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0" yWindow="0" windowWidth="15360" windowHeight="7635" tabRatio="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<sst xmlns="http://schemas.openxmlformats.org/spreadsheetml/2006/main" count="1202" uniqueCount="612">
  <si>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</si>
  <si>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</si>
  <si>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</si>
  <si>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</si>
  <si>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</si>
  <si>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</si>
  <si>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</si>
  <si>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</si>
  <si>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</si>
  <si>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</si>
  <si>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</si>
  <si>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</si>
  <si>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</si>
  <si>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</si>
  <si>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</si>
  <si>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</si>
  <si>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</si>
  <si>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</si>
  <si>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</si>
  <si>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</si>
  <si>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</si>
  <si>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</si>
  <si>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</si>
  <si>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</si>
  <si>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</si>
  <si>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</si>
  <si>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</si>
  <si>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</si>
  <si>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</si>
  <si>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</si>
  <si>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</si>
  <si>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</si>
  <si>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</si>
  <si>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</si>
  <si>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</si>
  <si>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</si>
  <si>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</si>
  <si>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</si>
  <si>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</si>
  <si>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</si>
  <si>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</si>
  <si>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</si>
  <si>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</si>
  <si>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</si>
  <si>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</si>
  <si>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</si>
  <si>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</si>
  <si>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</si>
  <si>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</si>
  <si>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</si>
  <si>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</si>
  <si>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</si>
  <si>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</si>
  <si>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</si>
  <si>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</si>
  <si>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</si>
  <si>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</si>
  <si>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</si>
  <si>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</si>
  <si>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</si>
  <si>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</si>
  <si>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</si>
  <si>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</si>
  <si>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</si>
  <si>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</si>
  <si>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</si>
  <si>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</si>
  <si>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</si>
  <si>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</si>
  <si>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</si>
  <si>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</si>
  <si>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</si>
  <si>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</si>
  <si>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</si>
  <si>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</si>
  <si>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</si>
  <si>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</si>
  <si>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</si>
  <si>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</si>
  <si>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</si>
  <si>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</si>
  <si>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</si>
  <si>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</si>
  <si>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</si>
  <si>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</si>
  <si>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</si>
  <si>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</si>
  <si>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</si>
  <si>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</si>
  <si>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</si>
  <si>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</si>
  <si>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</si>
  <si>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</si>
  <si>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</si>
  <si>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</si>
  <si>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</si>
  <si>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</si>
  <si>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</si>
  <si>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つるぎ町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</si>
  <si>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</si>
  <si>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</si>
  <si>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</si>
  <si>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</si>
  <si>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</si>
  <si>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</si>
  <si>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</si>
  <si>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</si>
  <si>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</si>
  <si>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</si>
  <si>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</si>
  <si>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</si>
  <si>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</si>
  <si>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</si>
  <si>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</si>
  <si>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</si>
  <si>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</si>
  <si>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</si>
  <si>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</si>
  <si>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</si>
  <si>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</si>
  <si>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</si>
  <si>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</si>
  <si>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</si>
  <si>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</si>
  <si>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</si>
  <si>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</si>
  <si>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</si>
  <si>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</si>
  <si>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</si>
  <si>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</si>
  <si>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</si>
  <si>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</si>
  <si>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</si>
  <si>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</si>
  <si>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</si>
  <si>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</si>
  <si>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</si>
  <si>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</si>
  <si>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</si>
  <si>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</si>
  <si>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</si>
  <si>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</si>
  <si>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</si>
  <si>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</si>
  <si>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</si>
  <si>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</si>
  <si>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</si>
  <si>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</si>
  <si>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</si>
  <si>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4"/>
  </si>
  <si>
    <t>うち日本人(％)</t>
    <phoneticPr fontId="5"/>
  </si>
  <si>
    <t>-3.8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</si>
  <si>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</si>
  <si>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</si>
  <si>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</si>
  <si>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</si>
  <si>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</si>
  <si>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</si>
  <si>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</si>
  <si>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</si>
  <si>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</si>
  <si>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</si>
  <si>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</si>
  <si>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</si>
  <si>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</si>
  <si>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</si>
  <si>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</si>
  <si>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</si>
  <si>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</si>
  <si>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</si>
  <si>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</si>
  <si>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</si>
  <si>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</si>
  <si>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</si>
  <si>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</si>
  <si>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</si>
  <si>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</si>
  <si>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</si>
  <si>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</si>
  <si>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</si>
  <si>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</si>
  <si>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</si>
  <si>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</si>
  <si>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</si>
  <si>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</si>
  <si>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</si>
  <si>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</si>
  <si>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</si>
  <si>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</si>
  <si>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</si>
  <si>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</si>
  <si>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</si>
  <si>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</si>
  <si>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</si>
  <si>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</si>
  <si>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</si>
  <si>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</si>
  <si>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</si>
  <si>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</si>
  <si>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</si>
  <si>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</si>
  <si>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</si>
  <si>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</si>
  <si>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</si>
  <si>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</si>
  <si>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</si>
  <si>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</si>
  <si>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</si>
  <si>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</si>
  <si>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</si>
  <si>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</si>
  <si>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</si>
  <si>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</si>
  <si>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</si>
  <si>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徳島県つるぎ町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</si>
  <si>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</si>
  <si>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</si>
  <si>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</si>
  <si>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</si>
  <si>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</si>
  <si>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</si>
  <si>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</si>
  <si>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</si>
  <si>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</si>
  <si>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</si>
  <si>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</si>
  <si>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</si>
  <si>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</si>
  <si>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</si>
  <si>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</si>
  <si>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</si>
  <si>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</si>
  <si>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</si>
  <si>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</si>
  <si>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</si>
  <si>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</si>
  <si>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</si>
  <si>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</si>
  <si>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</si>
  <si>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</si>
  <si>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</si>
  <si>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</si>
  <si>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</si>
  <si>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</si>
  <si>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</si>
  <si>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</si>
  <si>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</si>
  <si>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</si>
  <si>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</si>
  <si>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</si>
  <si>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</si>
  <si>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</si>
  <si>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</si>
  <si>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</si>
  <si>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</si>
  <si>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</si>
  <si>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</si>
  <si>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</si>
  <si>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</si>
  <si>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</si>
  <si>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</si>
  <si>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</si>
  <si>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</si>
  <si>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</si>
  <si>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</si>
  <si>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</si>
  <si>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</si>
  <si>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</si>
  <si>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</si>
  <si>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</si>
  <si>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</si>
  <si>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</si>
  <si>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</si>
  <si>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</si>
  <si>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</si>
  <si>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</si>
  <si>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</si>
  <si>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</si>
  <si>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</si>
  <si>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</si>
  <si>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</si>
  <si>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</si>
  <si>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</si>
  <si>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</si>
  <si>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</si>
  <si>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</si>
  <si>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</si>
  <si>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</si>
  <si>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</si>
  <si>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</si>
  <si>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</si>
  <si>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</si>
  <si>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</si>
  <si>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</si>
  <si>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</si>
  <si>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</si>
  <si>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</si>
  <si>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</si>
  <si>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</si>
  <si>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</si>
  <si>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</si>
  <si>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</si>
  <si>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</si>
  <si>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</si>
  <si>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</si>
  <si>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</si>
  <si>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</si>
  <si>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</si>
  <si>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</si>
  <si>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</si>
  <si>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</si>
  <si>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</si>
  <si>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</si>
  <si>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</si>
  <si>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</si>
  <si>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</si>
  <si>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</si>
  <si>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</si>
  <si>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</si>
  <si>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</si>
  <si>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</si>
  <si>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</si>
  <si>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</si>
  <si>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</si>
  <si>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</si>
  <si>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</si>
  <si>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</si>
  <si>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</si>
  <si>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</si>
  <si>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</si>
  <si>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</si>
  <si>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</si>
  <si>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</si>
  <si>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</si>
  <si>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</si>
  <si>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</si>
  <si>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</si>
  <si>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</si>
  <si>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</si>
  <si>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</si>
  <si>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</si>
  <si>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</si>
  <si>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</si>
  <si>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</si>
  <si>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</si>
  <si>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</si>
  <si>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</si>
  <si>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</si>
  <si>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</si>
  <si>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</si>
  <si>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</si>
  <si>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</si>
  <si>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</si>
  <si>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</si>
  <si>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</si>
  <si>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</si>
  <si>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</si>
  <si>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</si>
  <si>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</si>
  <si>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</si>
  <si>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</si>
  <si>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</si>
  <si>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</si>
  <si>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</si>
  <si>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徳島県つるぎ町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</si>
  <si>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</si>
  <si>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</si>
  <si>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</si>
  <si>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</si>
  <si>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</si>
  <si>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</si>
  <si>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</si>
  <si>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</si>
  <si>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</si>
  <si>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</si>
  <si>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</si>
  <si>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</si>
  <si>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</si>
  <si>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</si>
  <si>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</si>
  <si>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</si>
  <si>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</si>
  <si>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</si>
  <si>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</si>
  <si>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</si>
  <si>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つるぎ町剣山木綿麻温泉事業特別会計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</si>
  <si>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</si>
  <si>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</si>
  <si>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</si>
  <si>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</si>
  <si>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</si>
  <si>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</si>
  <si>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</si>
  <si>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</si>
  <si>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</si>
  <si>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</si>
  <si>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</si>
  <si>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</si>
  <si>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</si>
  <si>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つるぎ町国民健康保険（事業勘定）事業特別会計</t>
    <phoneticPr fontId="5"/>
  </si>
  <si>
    <t>つるぎ町介護保険（事業勘定）事業特別会計</t>
    <phoneticPr fontId="5"/>
  </si>
  <si>
    <t>つるぎ町後期高齢者医療特別会計</t>
    <phoneticPr fontId="5"/>
  </si>
  <si>
    <t>つるぎ町介護サービス事業特別会計</t>
    <phoneticPr fontId="5"/>
  </si>
  <si>
    <t>つるぎ町水道事業会計</t>
    <phoneticPr fontId="5"/>
  </si>
  <si>
    <t>法適用企業</t>
    <phoneticPr fontId="5"/>
  </si>
  <si>
    <t>つるぎ町病院事業会計</t>
    <phoneticPr fontId="5"/>
  </si>
  <si>
    <t>つるぎ町農業集落排水事業特別会計</t>
    <phoneticPr fontId="5"/>
  </si>
  <si>
    <t>法非適用企業</t>
    <phoneticPr fontId="5"/>
  </si>
  <si>
    <t>つるぎ町特定環境保全公共下水道事業特別会計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</si>
  <si>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</si>
  <si>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</si>
  <si>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</si>
  <si>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</si>
  <si>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</si>
  <si>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</si>
  <si>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</si>
  <si>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</si>
  <si>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</si>
  <si>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</si>
  <si>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</si>
  <si>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</si>
  <si>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</si>
  <si>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</si>
  <si>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</si>
  <si>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</si>
  <si>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</si>
  <si>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</si>
  <si>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</si>
  <si>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</si>
  <si>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</si>
  <si>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</si>
  <si>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</si>
  <si>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</si>
  <si>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</si>
  <si>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</si>
  <si>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</si>
  <si>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</si>
  <si>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</si>
  <si>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</si>
  <si>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</si>
  <si>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</si>
  <si>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</si>
  <si>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</si>
  <si>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</si>
  <si>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</si>
  <si>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</si>
  <si>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</si>
  <si>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</si>
  <si>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</si>
  <si>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</si>
  <si>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</si>
  <si>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</si>
  <si>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</si>
  <si>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</si>
  <si>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</si>
  <si>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</si>
  <si>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</si>
  <si>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</si>
  <si>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</si>
  <si>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</si>
  <si>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</si>
  <si>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</si>
  <si>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</si>
  <si>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</si>
  <si>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</si>
  <si>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</si>
  <si>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つるぎ町病院事業会計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</si>
  <si>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</si>
  <si>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</si>
  <si>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つるぎ町特定環境保全公共下水道事業特別会計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</si>
  <si>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</si>
  <si>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</si>
  <si>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</si>
  <si>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</si>
  <si>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</si>
  <si>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</si>
  <si>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</si>
  <si>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</si>
  <si>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</si>
  <si>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</si>
  <si>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</si>
  <si>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</si>
  <si>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</si>
  <si>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</si>
  <si>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</si>
  <si>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</si>
  <si>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</si>
  <si>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</si>
  <si>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</si>
  <si>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</si>
  <si>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</si>
  <si>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</si>
  <si>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</si>
  <si>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</si>
  <si>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</si>
  <si>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</si>
  <si>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</si>
  <si>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</si>
  <si>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</si>
  <si>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</si>
  <si>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</si>
  <si>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</si>
  <si>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</si>
  <si>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</si>
  <si>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</si>
  <si>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</si>
  <si>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</si>
  <si>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</si>
  <si>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</si>
  <si>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</si>
  <si>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</si>
  <si>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</si>
  <si>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</si>
  <si>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</si>
  <si>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</si>
  <si>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</si>
  <si>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</si>
  <si>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</si>
  <si>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</si>
  <si>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</si>
  <si>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</si>
  <si>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</si>
  <si>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</si>
  <si>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</si>
  <si>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</si>
  <si>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</si>
  <si>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</si>
  <si>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</si>
  <si>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</si>
  <si>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</si>
  <si>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</si>
  <si>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</si>
  <si>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</si>
  <si>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</si>
  <si>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</si>
  <si>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</si>
  <si>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</si>
  <si>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</si>
  <si>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</si>
  <si>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</si>
  <si>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</si>
  <si>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</si>
  <si>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</si>
  <si>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</si>
  <si>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</si>
  <si>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</si>
  <si>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</si>
  <si>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</si>
  <si>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</si>
  <si>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</si>
  <si>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</si>
  <si>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</si>
  <si>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</si>
  <si>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</si>
  <si>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</si>
  <si>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</si>
  <si>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</si>
  <si>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4.12</t>
  </si>
  <si>
    <t>▲ 5.75</t>
  </si>
  <si>
    <t>▲ 1.89</t>
  </si>
  <si>
    <t>つるぎ町病院事業会計</t>
  </si>
  <si>
    <t>つるぎ町介護保険（事業勘定）事業特別会計</t>
  </si>
  <si>
    <t>一般会計</t>
  </si>
  <si>
    <t>つるぎ町水道事業会計</t>
  </si>
  <si>
    <t>つるぎ町国民健康保険（事業勘定）事業特別会計</t>
  </si>
  <si>
    <t>つるぎ町介護サービス事業特別会計</t>
  </si>
  <si>
    <t>つるぎ町農業集落排水事業特別会計</t>
  </si>
  <si>
    <t>つるぎ町特定環境保全公共下水道事業特別会計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</si>
  <si>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</si>
  <si>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</si>
  <si>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</si>
  <si>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</si>
  <si>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</si>
  <si>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</si>
  <si>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</si>
  <si>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</si>
  <si>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</si>
  <si>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〃（徳島県滞納整理機構特別会計）</t>
    <rPh sb="2" eb="5">
      <t>トクシマケン</t>
    </rPh>
    <rPh sb="5" eb="7">
      <t>タイノウ</t>
    </rPh>
    <rPh sb="7" eb="9">
      <t>セイリ</t>
    </rPh>
    <rPh sb="9" eb="11">
      <t>キコウ</t>
    </rPh>
    <rPh sb="11" eb="13">
      <t>トクベツ</t>
    </rPh>
    <rPh sb="13" eb="15">
      <t>カイケイ</t>
    </rPh>
    <phoneticPr fontId="5"/>
  </si>
  <si>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</si>
  <si>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</si>
  <si>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〃（後期高齢者医療事業会計）</t>
    <rPh sb="2" eb="4">
      <t>コウキ</t>
    </rPh>
    <rPh sb="4" eb="7">
      <t>コウレイシャ</t>
    </rPh>
    <rPh sb="7" eb="9">
      <t>イリョウ</t>
    </rPh>
    <rPh sb="9" eb="11">
      <t>ジギョウ</t>
    </rPh>
    <rPh sb="11" eb="13">
      <t>カイケイ</t>
    </rPh>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</si>
  <si>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</si>
  <si>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5"/>
  </si>
  <si>
    <t>美馬環境整備組合（一般会計）</t>
    <rPh sb="0" eb="2">
      <t>ミマ</t>
    </rPh>
    <rPh sb="2" eb="4">
      <t>カンキョウ</t>
    </rPh>
    <rPh sb="4" eb="6">
      <t>セイビ</t>
    </rPh>
    <rPh sb="6" eb="8">
      <t>クミアイ</t>
    </rPh>
    <rPh sb="9" eb="11">
      <t>イッパン</t>
    </rPh>
    <rPh sb="11" eb="13">
      <t>カイケイ</t>
    </rPh>
    <phoneticPr fontId="5"/>
  </si>
  <si>
    <t>吉野川環境整備組合（一般会計）</t>
    <rPh sb="0" eb="3">
      <t>ヨシノガワ</t>
    </rPh>
    <rPh sb="3" eb="5">
      <t>カンキョウ</t>
    </rPh>
    <rPh sb="5" eb="7">
      <t>セイビ</t>
    </rPh>
    <rPh sb="7" eb="9">
      <t>クミアイ</t>
    </rPh>
    <rPh sb="10" eb="12">
      <t>イッパン</t>
    </rPh>
    <rPh sb="12" eb="14">
      <t>カイケイ</t>
    </rPh>
    <phoneticPr fontId="5"/>
  </si>
  <si>
    <t>西阿老人ホーム組合（一般会計）</t>
    <rPh sb="0" eb="1">
      <t>ニシ</t>
    </rPh>
    <rPh sb="1" eb="2">
      <t>ア</t>
    </rPh>
    <rPh sb="2" eb="4">
      <t>ロウジン</t>
    </rPh>
    <rPh sb="7" eb="9">
      <t>クミアイ</t>
    </rPh>
    <rPh sb="10" eb="12">
      <t>イッパン</t>
    </rPh>
    <rPh sb="12" eb="14">
      <t>カイケイ</t>
    </rPh>
    <phoneticPr fontId="5"/>
  </si>
  <si>
    <t>美馬西部学校給食センター組合（一般会計）</t>
    <rPh sb="0" eb="2">
      <t>ミマ</t>
    </rPh>
    <rPh sb="2" eb="4">
      <t>セイブ</t>
    </rPh>
    <rPh sb="4" eb="6">
      <t>ガッコウ</t>
    </rPh>
    <rPh sb="6" eb="8">
      <t>キュウショク</t>
    </rPh>
    <rPh sb="12" eb="14">
      <t>クミアイ</t>
    </rPh>
    <rPh sb="15" eb="17">
      <t>イッパン</t>
    </rPh>
    <rPh sb="17" eb="19">
      <t>カイケイ</t>
    </rPh>
    <phoneticPr fontId="5"/>
  </si>
  <si>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5"/>
  </si>
  <si>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5"/>
  </si>
  <si>
    <t>美馬西部消防組合（一般会計）</t>
    <rPh sb="0" eb="2">
      <t>ミマ</t>
    </rPh>
    <rPh sb="2" eb="4">
      <t>セイブ</t>
    </rPh>
    <rPh sb="4" eb="6">
      <t>ショウボウ</t>
    </rPh>
    <rPh sb="6" eb="8">
      <t>クミアイ</t>
    </rPh>
    <rPh sb="9" eb="11">
      <t>イッパン</t>
    </rPh>
    <rPh sb="11" eb="13">
      <t>カイケイ</t>
    </rPh>
    <phoneticPr fontId="5"/>
  </si>
  <si>
    <t>-</t>
    <phoneticPr fontId="2"/>
  </si>
  <si>
    <t>つるぎ町土地開発公社</t>
    <rPh sb="3" eb="4">
      <t>チョウ</t>
    </rPh>
    <rPh sb="4" eb="6">
      <t>トチ</t>
    </rPh>
    <rPh sb="6" eb="8">
      <t>カイハツ</t>
    </rPh>
    <rPh sb="8" eb="10">
      <t>コウシャ</t>
    </rPh>
    <phoneticPr fontId="2"/>
  </si>
  <si>
    <t>貞光ゆうゆう館</t>
    <rPh sb="0" eb="2">
      <t>サダミツ</t>
    </rPh>
    <rPh sb="6" eb="7">
      <t>カン</t>
    </rPh>
    <phoneticPr fontId="2"/>
  </si>
  <si>
    <t>ラ・フォーレつるぎ山</t>
    <rPh sb="9" eb="10">
      <t>ヤマ</t>
    </rPh>
    <phoneticPr fontId="2"/>
  </si>
  <si>
    <t>まちづくり事業基金</t>
    <rPh sb="5" eb="7">
      <t>ジギョウ</t>
    </rPh>
    <rPh sb="7" eb="9">
      <t>キキン</t>
    </rPh>
    <phoneticPr fontId="18"/>
  </si>
  <si>
    <t>災害対策基金</t>
    <rPh sb="0" eb="2">
      <t>サイガイ</t>
    </rPh>
    <rPh sb="2" eb="4">
      <t>タイサク</t>
    </rPh>
    <rPh sb="4" eb="6">
      <t>キキン</t>
    </rPh>
    <phoneticPr fontId="2"/>
  </si>
  <si>
    <t>町並み保存基金</t>
    <rPh sb="0" eb="2">
      <t>マチナ</t>
    </rPh>
    <rPh sb="3" eb="5">
      <t>ホゾン</t>
    </rPh>
    <rPh sb="5" eb="7">
      <t>キキン</t>
    </rPh>
    <phoneticPr fontId="18"/>
  </si>
  <si>
    <t>ゆうゆう館整備基金</t>
    <rPh sb="4" eb="5">
      <t>カン</t>
    </rPh>
    <rPh sb="5" eb="7">
      <t>セイビ</t>
    </rPh>
    <rPh sb="7" eb="9">
      <t>キキン</t>
    </rPh>
    <phoneticPr fontId="18"/>
  </si>
  <si>
    <t>地域振興基金</t>
    <rPh sb="0" eb="2">
      <t>チイキ</t>
    </rPh>
    <rPh sb="2" eb="4">
      <t>シンコウ</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</si>
  <si>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</si>
  <si>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</si>
  <si>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</si>
  <si>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</si>
  <si>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類似団体を参照すると、有形固定資産減価償却率が上昇することに伴い、これら施設にかかる債務が減少し、その分将来負担比率も減少するという形で未来への負債を減少させている傾向が見える。
それに対し本町は、有形固定資産減価償却率が上昇しているにもかかわらず、将来負担比率も上昇するというねじれの状態が発生している。考えられることは、第一に経常的な収入である地方交付税が減少し、それに対する歳出の抑制が追いつかず、繰越金や基金の取崩を余儀なくされていることが原因である。平成30年度においては、普通交付税が140百万円と大きく減少したことが顕著にグラフに表れている。
経常的な歳出の削減をすべく、より効率的な運営体制を構築することが急務である。</t>
    <rPh sb="230" eb="232">
      <t>ヘイセイ</t>
    </rPh>
    <rPh sb="234" eb="236">
      <t>ネンド</t>
    </rPh>
    <rPh sb="242" eb="244">
      <t>フツウ</t>
    </rPh>
    <rPh sb="244" eb="247">
      <t>コウフゼイ</t>
    </rPh>
    <rPh sb="251" eb="253">
      <t>ヒャクマン</t>
    </rPh>
    <rPh sb="253" eb="254">
      <t>エン</t>
    </rPh>
    <rPh sb="255" eb="256">
      <t>オオ</t>
    </rPh>
    <rPh sb="258" eb="260">
      <t>ゲンショウ</t>
    </rPh>
    <rPh sb="265" eb="267">
      <t>ケンチョ</t>
    </rPh>
    <rPh sb="272" eb="273">
      <t>アラワ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</si>
  <si>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</si>
  <si>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</si>
  <si>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</si>
  <si>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</si>
  <si>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</si>
  <si>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</si>
  <si>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交付税の減少により一般財源の確保が難しくなり、基金の取崩を行った結果、充当可能基金現在高が減少し数値が悪化している。実質公債費比率については、償還支出額が僅かに減少しているにも関わらず、比率の数値は大きく上昇している。これは、合併算定替の縮減等により基準財政需要額の減少が著しく、分母にあたる標準財政規模が大きく縮小していることが起因している。令和元年度からは大型事業の元金償還が開始され、償還額が大きく増えることにより、単年度の支出は増加し、将来負担が減少する傾向になる。算出の分母に入る標準財政規模については、普通交付税の算定により左右されるため、町として数値改善のために取り組むべきことは、財政計画を基に新たな地方債の発行を7億円以下に控え地方債残高の減少を図ることと、歳出の抑制を進めて充当可能基金残高を確保することである。</t>
    <rPh sb="89" eb="90">
      <t>ワズ</t>
    </rPh>
    <rPh sb="92" eb="94">
      <t>ゲンショウ</t>
    </rPh>
    <rPh sb="100" eb="101">
      <t>カカ</t>
    </rPh>
    <rPh sb="105" eb="107">
      <t>ヒリツ</t>
    </rPh>
    <rPh sb="108" eb="110">
      <t>スウチ</t>
    </rPh>
    <rPh sb="111" eb="112">
      <t>オオ</t>
    </rPh>
    <rPh sb="114" eb="116">
      <t>ジョウショウ</t>
    </rPh>
    <rPh sb="125" eb="127">
      <t>ガッペイ</t>
    </rPh>
    <rPh sb="127" eb="129">
      <t>サンテイ</t>
    </rPh>
    <rPh sb="129" eb="130">
      <t>ガ</t>
    </rPh>
    <rPh sb="131" eb="133">
      <t>シュクゲン</t>
    </rPh>
    <rPh sb="133" eb="134">
      <t>トウ</t>
    </rPh>
    <rPh sb="137" eb="139">
      <t>キジュン</t>
    </rPh>
    <rPh sb="139" eb="141">
      <t>ザイセイ</t>
    </rPh>
    <rPh sb="141" eb="144">
      <t>ジュヨウガク</t>
    </rPh>
    <rPh sb="145" eb="147">
      <t>ゲンショウ</t>
    </rPh>
    <rPh sb="148" eb="149">
      <t>イチジル</t>
    </rPh>
    <rPh sb="152" eb="154">
      <t>ブンボ</t>
    </rPh>
    <rPh sb="158" eb="160">
      <t>ヒョウジュン</t>
    </rPh>
    <rPh sb="160" eb="162">
      <t>ザイセイ</t>
    </rPh>
    <rPh sb="162" eb="164">
      <t>キボ</t>
    </rPh>
    <rPh sb="165" eb="166">
      <t>オオ</t>
    </rPh>
    <rPh sb="168" eb="170">
      <t>シュクショウ</t>
    </rPh>
    <rPh sb="177" eb="179">
      <t>キイン</t>
    </rPh>
    <rPh sb="184" eb="186">
      <t>レイワ</t>
    </rPh>
    <rPh sb="186" eb="189">
      <t>ガンネンド</t>
    </rPh>
    <rPh sb="192" eb="194">
      <t>オオガタ</t>
    </rPh>
    <rPh sb="194" eb="196">
      <t>ジギョウ</t>
    </rPh>
    <rPh sb="197" eb="199">
      <t>ガンキン</t>
    </rPh>
    <rPh sb="199" eb="201">
      <t>ショウカン</t>
    </rPh>
    <rPh sb="202" eb="204">
      <t>カイシ</t>
    </rPh>
    <rPh sb="207" eb="210">
      <t>ショウカンガク</t>
    </rPh>
    <rPh sb="211" eb="212">
      <t>オオ</t>
    </rPh>
    <rPh sb="214" eb="215">
      <t>フ</t>
    </rPh>
    <rPh sb="223" eb="226">
      <t>タンネンド</t>
    </rPh>
    <rPh sb="227" eb="229">
      <t>シシュツ</t>
    </rPh>
    <rPh sb="230" eb="232">
      <t>ゾウカ</t>
    </rPh>
    <rPh sb="234" eb="236">
      <t>ショウライ</t>
    </rPh>
    <rPh sb="236" eb="238">
      <t>フタン</t>
    </rPh>
    <rPh sb="239" eb="241">
      <t>ゲンショウ</t>
    </rPh>
    <rPh sb="243" eb="245">
      <t>ケイコウ</t>
    </rPh>
    <rPh sb="249" eb="251">
      <t>サンシュツ</t>
    </rPh>
    <rPh sb="252" eb="254">
      <t>ブンボ</t>
    </rPh>
    <rPh sb="255" eb="256">
      <t>ハイ</t>
    </rPh>
    <rPh sb="257" eb="259">
      <t>ヒョウジュン</t>
    </rPh>
    <rPh sb="259" eb="261">
      <t>ザイセイ</t>
    </rPh>
    <rPh sb="261" eb="263">
      <t>キボ</t>
    </rPh>
    <rPh sb="269" eb="271">
      <t>フツウ</t>
    </rPh>
    <rPh sb="271" eb="274">
      <t>コウフゼイ</t>
    </rPh>
    <rPh sb="275" eb="277">
      <t>サンテイ</t>
    </rPh>
    <rPh sb="280" eb="282">
      <t>サユウ</t>
    </rPh>
    <rPh sb="288" eb="289">
      <t>マチ</t>
    </rPh>
    <rPh sb="292" eb="294">
      <t>スウチ</t>
    </rPh>
    <rPh sb="294" eb="296">
      <t>カイゼン</t>
    </rPh>
    <rPh sb="300" eb="301">
      <t>ト</t>
    </rPh>
    <rPh sb="302" eb="303">
      <t>ク</t>
    </rPh>
    <rPh sb="310" eb="312">
      <t>ザイセイ</t>
    </rPh>
    <rPh sb="312" eb="314">
      <t>ケイカク</t>
    </rPh>
    <rPh sb="315" eb="316">
      <t>モト</t>
    </rPh>
    <rPh sb="317" eb="318">
      <t>アラ</t>
    </rPh>
    <rPh sb="320" eb="323">
      <t>チホウサイ</t>
    </rPh>
    <rPh sb="324" eb="326">
      <t>ハッコウ</t>
    </rPh>
    <rPh sb="328" eb="330">
      <t>オクエン</t>
    </rPh>
    <rPh sb="330" eb="332">
      <t>イカ</t>
    </rPh>
    <rPh sb="333" eb="334">
      <t>ヒカ</t>
    </rPh>
    <rPh sb="335" eb="338">
      <t>チホウサイ</t>
    </rPh>
    <rPh sb="338" eb="340">
      <t>ザンダカ</t>
    </rPh>
    <rPh sb="341" eb="343">
      <t>ゲンショウ</t>
    </rPh>
    <rPh sb="344" eb="345">
      <t>ハカ</t>
    </rPh>
    <rPh sb="350" eb="352">
      <t>サイシュツ</t>
    </rPh>
    <rPh sb="353" eb="355">
      <t>ヨクセイ</t>
    </rPh>
    <rPh sb="356" eb="357">
      <t>スス</t>
    </rPh>
    <rPh sb="359" eb="361">
      <t>ジュウトウ</t>
    </rPh>
    <rPh sb="361" eb="363">
      <t>カノウ</t>
    </rPh>
    <rPh sb="363" eb="365">
      <t>キキン</t>
    </rPh>
    <rPh sb="365" eb="367">
      <t>ザンダカ</t>
    </rPh>
    <rPh sb="368" eb="370">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</si>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</sst>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7258-4DD9-8E09-21385D426A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116015</c:v>
                </c:pt>
                <c:pt idx="1">
                  <c:v>80533</c:v>
                </c:pt>
                <c:pt idx="2">
                  <c:v>144575</c:v>
                </c:pt>
                <c:pt idx="3">
                  <c:v>105869</c:v>
                </c:pt>
                <c:pt idx="4">
                  <c:v>170519</c:v>
                </c:pt>
              </c:numCache>
            </c:numRef>
          </c:val>
          <c:smooth val="0"/>
          <c:extLst xmlns:c16r2="http://schemas.microsoft.com/office/drawing/2015/06/chart">
            <c:ext xmlns:c16="http://schemas.microsoft.com/office/drawing/2014/chart" uri="{C3380CC4-5D6E-409C-BE32-E72D297353CC}">
              <c16:uniqueId val="{00000001-7258-4DD9-8E09-21385D426AFF}"/>
            </c:ext>
          </c:extLst>
        </c:ser>
        <c:dLbls>
          <c:showLegendKey val="0"/>
          <c:showVal val="0"/>
          <c:showCatName val="0"/>
          <c:showSerName val="0"/>
          <c:showPercent val="0"/>
          <c:showBubbleSize val="0"/>
        </c:dLbls>
        <c:marker val="1"/>
        <c:smooth val="0"/>
        <c:axId val="257399096"/>
        <c:axId val="257399488"/>
      </c:lineChart>
      <c:catAx>
        <c:axId val="257399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99488"/>
        <c:crosses val="autoZero"/>
        <c:auto val="1"/>
        <c:lblAlgn val="ctr"/>
        <c:lblOffset val="100"/>
        <c:tickLblSkip val="1"/>
        <c:tickMarkSkip val="1"/>
        <c:noMultiLvlLbl val="0"/>
      </c:catAx>
      <c:valAx>
        <c:axId val="257399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99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5.22</c:v>
                </c:pt>
                <c:pt idx="1">
                  <c:v>6.3</c:v>
                </c:pt>
                <c:pt idx="2">
                  <c:v>2.3199999999999998</c:v>
                </c:pt>
                <c:pt idx="3">
                  <c:v>2.21</c:v>
                </c:pt>
                <c:pt idx="4">
                  <c:v>2.3199999999999998</c:v>
                </c:pt>
              </c:numCache>
            </c:numRef>
          </c:val>
          <c:extLst xmlns:c16r2="http://schemas.microsoft.com/office/drawing/2015/06/chart">
            <c:ext xmlns:c16="http://schemas.microsoft.com/office/drawing/2014/chart" uri="{C3380CC4-5D6E-409C-BE32-E72D297353CC}">
              <c16:uniqueId val="{00000000-6738-4F87-A94D-BE507995D9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22.35</c:v>
                </c:pt>
                <c:pt idx="1">
                  <c:v>22.26</c:v>
                </c:pt>
                <c:pt idx="2">
                  <c:v>23.12</c:v>
                </c:pt>
                <c:pt idx="3">
                  <c:v>18.329999999999998</c:v>
                </c:pt>
                <c:pt idx="4">
                  <c:v>16.95</c:v>
                </c:pt>
              </c:numCache>
            </c:numRef>
          </c:val>
          <c:extLst xmlns:c16r2="http://schemas.microsoft.com/office/drawing/2015/06/chart">
            <c:ext xmlns:c16="http://schemas.microsoft.com/office/drawing/2014/chart" uri="{C3380CC4-5D6E-409C-BE32-E72D297353CC}">
              <c16:uniqueId val="{00000001-6738-4F87-A94D-BE507995D98D}"/>
            </c:ext>
          </c:extLst>
        </c:ser>
        <c:dLbls>
          <c:showLegendKey val="0"/>
          <c:showVal val="0"/>
          <c:showCatName val="0"/>
          <c:showSerName val="0"/>
          <c:showPercent val="0"/>
          <c:showBubbleSize val="0"/>
        </c:dLbls>
        <c:gapWidth val="250"/>
        <c:overlap val="100"/>
        <c:axId val="257399880"/>
        <c:axId val="257400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1.21</c:v>
                </c:pt>
                <c:pt idx="2">
                  <c:v>-4.12</c:v>
                </c:pt>
                <c:pt idx="3">
                  <c:v>-5.75</c:v>
                </c:pt>
                <c:pt idx="4">
                  <c:v>-1.89</c:v>
                </c:pt>
              </c:numCache>
            </c:numRef>
          </c:val>
          <c:smooth val="0"/>
          <c:extLst xmlns:c16r2="http://schemas.microsoft.com/office/drawing/2015/06/chart">
            <c:ext xmlns:c16="http://schemas.microsoft.com/office/drawing/2014/chart" uri="{C3380CC4-5D6E-409C-BE32-E72D297353CC}">
              <c16:uniqueId val="{00000002-6738-4F87-A94D-BE507995D98D}"/>
            </c:ext>
          </c:extLst>
        </c:ser>
        <c:dLbls>
          <c:showLegendKey val="0"/>
          <c:showVal val="0"/>
          <c:showCatName val="0"/>
          <c:showSerName val="0"/>
          <c:showPercent val="0"/>
          <c:showBubbleSize val="0"/>
        </c:dLbls>
        <c:marker val="1"/>
        <c:smooth val="0"/>
        <c:axId val="257399880"/>
        <c:axId val="257400664"/>
      </c:lineChart>
      <c:catAx>
        <c:axId val="25739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400664"/>
        <c:crosses val="autoZero"/>
        <c:auto val="1"/>
        <c:lblAlgn val="ctr"/>
        <c:lblOffset val="100"/>
        <c:tickLblSkip val="1"/>
        <c:tickMarkSkip val="1"/>
        <c:noMultiLvlLbl val="0"/>
      </c:catAx>
      <c:valAx>
        <c:axId val="257400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9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0.06</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0-4FCC-4C1C-8099-1F87C7661F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CC-4C1C-8099-1F87C7661F35}"/>
            </c:ext>
          </c:extLst>
        </c:ser>
        <c:ser>
          <c:idx val="2"/>
          <c:order val="2"/>
          <c:tx>
            <c:strRef>
              <c:f>データシート!$A$29</c:f>
              <c:strCache>
                <c:ptCount val="1"/>
                <c:pt idx="0">
                  <c:v>つるぎ町特定環境保全公共下水道事業特別会計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4FCC-4C1C-8099-1F87C7661F35}"/>
            </c:ext>
          </c:extLst>
        </c:ser>
        <c:ser>
          <c:idx val="3"/>
          <c:order val="3"/>
          <c:tx>
            <c:strRef>
              <c:f>データシート!$A$30</c:f>
              <c:strCache>
                <c:ptCount val="1"/>
                <c:pt idx="0">
                  <c:v>つるぎ町農業集落排水事業特別会計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4FCC-4C1C-8099-1F87C7661F35}"/>
            </c:ext>
          </c:extLst>
        </c:ser>
        <c:ser>
          <c:idx val="4"/>
          <c:order val="4"/>
          <c:tx>
            <c:strRef>
              <c:f>データシート!$A$31</c:f>
              <c:strCache>
                <c:ptCount val="1"/>
                <c:pt idx="0">
                  <c:v>つるぎ町介護サービス事業特別会計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0.03</c:v>
                </c:pt>
                <c:pt idx="4">
                  <c:v>#N/A</c:v>
                </c:pt>
                <c:pt idx="5">
                  <c:v>0.03</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4-4FCC-4C1C-8099-1F87C7661F35}"/>
            </c:ext>
          </c:extLst>
        </c:ser>
        <c:ser>
          <c:idx val="5"/>
          <c:order val="5"/>
          <c:tx>
            <c:strRef>
              <c:f>データシート!$A$32</c:f>
              <c:strCache>
                <c:ptCount val="1"/>
                <c:pt idx="0">
                  <c:v>つるぎ町国民健康保険（事業勘定）事業特別会計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1.31</c:v>
                </c:pt>
                <c:pt idx="2">
                  <c:v>#N/A</c:v>
                </c:pt>
                <c:pt idx="3">
                  <c:v>0.91</c:v>
                </c:pt>
                <c:pt idx="4">
                  <c:v>#N/A</c:v>
                </c:pt>
                <c:pt idx="5">
                  <c:v>1.56</c:v>
                </c:pt>
                <c:pt idx="6">
                  <c:v>#N/A</c:v>
                </c:pt>
                <c:pt idx="7">
                  <c:v>1.42</c:v>
                </c:pt>
                <c:pt idx="8">
                  <c:v>#N/A</c:v>
                </c:pt>
                <c:pt idx="9">
                  <c:v>1.1299999999999999</c:v>
                </c:pt>
              </c:numCache>
            </c:numRef>
          </c:val>
          <c:extLst xmlns:c16r2="http://schemas.microsoft.com/office/drawing/2015/06/chart">
            <c:ext xmlns:c16="http://schemas.microsoft.com/office/drawing/2014/chart" uri="{C3380CC4-5D6E-409C-BE32-E72D297353CC}">
              <c16:uniqueId val="{00000005-4FCC-4C1C-8099-1F87C7661F35}"/>
            </c:ext>
          </c:extLst>
        </c:ser>
        <c:ser>
          <c:idx val="6"/>
          <c:order val="6"/>
          <c:tx>
            <c:strRef>
              <c:f>データシート!$A$33</c:f>
              <c:strCache>
                <c:ptCount val="1"/>
                <c:pt idx="0">
                  <c:v>つるぎ町水道事業会計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c:v>
                </c:pt>
                <c:pt idx="2">
                  <c:v>#N/A</c:v>
                </c:pt>
                <c:pt idx="3">
                  <c:v>1.54</c:v>
                </c:pt>
                <c:pt idx="4">
                  <c:v>#N/A</c:v>
                </c:pt>
                <c:pt idx="5">
                  <c:v>1.75</c:v>
                </c:pt>
                <c:pt idx="6">
                  <c:v>#N/A</c:v>
                </c:pt>
                <c:pt idx="7">
                  <c:v>1.87</c:v>
                </c:pt>
                <c:pt idx="8">
                  <c:v>#N/A</c:v>
                </c:pt>
                <c:pt idx="9">
                  <c:v>2.0099999999999998</c:v>
                </c:pt>
              </c:numCache>
            </c:numRef>
          </c:val>
          <c:extLst xmlns:c16r2="http://schemas.microsoft.com/office/drawing/2015/06/chart">
            <c:ext xmlns:c16="http://schemas.microsoft.com/office/drawing/2014/chart" uri="{C3380CC4-5D6E-409C-BE32-E72D297353CC}">
              <c16:uniqueId val="{00000006-4FCC-4C1C-8099-1F87C7661F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5.21</c:v>
                </c:pt>
                <c:pt idx="2">
                  <c:v>#N/A</c:v>
                </c:pt>
                <c:pt idx="3">
                  <c:v>6.29</c:v>
                </c:pt>
                <c:pt idx="4">
                  <c:v>#N/A</c:v>
                </c:pt>
                <c:pt idx="5">
                  <c:v>2.2999999999999998</c:v>
                </c:pt>
                <c:pt idx="6">
                  <c:v>#N/A</c:v>
                </c:pt>
                <c:pt idx="7">
                  <c:v>2.19</c:v>
                </c:pt>
                <c:pt idx="8">
                  <c:v>#N/A</c:v>
                </c:pt>
                <c:pt idx="9">
                  <c:v>2.27</c:v>
                </c:pt>
              </c:numCache>
            </c:numRef>
          </c:val>
          <c:extLst xmlns:c16r2="http://schemas.microsoft.com/office/drawing/2015/06/chart">
            <c:ext xmlns:c16="http://schemas.microsoft.com/office/drawing/2014/chart" uri="{C3380CC4-5D6E-409C-BE32-E72D297353CC}">
              <c16:uniqueId val="{00000007-4FCC-4C1C-8099-1F87C7661F35}"/>
            </c:ext>
          </c:extLst>
        </c:ser>
        <c:ser>
          <c:idx val="8"/>
          <c:order val="8"/>
          <c:tx>
            <c:strRef>
              <c:f>データシート!$A$35</c:f>
              <c:strCache>
                <c:ptCount val="1"/>
                <c:pt idx="0">
                  <c:v>つるぎ町介護保険（事業勘定）事業特別会計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c:v>
                </c:pt>
                <c:pt idx="2">
                  <c:v>#N/A</c:v>
                </c:pt>
                <c:pt idx="3">
                  <c:v>2.63</c:v>
                </c:pt>
                <c:pt idx="4">
                  <c:v>#N/A</c:v>
                </c:pt>
                <c:pt idx="5">
                  <c:v>1.93</c:v>
                </c:pt>
                <c:pt idx="6">
                  <c:v>#N/A</c:v>
                </c:pt>
                <c:pt idx="7">
                  <c:v>2.39</c:v>
                </c:pt>
                <c:pt idx="8">
                  <c:v>#N/A</c:v>
                </c:pt>
                <c:pt idx="9">
                  <c:v>2.77</c:v>
                </c:pt>
              </c:numCache>
            </c:numRef>
          </c:val>
          <c:extLst xmlns:c16r2="http://schemas.microsoft.com/office/drawing/2015/06/chart">
            <c:ext xmlns:c16="http://schemas.microsoft.com/office/drawing/2014/chart" uri="{C3380CC4-5D6E-409C-BE32-E72D297353CC}">
              <c16:uniqueId val="{00000008-4FCC-4C1C-8099-1F87C7661F35}"/>
            </c:ext>
          </c:extLst>
        </c:ser>
        <c:ser>
          <c:idx val="9"/>
          <c:order val="9"/>
          <c:tx>
            <c:strRef>
              <c:f>データシート!$A$36</c:f>
              <c:strCache>
                <c:ptCount val="1"/>
                <c:pt idx="0">
                  <c:v>つるぎ町病院事業会計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11.48</c:v>
                </c:pt>
                <c:pt idx="2">
                  <c:v>#N/A</c:v>
                </c:pt>
                <c:pt idx="3">
                  <c:v>11.41</c:v>
                </c:pt>
                <c:pt idx="4">
                  <c:v>#N/A</c:v>
                </c:pt>
                <c:pt idx="5">
                  <c:v>11.05</c:v>
                </c:pt>
                <c:pt idx="6">
                  <c:v>#N/A</c:v>
                </c:pt>
                <c:pt idx="7">
                  <c:v>8.44</c:v>
                </c:pt>
                <c:pt idx="8">
                  <c:v>#N/A</c:v>
                </c:pt>
                <c:pt idx="9">
                  <c:v>6.84</c:v>
                </c:pt>
              </c:numCache>
            </c:numRef>
          </c:val>
          <c:extLst xmlns:c16r2="http://schemas.microsoft.com/office/drawing/2015/06/chart">
            <c:ext xmlns:c16="http://schemas.microsoft.com/office/drawing/2014/chart" uri="{C3380CC4-5D6E-409C-BE32-E72D297353CC}">
              <c16:uniqueId val="{00000009-4FCC-4C1C-8099-1F87C7661F35}"/>
            </c:ext>
          </c:extLst>
        </c:ser>
        <c:dLbls>
          <c:showLegendKey val="0"/>
          <c:showVal val="0"/>
          <c:showCatName val="0"/>
          <c:showSerName val="0"/>
          <c:showPercent val="0"/>
          <c:showBubbleSize val="0"/>
        </c:dLbls>
        <c:gapWidth val="150"/>
        <c:overlap val="100"/>
        <c:axId val="257398704"/>
        <c:axId val="440932336"/>
      </c:barChart>
      <c:catAx>
        <c:axId val="25739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932336"/>
        <c:crosses val="autoZero"/>
        <c:auto val="1"/>
        <c:lblAlgn val="ctr"/>
        <c:lblOffset val="100"/>
        <c:tickLblSkip val="1"/>
        <c:tickMarkSkip val="1"/>
        <c:noMultiLvlLbl val="0"/>
      </c:catAx>
      <c:valAx>
        <c:axId val="44093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9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1175</c:v>
                </c:pt>
                <c:pt idx="5">
                  <c:v>1176</c:v>
                </c:pt>
                <c:pt idx="8">
                  <c:v>1191</c:v>
                </c:pt>
                <c:pt idx="11">
                  <c:v>1205</c:v>
                </c:pt>
                <c:pt idx="14">
                  <c:v>1172</c:v>
                </c:pt>
              </c:numCache>
            </c:numRef>
          </c:val>
          <c:extLst xmlns:c16r2="http://schemas.microsoft.com/office/drawing/2015/06/chart">
            <c:ext xmlns:c16="http://schemas.microsoft.com/office/drawing/2014/chart" uri="{C3380CC4-5D6E-409C-BE32-E72D297353CC}">
              <c16:uniqueId val="{00000000-1FDE-4EB7-9E1A-B87661D265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DE-4EB7-9E1A-B87661D265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FDE-4EB7-9E1A-B87661D265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75</c:v>
                </c:pt>
                <c:pt idx="3">
                  <c:v>69</c:v>
                </c:pt>
                <c:pt idx="6">
                  <c:v>59</c:v>
                </c:pt>
                <c:pt idx="9">
                  <c:v>50</c:v>
                </c:pt>
                <c:pt idx="12">
                  <c:v>47</c:v>
                </c:pt>
              </c:numCache>
            </c:numRef>
          </c:val>
          <c:extLst xmlns:c16r2="http://schemas.microsoft.com/office/drawing/2015/06/chart">
            <c:ext xmlns:c16="http://schemas.microsoft.com/office/drawing/2014/chart" uri="{C3380CC4-5D6E-409C-BE32-E72D297353CC}">
              <c16:uniqueId val="{00000003-1FDE-4EB7-9E1A-B87661D265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293</c:v>
                </c:pt>
                <c:pt idx="3">
                  <c:v>297</c:v>
                </c:pt>
                <c:pt idx="6">
                  <c:v>300</c:v>
                </c:pt>
                <c:pt idx="9">
                  <c:v>304</c:v>
                </c:pt>
                <c:pt idx="12">
                  <c:v>283</c:v>
                </c:pt>
              </c:numCache>
            </c:numRef>
          </c:val>
          <c:extLst xmlns:c16r2="http://schemas.microsoft.com/office/drawing/2015/06/chart">
            <c:ext xmlns:c16="http://schemas.microsoft.com/office/drawing/2014/chart" uri="{C3380CC4-5D6E-409C-BE32-E72D297353CC}">
              <c16:uniqueId val="{00000004-1FDE-4EB7-9E1A-B87661D265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DE-4EB7-9E1A-B87661D265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DE-4EB7-9E1A-B87661D265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1179</c:v>
                </c:pt>
                <c:pt idx="3">
                  <c:v>1162</c:v>
                </c:pt>
                <c:pt idx="6">
                  <c:v>1174</c:v>
                </c:pt>
                <c:pt idx="9">
                  <c:v>1239</c:v>
                </c:pt>
                <c:pt idx="12">
                  <c:v>1231</c:v>
                </c:pt>
              </c:numCache>
            </c:numRef>
          </c:val>
          <c:extLst xmlns:c16r2="http://schemas.microsoft.com/office/drawing/2015/06/chart">
            <c:ext xmlns:c16="http://schemas.microsoft.com/office/drawing/2014/chart" uri="{C3380CC4-5D6E-409C-BE32-E72D297353CC}">
              <c16:uniqueId val="{00000007-1FDE-4EB7-9E1A-B87661D26553}"/>
            </c:ext>
          </c:extLst>
        </c:ser>
        <c:dLbls>
          <c:showLegendKey val="0"/>
          <c:showVal val="0"/>
          <c:showCatName val="0"/>
          <c:showSerName val="0"/>
          <c:showPercent val="0"/>
          <c:showBubbleSize val="0"/>
        </c:dLbls>
        <c:gapWidth val="100"/>
        <c:overlap val="100"/>
        <c:axId val="440936648"/>
        <c:axId val="44093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372</c:v>
                </c:pt>
                <c:pt idx="2">
                  <c:v>#N/A</c:v>
                </c:pt>
                <c:pt idx="3">
                  <c:v>#N/A</c:v>
                </c:pt>
                <c:pt idx="4">
                  <c:v>352</c:v>
                </c:pt>
                <c:pt idx="5">
                  <c:v>#N/A</c:v>
                </c:pt>
                <c:pt idx="6">
                  <c:v>#N/A</c:v>
                </c:pt>
                <c:pt idx="7">
                  <c:v>342</c:v>
                </c:pt>
                <c:pt idx="8">
                  <c:v>#N/A</c:v>
                </c:pt>
                <c:pt idx="9">
                  <c:v>#N/A</c:v>
                </c:pt>
                <c:pt idx="10">
                  <c:v>388</c:v>
                </c:pt>
                <c:pt idx="11">
                  <c:v>#N/A</c:v>
                </c:pt>
                <c:pt idx="12">
                  <c:v>#N/A</c:v>
                </c:pt>
                <c:pt idx="13">
                  <c:v>389</c:v>
                </c:pt>
                <c:pt idx="14">
                  <c:v>#N/A</c:v>
                </c:pt>
              </c:numCache>
            </c:numRef>
          </c:val>
          <c:smooth val="0"/>
          <c:extLst xmlns:c16r2="http://schemas.microsoft.com/office/drawing/2015/06/chart">
            <c:ext xmlns:c16="http://schemas.microsoft.com/office/drawing/2014/chart" uri="{C3380CC4-5D6E-409C-BE32-E72D297353CC}">
              <c16:uniqueId val="{00000008-1FDE-4EB7-9E1A-B87661D26553}"/>
            </c:ext>
          </c:extLst>
        </c:ser>
        <c:dLbls>
          <c:showLegendKey val="0"/>
          <c:showVal val="0"/>
          <c:showCatName val="0"/>
          <c:showSerName val="0"/>
          <c:showPercent val="0"/>
          <c:showBubbleSize val="0"/>
        </c:dLbls>
        <c:marker val="1"/>
        <c:smooth val="0"/>
        <c:axId val="440936648"/>
        <c:axId val="440937040"/>
      </c:lineChart>
      <c:catAx>
        <c:axId val="44093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937040"/>
        <c:crosses val="autoZero"/>
        <c:auto val="1"/>
        <c:lblAlgn val="ctr"/>
        <c:lblOffset val="100"/>
        <c:tickLblSkip val="1"/>
        <c:tickMarkSkip val="1"/>
        <c:noMultiLvlLbl val="0"/>
      </c:catAx>
      <c:valAx>
        <c:axId val="44093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93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9987</c:v>
                </c:pt>
                <c:pt idx="5">
                  <c:v>10641</c:v>
                </c:pt>
                <c:pt idx="8">
                  <c:v>10717</c:v>
                </c:pt>
                <c:pt idx="11">
                  <c:v>10483</c:v>
                </c:pt>
                <c:pt idx="14">
                  <c:v>10518</c:v>
                </c:pt>
              </c:numCache>
            </c:numRef>
          </c:val>
          <c:extLst xmlns:c16r2="http://schemas.microsoft.com/office/drawing/2015/06/chart">
            <c:ext xmlns:c16="http://schemas.microsoft.com/office/drawing/2014/chart" uri="{C3380CC4-5D6E-409C-BE32-E72D297353CC}">
              <c16:uniqueId val="{00000000-8474-4675-9DF2-DD397CCEAE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c:v>
                </c:pt>
                <c:pt idx="5">
                  <c:v>117</c:v>
                </c:pt>
                <c:pt idx="8">
                  <c:v>96</c:v>
                </c:pt>
                <c:pt idx="11">
                  <c:v>77</c:v>
                </c:pt>
                <c:pt idx="14">
                  <c:v>49</c:v>
                </c:pt>
              </c:numCache>
            </c:numRef>
          </c:val>
          <c:extLst xmlns:c16r2="http://schemas.microsoft.com/office/drawing/2015/06/chart">
            <c:ext xmlns:c16="http://schemas.microsoft.com/office/drawing/2014/chart" uri="{C3380CC4-5D6E-409C-BE32-E72D297353CC}">
              <c16:uniqueId val="{00000001-8474-4675-9DF2-DD397CCEAE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4004</c:v>
                </c:pt>
                <c:pt idx="5">
                  <c:v>3928</c:v>
                </c:pt>
                <c:pt idx="8">
                  <c:v>3813</c:v>
                </c:pt>
                <c:pt idx="11">
                  <c:v>3524</c:v>
                </c:pt>
                <c:pt idx="14">
                  <c:v>3290</c:v>
                </c:pt>
              </c:numCache>
            </c:numRef>
          </c:val>
          <c:extLst xmlns:c16r2="http://schemas.microsoft.com/office/drawing/2015/06/chart">
            <c:ext xmlns:c16="http://schemas.microsoft.com/office/drawing/2014/chart" uri="{C3380CC4-5D6E-409C-BE32-E72D297353CC}">
              <c16:uniqueId val="{00000002-8474-4675-9DF2-DD397CCEAE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74-4675-9DF2-DD397CCEAE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74-4675-9DF2-DD397CCEAE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74-4675-9DF2-DD397CCEAE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1259</c:v>
                </c:pt>
                <c:pt idx="3">
                  <c:v>1121</c:v>
                </c:pt>
                <c:pt idx="6">
                  <c:v>1012</c:v>
                </c:pt>
                <c:pt idx="9">
                  <c:v>862</c:v>
                </c:pt>
                <c:pt idx="12">
                  <c:v>762</c:v>
                </c:pt>
              </c:numCache>
            </c:numRef>
          </c:val>
          <c:extLst xmlns:c16r2="http://schemas.microsoft.com/office/drawing/2015/06/chart">
            <c:ext xmlns:c16="http://schemas.microsoft.com/office/drawing/2014/chart" uri="{C3380CC4-5D6E-409C-BE32-E72D297353CC}">
              <c16:uniqueId val="{00000006-8474-4675-9DF2-DD397CCEAE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337</c:v>
                </c:pt>
                <c:pt idx="3">
                  <c:v>271</c:v>
                </c:pt>
                <c:pt idx="6">
                  <c:v>211</c:v>
                </c:pt>
                <c:pt idx="9">
                  <c:v>161</c:v>
                </c:pt>
                <c:pt idx="12">
                  <c:v>117</c:v>
                </c:pt>
              </c:numCache>
            </c:numRef>
          </c:val>
          <c:extLst xmlns:c16r2="http://schemas.microsoft.com/office/drawing/2015/06/chart">
            <c:ext xmlns:c16="http://schemas.microsoft.com/office/drawing/2014/chart" uri="{C3380CC4-5D6E-409C-BE32-E72D297353CC}">
              <c16:uniqueId val="{00000007-8474-4675-9DF2-DD397CCEAE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3300</c:v>
                </c:pt>
                <c:pt idx="3">
                  <c:v>3137</c:v>
                </c:pt>
                <c:pt idx="6">
                  <c:v>2849</c:v>
                </c:pt>
                <c:pt idx="9">
                  <c:v>2593</c:v>
                </c:pt>
                <c:pt idx="12">
                  <c:v>2489</c:v>
                </c:pt>
              </c:numCache>
            </c:numRef>
          </c:val>
          <c:extLst xmlns:c16r2="http://schemas.microsoft.com/office/drawing/2015/06/chart">
            <c:ext xmlns:c16="http://schemas.microsoft.com/office/drawing/2014/chart" uri="{C3380CC4-5D6E-409C-BE32-E72D297353CC}">
              <c16:uniqueId val="{00000008-8474-4675-9DF2-DD397CCEAE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474-4675-9DF2-DD397CCEAE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10105</c:v>
                </c:pt>
                <c:pt idx="3">
                  <c:v>11146</c:v>
                </c:pt>
                <c:pt idx="6">
                  <c:v>11542</c:v>
                </c:pt>
                <c:pt idx="9">
                  <c:v>11449</c:v>
                </c:pt>
                <c:pt idx="12">
                  <c:v>11681</c:v>
                </c:pt>
              </c:numCache>
            </c:numRef>
          </c:val>
          <c:extLst xmlns:c16r2="http://schemas.microsoft.com/office/drawing/2015/06/chart">
            <c:ext xmlns:c16="http://schemas.microsoft.com/office/drawing/2014/chart" uri="{C3380CC4-5D6E-409C-BE32-E72D297353CC}">
              <c16:uniqueId val="{0000000A-8474-4675-9DF2-DD397CCEAE06}"/>
            </c:ext>
          </c:extLst>
        </c:ser>
        <c:dLbls>
          <c:showLegendKey val="0"/>
          <c:showVal val="0"/>
          <c:showCatName val="0"/>
          <c:showSerName val="0"/>
          <c:showPercent val="0"/>
          <c:showBubbleSize val="0"/>
        </c:dLbls>
        <c:gapWidth val="100"/>
        <c:overlap val="100"/>
        <c:axId val="440934296"/>
        <c:axId val="44093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861</c:v>
                </c:pt>
                <c:pt idx="2">
                  <c:v>#N/A</c:v>
                </c:pt>
                <c:pt idx="3">
                  <c:v>#N/A</c:v>
                </c:pt>
                <c:pt idx="4">
                  <c:v>988</c:v>
                </c:pt>
                <c:pt idx="5">
                  <c:v>#N/A</c:v>
                </c:pt>
                <c:pt idx="6">
                  <c:v>#N/A</c:v>
                </c:pt>
                <c:pt idx="7">
                  <c:v>988</c:v>
                </c:pt>
                <c:pt idx="8">
                  <c:v>#N/A</c:v>
                </c:pt>
                <c:pt idx="9">
                  <c:v>#N/A</c:v>
                </c:pt>
                <c:pt idx="10">
                  <c:v>980</c:v>
                </c:pt>
                <c:pt idx="11">
                  <c:v>#N/A</c:v>
                </c:pt>
                <c:pt idx="12">
                  <c:v>#N/A</c:v>
                </c:pt>
                <c:pt idx="13">
                  <c:v>1192</c:v>
                </c:pt>
                <c:pt idx="14">
                  <c:v>#N/A</c:v>
                </c:pt>
              </c:numCache>
            </c:numRef>
          </c:val>
          <c:smooth val="0"/>
          <c:extLst xmlns:c16r2="http://schemas.microsoft.com/office/drawing/2015/06/chart">
            <c:ext xmlns:c16="http://schemas.microsoft.com/office/drawing/2014/chart" uri="{C3380CC4-5D6E-409C-BE32-E72D297353CC}">
              <c16:uniqueId val="{0000000B-8474-4675-9DF2-DD397CCEAE06}"/>
            </c:ext>
          </c:extLst>
        </c:ser>
        <c:dLbls>
          <c:showLegendKey val="0"/>
          <c:showVal val="0"/>
          <c:showCatName val="0"/>
          <c:showSerName val="0"/>
          <c:showPercent val="0"/>
          <c:showBubbleSize val="0"/>
        </c:dLbls>
        <c:marker val="1"/>
        <c:smooth val="0"/>
        <c:axId val="440934296"/>
        <c:axId val="440935472"/>
      </c:lineChart>
      <c:catAx>
        <c:axId val="44093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935472"/>
        <c:crosses val="autoZero"/>
        <c:auto val="1"/>
        <c:lblAlgn val="ctr"/>
        <c:lblOffset val="100"/>
        <c:tickLblSkip val="1"/>
        <c:tickMarkSkip val="1"/>
        <c:noMultiLvlLbl val="0"/>
      </c:catAx>
      <c:valAx>
        <c:axId val="44093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93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1229</c:v>
                </c:pt>
                <c:pt idx="1">
                  <c:v>943</c:v>
                </c:pt>
                <c:pt idx="2">
                  <c:v>847</c:v>
                </c:pt>
              </c:numCache>
            </c:numRef>
          </c:val>
          <c:extLst xmlns:c16r2="http://schemas.microsoft.com/office/drawing/2015/06/chart">
            <c:ext xmlns:c16="http://schemas.microsoft.com/office/drawing/2014/chart" uri="{C3380CC4-5D6E-409C-BE32-E72D297353CC}">
              <c16:uniqueId val="{00000000-7BED-454A-AA5D-252170A273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1887</c:v>
                </c:pt>
                <c:pt idx="1">
                  <c:v>1889</c:v>
                </c:pt>
                <c:pt idx="2">
                  <c:v>1751</c:v>
                </c:pt>
              </c:numCache>
            </c:numRef>
          </c:val>
          <c:extLst xmlns:c16r2="http://schemas.microsoft.com/office/drawing/2015/06/chart">
            <c:ext xmlns:c16="http://schemas.microsoft.com/office/drawing/2014/chart" uri="{C3380CC4-5D6E-409C-BE32-E72D297353CC}">
              <c16:uniqueId val="{00000001-7BED-454A-AA5D-252170A273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2196</c:v>
                </c:pt>
                <c:pt idx="1">
                  <c:v>2191</c:v>
                </c:pt>
                <c:pt idx="2">
                  <c:v>2192</c:v>
                </c:pt>
              </c:numCache>
            </c:numRef>
          </c:val>
          <c:extLst xmlns:c16r2="http://schemas.microsoft.com/office/drawing/2015/06/chart">
            <c:ext xmlns:c16="http://schemas.microsoft.com/office/drawing/2014/chart" uri="{C3380CC4-5D6E-409C-BE32-E72D297353CC}">
              <c16:uniqueId val="{00000002-7BED-454A-AA5D-252170A27300}"/>
            </c:ext>
          </c:extLst>
        </c:ser>
        <c:dLbls>
          <c:showLegendKey val="0"/>
          <c:showVal val="0"/>
          <c:showCatName val="0"/>
          <c:showSerName val="0"/>
          <c:showPercent val="0"/>
          <c:showBubbleSize val="0"/>
        </c:dLbls>
        <c:gapWidth val="120"/>
        <c:overlap val="100"/>
        <c:axId val="440930376"/>
        <c:axId val="440932728"/>
      </c:barChart>
      <c:catAx>
        <c:axId val="4409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932728"/>
        <c:crosses val="autoZero"/>
        <c:auto val="1"/>
        <c:lblAlgn val="ctr"/>
        <c:lblOffset val="100"/>
        <c:tickLblSkip val="1"/>
        <c:tickMarkSkip val="1"/>
        <c:noMultiLvlLbl val="0"/>
      </c:catAx>
      <c:valAx>
        <c:axId val="440932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9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37-48A9-964E-041988E62672}"/>
                </c:ext>
                <c:ext xmlns:c15="http://schemas.microsoft.com/office/drawing/2012/chart" uri="{CE6537A1-D6FC-4f65-9D91-7224C49458BB}">
                  <c15:dlblFieldTable>
                    <c15:dlblFTEntry>
                      <c15:txfldGUID>{1B8B38C4-09D6-4F43-A10B-D1C83731EA0F}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37-48A9-964E-041988E62672}"/>
                </c:ext>
                <c:ext xmlns:c15="http://schemas.microsoft.com/office/drawing/2012/chart" uri="{CE6537A1-D6FC-4f65-9D91-7224C49458BB}">
                  <c15:dlblFieldTable>
                    <c15:dlblFTEntry>
                      <c15:txfldGUID>{0BF71C5F-5077-45A2-8509-17CA6C63BD8A}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37-48A9-964E-041988E62672}"/>
                </c:ext>
                <c:ext xmlns:c15="http://schemas.microsoft.com/office/drawing/2012/chart" uri="{CE6537A1-D6FC-4f65-9D91-7224C49458BB}">
                  <c15:dlblFieldTable>
                    <c15:dlblFTEntry>
                      <c15:txfldGUID>{396A4F8D-9F76-493F-9FC7-8F344223DC7C}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37-48A9-964E-041988E62672}"/>
                </c:ext>
                <c:ext xmlns:c15="http://schemas.microsoft.com/office/drawing/2012/chart" uri="{CE6537A1-D6FC-4f65-9D91-7224C49458BB}">
                  <c15:dlblFieldTable>
                    <c15:dlblFTEntry>
                      <c15:txfldGUID>{2EEF00D6-C5BC-4414-8CD8-7F090A9754F8}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37-48A9-964E-041988E62672}"/>
                </c:ext>
                <c:ext xmlns:c15="http://schemas.microsoft.com/office/drawing/2012/chart" uri="{CE6537A1-D6FC-4f65-9D91-7224C49458BB}">
                  <c15:dlblFieldTable>
                    <c15:dlblFTEntry>
                      <c15:txfldGUID>{C53FD9EC-A011-4CBA-BA97-1C1C54AE7915}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37-48A9-964E-041988E62672}"/>
                </c:ext>
                <c:ext xmlns:c15="http://schemas.microsoft.com/office/drawing/2012/chart" uri="{CE6537A1-D6FC-4f65-9D91-7224C49458BB}">
                  <c15:layout/>
                  <c15:dlblFieldTable>
                    <c15:dlblFTEntry>
                      <c15:txfldGUID>{6091F4D0-3F6D-4046-A5C1-9D6CFAEBFAF1}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37-48A9-964E-041988E62672}"/>
                </c:ext>
                <c:ext xmlns:c15="http://schemas.microsoft.com/office/drawing/2012/chart" uri="{CE6537A1-D6FC-4f65-9D91-7224C49458BB}">
                  <c15:layout/>
                  <c15:dlblFieldTable>
                    <c15:dlblFTEntry>
                      <c15:txfldGUID>{2E206308-1D49-4014-AC53-8120F7C3C97C}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37-48A9-964E-041988E62672}"/>
                </c:ext>
                <c:ext xmlns:c15="http://schemas.microsoft.com/office/drawing/2012/chart" uri="{CE6537A1-D6FC-4f65-9D91-7224C49458BB}">
                  <c15:layout/>
                  <c15:dlblFieldTable>
                    <c15:dlblFTEntry>
                      <c15:txfldGUID>{B3274208-D93B-48B6-996E-7B2A161C0B2F}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37-48A9-964E-041988E62672}"/>
                </c:ext>
                <c:ext xmlns:c15="http://schemas.microsoft.com/office/drawing/2012/chart" uri="{CE6537A1-D6FC-4f65-9D91-7224C49458BB}">
                  <c15:layout/>
                  <c15:dlblFieldTable>
                    <c15:dlblFTEntry>
                      <c15:txfldGUID>{CAAB408A-8D71-4E76-B2A6-DA5D6D12C5C7}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64.599999999999994</c:v>
                </c:pt>
                <c:pt idx="24">
                  <c:v>65.5</c:v>
                </c:pt>
                <c:pt idx="32">
                  <c:v>65.8</c:v>
                </c:pt>
              </c:numCache>
            </c:numRef>
          </c:xVal>
          <c:yVal>
            <c:numRef>
              <c:f>公会計指標分析・財政指標組合せ分析表!$BP$51:$DC$51</c:f>
              <c:numCache>
                <c:formatCode>#,##0.0;"▲ "#,##0.0</c:formatCode>
                <c:ptCount val="40"/>
                <c:pt idx="8">
                  <c:v>22.6</c:v>
                </c:pt>
                <c:pt idx="16">
                  <c:v>23.7</c:v>
                </c:pt>
                <c:pt idx="24">
                  <c:v>24.6</c:v>
                </c:pt>
                <c:pt idx="32">
                  <c:v>30.9</c:v>
                </c:pt>
              </c:numCache>
            </c:numRef>
          </c:yVal>
          <c:smooth val="0"/>
          <c:extLst xmlns:c16r2="http://schemas.microsoft.com/office/drawing/2015/06/chart">
            <c:ext xmlns:c16="http://schemas.microsoft.com/office/drawing/2014/chart" uri="{C3380CC4-5D6E-409C-BE32-E72D297353CC}">
              <c16:uniqueId val="{00000009-C037-48A9-964E-041988E626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37-48A9-964E-041988E62672}"/>
                </c:ext>
                <c:ext xmlns:c15="http://schemas.microsoft.com/office/drawing/2012/chart" uri="{CE6537A1-D6FC-4f65-9D91-7224C49458BB}">
                  <c15:dlblFieldTable>
                    <c15:dlblFTEntry>
                      <c15:txfldGUID>{91219EC5-29B6-449E-A189-2C8244ADFA85}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37-48A9-964E-041988E62672}"/>
                </c:ext>
                <c:ext xmlns:c15="http://schemas.microsoft.com/office/drawing/2012/chart" uri="{CE6537A1-D6FC-4f65-9D91-7224C49458BB}">
                  <c15:dlblFieldTable>
                    <c15:dlblFTEntry>
                      <c15:txfldGUID>{ABDF5EBC-3CB1-4EC8-A2B0-964B9DF2AE08}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37-48A9-964E-041988E62672}"/>
                </c:ext>
                <c:ext xmlns:c15="http://schemas.microsoft.com/office/drawing/2012/chart" uri="{CE6537A1-D6FC-4f65-9D91-7224C49458BB}">
                  <c15:dlblFieldTable>
                    <c15:dlblFTEntry>
                      <c15:txfldGUID>{9173A8E2-A27E-4A85-A974-3B3DECB3743F}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37-48A9-964E-041988E62672}"/>
                </c:ext>
                <c:ext xmlns:c15="http://schemas.microsoft.com/office/drawing/2012/chart" uri="{CE6537A1-D6FC-4f65-9D91-7224C49458BB}">
                  <c15:dlblFieldTable>
                    <c15:dlblFTEntry>
                      <c15:txfldGUID>{5C1757CF-690C-4FF3-9C96-2FCF16D37947}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37-48A9-964E-041988E62672}"/>
                </c:ext>
                <c:ext xmlns:c15="http://schemas.microsoft.com/office/drawing/2012/chart" uri="{CE6537A1-D6FC-4f65-9D91-7224C49458BB}">
                  <c15:dlblFieldTable>
                    <c15:dlblFTEntry>
                      <c15:txfldGUID>{93C4D9E3-1B44-4EBE-9C18-77AC23177CD0}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37-48A9-964E-041988E62672}"/>
                </c:ext>
                <c:ext xmlns:c15="http://schemas.microsoft.com/office/drawing/2012/chart" uri="{CE6537A1-D6FC-4f65-9D91-7224C49458BB}">
                  <c15:layout/>
                  <c15:dlblFieldTable>
                    <c15:dlblFTEntry>
                      <c15:txfldGUID>{724ECFE4-5F16-4E08-B435-1D35C39CA6D1}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37-48A9-964E-041988E62672}"/>
                </c:ext>
                <c:ext xmlns:c15="http://schemas.microsoft.com/office/drawing/2012/chart" uri="{CE6537A1-D6FC-4f65-9D91-7224C49458BB}">
                  <c15:layout/>
                  <c15:dlblFieldTable>
                    <c15:dlblFTEntry>
                      <c15:txfldGUID>{165CD85C-FD57-4EA7-AE72-569DAE2CA345}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37-48A9-964E-041988E62672}"/>
                </c:ext>
                <c:ext xmlns:c15="http://schemas.microsoft.com/office/drawing/2012/chart" uri="{CE6537A1-D6FC-4f65-9D91-7224C49458BB}">
                  <c15:layout/>
                  <c15:dlblFieldTable>
                    <c15:dlblFTEntry>
                      <c15:txfldGUID>{E1CF1460-4A16-4107-88AF-203FE4B01E88}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37-48A9-964E-041988E62672}"/>
                </c:ext>
                <c:ext xmlns:c15="http://schemas.microsoft.com/office/drawing/2012/chart" uri="{CE6537A1-D6FC-4f65-9D91-7224C49458BB}">
                  <c15:layout/>
                  <c15:dlblFieldTable>
                    <c15:dlblFTEntry>
                      <c15:txfldGUID>{F15246EB-06B0-456C-9BC2-F71BAA938617}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C037-48A9-964E-041988E62672}"/>
            </c:ext>
          </c:extLst>
        </c:ser>
        <c:dLbls>
          <c:showLegendKey val="0"/>
          <c:showVal val="1"/>
          <c:showCatName val="0"/>
          <c:showSerName val="0"/>
          <c:showPercent val="0"/>
          <c:showBubbleSize val="0"/>
        </c:dLbls>
        <c:axId val="440933120"/>
        <c:axId val="440933512"/>
      </c:scatterChart>
      <c:valAx>
        <c:axId val="440933120"/>
        <c:scaling>
          <c:orientation val="minMax"/>
          <c:max val="66.599999999999994"/>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933512"/>
        <c:crosses val="autoZero"/>
        <c:crossBetween val="midCat"/>
      </c:valAx>
      <c:valAx>
        <c:axId val="44093351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93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23-41F8-A064-0660B4DBDFF8}"/>
                </c:ext>
                <c:ext xmlns:c15="http://schemas.microsoft.com/office/drawing/2012/chart" uri="{CE6537A1-D6FC-4f65-9D91-7224C49458BB}">
                  <c15:dlblFieldTable>
                    <c15:dlblFTEntry>
                      <c15:txfldGUID>{1225F270-ED9B-49B5-8258-0617E8A96B89}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23-41F8-A064-0660B4DBDFF8}"/>
                </c:ext>
                <c:ext xmlns:c15="http://schemas.microsoft.com/office/drawing/2012/chart" uri="{CE6537A1-D6FC-4f65-9D91-7224C49458BB}">
                  <c15:dlblFieldTable>
                    <c15:dlblFTEntry>
                      <c15:txfldGUID>{57786B98-D8E5-4B1E-A245-E254E1468532}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23-41F8-A064-0660B4DBDFF8}"/>
                </c:ext>
                <c:ext xmlns:c15="http://schemas.microsoft.com/office/drawing/2012/chart" uri="{CE6537A1-D6FC-4f65-9D91-7224C49458BB}">
                  <c15:dlblFieldTable>
                    <c15:dlblFTEntry>
                      <c15:txfldGUID>{52C58169-9FFF-4BB5-B2D7-FD447831F0A5}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23-41F8-A064-0660B4DBDFF8}"/>
                </c:ext>
                <c:ext xmlns:c15="http://schemas.microsoft.com/office/drawing/2012/chart" uri="{CE6537A1-D6FC-4f65-9D91-7224C49458BB}">
                  <c15:dlblFieldTable>
                    <c15:dlblFTEntry>
                      <c15:txfldGUID>{FD25BF8B-C838-40F9-AE35-30A16A51BF8C}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23-41F8-A064-0660B4DBDFF8}"/>
                </c:ext>
                <c:ext xmlns:c15="http://schemas.microsoft.com/office/drawing/2012/chart" uri="{CE6537A1-D6FC-4f65-9D91-7224C49458BB}">
                  <c15:dlblFieldTable>
                    <c15:dlblFTEntry>
                      <c15:txfldGUID>{3D4E2668-E79E-48DC-AD15-89ED071C2707}</c15:txfldGUID>
                      <c15:f>#REF!</c15:f>
                      <c15:dlblFieldTableCache>
                        <c:ptCount val="1"/>
                        <c:pt idx="0">
                          <c:v>#REF!</c:v>
                        </c:pt>
                      </c15:dlblFieldTableCache>
                    </c15:dlblFTEntry>
                  </c15:dlblFieldTable>
                  <c15:showDataLabelsRange val="0"/>
                </c:ext>
              </c:extLst>
            </c:dLbl>
            <c:dLbl>
              <c:idx val="8"/>
              <c:layout>
                <c:manualLayout>
                  <c:x val="-4.5160355153971238E-2"/>
                  <c:y val="-5.35493014281046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23-41F8-A064-0660B4DBDFF8}"/>
                </c:ext>
                <c:ext xmlns:c15="http://schemas.microsoft.com/office/drawing/2012/chart" uri="{CE6537A1-D6FC-4f65-9D91-7224C49458BB}">
                  <c15:dlblFieldTable>
                    <c15:dlblFTEntry>
                      <c15:txfldGUID>{B7F2276F-9FB8-445B-BBAC-85C89B9CCC69}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23-41F8-A064-0660B4DBDFF8}"/>
                </c:ext>
                <c:ext xmlns:c15="http://schemas.microsoft.com/office/drawing/2012/chart" uri="{CE6537A1-D6FC-4f65-9D91-7224C49458BB}">
                  <c15:dlblFieldTable>
                    <c15:dlblFTEntry>
                      <c15:txfldGUID>{FC92CA5C-39A5-4AD3-A79E-EBE9D904038C}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03E-2"/>
                  <c:y val="-5.35493014281046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23-41F8-A064-0660B4DBDFF8}"/>
                </c:ext>
                <c:ext xmlns:c15="http://schemas.microsoft.com/office/drawing/2012/chart" uri="{CE6537A1-D6FC-4f65-9D91-7224C49458BB}">
                  <c15:dlblFieldTable>
                    <c15:dlblFTEntry>
                      <c15:txfldGUID>{A98CB7FF-5ED6-4521-BC50-AF7E7863C294}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23-41F8-A064-0660B4DBDFF8}"/>
                </c:ext>
                <c:ext xmlns:c15="http://schemas.microsoft.com/office/drawing/2012/chart" uri="{CE6537A1-D6FC-4f65-9D91-7224C49458BB}">
                  <c15:dlblFieldTable>
                    <c15:dlblFTEntry>
                      <c15:txfldGUID>{262678F4-779A-454A-93DF-215E452D7A88}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8.5</c:v>
                </c:pt>
                <c:pt idx="16">
                  <c:v>8.3000000000000007</c:v>
                </c:pt>
                <c:pt idx="24">
                  <c:v>8.6</c:v>
                </c:pt>
                <c:pt idx="32">
                  <c:v>9.3000000000000007</c:v>
                </c:pt>
              </c:numCache>
            </c:numRef>
          </c:xVal>
          <c:yVal>
            <c:numRef>
              <c:f>公会計指標分析・財政指標組合せ分析表!$BP$73:$DC$73</c:f>
              <c:numCache>
                <c:formatCode>#,##0.0;"▲ "#,##0.0</c:formatCode>
                <c:ptCount val="40"/>
                <c:pt idx="0">
                  <c:v>19.899999999999999</c:v>
                </c:pt>
                <c:pt idx="8">
                  <c:v>22.6</c:v>
                </c:pt>
                <c:pt idx="16">
                  <c:v>23.7</c:v>
                </c:pt>
                <c:pt idx="24">
                  <c:v>24.6</c:v>
                </c:pt>
                <c:pt idx="32">
                  <c:v>30.9</c:v>
                </c:pt>
              </c:numCache>
            </c:numRef>
          </c:yVal>
          <c:smooth val="0"/>
          <c:extLst xmlns:c16r2="http://schemas.microsoft.com/office/drawing/2015/06/chart">
            <c:ext xmlns:c16="http://schemas.microsoft.com/office/drawing/2014/chart" uri="{C3380CC4-5D6E-409C-BE32-E72D297353CC}">
              <c16:uniqueId val="{00000009-B623-41F8-A064-0660B4DBDF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23-41F8-A064-0660B4DBDFF8}"/>
                </c:ext>
                <c:ext xmlns:c15="http://schemas.microsoft.com/office/drawing/2012/chart" uri="{CE6537A1-D6FC-4f65-9D91-7224C49458BB}">
                  <c15:dlblFieldTable>
                    <c15:dlblFTEntry>
                      <c15:txfldGUID>{5B80C9D7-9D70-4076-9074-CB4B66E68754}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23-41F8-A064-0660B4DBDFF8}"/>
                </c:ext>
                <c:ext xmlns:c15="http://schemas.microsoft.com/office/drawing/2012/chart" uri="{CE6537A1-D6FC-4f65-9D91-7224C49458BB}">
                  <c15:dlblFieldTable>
                    <c15:dlblFTEntry>
                      <c15:txfldGUID>{5ACF40BA-A1A2-43FB-9238-5DE5E2CF119B}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23-41F8-A064-0660B4DBDFF8}"/>
                </c:ext>
                <c:ext xmlns:c15="http://schemas.microsoft.com/office/drawing/2012/chart" uri="{CE6537A1-D6FC-4f65-9D91-7224C49458BB}">
                  <c15:dlblFieldTable>
                    <c15:dlblFTEntry>
                      <c15:txfldGUID>{A42861D5-5CBC-460C-B3F4-B5DDECCD3224}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23-41F8-A064-0660B4DBDFF8}"/>
                </c:ext>
                <c:ext xmlns:c15="http://schemas.microsoft.com/office/drawing/2012/chart" uri="{CE6537A1-D6FC-4f65-9D91-7224C49458BB}">
                  <c15:dlblFieldTable>
                    <c15:dlblFTEntry>
                      <c15:txfldGUID>{EFCFEA7A-0898-41E9-85E7-BFB92209E752}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23-41F8-A064-0660B4DBDFF8}"/>
                </c:ext>
                <c:ext xmlns:c15="http://schemas.microsoft.com/office/drawing/2012/chart" uri="{CE6537A1-D6FC-4f65-9D91-7224C49458BB}">
                  <c15:dlblFieldTable>
                    <c15:dlblFTEntry>
                      <c15:txfldGUID>{F405929D-EDEE-416A-B468-9098FB2C4254}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23-41F8-A064-0660B4DBDFF8}"/>
                </c:ext>
                <c:ext xmlns:c15="http://schemas.microsoft.com/office/drawing/2012/chart" uri="{CE6537A1-D6FC-4f65-9D91-7224C49458BB}">
                  <c15:dlblFieldTable>
                    <c15:dlblFTEntry>
                      <c15:txfldGUID>{FEA95A75-7519-42AA-93A0-DD7F4C0D75B4}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1.8235628084250059E-2"/>
                  <c:y val="-7.128399274748323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23-41F8-A064-0660B4DBDFF8}"/>
                </c:ext>
                <c:ext xmlns:c15="http://schemas.microsoft.com/office/drawing/2012/chart" uri="{CE6537A1-D6FC-4f65-9D91-7224C49458BB}">
                  <c15:dlblFieldTable>
                    <c15:dlblFTEntry>
                      <c15:txfldGUID>{2322F549-B436-4D61-ACA0-2ECD21218042}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7.128399274748327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23-41F8-A064-0660B4DBDFF8}"/>
                </c:ext>
                <c:ext xmlns:c15="http://schemas.microsoft.com/office/drawing/2012/chart" uri="{CE6537A1-D6FC-4f65-9D91-7224C49458BB}">
                  <c15:dlblFieldTable>
                    <c15:dlblFTEntry>
                      <c15:txfldGUID>{A2AC7FFD-A727-46CB-A258-AE83CB33B14C}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23-41F8-A064-0660B4DBDFF8}"/>
                </c:ext>
                <c:ext xmlns:c15="http://schemas.microsoft.com/office/drawing/2012/chart" uri="{CE6537A1-D6FC-4f65-9D91-7224C49458BB}">
                  <c15:dlblFieldTable>
                    <c15:dlblFTEntry>
                      <c15:txfldGUID>{837448CD-0ACA-4828-8191-7618A509FE61}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8.6999999999999993</c:v>
                </c:pt>
                <c:pt idx="16">
                  <c:v>8.6</c:v>
                </c:pt>
                <c:pt idx="24">
                  <c:v>8.5</c:v>
                </c:pt>
                <c:pt idx="32">
                  <c:v>8.6</c:v>
                </c:pt>
              </c:numCache>
            </c:numRef>
          </c:xVal>
          <c:yVal>
            <c:numRef>
              <c:f>公会計指標分析・財政指標組合せ分析表!$BP$77:$DC$77</c:f>
              <c:numCache>
                <c:formatCode>#,##0.0;"▲ "#,##0.0</c:formatCode>
                <c:ptCount val="40"/>
                <c:pt idx="0">
                  <c:v>10.199999999999999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B623-41F8-A064-0660B4DBDFF8}"/>
            </c:ext>
          </c:extLst>
        </c:ser>
        <c:dLbls>
          <c:showLegendKey val="0"/>
          <c:showVal val="1"/>
          <c:showCatName val="0"/>
          <c:showSerName val="0"/>
          <c:showPercent val="0"/>
          <c:showBubbleSize val="0"/>
        </c:dLbls>
        <c:axId val="446072776"/>
        <c:axId val="446074344"/>
      </c:scatterChart>
      <c:valAx>
        <c:axId val="446072776"/>
        <c:scaling>
          <c:orientation val="minMax"/>
          <c:max val="9.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074344"/>
        <c:crosses val="autoZero"/>
        <c:crossBetween val="midCat"/>
      </c:valAx>
      <c:valAx>
        <c:axId val="44607434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072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一部事務組合地方債元利償還金については年々減少しているものの、合併特例債の元金償還が開始され、元利償還金が増加しており悪化の要因となっている。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、元利償還金は返済のピークを迎えることと、合併算定替による特例措置の適用期限終了による普通交付税の減額により数値が悪化すると考えられる。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平成３０年度</a:t>
          </a:r>
          <a:r>
            <a:rPr lang="ja-JP" altLang="en-US" sz="1100" b="0" i="0" baseline="0">
              <a:solidFill>
                <a:schemeClr val="dk1"/>
              </a:solidFill>
              <a:effectLst/>
              <a:latin typeface="+mn-lt"/>
              <a:ea typeface="+mn-ea"/>
              <a:cs typeface="+mn-cs"/>
            </a:rPr>
            <a:t>で学校給食センター建設事業が完了したことにより</a:t>
          </a:r>
          <a:r>
            <a:rPr lang="ja-JP" altLang="ja-JP" sz="1100" b="0" i="0" baseline="0">
              <a:solidFill>
                <a:schemeClr val="dk1"/>
              </a:solidFill>
              <a:effectLst/>
              <a:latin typeface="+mn-lt"/>
              <a:ea typeface="+mn-ea"/>
              <a:cs typeface="+mn-cs"/>
            </a:rPr>
            <a:t>、一般会計等の地方債現在高は増加している。公営企業会計</a:t>
          </a:r>
          <a:r>
            <a:rPr lang="ja-JP" altLang="en-US" sz="1100" b="0" i="0" baseline="0">
              <a:solidFill>
                <a:schemeClr val="dk1"/>
              </a:solidFill>
              <a:effectLst/>
              <a:latin typeface="+mn-lt"/>
              <a:ea typeface="+mn-ea"/>
              <a:cs typeface="+mn-cs"/>
            </a:rPr>
            <a:t>及び一部事務組合の地方債現在高については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順調に</a:t>
          </a:r>
          <a:r>
            <a:rPr lang="ja-JP" altLang="ja-JP" sz="1100" b="0" i="0" baseline="0">
              <a:solidFill>
                <a:schemeClr val="dk1"/>
              </a:solidFill>
              <a:effectLst/>
              <a:latin typeface="+mn-lt"/>
              <a:ea typeface="+mn-ea"/>
              <a:cs typeface="+mn-cs"/>
            </a:rPr>
            <a:t>減少している。平成２６年度までは充当可能基金の積み増しを実施し、将来負担額の財源として増加していたが、平成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一般財源の確保（交付税の減少等）が厳しくなり、取り崩し</a:t>
          </a:r>
          <a:r>
            <a:rPr lang="ja-JP" altLang="en-US" sz="1100" b="0" i="0" baseline="0">
              <a:solidFill>
                <a:schemeClr val="dk1"/>
              </a:solidFill>
              <a:effectLst/>
              <a:latin typeface="+mn-lt"/>
              <a:ea typeface="+mn-ea"/>
              <a:cs typeface="+mn-cs"/>
            </a:rPr>
            <a:t>に転じている。平成３０年度においても取り崩しを行った結果、</a:t>
          </a:r>
          <a:r>
            <a:rPr lang="ja-JP" altLang="ja-JP" sz="1100" b="0" i="0" baseline="0">
              <a:solidFill>
                <a:schemeClr val="dk1"/>
              </a:solidFill>
              <a:effectLst/>
              <a:latin typeface="+mn-lt"/>
              <a:ea typeface="+mn-ea"/>
              <a:cs typeface="+mn-cs"/>
            </a:rPr>
            <a:t>充当可能基金現在高が減少し数値が悪化している。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と、合併算定替による特例措置の適用期限終了による普通交付税の減額により、充当可能財源の更なる減少が見込まれ、将来負担比率は悪化すると予測される。今後は、将来的な負担が少しでも軽減されるように計画的に事業を実施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徳島県つるぎ町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合併算定替による特例措置の適用期限終了により、普通交付税は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ヵ年で</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０，０００千円減額となり、</a:t>
          </a:r>
          <a:r>
            <a:rPr kumimoji="1" lang="ja-JP" altLang="en-US" sz="1100">
              <a:solidFill>
                <a:schemeClr val="dk1"/>
              </a:solidFill>
              <a:effectLst/>
              <a:latin typeface="+mn-lt"/>
              <a:ea typeface="+mn-ea"/>
              <a:cs typeface="+mn-cs"/>
            </a:rPr>
            <a:t>繰越金も底をつき、平成２９年度に引き続き</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，０００千円</a:t>
          </a:r>
          <a:r>
            <a:rPr kumimoji="1" lang="ja-JP" altLang="en-US" sz="1100">
              <a:solidFill>
                <a:schemeClr val="dk1"/>
              </a:solidFill>
              <a:effectLst/>
              <a:latin typeface="+mn-lt"/>
              <a:ea typeface="+mn-ea"/>
              <a:cs typeface="+mn-cs"/>
            </a:rPr>
            <a:t>、減債基金を１４０，０００千円</a:t>
          </a:r>
          <a:r>
            <a:rPr kumimoji="1" lang="ja-JP" altLang="ja-JP" sz="1100">
              <a:solidFill>
                <a:schemeClr val="dk1"/>
              </a:solidFill>
              <a:effectLst/>
              <a:latin typeface="+mn-lt"/>
              <a:ea typeface="+mn-ea"/>
              <a:cs typeface="+mn-cs"/>
            </a:rPr>
            <a:t>取り崩したため、基金全体として大きく減少している。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、元利償還金は返済のピークを迎えることと、合併算定替による特例措置の適用期限終了による普通交付税の減額により今後も取り崩しが発生することとなる。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基金が</a:t>
          </a:r>
          <a:r>
            <a:rPr lang="ja-JP" altLang="en-US" sz="1100" b="0" i="0" baseline="0">
              <a:solidFill>
                <a:schemeClr val="dk1"/>
              </a:solidFill>
              <a:effectLst/>
              <a:latin typeface="+mn-lt"/>
              <a:ea typeface="+mn-ea"/>
              <a:cs typeface="+mn-cs"/>
            </a:rPr>
            <a:t>枯渇</a:t>
          </a:r>
          <a:r>
            <a:rPr lang="ja-JP" altLang="ja-JP" sz="1100" b="0" i="0" baseline="0">
              <a:solidFill>
                <a:schemeClr val="dk1"/>
              </a:solidFill>
              <a:effectLst/>
              <a:latin typeface="+mn-lt"/>
              <a:ea typeface="+mn-ea"/>
              <a:cs typeface="+mn-cs"/>
            </a:rPr>
            <a:t>する前に、予算規模を標準財政規模に近づけていくため、歳出全体の抑制を図り、最終的には基金の取り崩しから脱却できるよう健全な財政運営に努める。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まちづくり事業基金：地域における住民の連帯感の醸成及び個性ある地域づくりの振興を図る。</a:t>
          </a:r>
          <a:endParaRPr lang="ja-JP" altLang="ja-JP" sz="1400">
            <a:effectLst/>
          </a:endParaRPr>
        </a:p>
        <a:p>
          <a:r>
            <a:rPr kumimoji="1" lang="ja-JP" altLang="ja-JP" sz="1100">
              <a:solidFill>
                <a:schemeClr val="dk1"/>
              </a:solidFill>
              <a:effectLst/>
              <a:latin typeface="+mn-lt"/>
              <a:ea typeface="+mn-ea"/>
              <a:cs typeface="+mn-cs"/>
            </a:rPr>
            <a:t>災害対策基金：地震や風水害など、あらゆる災害により甚大な被害が発生した場合の応急対策及び復興対策を円滑に推進する。</a:t>
          </a:r>
          <a:endParaRPr lang="ja-JP" altLang="ja-JP" sz="1400">
            <a:effectLst/>
          </a:endParaRPr>
        </a:p>
        <a:p>
          <a:r>
            <a:rPr kumimoji="1" lang="ja-JP" altLang="ja-JP" sz="1100">
              <a:solidFill>
                <a:schemeClr val="dk1"/>
              </a:solidFill>
              <a:effectLst/>
              <a:latin typeface="+mn-lt"/>
              <a:ea typeface="+mn-ea"/>
              <a:cs typeface="+mn-cs"/>
            </a:rPr>
            <a:t>町並み保存基金：貞光地区のうだつの町並みを保存活用し、地域の個性ある美しい景観を継承し、その誇りと活力ある地域づくりを図る。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町並み保存基金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織本屋外壁補修事業等</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２６２</a:t>
          </a:r>
          <a:r>
            <a:rPr kumimoji="1" lang="ja-JP" altLang="ja-JP" sz="1100">
              <a:solidFill>
                <a:schemeClr val="dk1"/>
              </a:solidFill>
              <a:effectLst/>
              <a:latin typeface="+mn-lt"/>
              <a:ea typeface="+mn-ea"/>
              <a:cs typeface="+mn-cs"/>
            </a:rPr>
            <a:t>千円取り崩したことにより減少している。</a:t>
          </a:r>
          <a:endParaRPr lang="ja-JP" altLang="ja-JP" sz="1400">
            <a:effectLst/>
          </a:endParaRPr>
        </a:p>
        <a:p>
          <a:r>
            <a:rPr kumimoji="1" lang="ja-JP" altLang="ja-JP" sz="1100">
              <a:solidFill>
                <a:schemeClr val="dk1"/>
              </a:solidFill>
              <a:effectLst/>
              <a:latin typeface="+mn-lt"/>
              <a:ea typeface="+mn-ea"/>
              <a:cs typeface="+mn-cs"/>
            </a:rPr>
            <a:t>地域振興基金：ふるさと納税を原資に積み立てを行い、小中学生を対象とした英語研修事業等に取り崩したが、それを上回るふるさと納税の納付があったため、４，</a:t>
          </a:r>
          <a:r>
            <a:rPr kumimoji="1" lang="ja-JP" altLang="en-US" sz="1100">
              <a:solidFill>
                <a:schemeClr val="dk1"/>
              </a:solidFill>
              <a:effectLst/>
              <a:latin typeface="+mn-lt"/>
              <a:ea typeface="+mn-ea"/>
              <a:cs typeface="+mn-cs"/>
            </a:rPr>
            <a:t>６８５</a:t>
          </a:r>
          <a:r>
            <a:rPr kumimoji="1" lang="ja-JP" altLang="ja-JP" sz="1100">
              <a:solidFill>
                <a:schemeClr val="dk1"/>
              </a:solidFill>
              <a:effectLst/>
              <a:latin typeface="+mn-lt"/>
              <a:ea typeface="+mn-ea"/>
              <a:cs typeface="+mn-cs"/>
            </a:rPr>
            <a:t>千円増加している。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現在、予定されているものとして、まちづくり事業基金については、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年度に第３小山北工業団地整備事業の売却用地造成工事に対して１０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００千円取り崩す予定である。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合併算定替による特例措置の適用期限終了により、普通交付税は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ヵ年で</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０，０００千円減額となり、繰越金も底をつき、</a:t>
          </a:r>
          <a:r>
            <a:rPr kumimoji="1" lang="ja-JP" altLang="en-US" sz="1100">
              <a:solidFill>
                <a:schemeClr val="dk1"/>
              </a:solidFill>
              <a:effectLst/>
              <a:latin typeface="+mn-lt"/>
              <a:ea typeface="+mn-ea"/>
              <a:cs typeface="+mn-cs"/>
            </a:rPr>
            <a:t>平成２９年度に引き続き</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０，０００千円取り崩したため。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普通交付税の合併算定替による特例措置の適用期限終了により</a:t>
          </a:r>
          <a:r>
            <a:rPr lang="ja-JP" altLang="ja-JP" sz="1100" b="0" i="0" baseline="0">
              <a:solidFill>
                <a:schemeClr val="dk1"/>
              </a:solidFill>
              <a:effectLst/>
              <a:latin typeface="+mn-lt"/>
              <a:ea typeface="+mn-ea"/>
              <a:cs typeface="+mn-cs"/>
            </a:rPr>
            <a:t>今後も取り崩しが発生することとなる。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基金が</a:t>
          </a:r>
          <a:r>
            <a:rPr lang="ja-JP" altLang="en-US" sz="1100" b="0" i="0" baseline="0">
              <a:solidFill>
                <a:schemeClr val="dk1"/>
              </a:solidFill>
              <a:effectLst/>
              <a:latin typeface="+mn-lt"/>
              <a:ea typeface="+mn-ea"/>
              <a:cs typeface="+mn-cs"/>
            </a:rPr>
            <a:t>枯渇</a:t>
          </a:r>
          <a:r>
            <a:rPr lang="ja-JP" altLang="ja-JP" sz="1100" b="0" i="0" baseline="0">
              <a:solidFill>
                <a:schemeClr val="dk1"/>
              </a:solidFill>
              <a:effectLst/>
              <a:latin typeface="+mn-lt"/>
              <a:ea typeface="+mn-ea"/>
              <a:cs typeface="+mn-cs"/>
            </a:rPr>
            <a:t>する前に、予算規模を標準財政規模に近づけていくため、歳出全体の抑制を図り、最終的には基金の取り崩しから脱却できるよう健全な財政運営に努める。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合併算定替による特例措置の適用期限終了により、普通交付税は３ヵ年で４５０，０００千円減額となり、繰越金も底をつき、</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を１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０，０００千円取り崩したため。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、元利償還金は返済のピークを迎えることから、取り崩し額は増加していくこととなる。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類似団体の状況を見ると、減価償却率は増加する傾向にあり、本町も同様の傾向である。しかし、</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年度においては上昇率は僅か</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であり、平均より緩やかなものとなっている。要因としては、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年度においてつるぎ町学校給食センターの新設及び第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小山北工業団地排水機場の新設が完了し、多額の新規資産の取得が行われたためである。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今後は、未利用資産の除却等をすすめる等、資産の適正な管理を行うことで、平均値への近似を目指す。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1" name="楕円 80"/>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64878</xdr:rowOff>
    </xdr:from>
    <xdr:ext cx="405111" cy="259045"/>
    <xdr:sp macro="" textlink="">
      <xdr:nvSpPr>
        <xdr:cNvPr id="82" name="有形固定資産減価償却率該当値テキスト"/>
        <xdr:cNvSpPr txBox="1"/>
      </xdr:nvSpPr>
      <xdr:spPr>
        <a:xfrm>
          <a:off x="4813300" y="58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3" name="楕円 82"/>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102053</xdr:rowOff>
    </xdr:to>
    <xdr:cxnSp macro="">
      <xdr:nvCxnSpPr>
        <xdr:cNvPr id="84" name="直線コネクタ 83"/>
        <xdr:cNvCxnSpPr/>
      </xdr:nvCxnSpPr>
      <xdr:spPr>
        <a:xfrm flipV="1">
          <a:off x="4051300" y="6007826"/>
          <a:ext cx="711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85" name="楕円 84"/>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129812</xdr:rowOff>
    </xdr:to>
    <xdr:cxnSp macro="">
      <xdr:nvCxnSpPr>
        <xdr:cNvPr id="86" name="直線コネクタ 85"/>
        <xdr:cNvCxnSpPr/>
      </xdr:nvCxnSpPr>
      <xdr:spPr>
        <a:xfrm flipV="1">
          <a:off x="3289300" y="601707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87" name="楕円 86"/>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57059</xdr:rowOff>
    </xdr:to>
    <xdr:cxnSp macro="">
      <xdr:nvCxnSpPr>
        <xdr:cNvPr id="88" name="直線コネクタ 87"/>
        <xdr:cNvCxnSpPr/>
      </xdr:nvCxnSpPr>
      <xdr:spPr>
        <a:xfrm flipV="1">
          <a:off x="2527300" y="6044837"/>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169380</xdr:rowOff>
    </xdr:from>
    <xdr:ext cx="405111" cy="259045"/>
    <xdr:sp macro="" textlink="">
      <xdr:nvSpPr>
        <xdr:cNvPr id="92" name="n_1mainValue有形固定資産減価償却率"/>
        <xdr:cNvSpPr txBox="1"/>
      </xdr:nvSpPr>
      <xdr:spPr>
        <a:xfrm>
          <a:off x="38360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93" name="n_2mainValue有形固定資産減価償却率"/>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94" name="n_3mainValue有形固定資産減価償却率"/>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本町は、平均よりも高い数値が出ており、また、前年度比でも数値の増加が見られており、悪い傾向である。背景には、普通交付税が前年度比約</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百万円減少したことが大きく影響しており、このことは経常収支比率が</a:t>
          </a:r>
          <a:r>
            <a:rPr kumimoji="1" lang="en-US" altLang="ja-JP" sz="1100">
              <a:latin typeface="ＭＳ Ｐゴシック" panose="020B0600070205080204" pitchFamily="50" charset="-128"/>
              <a:ea typeface="ＭＳ Ｐゴシック" panose="020B0600070205080204" pitchFamily="50" charset="-128"/>
            </a:rPr>
            <a:t>101.7%</a:t>
          </a:r>
          <a:r>
            <a:rPr kumimoji="1" lang="ja-JP" altLang="en-US" sz="1100">
              <a:latin typeface="ＭＳ Ｐゴシック" panose="020B0600070205080204" pitchFamily="50" charset="-128"/>
              <a:ea typeface="ＭＳ Ｐゴシック" panose="020B0600070205080204" pitchFamily="50" charset="-128"/>
            </a:rPr>
            <a:t>となったことにも表れている。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償還は令和元年度からピークを迎え、債務は数年で大きく減少する見込である。償還のピークを終える頃に、極力財源不足が生じない財政運営の基盤作りのため、経常支出の抑制を継続して行うことが重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117510</xdr:rowOff>
    </xdr:from>
    <xdr:to>
      <xdr:col>76</xdr:col>
      <xdr:colOff>73025</xdr:colOff>
      <xdr:row>29</xdr:row>
      <xdr:rowOff>47660</xdr:rowOff>
    </xdr:to>
    <xdr:sp macro="" textlink="">
      <xdr:nvSpPr>
        <xdr:cNvPr id="136" name="楕円 135"/>
        <xdr:cNvSpPr/>
      </xdr:nvSpPr>
      <xdr:spPr>
        <a:xfrm>
          <a:off x="14744700" y="56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140387</xdr:rowOff>
    </xdr:from>
    <xdr:ext cx="469744" cy="259045"/>
    <xdr:sp macro="" textlink="">
      <xdr:nvSpPr>
        <xdr:cNvPr id="137" name="債務償還比率該当値テキスト"/>
        <xdr:cNvSpPr txBox="1"/>
      </xdr:nvSpPr>
      <xdr:spPr>
        <a:xfrm>
          <a:off x="14846300" y="55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51252</xdr:rowOff>
    </xdr:from>
    <xdr:to>
      <xdr:col>72</xdr:col>
      <xdr:colOff>123825</xdr:colOff>
      <xdr:row>29</xdr:row>
      <xdr:rowOff>152852</xdr:rowOff>
    </xdr:to>
    <xdr:sp macro="" textlink="">
      <xdr:nvSpPr>
        <xdr:cNvPr id="138" name="楕円 137"/>
        <xdr:cNvSpPr/>
      </xdr:nvSpPr>
      <xdr:spPr>
        <a:xfrm>
          <a:off x="14033500" y="57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168310</xdr:rowOff>
    </xdr:from>
    <xdr:to>
      <xdr:col>76</xdr:col>
      <xdr:colOff>22225</xdr:colOff>
      <xdr:row>29</xdr:row>
      <xdr:rowOff>102052</xdr:rowOff>
    </xdr:to>
    <xdr:cxnSp macro="">
      <xdr:nvCxnSpPr>
        <xdr:cNvPr id="139" name="直線コネクタ 138"/>
        <xdr:cNvCxnSpPr/>
      </xdr:nvCxnSpPr>
      <xdr:spPr>
        <a:xfrm flipV="1">
          <a:off x="14084300" y="5740435"/>
          <a:ext cx="711200" cy="10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169379</xdr:rowOff>
    </xdr:from>
    <xdr:ext cx="469744" cy="259045"/>
    <xdr:sp macro="" textlink="">
      <xdr:nvSpPr>
        <xdr:cNvPr id="141" name="n_1mainValue債務償還比率"/>
        <xdr:cNvSpPr txBox="1"/>
      </xdr:nvSpPr>
      <xdr:spPr>
        <a:xfrm>
          <a:off x="13836727" y="55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2" name="楕円 71"/>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3" name="【道路】&#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18869</xdr:rowOff>
    </xdr:from>
    <xdr:to>
      <xdr:col>20</xdr:col>
      <xdr:colOff>38100</xdr:colOff>
      <xdr:row>36</xdr:row>
      <xdr:rowOff>120469</xdr:rowOff>
    </xdr:to>
    <xdr:sp macro="" textlink="">
      <xdr:nvSpPr>
        <xdr:cNvPr id="74" name="楕円 73"/>
        <xdr:cNvSpPr/>
      </xdr:nvSpPr>
      <xdr:spPr>
        <a:xfrm>
          <a:off x="3746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69669</xdr:rowOff>
    </xdr:to>
    <xdr:cxnSp macro="">
      <xdr:nvCxnSpPr>
        <xdr:cNvPr id="75" name="直線コネクタ 74"/>
        <xdr:cNvCxnSpPr/>
      </xdr:nvCxnSpPr>
      <xdr:spPr>
        <a:xfrm flipV="1">
          <a:off x="3797300" y="62353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69669</xdr:rowOff>
    </xdr:from>
    <xdr:to>
      <xdr:col>19</xdr:col>
      <xdr:colOff>177800</xdr:colOff>
      <xdr:row>36</xdr:row>
      <xdr:rowOff>76200</xdr:rowOff>
    </xdr:to>
    <xdr:cxnSp macro="">
      <xdr:nvCxnSpPr>
        <xdr:cNvPr id="77" name="直線コネクタ 76"/>
        <xdr:cNvCxnSpPr/>
      </xdr:nvCxnSpPr>
      <xdr:spPr>
        <a:xfrm flipV="1">
          <a:off x="2908300" y="62418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33564</xdr:rowOff>
    </xdr:from>
    <xdr:to>
      <xdr:col>10</xdr:col>
      <xdr:colOff>165100</xdr:colOff>
      <xdr:row>36</xdr:row>
      <xdr:rowOff>135164</xdr:rowOff>
    </xdr:to>
    <xdr:sp macro="" textlink="">
      <xdr:nvSpPr>
        <xdr:cNvPr id="78" name="楕円 77"/>
        <xdr:cNvSpPr/>
      </xdr:nvSpPr>
      <xdr:spPr>
        <a:xfrm>
          <a:off x="1968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84364</xdr:rowOff>
    </xdr:to>
    <xdr:cxnSp macro="">
      <xdr:nvCxnSpPr>
        <xdr:cNvPr id="79" name="直線コネクタ 78"/>
        <xdr:cNvCxnSpPr/>
      </xdr:nvCxnSpPr>
      <xdr:spPr>
        <a:xfrm flipV="1">
          <a:off x="2019300" y="62484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82"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136996</xdr:rowOff>
    </xdr:from>
    <xdr:ext cx="405111" cy="259045"/>
    <xdr:sp macro="" textlink="">
      <xdr:nvSpPr>
        <xdr:cNvPr id="83" name="n_1mainValue【道路】&#10;有形固定資産減価償却率"/>
        <xdr:cNvSpPr txBox="1"/>
      </xdr:nvSpPr>
      <xdr:spPr>
        <a:xfrm>
          <a:off x="3582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4"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151691</xdr:rowOff>
    </xdr:from>
    <xdr:ext cx="405111" cy="259045"/>
    <xdr:sp macro="" textlink="">
      <xdr:nvSpPr>
        <xdr:cNvPr id="85" name="n_3mainValue【道路】&#10;有形固定資産減価償却率"/>
        <xdr:cNvSpPr txBox="1"/>
      </xdr:nvSpPr>
      <xdr:spPr>
        <a:xfrm>
          <a:off x="1816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153343</xdr:rowOff>
    </xdr:from>
    <xdr:to>
      <xdr:col>55</xdr:col>
      <xdr:colOff>50800</xdr:colOff>
      <xdr:row>40</xdr:row>
      <xdr:rowOff>83493</xdr:rowOff>
    </xdr:to>
    <xdr:sp macro="" textlink="">
      <xdr:nvSpPr>
        <xdr:cNvPr id="124" name="楕円 123"/>
        <xdr:cNvSpPr/>
      </xdr:nvSpPr>
      <xdr:spPr>
        <a:xfrm>
          <a:off x="10426700" y="68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4770</xdr:rowOff>
    </xdr:from>
    <xdr:ext cx="534377" cy="259045"/>
    <xdr:sp macro="" textlink="">
      <xdr:nvSpPr>
        <xdr:cNvPr id="125" name="【道路】&#10;一人当たり延長該当値テキスト"/>
        <xdr:cNvSpPr txBox="1"/>
      </xdr:nvSpPr>
      <xdr:spPr>
        <a:xfrm>
          <a:off x="10515600" y="66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166774</xdr:rowOff>
    </xdr:from>
    <xdr:to>
      <xdr:col>50</xdr:col>
      <xdr:colOff>165100</xdr:colOff>
      <xdr:row>40</xdr:row>
      <xdr:rowOff>96924</xdr:rowOff>
    </xdr:to>
    <xdr:sp macro="" textlink="">
      <xdr:nvSpPr>
        <xdr:cNvPr id="126" name="楕円 125"/>
        <xdr:cNvSpPr/>
      </xdr:nvSpPr>
      <xdr:spPr>
        <a:xfrm>
          <a:off x="9588500" y="68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32693</xdr:rowOff>
    </xdr:from>
    <xdr:to>
      <xdr:col>55</xdr:col>
      <xdr:colOff>0</xdr:colOff>
      <xdr:row>40</xdr:row>
      <xdr:rowOff>46124</xdr:rowOff>
    </xdr:to>
    <xdr:cxnSp macro="">
      <xdr:nvCxnSpPr>
        <xdr:cNvPr id="127" name="直線コネクタ 126"/>
        <xdr:cNvCxnSpPr/>
      </xdr:nvCxnSpPr>
      <xdr:spPr>
        <a:xfrm flipV="1">
          <a:off x="9639300" y="6890693"/>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5051</xdr:rowOff>
    </xdr:from>
    <xdr:to>
      <xdr:col>46</xdr:col>
      <xdr:colOff>38100</xdr:colOff>
      <xdr:row>40</xdr:row>
      <xdr:rowOff>106651</xdr:rowOff>
    </xdr:to>
    <xdr:sp macro="" textlink="">
      <xdr:nvSpPr>
        <xdr:cNvPr id="128" name="楕円 127"/>
        <xdr:cNvSpPr/>
      </xdr:nvSpPr>
      <xdr:spPr>
        <a:xfrm>
          <a:off x="8699500" y="68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46124</xdr:rowOff>
    </xdr:from>
    <xdr:to>
      <xdr:col>50</xdr:col>
      <xdr:colOff>114300</xdr:colOff>
      <xdr:row>40</xdr:row>
      <xdr:rowOff>55851</xdr:rowOff>
    </xdr:to>
    <xdr:cxnSp macro="">
      <xdr:nvCxnSpPr>
        <xdr:cNvPr id="129" name="直線コネクタ 128"/>
        <xdr:cNvCxnSpPr/>
      </xdr:nvCxnSpPr>
      <xdr:spPr>
        <a:xfrm flipV="1">
          <a:off x="8750300" y="6904124"/>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13368</xdr:rowOff>
    </xdr:from>
    <xdr:to>
      <xdr:col>41</xdr:col>
      <xdr:colOff>101600</xdr:colOff>
      <xdr:row>40</xdr:row>
      <xdr:rowOff>114968</xdr:rowOff>
    </xdr:to>
    <xdr:sp macro="" textlink="">
      <xdr:nvSpPr>
        <xdr:cNvPr id="130" name="楕円 129"/>
        <xdr:cNvSpPr/>
      </xdr:nvSpPr>
      <xdr:spPr>
        <a:xfrm>
          <a:off x="7810500" y="68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55851</xdr:rowOff>
    </xdr:from>
    <xdr:to>
      <xdr:col>45</xdr:col>
      <xdr:colOff>177800</xdr:colOff>
      <xdr:row>40</xdr:row>
      <xdr:rowOff>64168</xdr:rowOff>
    </xdr:to>
    <xdr:cxnSp macro="">
      <xdr:nvCxnSpPr>
        <xdr:cNvPr id="131" name="直線コネクタ 130"/>
        <xdr:cNvCxnSpPr/>
      </xdr:nvCxnSpPr>
      <xdr:spPr>
        <a:xfrm flipV="1">
          <a:off x="7861300" y="6913851"/>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113451</xdr:rowOff>
    </xdr:from>
    <xdr:ext cx="534377" cy="259045"/>
    <xdr:sp macro="" textlink="">
      <xdr:nvSpPr>
        <xdr:cNvPr id="135" name="n_1mainValue【道路】&#10;一人当たり延長"/>
        <xdr:cNvSpPr txBox="1"/>
      </xdr:nvSpPr>
      <xdr:spPr>
        <a:xfrm>
          <a:off x="9359411" y="66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123178</xdr:rowOff>
    </xdr:from>
    <xdr:ext cx="534377" cy="259045"/>
    <xdr:sp macro="" textlink="">
      <xdr:nvSpPr>
        <xdr:cNvPr id="136" name="n_2mainValue【道路】&#10;一人当たり延長"/>
        <xdr:cNvSpPr txBox="1"/>
      </xdr:nvSpPr>
      <xdr:spPr>
        <a:xfrm>
          <a:off x="8483111" y="66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131495</xdr:rowOff>
    </xdr:from>
    <xdr:ext cx="534377" cy="259045"/>
    <xdr:sp macro="" textlink="">
      <xdr:nvSpPr>
        <xdr:cNvPr id="137" name="n_3mainValue【道路】&#10;一人当たり延長"/>
        <xdr:cNvSpPr txBox="1"/>
      </xdr:nvSpPr>
      <xdr:spPr>
        <a:xfrm>
          <a:off x="7594111" y="66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136978</xdr:rowOff>
    </xdr:from>
    <xdr:to>
      <xdr:col>24</xdr:col>
      <xdr:colOff>114300</xdr:colOff>
      <xdr:row>57</xdr:row>
      <xdr:rowOff>67128</xdr:rowOff>
    </xdr:to>
    <xdr:sp macro="" textlink="">
      <xdr:nvSpPr>
        <xdr:cNvPr id="178" name="楕円 177"/>
        <xdr:cNvSpPr/>
      </xdr:nvSpPr>
      <xdr:spPr>
        <a:xfrm>
          <a:off x="45847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159855</xdr:rowOff>
    </xdr:from>
    <xdr:ext cx="405111" cy="259045"/>
    <xdr:sp macro="" textlink="">
      <xdr:nvSpPr>
        <xdr:cNvPr id="179" name="【橋りょう・トンネル】&#10;有形固定資産減価償却率該当値テキスト"/>
        <xdr:cNvSpPr txBox="1"/>
      </xdr:nvSpPr>
      <xdr:spPr>
        <a:xfrm>
          <a:off x="4673600" y="9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141877</xdr:rowOff>
    </xdr:from>
    <xdr:to>
      <xdr:col>20</xdr:col>
      <xdr:colOff>38100</xdr:colOff>
      <xdr:row>57</xdr:row>
      <xdr:rowOff>72027</xdr:rowOff>
    </xdr:to>
    <xdr:sp macro="" textlink="">
      <xdr:nvSpPr>
        <xdr:cNvPr id="180" name="楕円 179"/>
        <xdr:cNvSpPr/>
      </xdr:nvSpPr>
      <xdr:spPr>
        <a:xfrm>
          <a:off x="3746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xdr:rowOff>
    </xdr:from>
    <xdr:to>
      <xdr:col>24</xdr:col>
      <xdr:colOff>63500</xdr:colOff>
      <xdr:row>57</xdr:row>
      <xdr:rowOff>21227</xdr:rowOff>
    </xdr:to>
    <xdr:cxnSp macro="">
      <xdr:nvCxnSpPr>
        <xdr:cNvPr id="181" name="直線コネクタ 180"/>
        <xdr:cNvCxnSpPr/>
      </xdr:nvCxnSpPr>
      <xdr:spPr>
        <a:xfrm flipV="1">
          <a:off x="3797300" y="978897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82" name="楕円 181"/>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21227</xdr:rowOff>
    </xdr:from>
    <xdr:to>
      <xdr:col>19</xdr:col>
      <xdr:colOff>177800</xdr:colOff>
      <xdr:row>57</xdr:row>
      <xdr:rowOff>45720</xdr:rowOff>
    </xdr:to>
    <xdr:cxnSp macro="">
      <xdr:nvCxnSpPr>
        <xdr:cNvPr id="183" name="直線コネクタ 182"/>
        <xdr:cNvCxnSpPr/>
      </xdr:nvCxnSpPr>
      <xdr:spPr>
        <a:xfrm flipV="1">
          <a:off x="2908300" y="97938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84" name="楕円 183"/>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45720</xdr:rowOff>
    </xdr:from>
    <xdr:to>
      <xdr:col>15</xdr:col>
      <xdr:colOff>50800</xdr:colOff>
      <xdr:row>57</xdr:row>
      <xdr:rowOff>114300</xdr:rowOff>
    </xdr:to>
    <xdr:cxnSp macro="">
      <xdr:nvCxnSpPr>
        <xdr:cNvPr id="185" name="直線コネクタ 184"/>
        <xdr:cNvCxnSpPr/>
      </xdr:nvCxnSpPr>
      <xdr:spPr>
        <a:xfrm flipV="1">
          <a:off x="2019300" y="9818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88554</xdr:rowOff>
    </xdr:from>
    <xdr:ext cx="405111" cy="259045"/>
    <xdr:sp macro="" textlink="">
      <xdr:nvSpPr>
        <xdr:cNvPr id="189" name="n_1mainValue【橋りょう・トンネル】&#10;有形固定資産減価償却率"/>
        <xdr:cNvSpPr txBox="1"/>
      </xdr:nvSpPr>
      <xdr:spPr>
        <a:xfrm>
          <a:off x="35820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190" name="n_2mainValue【橋りょう・トンネ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10177</xdr:rowOff>
    </xdr:from>
    <xdr:ext cx="405111" cy="259045"/>
    <xdr:sp macro="" textlink="">
      <xdr:nvSpPr>
        <xdr:cNvPr id="191" name="n_3mainValue【橋りょう・トンネル】&#10;有形固定資産減価償却率"/>
        <xdr:cNvSpPr txBox="1"/>
      </xdr:nvSpPr>
      <xdr:spPr>
        <a:xfrm>
          <a:off x="1816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119221</xdr:rowOff>
    </xdr:from>
    <xdr:to>
      <xdr:col>55</xdr:col>
      <xdr:colOff>50800</xdr:colOff>
      <xdr:row>64</xdr:row>
      <xdr:rowOff>49371</xdr:rowOff>
    </xdr:to>
    <xdr:sp macro="" textlink="">
      <xdr:nvSpPr>
        <xdr:cNvPr id="230" name="楕円 229"/>
        <xdr:cNvSpPr/>
      </xdr:nvSpPr>
      <xdr:spPr>
        <a:xfrm>
          <a:off x="104267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34148</xdr:rowOff>
    </xdr:from>
    <xdr:ext cx="599010" cy="259045"/>
    <xdr:sp macro="" textlink="">
      <xdr:nvSpPr>
        <xdr:cNvPr id="231" name="【橋りょう・トンネル】&#10;一人当たり有形固定資産（償却資産）額該当値テキスト"/>
        <xdr:cNvSpPr txBox="1"/>
      </xdr:nvSpPr>
      <xdr:spPr>
        <a:xfrm>
          <a:off x="10515600" y="108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123168</xdr:rowOff>
    </xdr:from>
    <xdr:to>
      <xdr:col>50</xdr:col>
      <xdr:colOff>165100</xdr:colOff>
      <xdr:row>64</xdr:row>
      <xdr:rowOff>53318</xdr:rowOff>
    </xdr:to>
    <xdr:sp macro="" textlink="">
      <xdr:nvSpPr>
        <xdr:cNvPr id="232" name="楕円 231"/>
        <xdr:cNvSpPr/>
      </xdr:nvSpPr>
      <xdr:spPr>
        <a:xfrm>
          <a:off x="9588500" y="10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170021</xdr:rowOff>
    </xdr:from>
    <xdr:to>
      <xdr:col>55</xdr:col>
      <xdr:colOff>0</xdr:colOff>
      <xdr:row>64</xdr:row>
      <xdr:rowOff>2518</xdr:rowOff>
    </xdr:to>
    <xdr:cxnSp macro="">
      <xdr:nvCxnSpPr>
        <xdr:cNvPr id="233" name="直線コネクタ 232"/>
        <xdr:cNvCxnSpPr/>
      </xdr:nvCxnSpPr>
      <xdr:spPr>
        <a:xfrm flipV="1">
          <a:off x="9639300" y="10971371"/>
          <a:ext cx="8382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125261</xdr:rowOff>
    </xdr:from>
    <xdr:to>
      <xdr:col>46</xdr:col>
      <xdr:colOff>38100</xdr:colOff>
      <xdr:row>64</xdr:row>
      <xdr:rowOff>55411</xdr:rowOff>
    </xdr:to>
    <xdr:sp macro="" textlink="">
      <xdr:nvSpPr>
        <xdr:cNvPr id="234" name="楕円 233"/>
        <xdr:cNvSpPr/>
      </xdr:nvSpPr>
      <xdr:spPr>
        <a:xfrm>
          <a:off x="8699500" y="109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2518</xdr:rowOff>
    </xdr:from>
    <xdr:to>
      <xdr:col>50</xdr:col>
      <xdr:colOff>114300</xdr:colOff>
      <xdr:row>64</xdr:row>
      <xdr:rowOff>4611</xdr:rowOff>
    </xdr:to>
    <xdr:cxnSp macro="">
      <xdr:nvCxnSpPr>
        <xdr:cNvPr id="235" name="直線コネクタ 234"/>
        <xdr:cNvCxnSpPr/>
      </xdr:nvCxnSpPr>
      <xdr:spPr>
        <a:xfrm flipV="1">
          <a:off x="8750300" y="10975318"/>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124635</xdr:rowOff>
    </xdr:from>
    <xdr:to>
      <xdr:col>41</xdr:col>
      <xdr:colOff>101600</xdr:colOff>
      <xdr:row>64</xdr:row>
      <xdr:rowOff>54785</xdr:rowOff>
    </xdr:to>
    <xdr:sp macro="" textlink="">
      <xdr:nvSpPr>
        <xdr:cNvPr id="236" name="楕円 235"/>
        <xdr:cNvSpPr/>
      </xdr:nvSpPr>
      <xdr:spPr>
        <a:xfrm>
          <a:off x="7810500" y="10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3985</xdr:rowOff>
    </xdr:from>
    <xdr:to>
      <xdr:col>45</xdr:col>
      <xdr:colOff>177800</xdr:colOff>
      <xdr:row>64</xdr:row>
      <xdr:rowOff>4611</xdr:rowOff>
    </xdr:to>
    <xdr:cxnSp macro="">
      <xdr:nvCxnSpPr>
        <xdr:cNvPr id="237" name="直線コネクタ 236"/>
        <xdr:cNvCxnSpPr/>
      </xdr:nvCxnSpPr>
      <xdr:spPr>
        <a:xfrm>
          <a:off x="7861300" y="10976785"/>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44445</xdr:rowOff>
    </xdr:from>
    <xdr:ext cx="599010" cy="259045"/>
    <xdr:sp macro="" textlink="">
      <xdr:nvSpPr>
        <xdr:cNvPr id="241" name="n_1mainValue【橋りょう・トンネル】&#10;一人当たり有形固定資産（償却資産）額"/>
        <xdr:cNvSpPr txBox="1"/>
      </xdr:nvSpPr>
      <xdr:spPr>
        <a:xfrm>
          <a:off x="9327095" y="1101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46538</xdr:rowOff>
    </xdr:from>
    <xdr:ext cx="599010" cy="259045"/>
    <xdr:sp macro="" textlink="">
      <xdr:nvSpPr>
        <xdr:cNvPr id="242" name="n_2mainValue【橋りょう・トンネル】&#10;一人当たり有形固定資産（償却資産）額"/>
        <xdr:cNvSpPr txBox="1"/>
      </xdr:nvSpPr>
      <xdr:spPr>
        <a:xfrm>
          <a:off x="8450795" y="1101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45912</xdr:rowOff>
    </xdr:from>
    <xdr:ext cx="599010" cy="259045"/>
    <xdr:sp macro="" textlink="">
      <xdr:nvSpPr>
        <xdr:cNvPr id="243" name="n_3mainValue【橋りょう・トンネル】&#10;一人当たり有形固定資産（償却資産）額"/>
        <xdr:cNvSpPr txBox="1"/>
      </xdr:nvSpPr>
      <xdr:spPr>
        <a:xfrm>
          <a:off x="7561795" y="110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283" name="楕円 282"/>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macro="" textlink="">
      <xdr:nvSpPr>
        <xdr:cNvPr id="284" name="【公営住宅】&#10;有形固定資産減価償却率該当値テキスト"/>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85" name="楕円 284"/>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78105</xdr:rowOff>
    </xdr:from>
    <xdr:to>
      <xdr:col>24</xdr:col>
      <xdr:colOff>63500</xdr:colOff>
      <xdr:row>80</xdr:row>
      <xdr:rowOff>110489</xdr:rowOff>
    </xdr:to>
    <xdr:cxnSp macro="">
      <xdr:nvCxnSpPr>
        <xdr:cNvPr id="286" name="直線コネクタ 285"/>
        <xdr:cNvCxnSpPr/>
      </xdr:nvCxnSpPr>
      <xdr:spPr>
        <a:xfrm flipV="1">
          <a:off x="3797300" y="13794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7" name="楕円 286"/>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110489</xdr:rowOff>
    </xdr:from>
    <xdr:to>
      <xdr:col>19</xdr:col>
      <xdr:colOff>177800</xdr:colOff>
      <xdr:row>80</xdr:row>
      <xdr:rowOff>142875</xdr:rowOff>
    </xdr:to>
    <xdr:cxnSp macro="">
      <xdr:nvCxnSpPr>
        <xdr:cNvPr id="288" name="直線コネクタ 287"/>
        <xdr:cNvCxnSpPr/>
      </xdr:nvCxnSpPr>
      <xdr:spPr>
        <a:xfrm flipV="1">
          <a:off x="2908300" y="13826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89" name="楕円 288"/>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20955</xdr:rowOff>
    </xdr:to>
    <xdr:cxnSp macro="">
      <xdr:nvCxnSpPr>
        <xdr:cNvPr id="290" name="直線コネクタ 289"/>
        <xdr:cNvCxnSpPr/>
      </xdr:nvCxnSpPr>
      <xdr:spPr>
        <a:xfrm flipV="1">
          <a:off x="2019300" y="138588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294" name="n_1mainValue【公営住宅】&#10;有形固定資産減価償却率"/>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95"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296" name="n_3mainValue【公営住宅】&#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35" name="楕円 334"/>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36" name="【公営住宅】&#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112840</xdr:rowOff>
    </xdr:from>
    <xdr:to>
      <xdr:col>50</xdr:col>
      <xdr:colOff>165100</xdr:colOff>
      <xdr:row>84</xdr:row>
      <xdr:rowOff>42990</xdr:rowOff>
    </xdr:to>
    <xdr:sp macro="" textlink="">
      <xdr:nvSpPr>
        <xdr:cNvPr id="337" name="楕円 336"/>
        <xdr:cNvSpPr/>
      </xdr:nvSpPr>
      <xdr:spPr>
        <a:xfrm>
          <a:off x="9588500" y="143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163640</xdr:rowOff>
    </xdr:to>
    <xdr:cxnSp macro="">
      <xdr:nvCxnSpPr>
        <xdr:cNvPr id="338" name="直線コネクタ 337"/>
        <xdr:cNvCxnSpPr/>
      </xdr:nvCxnSpPr>
      <xdr:spPr>
        <a:xfrm flipV="1">
          <a:off x="9639300" y="1437589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125985</xdr:rowOff>
    </xdr:from>
    <xdr:to>
      <xdr:col>46</xdr:col>
      <xdr:colOff>38100</xdr:colOff>
      <xdr:row>84</xdr:row>
      <xdr:rowOff>56135</xdr:rowOff>
    </xdr:to>
    <xdr:sp macro="" textlink="">
      <xdr:nvSpPr>
        <xdr:cNvPr id="339" name="楕円 338"/>
        <xdr:cNvSpPr/>
      </xdr:nvSpPr>
      <xdr:spPr>
        <a:xfrm>
          <a:off x="86995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163640</xdr:rowOff>
    </xdr:from>
    <xdr:to>
      <xdr:col>50</xdr:col>
      <xdr:colOff>114300</xdr:colOff>
      <xdr:row>84</xdr:row>
      <xdr:rowOff>5335</xdr:rowOff>
    </xdr:to>
    <xdr:cxnSp macro="">
      <xdr:nvCxnSpPr>
        <xdr:cNvPr id="340" name="直線コネクタ 339"/>
        <xdr:cNvCxnSpPr/>
      </xdr:nvCxnSpPr>
      <xdr:spPr>
        <a:xfrm flipV="1">
          <a:off x="8750300" y="1439399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120269</xdr:rowOff>
    </xdr:from>
    <xdr:to>
      <xdr:col>41</xdr:col>
      <xdr:colOff>101600</xdr:colOff>
      <xdr:row>84</xdr:row>
      <xdr:rowOff>50419</xdr:rowOff>
    </xdr:to>
    <xdr:sp macro="" textlink="">
      <xdr:nvSpPr>
        <xdr:cNvPr id="341" name="楕円 340"/>
        <xdr:cNvSpPr/>
      </xdr:nvSpPr>
      <xdr:spPr>
        <a:xfrm>
          <a:off x="7810500" y="143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171069</xdr:rowOff>
    </xdr:from>
    <xdr:to>
      <xdr:col>45</xdr:col>
      <xdr:colOff>177800</xdr:colOff>
      <xdr:row>84</xdr:row>
      <xdr:rowOff>5335</xdr:rowOff>
    </xdr:to>
    <xdr:cxnSp macro="">
      <xdr:nvCxnSpPr>
        <xdr:cNvPr id="342" name="直線コネクタ 341"/>
        <xdr:cNvCxnSpPr/>
      </xdr:nvCxnSpPr>
      <xdr:spPr>
        <a:xfrm>
          <a:off x="7861300" y="1440141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59517</xdr:rowOff>
    </xdr:from>
    <xdr:ext cx="469744" cy="259045"/>
    <xdr:sp macro="" textlink="">
      <xdr:nvSpPr>
        <xdr:cNvPr id="346" name="n_1mainValue【公営住宅】&#10;一人当たり面積"/>
        <xdr:cNvSpPr txBox="1"/>
      </xdr:nvSpPr>
      <xdr:spPr>
        <a:xfrm>
          <a:off x="9391727" y="1411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72662</xdr:rowOff>
    </xdr:from>
    <xdr:ext cx="469744" cy="259045"/>
    <xdr:sp macro="" textlink="">
      <xdr:nvSpPr>
        <xdr:cNvPr id="347" name="n_2mainValue【公営住宅】&#10;一人当たり面積"/>
        <xdr:cNvSpPr txBox="1"/>
      </xdr:nvSpPr>
      <xdr:spPr>
        <a:xfrm>
          <a:off x="8515427"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66946</xdr:rowOff>
    </xdr:from>
    <xdr:ext cx="469744" cy="259045"/>
    <xdr:sp macro="" textlink="">
      <xdr:nvSpPr>
        <xdr:cNvPr id="348" name="n_3mainValue【公営住宅】&#10;一人当たり面積"/>
        <xdr:cNvSpPr txBox="1"/>
      </xdr:nvSpPr>
      <xdr:spPr>
        <a:xfrm>
          <a:off x="7626427" y="14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05" name="楕円 404"/>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06" name="【認定こども園・幼稚園・保育所】&#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07" name="楕円 406"/>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87630</xdr:rowOff>
    </xdr:to>
    <xdr:cxnSp macro="">
      <xdr:nvCxnSpPr>
        <xdr:cNvPr id="408" name="直線コネクタ 407"/>
        <xdr:cNvCxnSpPr/>
      </xdr:nvCxnSpPr>
      <xdr:spPr>
        <a:xfrm flipV="1">
          <a:off x="15481300" y="6236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62956</xdr:rowOff>
    </xdr:from>
    <xdr:to>
      <xdr:col>76</xdr:col>
      <xdr:colOff>165100</xdr:colOff>
      <xdr:row>36</xdr:row>
      <xdr:rowOff>164556</xdr:rowOff>
    </xdr:to>
    <xdr:sp macro="" textlink="">
      <xdr:nvSpPr>
        <xdr:cNvPr id="409" name="楕円 408"/>
        <xdr:cNvSpPr/>
      </xdr:nvSpPr>
      <xdr:spPr>
        <a:xfrm>
          <a:off x="14541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36</xdr:row>
      <xdr:rowOff>113756</xdr:rowOff>
    </xdr:to>
    <xdr:cxnSp macro="">
      <xdr:nvCxnSpPr>
        <xdr:cNvPr id="410" name="直線コネクタ 409"/>
        <xdr:cNvCxnSpPr/>
      </xdr:nvCxnSpPr>
      <xdr:spPr>
        <a:xfrm flipV="1">
          <a:off x="14592300" y="625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95613</xdr:rowOff>
    </xdr:from>
    <xdr:to>
      <xdr:col>72</xdr:col>
      <xdr:colOff>38100</xdr:colOff>
      <xdr:row>37</xdr:row>
      <xdr:rowOff>25763</xdr:rowOff>
    </xdr:to>
    <xdr:sp macro="" textlink="">
      <xdr:nvSpPr>
        <xdr:cNvPr id="411" name="楕円 410"/>
        <xdr:cNvSpPr/>
      </xdr:nvSpPr>
      <xdr:spPr>
        <a:xfrm>
          <a:off x="13652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36</xdr:row>
      <xdr:rowOff>146413</xdr:rowOff>
    </xdr:to>
    <xdr:cxnSp macro="">
      <xdr:nvCxnSpPr>
        <xdr:cNvPr id="412" name="直線コネクタ 411"/>
        <xdr:cNvCxnSpPr/>
      </xdr:nvCxnSpPr>
      <xdr:spPr>
        <a:xfrm flipV="1">
          <a:off x="13703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16" name="n_1mainValue【認定こども園・幼稚園・保育所】&#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9633</xdr:rowOff>
    </xdr:from>
    <xdr:ext cx="405111" cy="259045"/>
    <xdr:sp macro="" textlink="">
      <xdr:nvSpPr>
        <xdr:cNvPr id="417" name="n_2mainValue【認定こども園・幼稚園・保育所】&#10;有形固定資産減価償却率"/>
        <xdr:cNvSpPr txBox="1"/>
      </xdr:nvSpPr>
      <xdr:spPr>
        <a:xfrm>
          <a:off x="14389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18" name="n_3mainValue【認定こども園・幼稚園・保育所】&#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55" name="楕円 454"/>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56"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457" name="楕円 456"/>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28194</xdr:rowOff>
    </xdr:to>
    <xdr:cxnSp macro="">
      <xdr:nvCxnSpPr>
        <xdr:cNvPr id="458" name="直線コネクタ 457"/>
        <xdr:cNvCxnSpPr/>
      </xdr:nvCxnSpPr>
      <xdr:spPr>
        <a:xfrm flipV="1">
          <a:off x="21323300" y="63398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459" name="楕円 458"/>
        <xdr:cNvSpPr/>
      </xdr:nvSpPr>
      <xdr:spPr>
        <a:xfrm>
          <a:off x="20383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51054</xdr:rowOff>
    </xdr:to>
    <xdr:cxnSp macro="">
      <xdr:nvCxnSpPr>
        <xdr:cNvPr id="460" name="直線コネクタ 459"/>
        <xdr:cNvCxnSpPr/>
      </xdr:nvCxnSpPr>
      <xdr:spPr>
        <a:xfrm flipV="1">
          <a:off x="20434300" y="63718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20828</xdr:rowOff>
    </xdr:from>
    <xdr:to>
      <xdr:col>102</xdr:col>
      <xdr:colOff>165100</xdr:colOff>
      <xdr:row>37</xdr:row>
      <xdr:rowOff>122428</xdr:rowOff>
    </xdr:to>
    <xdr:sp macro="" textlink="">
      <xdr:nvSpPr>
        <xdr:cNvPr id="461" name="楕円 460"/>
        <xdr:cNvSpPr/>
      </xdr:nvSpPr>
      <xdr:spPr>
        <a:xfrm>
          <a:off x="19494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51054</xdr:rowOff>
    </xdr:from>
    <xdr:to>
      <xdr:col>107</xdr:col>
      <xdr:colOff>50800</xdr:colOff>
      <xdr:row>37</xdr:row>
      <xdr:rowOff>71628</xdr:rowOff>
    </xdr:to>
    <xdr:cxnSp macro="">
      <xdr:nvCxnSpPr>
        <xdr:cNvPr id="462" name="直線コネクタ 461"/>
        <xdr:cNvCxnSpPr/>
      </xdr:nvCxnSpPr>
      <xdr:spPr>
        <a:xfrm flipV="1">
          <a:off x="19545300" y="63947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466" name="n_1mainValue【認定こども園・幼稚園・保育所】&#10;一人当たり面積"/>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467" name="n_2mainValue【認定こども園・幼稚園・保育所】&#10;一人当たり面積"/>
        <xdr:cNvSpPr txBox="1"/>
      </xdr:nvSpPr>
      <xdr:spPr>
        <a:xfrm>
          <a:off x="20199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138955</xdr:rowOff>
    </xdr:from>
    <xdr:ext cx="469744" cy="259045"/>
    <xdr:sp macro="" textlink="">
      <xdr:nvSpPr>
        <xdr:cNvPr id="468" name="n_3mainValue【認定こども園・幼稚園・保育所】&#10;一人当たり面積"/>
        <xdr:cNvSpPr txBox="1"/>
      </xdr:nvSpPr>
      <xdr:spPr>
        <a:xfrm>
          <a:off x="193104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09" name="楕円 508"/>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10"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xdr:rowOff>
    </xdr:from>
    <xdr:to>
      <xdr:col>81</xdr:col>
      <xdr:colOff>101600</xdr:colOff>
      <xdr:row>58</xdr:row>
      <xdr:rowOff>114481</xdr:rowOff>
    </xdr:to>
    <xdr:sp macro="" textlink="">
      <xdr:nvSpPr>
        <xdr:cNvPr id="511" name="楕円 510"/>
        <xdr:cNvSpPr/>
      </xdr:nvSpPr>
      <xdr:spPr>
        <a:xfrm>
          <a:off x="1543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63681</xdr:rowOff>
    </xdr:to>
    <xdr:cxnSp macro="">
      <xdr:nvCxnSpPr>
        <xdr:cNvPr id="512" name="直線コネクタ 511"/>
        <xdr:cNvCxnSpPr/>
      </xdr:nvCxnSpPr>
      <xdr:spPr>
        <a:xfrm flipV="1">
          <a:off x="15481300" y="99783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32476</xdr:rowOff>
    </xdr:from>
    <xdr:to>
      <xdr:col>76</xdr:col>
      <xdr:colOff>165100</xdr:colOff>
      <xdr:row>58</xdr:row>
      <xdr:rowOff>134076</xdr:rowOff>
    </xdr:to>
    <xdr:sp macro="" textlink="">
      <xdr:nvSpPr>
        <xdr:cNvPr id="513" name="楕円 512"/>
        <xdr:cNvSpPr/>
      </xdr:nvSpPr>
      <xdr:spPr>
        <a:xfrm>
          <a:off x="14541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63681</xdr:rowOff>
    </xdr:from>
    <xdr:to>
      <xdr:col>81</xdr:col>
      <xdr:colOff>50800</xdr:colOff>
      <xdr:row>58</xdr:row>
      <xdr:rowOff>83276</xdr:rowOff>
    </xdr:to>
    <xdr:cxnSp macro="">
      <xdr:nvCxnSpPr>
        <xdr:cNvPr id="514" name="直線コネクタ 513"/>
        <xdr:cNvCxnSpPr/>
      </xdr:nvCxnSpPr>
      <xdr:spPr>
        <a:xfrm flipV="1">
          <a:off x="14592300" y="100077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515" name="楕円 514"/>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83276</xdr:rowOff>
    </xdr:from>
    <xdr:to>
      <xdr:col>76</xdr:col>
      <xdr:colOff>114300</xdr:colOff>
      <xdr:row>58</xdr:row>
      <xdr:rowOff>153488</xdr:rowOff>
    </xdr:to>
    <xdr:cxnSp macro="">
      <xdr:nvCxnSpPr>
        <xdr:cNvPr id="516" name="直線コネクタ 515"/>
        <xdr:cNvCxnSpPr/>
      </xdr:nvCxnSpPr>
      <xdr:spPr>
        <a:xfrm flipV="1">
          <a:off x="13703300" y="1002737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131008</xdr:rowOff>
    </xdr:from>
    <xdr:ext cx="405111" cy="259045"/>
    <xdr:sp macro="" textlink="">
      <xdr:nvSpPr>
        <xdr:cNvPr id="520" name="n_1mainValue【学校施設】&#10;有形固定資産減価償却率"/>
        <xdr:cNvSpPr txBox="1"/>
      </xdr:nvSpPr>
      <xdr:spPr>
        <a:xfrm>
          <a:off x="15266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150603</xdr:rowOff>
    </xdr:from>
    <xdr:ext cx="405111" cy="259045"/>
    <xdr:sp macro="" textlink="">
      <xdr:nvSpPr>
        <xdr:cNvPr id="521" name="n_2mainValue【学校施設】&#10;有形固定資産減価償却率"/>
        <xdr:cNvSpPr txBox="1"/>
      </xdr:nvSpPr>
      <xdr:spPr>
        <a:xfrm>
          <a:off x="14389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522" name="n_3mainValue【学校施設】&#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53"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100620</xdr:rowOff>
    </xdr:from>
    <xdr:to>
      <xdr:col>116</xdr:col>
      <xdr:colOff>114300</xdr:colOff>
      <xdr:row>62</xdr:row>
      <xdr:rowOff>30770</xdr:rowOff>
    </xdr:to>
    <xdr:sp macro="" textlink="">
      <xdr:nvSpPr>
        <xdr:cNvPr id="563" name="楕円 562"/>
        <xdr:cNvSpPr/>
      </xdr:nvSpPr>
      <xdr:spPr>
        <a:xfrm>
          <a:off x="22110700" y="105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123497</xdr:rowOff>
    </xdr:from>
    <xdr:ext cx="469744" cy="259045"/>
    <xdr:sp macro="" textlink="">
      <xdr:nvSpPr>
        <xdr:cNvPr id="564" name="【学校施設】&#10;一人当たり面積該当値テキスト"/>
        <xdr:cNvSpPr txBox="1"/>
      </xdr:nvSpPr>
      <xdr:spPr>
        <a:xfrm>
          <a:off x="22199600" y="104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119126</xdr:rowOff>
    </xdr:from>
    <xdr:to>
      <xdr:col>112</xdr:col>
      <xdr:colOff>38100</xdr:colOff>
      <xdr:row>62</xdr:row>
      <xdr:rowOff>49276</xdr:rowOff>
    </xdr:to>
    <xdr:sp macro="" textlink="">
      <xdr:nvSpPr>
        <xdr:cNvPr id="565" name="楕円 564"/>
        <xdr:cNvSpPr/>
      </xdr:nvSpPr>
      <xdr:spPr>
        <a:xfrm>
          <a:off x="212725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151420</xdr:rowOff>
    </xdr:from>
    <xdr:to>
      <xdr:col>116</xdr:col>
      <xdr:colOff>63500</xdr:colOff>
      <xdr:row>61</xdr:row>
      <xdr:rowOff>169926</xdr:rowOff>
    </xdr:to>
    <xdr:cxnSp macro="">
      <xdr:nvCxnSpPr>
        <xdr:cNvPr id="566" name="直線コネクタ 565"/>
        <xdr:cNvCxnSpPr/>
      </xdr:nvCxnSpPr>
      <xdr:spPr>
        <a:xfrm flipV="1">
          <a:off x="21323300" y="10609870"/>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132624</xdr:rowOff>
    </xdr:from>
    <xdr:to>
      <xdr:col>107</xdr:col>
      <xdr:colOff>101600</xdr:colOff>
      <xdr:row>62</xdr:row>
      <xdr:rowOff>62774</xdr:rowOff>
    </xdr:to>
    <xdr:sp macro="" textlink="">
      <xdr:nvSpPr>
        <xdr:cNvPr id="567" name="楕円 566"/>
        <xdr:cNvSpPr/>
      </xdr:nvSpPr>
      <xdr:spPr>
        <a:xfrm>
          <a:off x="20383500" y="105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169926</xdr:rowOff>
    </xdr:from>
    <xdr:to>
      <xdr:col>111</xdr:col>
      <xdr:colOff>177800</xdr:colOff>
      <xdr:row>62</xdr:row>
      <xdr:rowOff>11974</xdr:rowOff>
    </xdr:to>
    <xdr:cxnSp macro="">
      <xdr:nvCxnSpPr>
        <xdr:cNvPr id="568" name="直線コネクタ 567"/>
        <xdr:cNvCxnSpPr/>
      </xdr:nvCxnSpPr>
      <xdr:spPr>
        <a:xfrm flipV="1">
          <a:off x="20434300" y="10628376"/>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161689</xdr:rowOff>
    </xdr:from>
    <xdr:to>
      <xdr:col>102</xdr:col>
      <xdr:colOff>165100</xdr:colOff>
      <xdr:row>62</xdr:row>
      <xdr:rowOff>91839</xdr:rowOff>
    </xdr:to>
    <xdr:sp macro="" textlink="">
      <xdr:nvSpPr>
        <xdr:cNvPr id="569" name="楕円 568"/>
        <xdr:cNvSpPr/>
      </xdr:nvSpPr>
      <xdr:spPr>
        <a:xfrm>
          <a:off x="19494500" y="106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11974</xdr:rowOff>
    </xdr:from>
    <xdr:to>
      <xdr:col>107</xdr:col>
      <xdr:colOff>50800</xdr:colOff>
      <xdr:row>62</xdr:row>
      <xdr:rowOff>41039</xdr:rowOff>
    </xdr:to>
    <xdr:cxnSp macro="">
      <xdr:nvCxnSpPr>
        <xdr:cNvPr id="570" name="直線コネクタ 569"/>
        <xdr:cNvCxnSpPr/>
      </xdr:nvCxnSpPr>
      <xdr:spPr>
        <a:xfrm flipV="1">
          <a:off x="19545300" y="10641874"/>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65803</xdr:rowOff>
    </xdr:from>
    <xdr:ext cx="469744" cy="259045"/>
    <xdr:sp macro="" textlink="">
      <xdr:nvSpPr>
        <xdr:cNvPr id="574" name="n_1mainValue【学校施設】&#10;一人当たり面積"/>
        <xdr:cNvSpPr txBox="1"/>
      </xdr:nvSpPr>
      <xdr:spPr>
        <a:xfrm>
          <a:off x="21075727"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79301</xdr:rowOff>
    </xdr:from>
    <xdr:ext cx="469744" cy="259045"/>
    <xdr:sp macro="" textlink="">
      <xdr:nvSpPr>
        <xdr:cNvPr id="575" name="n_2mainValue【学校施設】&#10;一人当たり面積"/>
        <xdr:cNvSpPr txBox="1"/>
      </xdr:nvSpPr>
      <xdr:spPr>
        <a:xfrm>
          <a:off x="20199427" y="103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108366</xdr:rowOff>
    </xdr:from>
    <xdr:ext cx="469744" cy="259045"/>
    <xdr:sp macro="" textlink="">
      <xdr:nvSpPr>
        <xdr:cNvPr id="576" name="n_3mainValue【学校施設】&#10;一人当たり面積"/>
        <xdr:cNvSpPr txBox="1"/>
      </xdr:nvSpPr>
      <xdr:spPr>
        <a:xfrm>
          <a:off x="19310427" y="1039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7" name="直線コネクタ 61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9" name="直線コネクタ 61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2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23" name="フローチャート: 判断 62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5" name="フローチャート: 判断 62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26" name="フローチャート: 判断 62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632" name="楕円 631"/>
        <xdr:cNvSpPr/>
      </xdr:nvSpPr>
      <xdr:spPr>
        <a:xfrm>
          <a:off x="16268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633" name="【公民館】&#10;有形固定資産減価償却率該当値テキスト"/>
        <xdr:cNvSpPr txBox="1"/>
      </xdr:nvSpPr>
      <xdr:spPr>
        <a:xfrm>
          <a:off x="16357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34" name="楕円 633"/>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103</xdr:row>
      <xdr:rowOff>28575</xdr:rowOff>
    </xdr:to>
    <xdr:cxnSp macro="">
      <xdr:nvCxnSpPr>
        <xdr:cNvPr id="635" name="直線コネクタ 634"/>
        <xdr:cNvCxnSpPr/>
      </xdr:nvCxnSpPr>
      <xdr:spPr>
        <a:xfrm flipV="1">
          <a:off x="15481300" y="176422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23495</xdr:rowOff>
    </xdr:from>
    <xdr:to>
      <xdr:col>76</xdr:col>
      <xdr:colOff>165100</xdr:colOff>
      <xdr:row>103</xdr:row>
      <xdr:rowOff>125095</xdr:rowOff>
    </xdr:to>
    <xdr:sp macro="" textlink="">
      <xdr:nvSpPr>
        <xdr:cNvPr id="636" name="楕円 635"/>
        <xdr:cNvSpPr/>
      </xdr:nvSpPr>
      <xdr:spPr>
        <a:xfrm>
          <a:off x="14541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74295</xdr:rowOff>
    </xdr:to>
    <xdr:cxnSp macro="">
      <xdr:nvCxnSpPr>
        <xdr:cNvPr id="637" name="直線コネクタ 636"/>
        <xdr:cNvCxnSpPr/>
      </xdr:nvCxnSpPr>
      <xdr:spPr>
        <a:xfrm flipV="1">
          <a:off x="14592300" y="1768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638" name="楕円 637"/>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74295</xdr:rowOff>
    </xdr:from>
    <xdr:to>
      <xdr:col>76</xdr:col>
      <xdr:colOff>114300</xdr:colOff>
      <xdr:row>103</xdr:row>
      <xdr:rowOff>120014</xdr:rowOff>
    </xdr:to>
    <xdr:cxnSp macro="">
      <xdr:nvCxnSpPr>
        <xdr:cNvPr id="639" name="直線コネクタ 638"/>
        <xdr:cNvCxnSpPr/>
      </xdr:nvCxnSpPr>
      <xdr:spPr>
        <a:xfrm flipV="1">
          <a:off x="13703300" y="17733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40"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41"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42"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70502</xdr:rowOff>
    </xdr:from>
    <xdr:ext cx="405111" cy="259045"/>
    <xdr:sp macro="" textlink="">
      <xdr:nvSpPr>
        <xdr:cNvPr id="643" name="n_1mainValue【公民館】&#10;有形固定資産減価償却率"/>
        <xdr:cNvSpPr txBox="1"/>
      </xdr:nvSpPr>
      <xdr:spPr>
        <a:xfrm>
          <a:off x="1526604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116222</xdr:rowOff>
    </xdr:from>
    <xdr:ext cx="405111" cy="259045"/>
    <xdr:sp macro="" textlink="">
      <xdr:nvSpPr>
        <xdr:cNvPr id="644" name="n_2mainValue【公民館】&#10;有形固定資産減価償却率"/>
        <xdr:cNvSpPr txBox="1"/>
      </xdr:nvSpPr>
      <xdr:spPr>
        <a:xfrm>
          <a:off x="14389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645" name="n_3mainValue【公民館】&#10;有形固定資産減価償却率"/>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9" name="直線コネクタ 668"/>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70"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71" name="直線コネクタ 670"/>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72"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73" name="直線コネクタ 672"/>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74"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5" name="フローチャート: 判断 674"/>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6" name="フローチャート: 判断 67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7" name="フローチャート: 判断 676"/>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78" name="フローチャート: 判断 677"/>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142239</xdr:rowOff>
    </xdr:from>
    <xdr:to>
      <xdr:col>116</xdr:col>
      <xdr:colOff>114300</xdr:colOff>
      <xdr:row>106</xdr:row>
      <xdr:rowOff>72389</xdr:rowOff>
    </xdr:to>
    <xdr:sp macro="" textlink="">
      <xdr:nvSpPr>
        <xdr:cNvPr id="684" name="楕円 683"/>
        <xdr:cNvSpPr/>
      </xdr:nvSpPr>
      <xdr:spPr>
        <a:xfrm>
          <a:off x="22110700" y="181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685" name="【公民館】&#10;一人当たり面積該当値テキスト"/>
        <xdr:cNvSpPr txBox="1"/>
      </xdr:nvSpPr>
      <xdr:spPr>
        <a:xfrm>
          <a:off x="22199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119380</xdr:rowOff>
    </xdr:from>
    <xdr:to>
      <xdr:col>112</xdr:col>
      <xdr:colOff>38100</xdr:colOff>
      <xdr:row>106</xdr:row>
      <xdr:rowOff>49530</xdr:rowOff>
    </xdr:to>
    <xdr:sp macro="" textlink="">
      <xdr:nvSpPr>
        <xdr:cNvPr id="686" name="楕円 685"/>
        <xdr:cNvSpPr/>
      </xdr:nvSpPr>
      <xdr:spPr>
        <a:xfrm>
          <a:off x="21272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170180</xdr:rowOff>
    </xdr:from>
    <xdr:to>
      <xdr:col>116</xdr:col>
      <xdr:colOff>63500</xdr:colOff>
      <xdr:row>106</xdr:row>
      <xdr:rowOff>21589</xdr:rowOff>
    </xdr:to>
    <xdr:cxnSp macro="">
      <xdr:nvCxnSpPr>
        <xdr:cNvPr id="687" name="直線コネクタ 686"/>
        <xdr:cNvCxnSpPr/>
      </xdr:nvCxnSpPr>
      <xdr:spPr>
        <a:xfrm>
          <a:off x="21323300" y="181724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133350</xdr:rowOff>
    </xdr:from>
    <xdr:to>
      <xdr:col>107</xdr:col>
      <xdr:colOff>101600</xdr:colOff>
      <xdr:row>106</xdr:row>
      <xdr:rowOff>63500</xdr:rowOff>
    </xdr:to>
    <xdr:sp macro="" textlink="">
      <xdr:nvSpPr>
        <xdr:cNvPr id="688" name="楕円 687"/>
        <xdr:cNvSpPr/>
      </xdr:nvSpPr>
      <xdr:spPr>
        <a:xfrm>
          <a:off x="20383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170180</xdr:rowOff>
    </xdr:from>
    <xdr:to>
      <xdr:col>111</xdr:col>
      <xdr:colOff>177800</xdr:colOff>
      <xdr:row>106</xdr:row>
      <xdr:rowOff>12700</xdr:rowOff>
    </xdr:to>
    <xdr:cxnSp macro="">
      <xdr:nvCxnSpPr>
        <xdr:cNvPr id="689" name="直線コネクタ 688"/>
        <xdr:cNvCxnSpPr/>
      </xdr:nvCxnSpPr>
      <xdr:spPr>
        <a:xfrm flipV="1">
          <a:off x="20434300" y="181724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146050</xdr:rowOff>
    </xdr:from>
    <xdr:to>
      <xdr:col>102</xdr:col>
      <xdr:colOff>165100</xdr:colOff>
      <xdr:row>106</xdr:row>
      <xdr:rowOff>76200</xdr:rowOff>
    </xdr:to>
    <xdr:sp macro="" textlink="">
      <xdr:nvSpPr>
        <xdr:cNvPr id="690" name="楕円 689"/>
        <xdr:cNvSpPr/>
      </xdr:nvSpPr>
      <xdr:spPr>
        <a:xfrm>
          <a:off x="19494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12700</xdr:rowOff>
    </xdr:from>
    <xdr:to>
      <xdr:col>107</xdr:col>
      <xdr:colOff>50800</xdr:colOff>
      <xdr:row>106</xdr:row>
      <xdr:rowOff>25400</xdr:rowOff>
    </xdr:to>
    <xdr:cxnSp macro="">
      <xdr:nvCxnSpPr>
        <xdr:cNvPr id="691" name="直線コネクタ 690"/>
        <xdr:cNvCxnSpPr/>
      </xdr:nvCxnSpPr>
      <xdr:spPr>
        <a:xfrm flipV="1">
          <a:off x="19545300" y="1818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92"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93"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694"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66057</xdr:rowOff>
    </xdr:from>
    <xdr:ext cx="469744" cy="259045"/>
    <xdr:sp macro="" textlink="">
      <xdr:nvSpPr>
        <xdr:cNvPr id="695" name="n_1mainValue【公民館】&#10;一人当たり面積"/>
        <xdr:cNvSpPr txBox="1"/>
      </xdr:nvSpPr>
      <xdr:spPr>
        <a:xfrm>
          <a:off x="21075727" y="178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80027</xdr:rowOff>
    </xdr:from>
    <xdr:ext cx="469744" cy="259045"/>
    <xdr:sp macro="" textlink="">
      <xdr:nvSpPr>
        <xdr:cNvPr id="696" name="n_2mainValue【公民館】&#10;一人当たり面積"/>
        <xdr:cNvSpPr txBox="1"/>
      </xdr:nvSpPr>
      <xdr:spPr>
        <a:xfrm>
          <a:off x="20199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92727</xdr:rowOff>
    </xdr:from>
    <xdr:ext cx="469744" cy="259045"/>
    <xdr:sp macro="" textlink="">
      <xdr:nvSpPr>
        <xdr:cNvPr id="697" name="n_3mainValue【公民館】&#10;一人当たり面積"/>
        <xdr:cNvSpPr txBox="1"/>
      </xdr:nvSpPr>
      <xdr:spPr>
        <a:xfrm>
          <a:off x="19310427"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本表においては、どの施設も類似団体よりも減価償却率が高く一人当たりの受益率が高いという、過疎地域</a:t>
          </a:r>
          <a:r>
            <a:rPr kumimoji="1" lang="ja-JP" altLang="en-US" sz="1100">
              <a:solidFill>
                <a:schemeClr val="dk1"/>
              </a:solidFill>
              <a:effectLst/>
              <a:latin typeface="+mn-lt"/>
              <a:ea typeface="+mn-ea"/>
              <a:cs typeface="+mn-cs"/>
            </a:rPr>
            <a:t>で財政力が弱い地域の</a:t>
          </a:r>
          <a:r>
            <a:rPr kumimoji="1" lang="ja-JP" altLang="ja-JP" sz="1100">
              <a:solidFill>
                <a:schemeClr val="dk1"/>
              </a:solidFill>
              <a:effectLst/>
              <a:latin typeface="+mn-lt"/>
              <a:ea typeface="+mn-ea"/>
              <a:cs typeface="+mn-cs"/>
            </a:rPr>
            <a:t>特徴が表れた結果となっている。</a:t>
          </a:r>
          <a:endParaRPr lang="ja-JP" altLang="ja-JP" sz="1400">
            <a:effectLst/>
          </a:endParaRPr>
        </a:p>
        <a:p>
          <a:r>
            <a:rPr kumimoji="1" lang="ja-JP" altLang="ja-JP" sz="1100">
              <a:solidFill>
                <a:schemeClr val="dk1"/>
              </a:solidFill>
              <a:effectLst/>
              <a:latin typeface="+mn-lt"/>
              <a:ea typeface="+mn-ea"/>
              <a:cs typeface="+mn-cs"/>
            </a:rPr>
            <a:t>また、本町の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ヶ年の推移を見てみると、全ての数値で上昇傾向にあり、人口の減少が進むと共に、各施設の整備も難しくなっている現状を示すものとなっている。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一人当たり延長が類似団体</a:t>
          </a:r>
          <a:r>
            <a:rPr kumimoji="1" lang="ja-JP" altLang="en-US" sz="1100">
              <a:solidFill>
                <a:schemeClr val="dk1"/>
              </a:solidFill>
              <a:effectLst/>
              <a:latin typeface="+mn-lt"/>
              <a:ea typeface="+mn-ea"/>
              <a:cs typeface="+mn-cs"/>
            </a:rPr>
            <a:t>よりも大きく高い数値で推移しており、人口の割に</a:t>
          </a:r>
          <a:r>
            <a:rPr kumimoji="1" lang="ja-JP" altLang="ja-JP" sz="1100">
              <a:solidFill>
                <a:schemeClr val="dk1"/>
              </a:solidFill>
              <a:effectLst/>
              <a:latin typeface="+mn-lt"/>
              <a:ea typeface="+mn-ea"/>
              <a:cs typeface="+mn-cs"/>
            </a:rPr>
            <a:t>膨大な量の道路を維持する必要があ</a:t>
          </a:r>
          <a:r>
            <a:rPr kumimoji="1" lang="ja-JP" altLang="en-US" sz="1100">
              <a:solidFill>
                <a:schemeClr val="dk1"/>
              </a:solidFill>
              <a:effectLst/>
              <a:latin typeface="+mn-lt"/>
              <a:ea typeface="+mn-ea"/>
              <a:cs typeface="+mn-cs"/>
            </a:rPr>
            <a:t>るという悩みが見える。これも山間部に集落が点在する本町のような団体が抱える特徴的な問題であると思われる。</a:t>
          </a:r>
          <a:endParaRPr lang="ja-JP" altLang="ja-JP" sz="1400">
            <a:effectLst/>
          </a:endParaRPr>
        </a:p>
        <a:p>
          <a:r>
            <a:rPr kumimoji="1" lang="ja-JP" altLang="ja-JP" sz="1100">
              <a:solidFill>
                <a:schemeClr val="dk1"/>
              </a:solidFill>
              <a:effectLst/>
              <a:latin typeface="+mn-lt"/>
              <a:ea typeface="+mn-ea"/>
              <a:cs typeface="+mn-cs"/>
            </a:rPr>
            <a:t>道路施設については、これからも大幅な除却は難しく、継続した負担を担っていく必要がある。</a:t>
          </a:r>
          <a:endParaRPr lang="ja-JP" altLang="ja-JP" sz="1400">
            <a:effectLst/>
          </a:endParaRPr>
        </a:p>
        <a:p>
          <a:r>
            <a:rPr kumimoji="1" lang="ja-JP" altLang="ja-JP" sz="1100">
              <a:solidFill>
                <a:schemeClr val="dk1"/>
              </a:solidFill>
              <a:effectLst/>
              <a:latin typeface="+mn-lt"/>
              <a:ea typeface="+mn-ea"/>
              <a:cs typeface="+mn-cs"/>
            </a:rPr>
            <a:t>また、橋りょうについては、非常に高い減価償却率となっており、計画的な長寿命化等の事業を推進する必要があり、整備に高いコストがかかっていく見込である。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学校施設を始めとした建物資産についても、減価償却率は平均以上の数値が出ている。</a:t>
          </a:r>
          <a:r>
            <a:rPr kumimoji="1" lang="ja-JP" altLang="ja-JP" sz="1100">
              <a:solidFill>
                <a:schemeClr val="dk1"/>
              </a:solidFill>
              <a:effectLst/>
              <a:latin typeface="+mn-lt"/>
              <a:ea typeface="+mn-ea"/>
              <a:cs typeface="+mn-cs"/>
            </a:rPr>
            <a:t>減価償却</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を平均値へと近づけ</a:t>
          </a:r>
          <a:r>
            <a:rPr kumimoji="1" lang="ja-JP" altLang="en-US" sz="1100">
              <a:solidFill>
                <a:schemeClr val="dk1"/>
              </a:solidFill>
              <a:effectLst/>
              <a:latin typeface="+mn-lt"/>
              <a:ea typeface="+mn-ea"/>
              <a:cs typeface="+mn-cs"/>
            </a:rPr>
            <a:t>るためにも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未利用施設については除却・売却等の処分も検討し、将来への課題を軽減させていくことが望まれる。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90" name="楕円 89"/>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91"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92" name="楕円 91"/>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47625</xdr:rowOff>
    </xdr:to>
    <xdr:cxnSp macro="">
      <xdr:nvCxnSpPr>
        <xdr:cNvPr id="93" name="直線コネクタ 92"/>
        <xdr:cNvCxnSpPr/>
      </xdr:nvCxnSpPr>
      <xdr:spPr>
        <a:xfrm flipV="1">
          <a:off x="3797300" y="104603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94" name="楕円 93"/>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114300</xdr:rowOff>
    </xdr:to>
    <xdr:cxnSp macro="">
      <xdr:nvCxnSpPr>
        <xdr:cNvPr id="95" name="直線コネクタ 94"/>
        <xdr:cNvCxnSpPr/>
      </xdr:nvCxnSpPr>
      <xdr:spPr>
        <a:xfrm flipV="1">
          <a:off x="2908300" y="10506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96" name="楕円 95"/>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161925</xdr:rowOff>
    </xdr:to>
    <xdr:cxnSp macro="">
      <xdr:nvCxnSpPr>
        <xdr:cNvPr id="97" name="直線コネクタ 96"/>
        <xdr:cNvCxnSpPr/>
      </xdr:nvCxnSpPr>
      <xdr:spPr>
        <a:xfrm flipV="1">
          <a:off x="2019300" y="10572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89552</xdr:rowOff>
    </xdr:from>
    <xdr:ext cx="405111" cy="259045"/>
    <xdr:sp macro="" textlink="">
      <xdr:nvSpPr>
        <xdr:cNvPr id="98" name="n_1mainValue【体育館・プール】&#10;有形固定資産減価償却率"/>
        <xdr:cNvSpPr txBox="1"/>
      </xdr:nvSpPr>
      <xdr:spPr>
        <a:xfrm>
          <a:off x="3582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99"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32402</xdr:rowOff>
    </xdr:from>
    <xdr:ext cx="405111" cy="259045"/>
    <xdr:sp macro="" textlink="">
      <xdr:nvSpPr>
        <xdr:cNvPr id="100" name="n_3mainValue【体育館・プール】&#10;有形固定資産減価償却率"/>
        <xdr:cNvSpPr txBox="1"/>
      </xdr:nvSpPr>
      <xdr:spPr>
        <a:xfrm>
          <a:off x="1816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111141</xdr:rowOff>
    </xdr:from>
    <xdr:to>
      <xdr:col>55</xdr:col>
      <xdr:colOff>50800</xdr:colOff>
      <xdr:row>64</xdr:row>
      <xdr:rowOff>41291</xdr:rowOff>
    </xdr:to>
    <xdr:sp macro="" textlink="">
      <xdr:nvSpPr>
        <xdr:cNvPr id="140" name="楕円 139"/>
        <xdr:cNvSpPr/>
      </xdr:nvSpPr>
      <xdr:spPr>
        <a:xfrm>
          <a:off x="10426700" y="109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4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111483</xdr:rowOff>
    </xdr:from>
    <xdr:to>
      <xdr:col>50</xdr:col>
      <xdr:colOff>165100</xdr:colOff>
      <xdr:row>64</xdr:row>
      <xdr:rowOff>41633</xdr:rowOff>
    </xdr:to>
    <xdr:sp macro="" textlink="">
      <xdr:nvSpPr>
        <xdr:cNvPr id="142" name="楕円 141"/>
        <xdr:cNvSpPr/>
      </xdr:nvSpPr>
      <xdr:spPr>
        <a:xfrm>
          <a:off x="9588500" y="109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161941</xdr:rowOff>
    </xdr:from>
    <xdr:to>
      <xdr:col>55</xdr:col>
      <xdr:colOff>0</xdr:colOff>
      <xdr:row>63</xdr:row>
      <xdr:rowOff>162283</xdr:rowOff>
    </xdr:to>
    <xdr:cxnSp macro="">
      <xdr:nvCxnSpPr>
        <xdr:cNvPr id="143" name="直線コネクタ 142"/>
        <xdr:cNvCxnSpPr/>
      </xdr:nvCxnSpPr>
      <xdr:spPr>
        <a:xfrm flipV="1">
          <a:off x="9639300" y="10963291"/>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111758</xdr:rowOff>
    </xdr:from>
    <xdr:to>
      <xdr:col>46</xdr:col>
      <xdr:colOff>38100</xdr:colOff>
      <xdr:row>64</xdr:row>
      <xdr:rowOff>41908</xdr:rowOff>
    </xdr:to>
    <xdr:sp macro="" textlink="">
      <xdr:nvSpPr>
        <xdr:cNvPr id="144" name="楕円 143"/>
        <xdr:cNvSpPr/>
      </xdr:nvSpPr>
      <xdr:spPr>
        <a:xfrm>
          <a:off x="8699500" y="109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162283</xdr:rowOff>
    </xdr:from>
    <xdr:to>
      <xdr:col>50</xdr:col>
      <xdr:colOff>114300</xdr:colOff>
      <xdr:row>63</xdr:row>
      <xdr:rowOff>162558</xdr:rowOff>
    </xdr:to>
    <xdr:cxnSp macro="">
      <xdr:nvCxnSpPr>
        <xdr:cNvPr id="145" name="直線コネクタ 144"/>
        <xdr:cNvCxnSpPr/>
      </xdr:nvCxnSpPr>
      <xdr:spPr>
        <a:xfrm flipV="1">
          <a:off x="8750300" y="1096363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111986</xdr:rowOff>
    </xdr:from>
    <xdr:to>
      <xdr:col>41</xdr:col>
      <xdr:colOff>101600</xdr:colOff>
      <xdr:row>64</xdr:row>
      <xdr:rowOff>42136</xdr:rowOff>
    </xdr:to>
    <xdr:sp macro="" textlink="">
      <xdr:nvSpPr>
        <xdr:cNvPr id="146" name="楕円 145"/>
        <xdr:cNvSpPr/>
      </xdr:nvSpPr>
      <xdr:spPr>
        <a:xfrm>
          <a:off x="7810500" y="109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162558</xdr:rowOff>
    </xdr:from>
    <xdr:to>
      <xdr:col>45</xdr:col>
      <xdr:colOff>177800</xdr:colOff>
      <xdr:row>63</xdr:row>
      <xdr:rowOff>162786</xdr:rowOff>
    </xdr:to>
    <xdr:cxnSp macro="">
      <xdr:nvCxnSpPr>
        <xdr:cNvPr id="147" name="直線コネクタ 146"/>
        <xdr:cNvCxnSpPr/>
      </xdr:nvCxnSpPr>
      <xdr:spPr>
        <a:xfrm flipV="1">
          <a:off x="7861300" y="1096390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32760</xdr:rowOff>
    </xdr:from>
    <xdr:ext cx="469744" cy="259045"/>
    <xdr:sp macro="" textlink="">
      <xdr:nvSpPr>
        <xdr:cNvPr id="148" name="n_1mainValue【体育館・プール】&#10;一人当たり面積"/>
        <xdr:cNvSpPr txBox="1"/>
      </xdr:nvSpPr>
      <xdr:spPr>
        <a:xfrm>
          <a:off x="9391727" y="110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33035</xdr:rowOff>
    </xdr:from>
    <xdr:ext cx="469744" cy="259045"/>
    <xdr:sp macro="" textlink="">
      <xdr:nvSpPr>
        <xdr:cNvPr id="149" name="n_2mainValue【体育館・プール】&#10;一人当たり面積"/>
        <xdr:cNvSpPr txBox="1"/>
      </xdr:nvSpPr>
      <xdr:spPr>
        <a:xfrm>
          <a:off x="8515427" y="1100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33263</xdr:rowOff>
    </xdr:from>
    <xdr:ext cx="469744" cy="259045"/>
    <xdr:sp macro="" textlink="">
      <xdr:nvSpPr>
        <xdr:cNvPr id="150" name="n_3mainValue【体育館・プール】&#10;一人当たり面積"/>
        <xdr:cNvSpPr txBox="1"/>
      </xdr:nvSpPr>
      <xdr:spPr>
        <a:xfrm>
          <a:off x="7626427" y="110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84"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73842</xdr:rowOff>
    </xdr:from>
    <xdr:to>
      <xdr:col>24</xdr:col>
      <xdr:colOff>114300</xdr:colOff>
      <xdr:row>81</xdr:row>
      <xdr:rowOff>3992</xdr:rowOff>
    </xdr:to>
    <xdr:sp macro="" textlink="">
      <xdr:nvSpPr>
        <xdr:cNvPr id="194" name="楕円 193"/>
        <xdr:cNvSpPr/>
      </xdr:nvSpPr>
      <xdr:spPr>
        <a:xfrm>
          <a:off x="4584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96719</xdr:rowOff>
    </xdr:from>
    <xdr:ext cx="405111" cy="259045"/>
    <xdr:sp macro="" textlink="">
      <xdr:nvSpPr>
        <xdr:cNvPr id="195" name="【福祉施設】&#10;有形固定資産減価償却率該当値テキスト"/>
        <xdr:cNvSpPr txBox="1"/>
      </xdr:nvSpPr>
      <xdr:spPr>
        <a:xfrm>
          <a:off x="4673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106499</xdr:rowOff>
    </xdr:from>
    <xdr:to>
      <xdr:col>20</xdr:col>
      <xdr:colOff>38100</xdr:colOff>
      <xdr:row>81</xdr:row>
      <xdr:rowOff>36649</xdr:rowOff>
    </xdr:to>
    <xdr:sp macro="" textlink="">
      <xdr:nvSpPr>
        <xdr:cNvPr id="196" name="楕円 195"/>
        <xdr:cNvSpPr/>
      </xdr:nvSpPr>
      <xdr:spPr>
        <a:xfrm>
          <a:off x="3746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124642</xdr:rowOff>
    </xdr:from>
    <xdr:to>
      <xdr:col>24</xdr:col>
      <xdr:colOff>63500</xdr:colOff>
      <xdr:row>80</xdr:row>
      <xdr:rowOff>157299</xdr:rowOff>
    </xdr:to>
    <xdr:cxnSp macro="">
      <xdr:nvCxnSpPr>
        <xdr:cNvPr id="197" name="直線コネクタ 196"/>
        <xdr:cNvCxnSpPr/>
      </xdr:nvCxnSpPr>
      <xdr:spPr>
        <a:xfrm flipV="1">
          <a:off x="3797300" y="138406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140788</xdr:rowOff>
    </xdr:from>
    <xdr:to>
      <xdr:col>15</xdr:col>
      <xdr:colOff>101600</xdr:colOff>
      <xdr:row>81</xdr:row>
      <xdr:rowOff>70938</xdr:rowOff>
    </xdr:to>
    <xdr:sp macro="" textlink="">
      <xdr:nvSpPr>
        <xdr:cNvPr id="198" name="楕円 197"/>
        <xdr:cNvSpPr/>
      </xdr:nvSpPr>
      <xdr:spPr>
        <a:xfrm>
          <a:off x="2857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157299</xdr:rowOff>
    </xdr:from>
    <xdr:to>
      <xdr:col>19</xdr:col>
      <xdr:colOff>177800</xdr:colOff>
      <xdr:row>81</xdr:row>
      <xdr:rowOff>20138</xdr:rowOff>
    </xdr:to>
    <xdr:cxnSp macro="">
      <xdr:nvCxnSpPr>
        <xdr:cNvPr id="199" name="直線コネクタ 198"/>
        <xdr:cNvCxnSpPr/>
      </xdr:nvCxnSpPr>
      <xdr:spPr>
        <a:xfrm flipV="1">
          <a:off x="2908300" y="1387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145687</xdr:rowOff>
    </xdr:from>
    <xdr:to>
      <xdr:col>10</xdr:col>
      <xdr:colOff>165100</xdr:colOff>
      <xdr:row>81</xdr:row>
      <xdr:rowOff>75837</xdr:rowOff>
    </xdr:to>
    <xdr:sp macro="" textlink="">
      <xdr:nvSpPr>
        <xdr:cNvPr id="200" name="楕円 199"/>
        <xdr:cNvSpPr/>
      </xdr:nvSpPr>
      <xdr:spPr>
        <a:xfrm>
          <a:off x="1968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20138</xdr:rowOff>
    </xdr:from>
    <xdr:to>
      <xdr:col>15</xdr:col>
      <xdr:colOff>50800</xdr:colOff>
      <xdr:row>81</xdr:row>
      <xdr:rowOff>25037</xdr:rowOff>
    </xdr:to>
    <xdr:cxnSp macro="">
      <xdr:nvCxnSpPr>
        <xdr:cNvPr id="201" name="直線コネクタ 200"/>
        <xdr:cNvCxnSpPr/>
      </xdr:nvCxnSpPr>
      <xdr:spPr>
        <a:xfrm flipV="1">
          <a:off x="2019300" y="139075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27776</xdr:rowOff>
    </xdr:from>
    <xdr:ext cx="405111" cy="259045"/>
    <xdr:sp macro="" textlink="">
      <xdr:nvSpPr>
        <xdr:cNvPr id="202" name="n_1mainValue【福祉施設】&#10;有形固定資産減価償却率"/>
        <xdr:cNvSpPr txBox="1"/>
      </xdr:nvSpPr>
      <xdr:spPr>
        <a:xfrm>
          <a:off x="35820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87465</xdr:rowOff>
    </xdr:from>
    <xdr:ext cx="405111" cy="259045"/>
    <xdr:sp macro="" textlink="">
      <xdr:nvSpPr>
        <xdr:cNvPr id="203" name="n_2mainValue【福祉施設】&#10;有形固定資産減価償却率"/>
        <xdr:cNvSpPr txBox="1"/>
      </xdr:nvSpPr>
      <xdr:spPr>
        <a:xfrm>
          <a:off x="2705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92364</xdr:rowOff>
    </xdr:from>
    <xdr:ext cx="405111" cy="259045"/>
    <xdr:sp macro="" textlink="">
      <xdr:nvSpPr>
        <xdr:cNvPr id="204" name="n_3mainValue【福祉施設】&#10;有形固定資産減価償却率"/>
        <xdr:cNvSpPr txBox="1"/>
      </xdr:nvSpPr>
      <xdr:spPr>
        <a:xfrm>
          <a:off x="1816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33"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38" name="n_2ave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150131</xdr:rowOff>
    </xdr:from>
    <xdr:ext cx="469744" cy="259045"/>
    <xdr:sp macro="" textlink="">
      <xdr:nvSpPr>
        <xdr:cNvPr id="240" name="n_3aveValue【福祉施設】&#10;一人当たり面積"/>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132080</xdr:rowOff>
    </xdr:from>
    <xdr:to>
      <xdr:col>55</xdr:col>
      <xdr:colOff>50800</xdr:colOff>
      <xdr:row>84</xdr:row>
      <xdr:rowOff>62230</xdr:rowOff>
    </xdr:to>
    <xdr:sp macro="" textlink="">
      <xdr:nvSpPr>
        <xdr:cNvPr id="246" name="楕円 245"/>
        <xdr:cNvSpPr/>
      </xdr:nvSpPr>
      <xdr:spPr>
        <a:xfrm>
          <a:off x="10426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154957</xdr:rowOff>
    </xdr:from>
    <xdr:ext cx="469744" cy="259045"/>
    <xdr:sp macro="" textlink="">
      <xdr:nvSpPr>
        <xdr:cNvPr id="247" name="【福祉施設】&#10;一人当たり面積該当値テキスト"/>
        <xdr:cNvSpPr txBox="1"/>
      </xdr:nvSpPr>
      <xdr:spPr>
        <a:xfrm>
          <a:off x="10515600"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148844</xdr:rowOff>
    </xdr:from>
    <xdr:to>
      <xdr:col>50</xdr:col>
      <xdr:colOff>165100</xdr:colOff>
      <xdr:row>84</xdr:row>
      <xdr:rowOff>78994</xdr:rowOff>
    </xdr:to>
    <xdr:sp macro="" textlink="">
      <xdr:nvSpPr>
        <xdr:cNvPr id="248" name="楕円 247"/>
        <xdr:cNvSpPr/>
      </xdr:nvSpPr>
      <xdr:spPr>
        <a:xfrm>
          <a:off x="9588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xdr:rowOff>
    </xdr:from>
    <xdr:to>
      <xdr:col>55</xdr:col>
      <xdr:colOff>0</xdr:colOff>
      <xdr:row>84</xdr:row>
      <xdr:rowOff>28194</xdr:rowOff>
    </xdr:to>
    <xdr:cxnSp macro="">
      <xdr:nvCxnSpPr>
        <xdr:cNvPr id="249" name="直線コネクタ 248"/>
        <xdr:cNvCxnSpPr/>
      </xdr:nvCxnSpPr>
      <xdr:spPr>
        <a:xfrm flipV="1">
          <a:off x="9639300" y="14413230"/>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161037</xdr:rowOff>
    </xdr:from>
    <xdr:to>
      <xdr:col>46</xdr:col>
      <xdr:colOff>38100</xdr:colOff>
      <xdr:row>84</xdr:row>
      <xdr:rowOff>91187</xdr:rowOff>
    </xdr:to>
    <xdr:sp macro="" textlink="">
      <xdr:nvSpPr>
        <xdr:cNvPr id="250" name="楕円 249"/>
        <xdr:cNvSpPr/>
      </xdr:nvSpPr>
      <xdr:spPr>
        <a:xfrm>
          <a:off x="8699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28194</xdr:rowOff>
    </xdr:from>
    <xdr:to>
      <xdr:col>50</xdr:col>
      <xdr:colOff>114300</xdr:colOff>
      <xdr:row>84</xdr:row>
      <xdr:rowOff>40387</xdr:rowOff>
    </xdr:to>
    <xdr:cxnSp macro="">
      <xdr:nvCxnSpPr>
        <xdr:cNvPr id="251" name="直線コネクタ 250"/>
        <xdr:cNvCxnSpPr/>
      </xdr:nvCxnSpPr>
      <xdr:spPr>
        <a:xfrm flipV="1">
          <a:off x="8750300" y="1442999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xdr:rowOff>
    </xdr:from>
    <xdr:to>
      <xdr:col>41</xdr:col>
      <xdr:colOff>101600</xdr:colOff>
      <xdr:row>84</xdr:row>
      <xdr:rowOff>101854</xdr:rowOff>
    </xdr:to>
    <xdr:sp macro="" textlink="">
      <xdr:nvSpPr>
        <xdr:cNvPr id="252" name="楕円 251"/>
        <xdr:cNvSpPr/>
      </xdr:nvSpPr>
      <xdr:spPr>
        <a:xfrm>
          <a:off x="7810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40387</xdr:rowOff>
    </xdr:from>
    <xdr:to>
      <xdr:col>45</xdr:col>
      <xdr:colOff>177800</xdr:colOff>
      <xdr:row>84</xdr:row>
      <xdr:rowOff>51054</xdr:rowOff>
    </xdr:to>
    <xdr:cxnSp macro="">
      <xdr:nvCxnSpPr>
        <xdr:cNvPr id="253" name="直線コネクタ 252"/>
        <xdr:cNvCxnSpPr/>
      </xdr:nvCxnSpPr>
      <xdr:spPr>
        <a:xfrm flipV="1">
          <a:off x="7861300" y="1444218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70121</xdr:rowOff>
    </xdr:from>
    <xdr:ext cx="469744" cy="259045"/>
    <xdr:sp macro="" textlink="">
      <xdr:nvSpPr>
        <xdr:cNvPr id="254" name="n_1mainValue【福祉施設】&#10;一人当たり面積"/>
        <xdr:cNvSpPr txBox="1"/>
      </xdr:nvSpPr>
      <xdr:spPr>
        <a:xfrm>
          <a:off x="9391727" y="144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255" name="n_2mainValue【福祉施設】&#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118381</xdr:rowOff>
    </xdr:from>
    <xdr:ext cx="469744" cy="259045"/>
    <xdr:sp macro="" textlink="">
      <xdr:nvSpPr>
        <xdr:cNvPr id="256" name="n_3mainValue【福祉施設】&#10;一人当たり面積"/>
        <xdr:cNvSpPr txBox="1"/>
      </xdr:nvSpPr>
      <xdr:spPr>
        <a:xfrm>
          <a:off x="76264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98" name="直線コネクタ 297"/>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99"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00" name="直線コネクタ 299"/>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2" name="直線コネクタ 30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03"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04" name="フローチャート: 判断 303"/>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05" name="フローチャート: 判断 30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06"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07" name="フローチャート: 判断 306"/>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308"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09" name="フローチャート: 判断 308"/>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93634</xdr:rowOff>
    </xdr:from>
    <xdr:ext cx="405111" cy="259045"/>
    <xdr:sp macro="" textlink="">
      <xdr:nvSpPr>
        <xdr:cNvPr id="310" name="n_3aveValue【一般廃棄物処理施設】&#10;有形固定資産減価償却率"/>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316" name="楕円 315"/>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317" name="【一般廃棄物処理施設】&#10;有形固定資産減価償却率該当値テキスト"/>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318" name="楕円 317"/>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58239</xdr:rowOff>
    </xdr:from>
    <xdr:to>
      <xdr:col>85</xdr:col>
      <xdr:colOff>127000</xdr:colOff>
      <xdr:row>35</xdr:row>
      <xdr:rowOff>97427</xdr:rowOff>
    </xdr:to>
    <xdr:cxnSp macro="">
      <xdr:nvCxnSpPr>
        <xdr:cNvPr id="319" name="直線コネクタ 318"/>
        <xdr:cNvCxnSpPr/>
      </xdr:nvCxnSpPr>
      <xdr:spPr>
        <a:xfrm flipV="1">
          <a:off x="15481300" y="605898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320" name="楕円 319"/>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138249</xdr:rowOff>
    </xdr:to>
    <xdr:cxnSp macro="">
      <xdr:nvCxnSpPr>
        <xdr:cNvPr id="321" name="直線コネクタ 320"/>
        <xdr:cNvCxnSpPr/>
      </xdr:nvCxnSpPr>
      <xdr:spPr>
        <a:xfrm flipV="1">
          <a:off x="14592300" y="60981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322" name="楕円 321"/>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138249</xdr:rowOff>
    </xdr:from>
    <xdr:to>
      <xdr:col>76</xdr:col>
      <xdr:colOff>114300</xdr:colOff>
      <xdr:row>36</xdr:row>
      <xdr:rowOff>19050</xdr:rowOff>
    </xdr:to>
    <xdr:cxnSp macro="">
      <xdr:nvCxnSpPr>
        <xdr:cNvPr id="323" name="直線コネクタ 322"/>
        <xdr:cNvCxnSpPr/>
      </xdr:nvCxnSpPr>
      <xdr:spPr>
        <a:xfrm flipV="1">
          <a:off x="13703300" y="61389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164754</xdr:rowOff>
    </xdr:from>
    <xdr:ext cx="405111" cy="259045"/>
    <xdr:sp macro="" textlink="">
      <xdr:nvSpPr>
        <xdr:cNvPr id="324" name="n_1mainValue【一般廃棄物処理施設】&#10;有形固定資産減価償却率"/>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325" name="n_2mainValue【一般廃棄物処理施設】&#10;有形固定資産減価償却率"/>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326" name="n_3mainValue【一般廃棄物処理施設】&#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8" name="テキスト ボックス 33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0" name="テキスト ボックス 33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2" name="テキスト ボックス 34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4" name="テキスト ボックス 34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48" name="直線コネクタ 347"/>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49"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50" name="直線コネクタ 349"/>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51"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52" name="直線コネクタ 351"/>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53"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54" name="フローチャート: 判断 353"/>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55" name="フローチャート: 判断 354"/>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356"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57" name="フローチャート: 判断 356"/>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58"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59" name="フローチャート: 判断 358"/>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112170</xdr:rowOff>
    </xdr:from>
    <xdr:ext cx="599010" cy="259045"/>
    <xdr:sp macro="" textlink="">
      <xdr:nvSpPr>
        <xdr:cNvPr id="360" name="n_3aveValue【一般廃棄物処理施設】&#10;一人当たり有形固定資産（償却資産）額"/>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23528</xdr:rowOff>
    </xdr:from>
    <xdr:to>
      <xdr:col>116</xdr:col>
      <xdr:colOff>114300</xdr:colOff>
      <xdr:row>38</xdr:row>
      <xdr:rowOff>125128</xdr:rowOff>
    </xdr:to>
    <xdr:sp macro="" textlink="">
      <xdr:nvSpPr>
        <xdr:cNvPr id="366" name="楕円 365"/>
        <xdr:cNvSpPr/>
      </xdr:nvSpPr>
      <xdr:spPr>
        <a:xfrm>
          <a:off x="22110700" y="65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46405</xdr:rowOff>
    </xdr:from>
    <xdr:ext cx="599010" cy="259045"/>
    <xdr:sp macro="" textlink="">
      <xdr:nvSpPr>
        <xdr:cNvPr id="367" name="【一般廃棄物処理施設】&#10;一人当たり有形固定資産（償却資産）額該当値テキスト"/>
        <xdr:cNvSpPr txBox="1"/>
      </xdr:nvSpPr>
      <xdr:spPr>
        <a:xfrm>
          <a:off x="22199600" y="639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41551</xdr:rowOff>
    </xdr:from>
    <xdr:to>
      <xdr:col>112</xdr:col>
      <xdr:colOff>38100</xdr:colOff>
      <xdr:row>38</xdr:row>
      <xdr:rowOff>143151</xdr:rowOff>
    </xdr:to>
    <xdr:sp macro="" textlink="">
      <xdr:nvSpPr>
        <xdr:cNvPr id="368" name="楕円 367"/>
        <xdr:cNvSpPr/>
      </xdr:nvSpPr>
      <xdr:spPr>
        <a:xfrm>
          <a:off x="21272500" y="65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74328</xdr:rowOff>
    </xdr:from>
    <xdr:to>
      <xdr:col>116</xdr:col>
      <xdr:colOff>63500</xdr:colOff>
      <xdr:row>38</xdr:row>
      <xdr:rowOff>92351</xdr:rowOff>
    </xdr:to>
    <xdr:cxnSp macro="">
      <xdr:nvCxnSpPr>
        <xdr:cNvPr id="369" name="直線コネクタ 368"/>
        <xdr:cNvCxnSpPr/>
      </xdr:nvCxnSpPr>
      <xdr:spPr>
        <a:xfrm flipV="1">
          <a:off x="21323300" y="6589428"/>
          <a:ext cx="8382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62767</xdr:rowOff>
    </xdr:from>
    <xdr:to>
      <xdr:col>107</xdr:col>
      <xdr:colOff>101600</xdr:colOff>
      <xdr:row>38</xdr:row>
      <xdr:rowOff>164367</xdr:rowOff>
    </xdr:to>
    <xdr:sp macro="" textlink="">
      <xdr:nvSpPr>
        <xdr:cNvPr id="370" name="楕円 369"/>
        <xdr:cNvSpPr/>
      </xdr:nvSpPr>
      <xdr:spPr>
        <a:xfrm>
          <a:off x="20383500" y="6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92351</xdr:rowOff>
    </xdr:from>
    <xdr:to>
      <xdr:col>111</xdr:col>
      <xdr:colOff>177800</xdr:colOff>
      <xdr:row>38</xdr:row>
      <xdr:rowOff>113567</xdr:rowOff>
    </xdr:to>
    <xdr:cxnSp macro="">
      <xdr:nvCxnSpPr>
        <xdr:cNvPr id="371" name="直線コネクタ 370"/>
        <xdr:cNvCxnSpPr/>
      </xdr:nvCxnSpPr>
      <xdr:spPr>
        <a:xfrm flipV="1">
          <a:off x="20434300" y="660745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65519</xdr:rowOff>
    </xdr:from>
    <xdr:to>
      <xdr:col>102</xdr:col>
      <xdr:colOff>165100</xdr:colOff>
      <xdr:row>38</xdr:row>
      <xdr:rowOff>167119</xdr:rowOff>
    </xdr:to>
    <xdr:sp macro="" textlink="">
      <xdr:nvSpPr>
        <xdr:cNvPr id="372" name="楕円 371"/>
        <xdr:cNvSpPr/>
      </xdr:nvSpPr>
      <xdr:spPr>
        <a:xfrm>
          <a:off x="194945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113567</xdr:rowOff>
    </xdr:from>
    <xdr:to>
      <xdr:col>107</xdr:col>
      <xdr:colOff>50800</xdr:colOff>
      <xdr:row>38</xdr:row>
      <xdr:rowOff>116319</xdr:rowOff>
    </xdr:to>
    <xdr:cxnSp macro="">
      <xdr:nvCxnSpPr>
        <xdr:cNvPr id="373" name="直線コネクタ 372"/>
        <xdr:cNvCxnSpPr/>
      </xdr:nvCxnSpPr>
      <xdr:spPr>
        <a:xfrm flipV="1">
          <a:off x="19545300" y="662866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159678</xdr:rowOff>
    </xdr:from>
    <xdr:ext cx="599010" cy="259045"/>
    <xdr:sp macro="" textlink="">
      <xdr:nvSpPr>
        <xdr:cNvPr id="374" name="n_1mainValue【一般廃棄物処理施設】&#10;一人当たり有形固定資産（償却資産）額"/>
        <xdr:cNvSpPr txBox="1"/>
      </xdr:nvSpPr>
      <xdr:spPr>
        <a:xfrm>
          <a:off x="21011095" y="633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9444</xdr:rowOff>
    </xdr:from>
    <xdr:ext cx="599010" cy="259045"/>
    <xdr:sp macro="" textlink="">
      <xdr:nvSpPr>
        <xdr:cNvPr id="375" name="n_2mainValue【一般廃棄物処理施設】&#10;一人当たり有形固定資産（償却資産）額"/>
        <xdr:cNvSpPr txBox="1"/>
      </xdr:nvSpPr>
      <xdr:spPr>
        <a:xfrm>
          <a:off x="20134795" y="635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12196</xdr:rowOff>
    </xdr:from>
    <xdr:ext cx="599010" cy="259045"/>
    <xdr:sp macro="" textlink="">
      <xdr:nvSpPr>
        <xdr:cNvPr id="376" name="n_3mainValue【一般廃棄物処理施設】&#10;一人当たり有形固定資産（償却資産）額"/>
        <xdr:cNvSpPr txBox="1"/>
      </xdr:nvSpPr>
      <xdr:spPr>
        <a:xfrm>
          <a:off x="19245795" y="635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8" name="テキスト ボックス 38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00" name="直線コネクタ 39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0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02" name="直線コネクタ 40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0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04" name="直線コネクタ 40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05"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6" name="フローチャート: 判断 40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7" name="フローチャート: 判断 40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08"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09" name="フローチャート: 判断 40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10"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11" name="フローチャート: 判断 41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412"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18" name="楕円 417"/>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419"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20" name="楕円 419"/>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421" name="直線コネクタ 420"/>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22" name="楕円 42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423" name="直線コネクタ 422"/>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24" name="楕円 423"/>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425" name="直線コネクタ 424"/>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26"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27"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428"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52" name="直線コネクタ 451"/>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53"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54" name="直線コネクタ 453"/>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55"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6" name="直線コネクタ 45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57"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58" name="フローチャート: 判断 457"/>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59" name="フローチャート: 判断 458"/>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6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61" name="フローチャート: 判断 46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62"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63" name="フローチャート: 判断 462"/>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64"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470" name="楕円 469"/>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471"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73025</xdr:rowOff>
    </xdr:from>
    <xdr:to>
      <xdr:col>112</xdr:col>
      <xdr:colOff>38100</xdr:colOff>
      <xdr:row>64</xdr:row>
      <xdr:rowOff>3175</xdr:rowOff>
    </xdr:to>
    <xdr:sp macro="" textlink="">
      <xdr:nvSpPr>
        <xdr:cNvPr id="472" name="楕円 471"/>
        <xdr:cNvSpPr/>
      </xdr:nvSpPr>
      <xdr:spPr>
        <a:xfrm>
          <a:off x="21272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123825</xdr:rowOff>
    </xdr:to>
    <xdr:cxnSp macro="">
      <xdr:nvCxnSpPr>
        <xdr:cNvPr id="473" name="直線コネクタ 472"/>
        <xdr:cNvCxnSpPr/>
      </xdr:nvCxnSpPr>
      <xdr:spPr>
        <a:xfrm flipV="1">
          <a:off x="21323300" y="10919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76835</xdr:rowOff>
    </xdr:from>
    <xdr:to>
      <xdr:col>107</xdr:col>
      <xdr:colOff>101600</xdr:colOff>
      <xdr:row>64</xdr:row>
      <xdr:rowOff>6985</xdr:rowOff>
    </xdr:to>
    <xdr:sp macro="" textlink="">
      <xdr:nvSpPr>
        <xdr:cNvPr id="474" name="楕円 473"/>
        <xdr:cNvSpPr/>
      </xdr:nvSpPr>
      <xdr:spPr>
        <a:xfrm>
          <a:off x="20383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123825</xdr:rowOff>
    </xdr:from>
    <xdr:to>
      <xdr:col>111</xdr:col>
      <xdr:colOff>177800</xdr:colOff>
      <xdr:row>63</xdr:row>
      <xdr:rowOff>127635</xdr:rowOff>
    </xdr:to>
    <xdr:cxnSp macro="">
      <xdr:nvCxnSpPr>
        <xdr:cNvPr id="475" name="直線コネクタ 474"/>
        <xdr:cNvCxnSpPr/>
      </xdr:nvCxnSpPr>
      <xdr:spPr>
        <a:xfrm flipV="1">
          <a:off x="20434300" y="10925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476" name="楕円 475"/>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127635</xdr:rowOff>
    </xdr:from>
    <xdr:to>
      <xdr:col>107</xdr:col>
      <xdr:colOff>50800</xdr:colOff>
      <xdr:row>63</xdr:row>
      <xdr:rowOff>129540</xdr:rowOff>
    </xdr:to>
    <xdr:cxnSp macro="">
      <xdr:nvCxnSpPr>
        <xdr:cNvPr id="477" name="直線コネクタ 476"/>
        <xdr:cNvCxnSpPr/>
      </xdr:nvCxnSpPr>
      <xdr:spPr>
        <a:xfrm flipV="1">
          <a:off x="19545300" y="10928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165752</xdr:rowOff>
    </xdr:from>
    <xdr:ext cx="469744" cy="259045"/>
    <xdr:sp macro="" textlink="">
      <xdr:nvSpPr>
        <xdr:cNvPr id="478" name="n_1mainValue【保健センター・保健所】&#10;一人当たり面積"/>
        <xdr:cNvSpPr txBox="1"/>
      </xdr:nvSpPr>
      <xdr:spPr>
        <a:xfrm>
          <a:off x="21075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169562</xdr:rowOff>
    </xdr:from>
    <xdr:ext cx="469744" cy="259045"/>
    <xdr:sp macro="" textlink="">
      <xdr:nvSpPr>
        <xdr:cNvPr id="479" name="n_2mainValue【保健センター・保健所】&#10;一人当たり面積"/>
        <xdr:cNvSpPr txBox="1"/>
      </xdr:nvSpPr>
      <xdr:spPr>
        <a:xfrm>
          <a:off x="20199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480"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6" name="直線コネクタ 505"/>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7"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8" name="直線コネクタ 507"/>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11"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2" name="フローチャート: 判断 51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3" name="フローチャート: 判断 51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14"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15" name="フローチャート: 判断 514"/>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16"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17" name="フローチャート: 判断 516"/>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18"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524" name="楕円 523"/>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525" name="【消防施設】&#10;有形固定資産減価償却率該当値テキスト"/>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526" name="楕円 525"/>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80</xdr:row>
      <xdr:rowOff>162198</xdr:rowOff>
    </xdr:to>
    <xdr:cxnSp macro="">
      <xdr:nvCxnSpPr>
        <xdr:cNvPr id="527" name="直線コネクタ 526"/>
        <xdr:cNvCxnSpPr/>
      </xdr:nvCxnSpPr>
      <xdr:spPr>
        <a:xfrm>
          <a:off x="15481300" y="138667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28" name="楕円 527"/>
        <xdr:cNvSpPr/>
      </xdr:nvSpPr>
      <xdr:spPr>
        <a:xfrm>
          <a:off x="14541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80</xdr:row>
      <xdr:rowOff>150768</xdr:rowOff>
    </xdr:to>
    <xdr:cxnSp macro="">
      <xdr:nvCxnSpPr>
        <xdr:cNvPr id="529" name="直線コネクタ 528"/>
        <xdr:cNvCxnSpPr/>
      </xdr:nvCxnSpPr>
      <xdr:spPr>
        <a:xfrm>
          <a:off x="14592300" y="13630002"/>
          <a:ext cx="889000" cy="2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30" name="楕円 529"/>
        <xdr:cNvSpPr/>
      </xdr:nvSpPr>
      <xdr:spPr>
        <a:xfrm>
          <a:off x="13652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85452</xdr:rowOff>
    </xdr:from>
    <xdr:to>
      <xdr:col>76</xdr:col>
      <xdr:colOff>114300</xdr:colOff>
      <xdr:row>83</xdr:row>
      <xdr:rowOff>23405</xdr:rowOff>
    </xdr:to>
    <xdr:cxnSp macro="">
      <xdr:nvCxnSpPr>
        <xdr:cNvPr id="531" name="直線コネクタ 530"/>
        <xdr:cNvCxnSpPr/>
      </xdr:nvCxnSpPr>
      <xdr:spPr>
        <a:xfrm flipV="1">
          <a:off x="13703300" y="13630002"/>
          <a:ext cx="889000" cy="6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46645</xdr:rowOff>
    </xdr:from>
    <xdr:ext cx="405111" cy="259045"/>
    <xdr:sp macro="" textlink="">
      <xdr:nvSpPr>
        <xdr:cNvPr id="532"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533" name="n_2mainValue【消防施設】&#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34" name="n_3main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6" name="直線コネクタ 555"/>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7"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8" name="直線コネクタ 557"/>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9"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60" name="直線コネクタ 559"/>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1"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2" name="フローチャート: 判断 561"/>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3" name="フローチャート: 判断 562"/>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64"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65" name="フローチャート: 判断 564"/>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66"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67" name="フローチャート: 判断 56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68"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98400</xdr:rowOff>
    </xdr:from>
    <xdr:to>
      <xdr:col>116</xdr:col>
      <xdr:colOff>114300</xdr:colOff>
      <xdr:row>86</xdr:row>
      <xdr:rowOff>28550</xdr:rowOff>
    </xdr:to>
    <xdr:sp macro="" textlink="">
      <xdr:nvSpPr>
        <xdr:cNvPr id="574" name="楕円 573"/>
        <xdr:cNvSpPr/>
      </xdr:nvSpPr>
      <xdr:spPr>
        <a:xfrm>
          <a:off x="221107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75" name="【消防施設】&#10;一人当たり面積該当値テキスト"/>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105714</xdr:rowOff>
    </xdr:from>
    <xdr:to>
      <xdr:col>112</xdr:col>
      <xdr:colOff>38100</xdr:colOff>
      <xdr:row>86</xdr:row>
      <xdr:rowOff>35864</xdr:rowOff>
    </xdr:to>
    <xdr:sp macro="" textlink="">
      <xdr:nvSpPr>
        <xdr:cNvPr id="576" name="楕円 575"/>
        <xdr:cNvSpPr/>
      </xdr:nvSpPr>
      <xdr:spPr>
        <a:xfrm>
          <a:off x="21272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149200</xdr:rowOff>
    </xdr:from>
    <xdr:to>
      <xdr:col>116</xdr:col>
      <xdr:colOff>63500</xdr:colOff>
      <xdr:row>85</xdr:row>
      <xdr:rowOff>156514</xdr:rowOff>
    </xdr:to>
    <xdr:cxnSp macro="">
      <xdr:nvCxnSpPr>
        <xdr:cNvPr id="577" name="直線コネクタ 576"/>
        <xdr:cNvCxnSpPr/>
      </xdr:nvCxnSpPr>
      <xdr:spPr>
        <a:xfrm flipV="1">
          <a:off x="21323300" y="14722450"/>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128575</xdr:rowOff>
    </xdr:from>
    <xdr:to>
      <xdr:col>107</xdr:col>
      <xdr:colOff>101600</xdr:colOff>
      <xdr:row>86</xdr:row>
      <xdr:rowOff>58725</xdr:rowOff>
    </xdr:to>
    <xdr:sp macro="" textlink="">
      <xdr:nvSpPr>
        <xdr:cNvPr id="578" name="楕円 577"/>
        <xdr:cNvSpPr/>
      </xdr:nvSpPr>
      <xdr:spPr>
        <a:xfrm>
          <a:off x="20383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156514</xdr:rowOff>
    </xdr:from>
    <xdr:to>
      <xdr:col>111</xdr:col>
      <xdr:colOff>177800</xdr:colOff>
      <xdr:row>86</xdr:row>
      <xdr:rowOff>7925</xdr:rowOff>
    </xdr:to>
    <xdr:cxnSp macro="">
      <xdr:nvCxnSpPr>
        <xdr:cNvPr id="579" name="直線コネクタ 578"/>
        <xdr:cNvCxnSpPr/>
      </xdr:nvCxnSpPr>
      <xdr:spPr>
        <a:xfrm flipV="1">
          <a:off x="20434300" y="147297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129490</xdr:rowOff>
    </xdr:from>
    <xdr:to>
      <xdr:col>102</xdr:col>
      <xdr:colOff>165100</xdr:colOff>
      <xdr:row>86</xdr:row>
      <xdr:rowOff>59640</xdr:rowOff>
    </xdr:to>
    <xdr:sp macro="" textlink="">
      <xdr:nvSpPr>
        <xdr:cNvPr id="580" name="楕円 579"/>
        <xdr:cNvSpPr/>
      </xdr:nvSpPr>
      <xdr:spPr>
        <a:xfrm>
          <a:off x="19494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7925</xdr:rowOff>
    </xdr:from>
    <xdr:to>
      <xdr:col>107</xdr:col>
      <xdr:colOff>50800</xdr:colOff>
      <xdr:row>86</xdr:row>
      <xdr:rowOff>8840</xdr:rowOff>
    </xdr:to>
    <xdr:cxnSp macro="">
      <xdr:nvCxnSpPr>
        <xdr:cNvPr id="581" name="直線コネクタ 580"/>
        <xdr:cNvCxnSpPr/>
      </xdr:nvCxnSpPr>
      <xdr:spPr>
        <a:xfrm flipV="1">
          <a:off x="19545300" y="147526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26991</xdr:rowOff>
    </xdr:from>
    <xdr:ext cx="469744" cy="259045"/>
    <xdr:sp macro="" textlink="">
      <xdr:nvSpPr>
        <xdr:cNvPr id="582" name="n_1mainValue【消防施設】&#10;一人当たり面積"/>
        <xdr:cNvSpPr txBox="1"/>
      </xdr:nvSpPr>
      <xdr:spPr>
        <a:xfrm>
          <a:off x="21075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49852</xdr:rowOff>
    </xdr:from>
    <xdr:ext cx="469744" cy="259045"/>
    <xdr:sp macro="" textlink="">
      <xdr:nvSpPr>
        <xdr:cNvPr id="583" name="n_2mainValue【消防施設】&#10;一人当たり面積"/>
        <xdr:cNvSpPr txBox="1"/>
      </xdr:nvSpPr>
      <xdr:spPr>
        <a:xfrm>
          <a:off x="201994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50767</xdr:rowOff>
    </xdr:from>
    <xdr:ext cx="469744" cy="259045"/>
    <xdr:sp macro="" textlink="">
      <xdr:nvSpPr>
        <xdr:cNvPr id="584" name="n_3mainValue【消防施設】&#10;一人当たり面積"/>
        <xdr:cNvSpPr txBox="1"/>
      </xdr:nvSpPr>
      <xdr:spPr>
        <a:xfrm>
          <a:off x="193104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9" name="直線コネクタ 608"/>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10"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11" name="直線コネクタ 610"/>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14"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5" name="フローチャート: 判断 61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6" name="フローチャート: 判断 61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617"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18" name="フローチャート: 判断 617"/>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619"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20" name="フローチャート: 判断 619"/>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21"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27" name="楕円 626"/>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28" name="【庁舎】&#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629" name="楕円 628"/>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53339</xdr:rowOff>
    </xdr:to>
    <xdr:cxnSp macro="">
      <xdr:nvCxnSpPr>
        <xdr:cNvPr id="630" name="直線コネクタ 629"/>
        <xdr:cNvCxnSpPr/>
      </xdr:nvCxnSpPr>
      <xdr:spPr>
        <a:xfrm flipV="1">
          <a:off x="15481300" y="181756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31" name="楕円 630"/>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0</xdr:rowOff>
    </xdr:from>
    <xdr:to>
      <xdr:col>81</xdr:col>
      <xdr:colOff>50800</xdr:colOff>
      <xdr:row>106</xdr:row>
      <xdr:rowOff>53339</xdr:rowOff>
    </xdr:to>
    <xdr:cxnSp macro="">
      <xdr:nvCxnSpPr>
        <xdr:cNvPr id="632" name="直線コネクタ 631"/>
        <xdr:cNvCxnSpPr/>
      </xdr:nvCxnSpPr>
      <xdr:spPr>
        <a:xfrm>
          <a:off x="14592300" y="18173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111125</xdr:rowOff>
    </xdr:from>
    <xdr:to>
      <xdr:col>72</xdr:col>
      <xdr:colOff>38100</xdr:colOff>
      <xdr:row>104</xdr:row>
      <xdr:rowOff>41275</xdr:rowOff>
    </xdr:to>
    <xdr:sp macro="" textlink="">
      <xdr:nvSpPr>
        <xdr:cNvPr id="633" name="楕円 632"/>
        <xdr:cNvSpPr/>
      </xdr:nvSpPr>
      <xdr:spPr>
        <a:xfrm>
          <a:off x="13652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161925</xdr:rowOff>
    </xdr:from>
    <xdr:to>
      <xdr:col>76</xdr:col>
      <xdr:colOff>114300</xdr:colOff>
      <xdr:row>106</xdr:row>
      <xdr:rowOff>0</xdr:rowOff>
    </xdr:to>
    <xdr:cxnSp macro="">
      <xdr:nvCxnSpPr>
        <xdr:cNvPr id="634" name="直線コネクタ 633"/>
        <xdr:cNvCxnSpPr/>
      </xdr:nvCxnSpPr>
      <xdr:spPr>
        <a:xfrm>
          <a:off x="13703300" y="1782127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635" name="n_1main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636" name="n_2main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57802</xdr:rowOff>
    </xdr:from>
    <xdr:ext cx="405111" cy="259045"/>
    <xdr:sp macro="" textlink="">
      <xdr:nvSpPr>
        <xdr:cNvPr id="637" name="n_3mainValue【庁舎】&#10;有形固定資産減価償却率"/>
        <xdr:cNvSpPr txBox="1"/>
      </xdr:nvSpPr>
      <xdr:spPr>
        <a:xfrm>
          <a:off x="13500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51" name="テキスト ボックス 650"/>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53" name="テキスト ボックス 652"/>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5" name="テキスト ボックス 654"/>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7" name="テキスト ボックス 656"/>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9" name="直線コネクタ 658"/>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60"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61" name="直線コネクタ 660"/>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62"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63" name="直線コネクタ 662"/>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4"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5" name="フローチャート: 判断 664"/>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6" name="フローチャート: 判断 665"/>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67"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68" name="フローチャート: 判断 667"/>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69"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70" name="フローチャート: 判断 669"/>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671"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21930</xdr:rowOff>
    </xdr:from>
    <xdr:to>
      <xdr:col>116</xdr:col>
      <xdr:colOff>114300</xdr:colOff>
      <xdr:row>108</xdr:row>
      <xdr:rowOff>123530</xdr:rowOff>
    </xdr:to>
    <xdr:sp macro="" textlink="">
      <xdr:nvSpPr>
        <xdr:cNvPr id="677" name="楕円 676"/>
        <xdr:cNvSpPr/>
      </xdr:nvSpPr>
      <xdr:spPr>
        <a:xfrm>
          <a:off x="22110700" y="185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78"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22067</xdr:rowOff>
    </xdr:from>
    <xdr:to>
      <xdr:col>112</xdr:col>
      <xdr:colOff>38100</xdr:colOff>
      <xdr:row>108</xdr:row>
      <xdr:rowOff>123667</xdr:rowOff>
    </xdr:to>
    <xdr:sp macro="" textlink="">
      <xdr:nvSpPr>
        <xdr:cNvPr id="679" name="楕円 678"/>
        <xdr:cNvSpPr/>
      </xdr:nvSpPr>
      <xdr:spPr>
        <a:xfrm>
          <a:off x="21272500" y="185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72730</xdr:rowOff>
    </xdr:from>
    <xdr:to>
      <xdr:col>116</xdr:col>
      <xdr:colOff>63500</xdr:colOff>
      <xdr:row>108</xdr:row>
      <xdr:rowOff>72867</xdr:rowOff>
    </xdr:to>
    <xdr:cxnSp macro="">
      <xdr:nvCxnSpPr>
        <xdr:cNvPr id="680" name="直線コネクタ 679"/>
        <xdr:cNvCxnSpPr/>
      </xdr:nvCxnSpPr>
      <xdr:spPr>
        <a:xfrm flipV="1">
          <a:off x="21323300" y="1858933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22451</xdr:rowOff>
    </xdr:from>
    <xdr:to>
      <xdr:col>107</xdr:col>
      <xdr:colOff>101600</xdr:colOff>
      <xdr:row>108</xdr:row>
      <xdr:rowOff>124051</xdr:rowOff>
    </xdr:to>
    <xdr:sp macro="" textlink="">
      <xdr:nvSpPr>
        <xdr:cNvPr id="681" name="楕円 680"/>
        <xdr:cNvSpPr/>
      </xdr:nvSpPr>
      <xdr:spPr>
        <a:xfrm>
          <a:off x="20383500" y="185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72867</xdr:rowOff>
    </xdr:from>
    <xdr:to>
      <xdr:col>111</xdr:col>
      <xdr:colOff>177800</xdr:colOff>
      <xdr:row>108</xdr:row>
      <xdr:rowOff>73251</xdr:rowOff>
    </xdr:to>
    <xdr:cxnSp macro="">
      <xdr:nvCxnSpPr>
        <xdr:cNvPr id="682" name="直線コネクタ 681"/>
        <xdr:cNvCxnSpPr/>
      </xdr:nvCxnSpPr>
      <xdr:spPr>
        <a:xfrm flipV="1">
          <a:off x="20434300" y="1858946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22475</xdr:rowOff>
    </xdr:from>
    <xdr:to>
      <xdr:col>102</xdr:col>
      <xdr:colOff>165100</xdr:colOff>
      <xdr:row>108</xdr:row>
      <xdr:rowOff>124075</xdr:rowOff>
    </xdr:to>
    <xdr:sp macro="" textlink="">
      <xdr:nvSpPr>
        <xdr:cNvPr id="683" name="楕円 682"/>
        <xdr:cNvSpPr/>
      </xdr:nvSpPr>
      <xdr:spPr>
        <a:xfrm>
          <a:off x="19494500" y="185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73251</xdr:rowOff>
    </xdr:from>
    <xdr:to>
      <xdr:col>107</xdr:col>
      <xdr:colOff>50800</xdr:colOff>
      <xdr:row>108</xdr:row>
      <xdr:rowOff>73275</xdr:rowOff>
    </xdr:to>
    <xdr:cxnSp macro="">
      <xdr:nvCxnSpPr>
        <xdr:cNvPr id="684" name="直線コネクタ 683"/>
        <xdr:cNvCxnSpPr/>
      </xdr:nvCxnSpPr>
      <xdr:spPr>
        <a:xfrm flipV="1">
          <a:off x="19545300" y="1858985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140194</xdr:rowOff>
    </xdr:from>
    <xdr:ext cx="469744" cy="259045"/>
    <xdr:sp macro="" textlink="">
      <xdr:nvSpPr>
        <xdr:cNvPr id="685" name="n_1mainValue【庁舎】&#10;一人当たり面積"/>
        <xdr:cNvSpPr txBox="1"/>
      </xdr:nvSpPr>
      <xdr:spPr>
        <a:xfrm>
          <a:off x="21075727" y="1831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140578</xdr:rowOff>
    </xdr:from>
    <xdr:ext cx="469744" cy="259045"/>
    <xdr:sp macro="" textlink="">
      <xdr:nvSpPr>
        <xdr:cNvPr id="686" name="n_2mainValue【庁舎】&#10;一人当たり面積"/>
        <xdr:cNvSpPr txBox="1"/>
      </xdr:nvSpPr>
      <xdr:spPr>
        <a:xfrm>
          <a:off x="20199427" y="1831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140602</xdr:rowOff>
    </xdr:from>
    <xdr:ext cx="469744" cy="259045"/>
    <xdr:sp macro="" textlink="">
      <xdr:nvSpPr>
        <xdr:cNvPr id="687" name="n_3mainValue【庁舎】&#10;一人当たり面積"/>
        <xdr:cNvSpPr txBox="1"/>
      </xdr:nvSpPr>
      <xdr:spPr>
        <a:xfrm>
          <a:off x="19310427" y="1831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体育館や保健センター等</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町内で１施設しか存在しないものであり、</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についても比較的</a:t>
          </a:r>
          <a:r>
            <a:rPr kumimoji="1" lang="ja-JP" altLang="ja-JP" sz="1100">
              <a:solidFill>
                <a:schemeClr val="dk1"/>
              </a:solidFill>
              <a:effectLst/>
              <a:latin typeface="+mn-lt"/>
              <a:ea typeface="+mn-ea"/>
              <a:cs typeface="+mn-cs"/>
            </a:rPr>
            <a:t>新し</a:t>
          </a:r>
          <a:r>
            <a:rPr kumimoji="1" lang="ja-JP" altLang="en-US" sz="1100">
              <a:solidFill>
                <a:schemeClr val="dk1"/>
              </a:solidFill>
              <a:effectLst/>
              <a:latin typeface="+mn-lt"/>
              <a:ea typeface="+mn-ea"/>
              <a:cs typeface="+mn-cs"/>
            </a:rPr>
            <a:t>く、減価償却率も平均程度またはそれ以下となっている</a:t>
          </a:r>
          <a:r>
            <a:rPr kumimoji="1" lang="ja-JP" altLang="ja-JP" sz="1100">
              <a:solidFill>
                <a:schemeClr val="dk1"/>
              </a:solidFill>
              <a:effectLst/>
              <a:latin typeface="+mn-lt"/>
              <a:ea typeface="+mn-ea"/>
              <a:cs typeface="+mn-cs"/>
            </a:rPr>
            <a:t>。最低限の施設によ</a:t>
          </a:r>
          <a:r>
            <a:rPr kumimoji="1" lang="ja-JP" altLang="en-US" sz="110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、高効率な運営ができていると</a:t>
          </a:r>
          <a:r>
            <a:rPr kumimoji="1" lang="ja-JP" altLang="en-US" sz="1100">
              <a:solidFill>
                <a:schemeClr val="dk1"/>
              </a:solidFill>
              <a:effectLst/>
              <a:latin typeface="+mn-lt"/>
              <a:ea typeface="+mn-ea"/>
              <a:cs typeface="+mn-cs"/>
            </a:rPr>
            <a:t>見える</a:t>
          </a:r>
          <a:r>
            <a:rPr kumimoji="1" lang="ja-JP" altLang="ja-JP" sz="1100">
              <a:solidFill>
                <a:schemeClr val="dk1"/>
              </a:solidFill>
              <a:effectLst/>
              <a:latin typeface="+mn-lt"/>
              <a:ea typeface="+mn-ea"/>
              <a:cs typeface="+mn-cs"/>
            </a:rPr>
            <a:t>ため、適正な時期での更新を図り、現体制を継続することが望ましいと思われる。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それに対し、一人当たり受益率が高い施設は、</a:t>
          </a:r>
          <a:r>
            <a:rPr kumimoji="1" lang="ja-JP" altLang="en-US" sz="1100">
              <a:solidFill>
                <a:schemeClr val="dk1"/>
              </a:solidFill>
              <a:effectLst/>
              <a:latin typeface="+mn-lt"/>
              <a:ea typeface="+mn-ea"/>
              <a:cs typeface="+mn-cs"/>
            </a:rPr>
            <a:t>福祉施設となっており、</a:t>
          </a:r>
          <a:r>
            <a:rPr kumimoji="1" lang="ja-JP" altLang="ja-JP" sz="1100">
              <a:solidFill>
                <a:schemeClr val="dk1"/>
              </a:solidFill>
              <a:effectLst/>
              <a:latin typeface="+mn-lt"/>
              <a:ea typeface="+mn-ea"/>
              <a:cs typeface="+mn-cs"/>
            </a:rPr>
            <a:t>該当する施設数が多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、古い施設も多く存在するため、減価償却率は高水準で推移する。施設の要否の判断と適切な更新・除却を進めることで改善を図ることが望まれる。</a:t>
          </a:r>
          <a:endParaRPr lang="ja-JP" altLang="ja-JP" sz="140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については合併団体</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本町は、支所として庁舎が複数存在</a:t>
          </a:r>
          <a:r>
            <a:rPr kumimoji="1" lang="ja-JP" altLang="en-US" sz="1100">
              <a:solidFill>
                <a:sysClr val="windowText" lastClr="000000"/>
              </a:solidFill>
              <a:effectLst/>
              <a:latin typeface="+mn-lt"/>
              <a:ea typeface="+mn-ea"/>
              <a:cs typeface="+mn-cs"/>
            </a:rPr>
            <a:t>するため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全国平均に比べると</a:t>
          </a:r>
          <a:r>
            <a:rPr kumimoji="1" lang="ja-JP" altLang="ja-JP" sz="1100">
              <a:solidFill>
                <a:sysClr val="windowText" lastClr="000000"/>
              </a:solidFill>
              <a:effectLst/>
              <a:latin typeface="+mn-lt"/>
              <a:ea typeface="+mn-ea"/>
              <a:cs typeface="+mn-cs"/>
            </a:rPr>
            <a:t>一人当たり面積が大きくなっている</a:t>
          </a:r>
          <a:r>
            <a:rPr kumimoji="1" lang="ja-JP" altLang="en-US" sz="1100">
              <a:solidFill>
                <a:schemeClr val="dk1"/>
              </a:solidFill>
              <a:effectLst/>
              <a:latin typeface="+mn-lt"/>
              <a:ea typeface="+mn-ea"/>
              <a:cs typeface="+mn-cs"/>
            </a:rPr>
            <a:t>が、各地域の拠点として</a:t>
          </a:r>
          <a:r>
            <a:rPr kumimoji="1" lang="ja-JP" altLang="ja-JP" sz="1100">
              <a:solidFill>
                <a:schemeClr val="dk1"/>
              </a:solidFill>
              <a:effectLst/>
              <a:latin typeface="+mn-lt"/>
              <a:ea typeface="+mn-ea"/>
              <a:cs typeface="+mn-cs"/>
            </a:rPr>
            <a:t>必要な施設であるため、</a:t>
          </a:r>
          <a:r>
            <a:rPr kumimoji="1" lang="ja-JP" altLang="en-US" sz="1100">
              <a:solidFill>
                <a:schemeClr val="dk1"/>
              </a:solidFill>
              <a:effectLst/>
              <a:latin typeface="+mn-lt"/>
              <a:ea typeface="+mn-ea"/>
              <a:cs typeface="+mn-cs"/>
            </a:rPr>
            <a:t>適切な整備をして利用を継続していく。本庁舎については、平成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耐震改修事業等を実施したことから、減価償却率が大きく下がっている。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一人当たり受益率が高い施設については、現体制のままで</a:t>
          </a:r>
          <a:r>
            <a:rPr kumimoji="1" lang="ja-JP" altLang="en-US" sz="1100">
              <a:solidFill>
                <a:schemeClr val="dk1"/>
              </a:solidFill>
              <a:effectLst/>
              <a:latin typeface="+mn-lt"/>
              <a:ea typeface="+mn-ea"/>
              <a:cs typeface="+mn-cs"/>
            </a:rPr>
            <a:t>あると、</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の自然</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、非効率</a:t>
          </a:r>
          <a:r>
            <a:rPr kumimoji="1" lang="ja-JP" altLang="en-US" sz="1100">
              <a:solidFill>
                <a:schemeClr val="dk1"/>
              </a:solidFill>
              <a:effectLst/>
              <a:latin typeface="+mn-lt"/>
              <a:ea typeface="+mn-ea"/>
              <a:cs typeface="+mn-cs"/>
            </a:rPr>
            <a:t>化が進んでいくことが見込まれる</a:t>
          </a:r>
          <a:r>
            <a:rPr kumimoji="1" lang="ja-JP" altLang="ja-JP" sz="1100">
              <a:solidFill>
                <a:schemeClr val="dk1"/>
              </a:solidFill>
              <a:effectLst/>
              <a:latin typeface="+mn-lt"/>
              <a:ea typeface="+mn-ea"/>
              <a:cs typeface="+mn-cs"/>
            </a:rPr>
            <a:t>ため、将来的な在り方を優先的に検討していく必要がある。</a:t>
          </a:r>
          <a:endParaRPr lang="ja-JP" altLang="ja-JP" sz="1400">
            <a:effectLst/>
          </a:endParaRPr>
        </a:p>
        <a:p>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の大部分については、一部事務組合所有のものであり、特に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に更新の課題を抱えていることが分かる。</a:t>
          </a:r>
          <a:r>
            <a:rPr kumimoji="1" lang="ja-JP" altLang="en-US" sz="1100">
              <a:solidFill>
                <a:schemeClr val="dk1"/>
              </a:solidFill>
              <a:effectLst/>
              <a:latin typeface="+mn-lt"/>
              <a:ea typeface="+mn-ea"/>
              <a:cs typeface="+mn-cs"/>
            </a:rPr>
            <a:t>今後、大規模な施設整備が予定されているため、構成市町で大きな負担が予想されている。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一人当たり有形固定資産の額が平均を大きく上回ることも勘案し、施設や組織の規模についても再度検討をすることも将来への負担軽減に有効と思われる。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本町では過疎化等の影響により全国平均を大幅に上回り高齢化が進んでいる。（全国高齢化比率２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％・つるぎ町４４．</a:t>
          </a:r>
          <a:r>
            <a:rPr lang="ja-JP" altLang="en-US" sz="1100" b="0" i="0" baseline="0">
              <a:solidFill>
                <a:schemeClr val="dk1"/>
              </a:solidFill>
              <a:effectLst/>
              <a:latin typeface="+mn-lt"/>
              <a:ea typeface="+mn-ea"/>
              <a:cs typeface="+mn-cs"/>
            </a:rPr>
            <a:t>９０</a:t>
          </a:r>
          <a:r>
            <a:rPr lang="ja-JP" altLang="ja-JP" sz="1100" b="0" i="0" baseline="0">
              <a:solidFill>
                <a:schemeClr val="dk1"/>
              </a:solidFill>
              <a:effectLst/>
              <a:latin typeface="+mn-lt"/>
              <a:ea typeface="+mn-ea"/>
              <a:cs typeface="+mn-cs"/>
            </a:rPr>
            <a:t>％【平成３</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年３月末現在】）町税の徴収率については、平成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年度で９５．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長引く不況等の影響により年々減少傾向にある。今後についても、納税義務者が減少していくと予測され、徴収率の向上は見込めず、増収も考えにくい。よって、歳出全体の抑制が必要であり、定員管理の徹底や地方債の借入を伴う投資的経費の抑制に、より一層努め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時（平成１７年度１０４，３％）と比較すると改善しているが、依然として類似団体を上回る状況である。人件費カット（平成１８年～平成２１年度）や交付税の増額で平成２２年度は８６．４％まで改善したが、ここ数年は悪化傾向にあ</a:t>
          </a:r>
          <a:r>
            <a:rPr lang="ja-JP" altLang="en-US" sz="1100" b="0" i="0" baseline="0">
              <a:solidFill>
                <a:schemeClr val="dk1"/>
              </a:solidFill>
              <a:effectLst/>
              <a:latin typeface="+mn-lt"/>
              <a:ea typeface="+mn-ea"/>
              <a:cs typeface="+mn-cs"/>
            </a:rPr>
            <a:t>り、平成３０年度決算においては１２年ぶりに１００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台となっている</a:t>
          </a:r>
          <a:r>
            <a:rPr lang="ja-JP" altLang="ja-JP" sz="1100" b="0" i="0" baseline="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普通交付税については合併算定替による特例措置の適用期限終了により</a:t>
          </a:r>
          <a:r>
            <a:rPr lang="ja-JP" altLang="ja-JP" sz="1100" b="0" i="0" baseline="0">
              <a:solidFill>
                <a:schemeClr val="dk1"/>
              </a:solidFill>
              <a:effectLst/>
              <a:latin typeface="+mn-lt"/>
              <a:ea typeface="+mn-ea"/>
              <a:cs typeface="+mn-cs"/>
            </a:rPr>
            <a:t>今まで以上の減額が予測される。物件費の抑制、補助金の見直し等の経常的な経費の削減に努めているが、歳入の減少に追いついていない状況であり、人件費についても計画的に削減していく必要がある。今後は類似団体の数値を下回ることを目標に事業の中身を精査し、経常的な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19685</xdr:rowOff>
    </xdr:from>
    <xdr:to>
      <xdr:col>23</xdr:col>
      <xdr:colOff>133350</xdr:colOff>
      <xdr:row>67</xdr:row>
      <xdr:rowOff>72771</xdr:rowOff>
    </xdr:to>
    <xdr:cxnSp macro="">
      <xdr:nvCxnSpPr>
        <xdr:cNvPr id="131" name="直線コネクタ 130"/>
        <xdr:cNvCxnSpPr/>
      </xdr:nvCxnSpPr>
      <xdr:spPr>
        <a:xfrm>
          <a:off x="4114800" y="1150683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128397</xdr:rowOff>
    </xdr:from>
    <xdr:to>
      <xdr:col>19</xdr:col>
      <xdr:colOff>133350</xdr:colOff>
      <xdr:row>67</xdr:row>
      <xdr:rowOff>19685</xdr:rowOff>
    </xdr:to>
    <xdr:cxnSp macro="">
      <xdr:nvCxnSpPr>
        <xdr:cNvPr id="134" name="直線コネクタ 133"/>
        <xdr:cNvCxnSpPr/>
      </xdr:nvCxnSpPr>
      <xdr:spPr>
        <a:xfrm>
          <a:off x="3225800" y="1144409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65659</xdr:rowOff>
    </xdr:from>
    <xdr:to>
      <xdr:col>15</xdr:col>
      <xdr:colOff>82550</xdr:colOff>
      <xdr:row>66</xdr:row>
      <xdr:rowOff>128397</xdr:rowOff>
    </xdr:to>
    <xdr:cxnSp macro="">
      <xdr:nvCxnSpPr>
        <xdr:cNvPr id="137" name="直線コネクタ 136"/>
        <xdr:cNvCxnSpPr/>
      </xdr:nvCxnSpPr>
      <xdr:spPr>
        <a:xfrm>
          <a:off x="2336800" y="1138135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65659</xdr:rowOff>
    </xdr:to>
    <xdr:cxnSp macro="">
      <xdr:nvCxnSpPr>
        <xdr:cNvPr id="140" name="直線コネクタ 139"/>
        <xdr:cNvCxnSpPr/>
      </xdr:nvCxnSpPr>
      <xdr:spPr>
        <a:xfrm>
          <a:off x="1447800" y="1132586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43" name="フローチャート: 判断 142"/>
        <xdr:cNvSpPr/>
      </xdr:nvSpPr>
      <xdr:spPr>
        <a:xfrm>
          <a:off x="1397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44" name="テキスト ボックス 143"/>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21971</xdr:rowOff>
    </xdr:from>
    <xdr:to>
      <xdr:col>23</xdr:col>
      <xdr:colOff>184150</xdr:colOff>
      <xdr:row>67</xdr:row>
      <xdr:rowOff>123571</xdr:rowOff>
    </xdr:to>
    <xdr:sp macro="" textlink="">
      <xdr:nvSpPr>
        <xdr:cNvPr id="150" name="楕円 149"/>
        <xdr:cNvSpPr/>
      </xdr:nvSpPr>
      <xdr:spPr>
        <a:xfrm>
          <a:off x="4902200" y="115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89298</xdr:rowOff>
    </xdr:from>
    <xdr:ext cx="762000" cy="259045"/>
    <xdr:sp macro="" textlink="">
      <xdr:nvSpPr>
        <xdr:cNvPr id="151" name="財政構造の弾力性該当値テキスト"/>
        <xdr:cNvSpPr txBox="1"/>
      </xdr:nvSpPr>
      <xdr:spPr>
        <a:xfrm>
          <a:off x="5041900" y="1140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140335</xdr:rowOff>
    </xdr:from>
    <xdr:to>
      <xdr:col>19</xdr:col>
      <xdr:colOff>184150</xdr:colOff>
      <xdr:row>67</xdr:row>
      <xdr:rowOff>70485</xdr:rowOff>
    </xdr:to>
    <xdr:sp macro="" textlink="">
      <xdr:nvSpPr>
        <xdr:cNvPr id="152" name="楕円 151"/>
        <xdr:cNvSpPr/>
      </xdr:nvSpPr>
      <xdr:spPr>
        <a:xfrm>
          <a:off x="4064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55262</xdr:rowOff>
    </xdr:from>
    <xdr:ext cx="736600" cy="259045"/>
    <xdr:sp macro="" textlink="">
      <xdr:nvSpPr>
        <xdr:cNvPr id="153" name="テキスト ボックス 152"/>
        <xdr:cNvSpPr txBox="1"/>
      </xdr:nvSpPr>
      <xdr:spPr>
        <a:xfrm>
          <a:off x="3733800" y="1154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77597</xdr:rowOff>
    </xdr:from>
    <xdr:to>
      <xdr:col>15</xdr:col>
      <xdr:colOff>133350</xdr:colOff>
      <xdr:row>67</xdr:row>
      <xdr:rowOff>7747</xdr:rowOff>
    </xdr:to>
    <xdr:sp macro="" textlink="">
      <xdr:nvSpPr>
        <xdr:cNvPr id="154" name="楕円 153"/>
        <xdr:cNvSpPr/>
      </xdr:nvSpPr>
      <xdr:spPr>
        <a:xfrm>
          <a:off x="31750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163974</xdr:rowOff>
    </xdr:from>
    <xdr:ext cx="762000" cy="259045"/>
    <xdr:sp macro="" textlink="">
      <xdr:nvSpPr>
        <xdr:cNvPr id="155" name="テキスト ボックス 154"/>
        <xdr:cNvSpPr txBox="1"/>
      </xdr:nvSpPr>
      <xdr:spPr>
        <a:xfrm>
          <a:off x="2844800" y="114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14859</xdr:rowOff>
    </xdr:from>
    <xdr:to>
      <xdr:col>11</xdr:col>
      <xdr:colOff>82550</xdr:colOff>
      <xdr:row>66</xdr:row>
      <xdr:rowOff>116459</xdr:rowOff>
    </xdr:to>
    <xdr:sp macro="" textlink="">
      <xdr:nvSpPr>
        <xdr:cNvPr id="156" name="楕円 155"/>
        <xdr:cNvSpPr/>
      </xdr:nvSpPr>
      <xdr:spPr>
        <a:xfrm>
          <a:off x="2286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101236</xdr:rowOff>
    </xdr:from>
    <xdr:ext cx="762000" cy="259045"/>
    <xdr:sp macro="" textlink="">
      <xdr:nvSpPr>
        <xdr:cNvPr id="157" name="テキスト ボックス 156"/>
        <xdr:cNvSpPr txBox="1"/>
      </xdr:nvSpPr>
      <xdr:spPr>
        <a:xfrm>
          <a:off x="1955800" y="11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8" name="楕円 157"/>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9" name="テキスト ボックス 158"/>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物件費等の合計額の人口１人あたりの金額が類似団体平均を上回っているのは、人件費が主な要因となっている。定員管理の状況からみても職員数が類似団体を大きく上回っているため、平成２７年度策定の「第３次つるぎ町集中改革プラン」に沿った定員管理の適正化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36668</xdr:rowOff>
    </xdr:from>
    <xdr:to>
      <xdr:col>23</xdr:col>
      <xdr:colOff>133350</xdr:colOff>
      <xdr:row>84</xdr:row>
      <xdr:rowOff>41521</xdr:rowOff>
    </xdr:to>
    <xdr:cxnSp macro="">
      <xdr:nvCxnSpPr>
        <xdr:cNvPr id="194" name="直線コネクタ 193"/>
        <xdr:cNvCxnSpPr/>
      </xdr:nvCxnSpPr>
      <xdr:spPr>
        <a:xfrm>
          <a:off x="4114800" y="14438468"/>
          <a:ext cx="838200" cy="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36668</xdr:rowOff>
    </xdr:from>
    <xdr:to>
      <xdr:col>19</xdr:col>
      <xdr:colOff>133350</xdr:colOff>
      <xdr:row>84</xdr:row>
      <xdr:rowOff>56931</xdr:rowOff>
    </xdr:to>
    <xdr:cxnSp macro="">
      <xdr:nvCxnSpPr>
        <xdr:cNvPr id="197" name="直線コネクタ 196"/>
        <xdr:cNvCxnSpPr/>
      </xdr:nvCxnSpPr>
      <xdr:spPr>
        <a:xfrm flipV="1">
          <a:off x="3225800" y="14438468"/>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10305</xdr:rowOff>
    </xdr:from>
    <xdr:to>
      <xdr:col>15</xdr:col>
      <xdr:colOff>82550</xdr:colOff>
      <xdr:row>84</xdr:row>
      <xdr:rowOff>56931</xdr:rowOff>
    </xdr:to>
    <xdr:cxnSp macro="">
      <xdr:nvCxnSpPr>
        <xdr:cNvPr id="200" name="直線コネクタ 199"/>
        <xdr:cNvCxnSpPr/>
      </xdr:nvCxnSpPr>
      <xdr:spPr>
        <a:xfrm>
          <a:off x="2336800" y="1441210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167478</xdr:rowOff>
    </xdr:from>
    <xdr:to>
      <xdr:col>11</xdr:col>
      <xdr:colOff>31750</xdr:colOff>
      <xdr:row>84</xdr:row>
      <xdr:rowOff>10305</xdr:rowOff>
    </xdr:to>
    <xdr:cxnSp macro="">
      <xdr:nvCxnSpPr>
        <xdr:cNvPr id="203" name="直線コネクタ 202"/>
        <xdr:cNvCxnSpPr/>
      </xdr:nvCxnSpPr>
      <xdr:spPr>
        <a:xfrm>
          <a:off x="1447800" y="14397828"/>
          <a:ext cx="8890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162171</xdr:rowOff>
    </xdr:from>
    <xdr:to>
      <xdr:col>23</xdr:col>
      <xdr:colOff>184150</xdr:colOff>
      <xdr:row>84</xdr:row>
      <xdr:rowOff>92321</xdr:rowOff>
    </xdr:to>
    <xdr:sp macro="" textlink="">
      <xdr:nvSpPr>
        <xdr:cNvPr id="213" name="楕円 212"/>
        <xdr:cNvSpPr/>
      </xdr:nvSpPr>
      <xdr:spPr>
        <a:xfrm>
          <a:off x="4902200" y="143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134248</xdr:rowOff>
    </xdr:from>
    <xdr:ext cx="762000" cy="259045"/>
    <xdr:sp macro="" textlink="">
      <xdr:nvSpPr>
        <xdr:cNvPr id="214" name="人件費・物件費等の状況該当値テキスト"/>
        <xdr:cNvSpPr txBox="1"/>
      </xdr:nvSpPr>
      <xdr:spPr>
        <a:xfrm>
          <a:off x="5041900" y="1436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157318</xdr:rowOff>
    </xdr:from>
    <xdr:to>
      <xdr:col>19</xdr:col>
      <xdr:colOff>184150</xdr:colOff>
      <xdr:row>84</xdr:row>
      <xdr:rowOff>87468</xdr:rowOff>
    </xdr:to>
    <xdr:sp macro="" textlink="">
      <xdr:nvSpPr>
        <xdr:cNvPr id="215" name="楕円 214"/>
        <xdr:cNvSpPr/>
      </xdr:nvSpPr>
      <xdr:spPr>
        <a:xfrm>
          <a:off x="4064000" y="14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72245</xdr:rowOff>
    </xdr:from>
    <xdr:ext cx="736600" cy="259045"/>
    <xdr:sp macro="" textlink="">
      <xdr:nvSpPr>
        <xdr:cNvPr id="216" name="テキスト ボックス 215"/>
        <xdr:cNvSpPr txBox="1"/>
      </xdr:nvSpPr>
      <xdr:spPr>
        <a:xfrm>
          <a:off x="3733800" y="1447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6131</xdr:rowOff>
    </xdr:from>
    <xdr:to>
      <xdr:col>15</xdr:col>
      <xdr:colOff>133350</xdr:colOff>
      <xdr:row>84</xdr:row>
      <xdr:rowOff>107731</xdr:rowOff>
    </xdr:to>
    <xdr:sp macro="" textlink="">
      <xdr:nvSpPr>
        <xdr:cNvPr id="217" name="楕円 216"/>
        <xdr:cNvSpPr/>
      </xdr:nvSpPr>
      <xdr:spPr>
        <a:xfrm>
          <a:off x="3175000" y="144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92508</xdr:rowOff>
    </xdr:from>
    <xdr:ext cx="762000" cy="259045"/>
    <xdr:sp macro="" textlink="">
      <xdr:nvSpPr>
        <xdr:cNvPr id="218" name="テキスト ボックス 217"/>
        <xdr:cNvSpPr txBox="1"/>
      </xdr:nvSpPr>
      <xdr:spPr>
        <a:xfrm>
          <a:off x="2844800" y="1449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130955</xdr:rowOff>
    </xdr:from>
    <xdr:to>
      <xdr:col>11</xdr:col>
      <xdr:colOff>82550</xdr:colOff>
      <xdr:row>84</xdr:row>
      <xdr:rowOff>61105</xdr:rowOff>
    </xdr:to>
    <xdr:sp macro="" textlink="">
      <xdr:nvSpPr>
        <xdr:cNvPr id="219" name="楕円 218"/>
        <xdr:cNvSpPr/>
      </xdr:nvSpPr>
      <xdr:spPr>
        <a:xfrm>
          <a:off x="2286000" y="14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45882</xdr:rowOff>
    </xdr:from>
    <xdr:ext cx="762000" cy="259045"/>
    <xdr:sp macro="" textlink="">
      <xdr:nvSpPr>
        <xdr:cNvPr id="220" name="テキスト ボックス 219"/>
        <xdr:cNvSpPr txBox="1"/>
      </xdr:nvSpPr>
      <xdr:spPr>
        <a:xfrm>
          <a:off x="1955800" y="1444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116678</xdr:rowOff>
    </xdr:from>
    <xdr:to>
      <xdr:col>7</xdr:col>
      <xdr:colOff>31750</xdr:colOff>
      <xdr:row>84</xdr:row>
      <xdr:rowOff>46828</xdr:rowOff>
    </xdr:to>
    <xdr:sp macro="" textlink="">
      <xdr:nvSpPr>
        <xdr:cNvPr id="221" name="楕円 220"/>
        <xdr:cNvSpPr/>
      </xdr:nvSpPr>
      <xdr:spPr>
        <a:xfrm>
          <a:off x="1397000" y="143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31605</xdr:rowOff>
    </xdr:from>
    <xdr:ext cx="762000" cy="259045"/>
    <xdr:sp macro="" textlink="">
      <xdr:nvSpPr>
        <xdr:cNvPr id="222" name="テキスト ボックス 221"/>
        <xdr:cNvSpPr txBox="1"/>
      </xdr:nvSpPr>
      <xdr:spPr>
        <a:xfrm>
          <a:off x="1066800" y="1443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３次つるぎ町集中改革プラン」において給与の適正化に関する方針を定め、数値が悪化しないよ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8" name="直線コネクタ 257"/>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30843</xdr:rowOff>
    </xdr:to>
    <xdr:cxnSp macro="">
      <xdr:nvCxnSpPr>
        <xdr:cNvPr id="261" name="直線コネクタ 260"/>
        <xdr:cNvCxnSpPr/>
      </xdr:nvCxnSpPr>
      <xdr:spPr>
        <a:xfrm>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53823</xdr:rowOff>
    </xdr:to>
    <xdr:cxnSp macro="">
      <xdr:nvCxnSpPr>
        <xdr:cNvPr id="264" name="直線コネクタ 263"/>
        <xdr:cNvCxnSpPr/>
      </xdr:nvCxnSpPr>
      <xdr:spPr>
        <a:xfrm flipV="1">
          <a:off x="14401800" y="144211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122766</xdr:rowOff>
    </xdr:to>
    <xdr:cxnSp macro="">
      <xdr:nvCxnSpPr>
        <xdr:cNvPr id="267" name="直線コネクタ 266"/>
        <xdr:cNvCxnSpPr/>
      </xdr:nvCxnSpPr>
      <xdr:spPr>
        <a:xfrm flipV="1">
          <a:off x="13512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7" name="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8"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9" name="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1" name="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等の影響もあり人口千人あたりの職員数が類似団体平均を大きく上回る状況となっている。そのため「第２次つるぎ町集中改革プラン」において職員の新規採用の抑制に努めてきたが、地理的問題もあり実行出来ていないのが現状である。平成２７年度策定の「第３次つるぎ町集中改革プラン」に沿った定員管理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102084</xdr:rowOff>
    </xdr:from>
    <xdr:to>
      <xdr:col>81</xdr:col>
      <xdr:colOff>44450</xdr:colOff>
      <xdr:row>67</xdr:row>
      <xdr:rowOff>67370</xdr:rowOff>
    </xdr:to>
    <xdr:cxnSp macro="">
      <xdr:nvCxnSpPr>
        <xdr:cNvPr id="323" name="直線コネクタ 322"/>
        <xdr:cNvCxnSpPr/>
      </xdr:nvCxnSpPr>
      <xdr:spPr>
        <a:xfrm>
          <a:off x="16179800" y="1141778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102084</xdr:rowOff>
    </xdr:from>
    <xdr:to>
      <xdr:col>77</xdr:col>
      <xdr:colOff>44450</xdr:colOff>
      <xdr:row>66</xdr:row>
      <xdr:rowOff>126214</xdr:rowOff>
    </xdr:to>
    <xdr:cxnSp macro="">
      <xdr:nvCxnSpPr>
        <xdr:cNvPr id="326" name="直線コネクタ 325"/>
        <xdr:cNvCxnSpPr/>
      </xdr:nvCxnSpPr>
      <xdr:spPr>
        <a:xfrm flipV="1">
          <a:off x="15290800" y="1141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126214</xdr:rowOff>
    </xdr:from>
    <xdr:to>
      <xdr:col>72</xdr:col>
      <xdr:colOff>203200</xdr:colOff>
      <xdr:row>66</xdr:row>
      <xdr:rowOff>129661</xdr:rowOff>
    </xdr:to>
    <xdr:cxnSp macro="">
      <xdr:nvCxnSpPr>
        <xdr:cNvPr id="329" name="直線コネクタ 328"/>
        <xdr:cNvCxnSpPr/>
      </xdr:nvCxnSpPr>
      <xdr:spPr>
        <a:xfrm flipV="1">
          <a:off x="14401800" y="1144191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45780</xdr:rowOff>
    </xdr:from>
    <xdr:to>
      <xdr:col>68</xdr:col>
      <xdr:colOff>152400</xdr:colOff>
      <xdr:row>66</xdr:row>
      <xdr:rowOff>129661</xdr:rowOff>
    </xdr:to>
    <xdr:cxnSp macro="">
      <xdr:nvCxnSpPr>
        <xdr:cNvPr id="332" name="直線コネクタ 331"/>
        <xdr:cNvCxnSpPr/>
      </xdr:nvCxnSpPr>
      <xdr:spPr>
        <a:xfrm>
          <a:off x="13512800" y="1136148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35" name="フローチャート: 判断 334"/>
        <xdr:cNvSpPr/>
      </xdr:nvSpPr>
      <xdr:spPr>
        <a:xfrm>
          <a:off x="13462000" y="100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36" name="テキスト ボックス 335"/>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16570</xdr:rowOff>
    </xdr:from>
    <xdr:to>
      <xdr:col>81</xdr:col>
      <xdr:colOff>95250</xdr:colOff>
      <xdr:row>67</xdr:row>
      <xdr:rowOff>118170</xdr:rowOff>
    </xdr:to>
    <xdr:sp macro="" textlink="">
      <xdr:nvSpPr>
        <xdr:cNvPr id="342" name="楕円 341"/>
        <xdr:cNvSpPr/>
      </xdr:nvSpPr>
      <xdr:spPr>
        <a:xfrm>
          <a:off x="16967200" y="11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83897</xdr:rowOff>
    </xdr:from>
    <xdr:ext cx="762000" cy="259045"/>
    <xdr:sp macro="" textlink="">
      <xdr:nvSpPr>
        <xdr:cNvPr id="343" name="定員管理の状況該当値テキスト"/>
        <xdr:cNvSpPr txBox="1"/>
      </xdr:nvSpPr>
      <xdr:spPr>
        <a:xfrm>
          <a:off x="17106900" y="113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51284</xdr:rowOff>
    </xdr:from>
    <xdr:to>
      <xdr:col>77</xdr:col>
      <xdr:colOff>95250</xdr:colOff>
      <xdr:row>66</xdr:row>
      <xdr:rowOff>152884</xdr:rowOff>
    </xdr:to>
    <xdr:sp macro="" textlink="">
      <xdr:nvSpPr>
        <xdr:cNvPr id="344" name="楕円 343"/>
        <xdr:cNvSpPr/>
      </xdr:nvSpPr>
      <xdr:spPr>
        <a:xfrm>
          <a:off x="16129000" y="113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137661</xdr:rowOff>
    </xdr:from>
    <xdr:ext cx="736600" cy="259045"/>
    <xdr:sp macro="" textlink="">
      <xdr:nvSpPr>
        <xdr:cNvPr id="345" name="テキスト ボックス 344"/>
        <xdr:cNvSpPr txBox="1"/>
      </xdr:nvSpPr>
      <xdr:spPr>
        <a:xfrm>
          <a:off x="15798800" y="114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75414</xdr:rowOff>
    </xdr:from>
    <xdr:to>
      <xdr:col>73</xdr:col>
      <xdr:colOff>44450</xdr:colOff>
      <xdr:row>67</xdr:row>
      <xdr:rowOff>5564</xdr:rowOff>
    </xdr:to>
    <xdr:sp macro="" textlink="">
      <xdr:nvSpPr>
        <xdr:cNvPr id="346" name="楕円 345"/>
        <xdr:cNvSpPr/>
      </xdr:nvSpPr>
      <xdr:spPr>
        <a:xfrm>
          <a:off x="15240000" y="11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161791</xdr:rowOff>
    </xdr:from>
    <xdr:ext cx="762000" cy="259045"/>
    <xdr:sp macro="" textlink="">
      <xdr:nvSpPr>
        <xdr:cNvPr id="347" name="テキスト ボックス 346"/>
        <xdr:cNvSpPr txBox="1"/>
      </xdr:nvSpPr>
      <xdr:spPr>
        <a:xfrm>
          <a:off x="14909800" y="114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78861</xdr:rowOff>
    </xdr:from>
    <xdr:to>
      <xdr:col>68</xdr:col>
      <xdr:colOff>203200</xdr:colOff>
      <xdr:row>67</xdr:row>
      <xdr:rowOff>9011</xdr:rowOff>
    </xdr:to>
    <xdr:sp macro="" textlink="">
      <xdr:nvSpPr>
        <xdr:cNvPr id="348" name="楕円 347"/>
        <xdr:cNvSpPr/>
      </xdr:nvSpPr>
      <xdr:spPr>
        <a:xfrm>
          <a:off x="14351000" y="113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165238</xdr:rowOff>
    </xdr:from>
    <xdr:ext cx="762000" cy="259045"/>
    <xdr:sp macro="" textlink="">
      <xdr:nvSpPr>
        <xdr:cNvPr id="349" name="テキスト ボックス 348"/>
        <xdr:cNvSpPr txBox="1"/>
      </xdr:nvSpPr>
      <xdr:spPr>
        <a:xfrm>
          <a:off x="14020800" y="114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166430</xdr:rowOff>
    </xdr:from>
    <xdr:to>
      <xdr:col>64</xdr:col>
      <xdr:colOff>152400</xdr:colOff>
      <xdr:row>66</xdr:row>
      <xdr:rowOff>96580</xdr:rowOff>
    </xdr:to>
    <xdr:sp macro="" textlink="">
      <xdr:nvSpPr>
        <xdr:cNvPr id="350" name="楕円 349"/>
        <xdr:cNvSpPr/>
      </xdr:nvSpPr>
      <xdr:spPr>
        <a:xfrm>
          <a:off x="13462000" y="113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81357</xdr:rowOff>
    </xdr:from>
    <xdr:ext cx="762000" cy="259045"/>
    <xdr:sp macro="" textlink="">
      <xdr:nvSpPr>
        <xdr:cNvPr id="351" name="テキスト ボックス 350"/>
        <xdr:cNvSpPr txBox="1"/>
      </xdr:nvSpPr>
      <xdr:spPr>
        <a:xfrm>
          <a:off x="13131800" y="113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実質公債費比率については、類似団体平均を上回る結果となっている。平成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年度においては、元利償還金</a:t>
          </a:r>
          <a:r>
            <a:rPr lang="ja-JP" altLang="en-US" sz="1100" b="0" i="0" baseline="0">
              <a:solidFill>
                <a:schemeClr val="dk1"/>
              </a:solidFill>
              <a:effectLst/>
              <a:latin typeface="+mn-lt"/>
              <a:ea typeface="+mn-ea"/>
              <a:cs typeface="+mn-cs"/>
            </a:rPr>
            <a:t>は一時的に減少しているが</a:t>
          </a:r>
          <a:r>
            <a:rPr lang="ja-JP" altLang="ja-JP" sz="1100" b="0" i="0" baseline="0">
              <a:solidFill>
                <a:schemeClr val="dk1"/>
              </a:solidFill>
              <a:effectLst/>
              <a:latin typeface="+mn-lt"/>
              <a:ea typeface="+mn-ea"/>
              <a:cs typeface="+mn-cs"/>
            </a:rPr>
            <a:t>、合併算定替による特例措置の適用期限終了による普通交付税</a:t>
          </a:r>
          <a:r>
            <a:rPr lang="ja-JP" altLang="en-US" sz="1100" b="0" i="0" baseline="0">
              <a:solidFill>
                <a:schemeClr val="dk1"/>
              </a:solidFill>
              <a:effectLst/>
              <a:latin typeface="+mn-lt"/>
              <a:ea typeface="+mn-ea"/>
              <a:cs typeface="+mn-cs"/>
            </a:rPr>
            <a:t>と臨時財政対策債</a:t>
          </a:r>
          <a:r>
            <a:rPr lang="ja-JP" altLang="ja-JP" sz="1100" b="0" i="0" baseline="0">
              <a:solidFill>
                <a:schemeClr val="dk1"/>
              </a:solidFill>
              <a:effectLst/>
              <a:latin typeface="+mn-lt"/>
              <a:ea typeface="+mn-ea"/>
              <a:cs typeface="+mn-cs"/>
            </a:rPr>
            <a:t>の減額により悪化している。平成３０年度</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大型公共事業</a:t>
          </a:r>
          <a:r>
            <a:rPr lang="ja-JP" altLang="en-US" sz="1100" b="0" i="0" baseline="0">
              <a:solidFill>
                <a:schemeClr val="dk1"/>
              </a:solidFill>
              <a:effectLst/>
              <a:latin typeface="+mn-lt"/>
              <a:ea typeface="+mn-ea"/>
              <a:cs typeface="+mn-cs"/>
            </a:rPr>
            <a:t>は終了するが、令和元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元利償還金は返済のピークを迎えることから数値が悪化すると予測される。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70696</xdr:rowOff>
    </xdr:to>
    <xdr:cxnSp macro="">
      <xdr:nvCxnSpPr>
        <xdr:cNvPr id="385" name="直線コネクタ 384"/>
        <xdr:cNvCxnSpPr/>
      </xdr:nvCxnSpPr>
      <xdr:spPr>
        <a:xfrm>
          <a:off x="16179800" y="68723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14394</xdr:rowOff>
    </xdr:to>
    <xdr:cxnSp macro="">
      <xdr:nvCxnSpPr>
        <xdr:cNvPr id="388" name="直線コネクタ 387"/>
        <xdr:cNvCxnSpPr/>
      </xdr:nvCxnSpPr>
      <xdr:spPr>
        <a:xfrm>
          <a:off x="15290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6350</xdr:rowOff>
    </xdr:to>
    <xdr:cxnSp macro="">
      <xdr:nvCxnSpPr>
        <xdr:cNvPr id="391" name="直線コネクタ 390"/>
        <xdr:cNvCxnSpPr/>
      </xdr:nvCxnSpPr>
      <xdr:spPr>
        <a:xfrm flipV="1">
          <a:off x="14401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46567</xdr:rowOff>
    </xdr:to>
    <xdr:cxnSp macro="">
      <xdr:nvCxnSpPr>
        <xdr:cNvPr id="394" name="直線コネクタ 393"/>
        <xdr:cNvCxnSpPr/>
      </xdr:nvCxnSpPr>
      <xdr:spPr>
        <a:xfrm flipV="1">
          <a:off x="13512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398" name="テキスト ボックス 397"/>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4" name="楕円 403"/>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5"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6" name="楕円 405"/>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7" name="テキスト ボックス 406"/>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8" name="楕円 407"/>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9" name="テキスト ボックス 40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健全化法が施行された平成１９年度【１０１．５％】と比較すると大幅に改善されているが、類似団体を上回る結果になっている。平成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公営企業及び一部事務組合の</a:t>
          </a:r>
          <a:r>
            <a:rPr lang="ja-JP" altLang="ja-JP" sz="1100" b="0" i="0" baseline="0">
              <a:solidFill>
                <a:schemeClr val="dk1"/>
              </a:solidFill>
              <a:effectLst/>
              <a:latin typeface="+mn-lt"/>
              <a:ea typeface="+mn-ea"/>
              <a:cs typeface="+mn-cs"/>
            </a:rPr>
            <a:t>地方債現在高の減少、職員数の減少による退職手当負担見込額の減少等改善された部分もあるが</a:t>
          </a:r>
          <a:r>
            <a:rPr lang="ja-JP" altLang="en-US" sz="1100" b="0" i="0" baseline="0">
              <a:solidFill>
                <a:schemeClr val="dk1"/>
              </a:solidFill>
              <a:effectLst/>
              <a:latin typeface="+mn-lt"/>
              <a:ea typeface="+mn-ea"/>
              <a:cs typeface="+mn-cs"/>
            </a:rPr>
            <a:t>、学校給食センター建設事業等の完了により、一般会計地方債現在高が増加したことと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普通交付税と臨時財政対策債の減額により基金を</a:t>
          </a:r>
          <a:r>
            <a:rPr lang="ja-JP" altLang="ja-JP" sz="1100" b="0" i="0" baseline="0">
              <a:solidFill>
                <a:schemeClr val="dk1"/>
              </a:solidFill>
              <a:effectLst/>
              <a:latin typeface="+mn-lt"/>
              <a:ea typeface="+mn-ea"/>
              <a:cs typeface="+mn-cs"/>
            </a:rPr>
            <a:t>取り崩した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、充当可能基金現在高が減少し悪化している。</a:t>
          </a:r>
          <a:r>
            <a:rPr lang="ja-JP" altLang="en-US" sz="1100" b="0" i="0" baseline="0">
              <a:solidFill>
                <a:schemeClr val="dk1"/>
              </a:solidFill>
              <a:effectLst/>
              <a:latin typeface="+mn-lt"/>
              <a:ea typeface="+mn-ea"/>
              <a:cs typeface="+mn-cs"/>
            </a:rPr>
            <a:t>平成３０年度で大型公共事業は終了するが、歳入においては、</a:t>
          </a:r>
          <a:r>
            <a:rPr lang="ja-JP" altLang="ja-JP" sz="1100" b="0" i="0" baseline="0">
              <a:solidFill>
                <a:schemeClr val="dk1"/>
              </a:solidFill>
              <a:effectLst/>
              <a:latin typeface="+mn-lt"/>
              <a:ea typeface="+mn-ea"/>
              <a:cs typeface="+mn-cs"/>
            </a:rPr>
            <a:t>今後もその状況は変わらず、悪化する可能性が高い</a:t>
          </a:r>
          <a:r>
            <a:rPr lang="ja-JP" altLang="en-US" sz="1100" b="0" i="0" baseline="0">
              <a:solidFill>
                <a:schemeClr val="dk1"/>
              </a:solidFill>
              <a:effectLst/>
              <a:latin typeface="+mn-lt"/>
              <a:ea typeface="+mn-ea"/>
              <a:cs typeface="+mn-cs"/>
            </a:rPr>
            <a:t>ため、新規事業については、慎重に精査していく必要がある。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116789</xdr:rowOff>
    </xdr:from>
    <xdr:to>
      <xdr:col>81</xdr:col>
      <xdr:colOff>44450</xdr:colOff>
      <xdr:row>16</xdr:row>
      <xdr:rowOff>6147</xdr:rowOff>
    </xdr:to>
    <xdr:cxnSp macro="">
      <xdr:nvCxnSpPr>
        <xdr:cNvPr id="445" name="直線コネクタ 444"/>
        <xdr:cNvCxnSpPr/>
      </xdr:nvCxnSpPr>
      <xdr:spPr>
        <a:xfrm>
          <a:off x="16179800" y="2688539"/>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108102</xdr:rowOff>
    </xdr:from>
    <xdr:to>
      <xdr:col>77</xdr:col>
      <xdr:colOff>44450</xdr:colOff>
      <xdr:row>15</xdr:row>
      <xdr:rowOff>116789</xdr:rowOff>
    </xdr:to>
    <xdr:cxnSp macro="">
      <xdr:nvCxnSpPr>
        <xdr:cNvPr id="448" name="直線コネクタ 447"/>
        <xdr:cNvCxnSpPr/>
      </xdr:nvCxnSpPr>
      <xdr:spPr>
        <a:xfrm>
          <a:off x="15290800" y="26798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97485</xdr:rowOff>
    </xdr:from>
    <xdr:to>
      <xdr:col>72</xdr:col>
      <xdr:colOff>203200</xdr:colOff>
      <xdr:row>15</xdr:row>
      <xdr:rowOff>108102</xdr:rowOff>
    </xdr:to>
    <xdr:cxnSp macro="">
      <xdr:nvCxnSpPr>
        <xdr:cNvPr id="451" name="直線コネクタ 450"/>
        <xdr:cNvCxnSpPr/>
      </xdr:nvCxnSpPr>
      <xdr:spPr>
        <a:xfrm>
          <a:off x="14401800" y="266923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3" name="テキスト ボックス 452"/>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71425</xdr:rowOff>
    </xdr:from>
    <xdr:to>
      <xdr:col>68</xdr:col>
      <xdr:colOff>152400</xdr:colOff>
      <xdr:row>15</xdr:row>
      <xdr:rowOff>97485</xdr:rowOff>
    </xdr:to>
    <xdr:cxnSp macro="">
      <xdr:nvCxnSpPr>
        <xdr:cNvPr id="454" name="直線コネクタ 453"/>
        <xdr:cNvCxnSpPr/>
      </xdr:nvCxnSpPr>
      <xdr:spPr>
        <a:xfrm>
          <a:off x="13512800" y="264317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6" name="テキスト ボックス 455"/>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7" name="フローチャート: 判断 456"/>
        <xdr:cNvSpPr/>
      </xdr:nvSpPr>
      <xdr:spPr>
        <a:xfrm>
          <a:off x="13462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58" name="テキスト ボックス 457"/>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126797</xdr:rowOff>
    </xdr:from>
    <xdr:to>
      <xdr:col>81</xdr:col>
      <xdr:colOff>95250</xdr:colOff>
      <xdr:row>16</xdr:row>
      <xdr:rowOff>56947</xdr:rowOff>
    </xdr:to>
    <xdr:sp macro="" textlink="">
      <xdr:nvSpPr>
        <xdr:cNvPr id="464" name="楕円 463"/>
        <xdr:cNvSpPr/>
      </xdr:nvSpPr>
      <xdr:spPr>
        <a:xfrm>
          <a:off x="169672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98874</xdr:rowOff>
    </xdr:from>
    <xdr:ext cx="762000" cy="259045"/>
    <xdr:sp macro="" textlink="">
      <xdr:nvSpPr>
        <xdr:cNvPr id="465" name="将来負担の状況該当値テキスト"/>
        <xdr:cNvSpPr txBox="1"/>
      </xdr:nvSpPr>
      <xdr:spPr>
        <a:xfrm>
          <a:off x="17106900" y="267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65989</xdr:rowOff>
    </xdr:from>
    <xdr:to>
      <xdr:col>77</xdr:col>
      <xdr:colOff>95250</xdr:colOff>
      <xdr:row>15</xdr:row>
      <xdr:rowOff>167589</xdr:rowOff>
    </xdr:to>
    <xdr:sp macro="" textlink="">
      <xdr:nvSpPr>
        <xdr:cNvPr id="466" name="楕円 465"/>
        <xdr:cNvSpPr/>
      </xdr:nvSpPr>
      <xdr:spPr>
        <a:xfrm>
          <a:off x="16129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152366</xdr:rowOff>
    </xdr:from>
    <xdr:ext cx="736600" cy="259045"/>
    <xdr:sp macro="" textlink="">
      <xdr:nvSpPr>
        <xdr:cNvPr id="467" name="テキスト ボックス 466"/>
        <xdr:cNvSpPr txBox="1"/>
      </xdr:nvSpPr>
      <xdr:spPr>
        <a:xfrm>
          <a:off x="15798800" y="272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57302</xdr:rowOff>
    </xdr:from>
    <xdr:to>
      <xdr:col>73</xdr:col>
      <xdr:colOff>44450</xdr:colOff>
      <xdr:row>15</xdr:row>
      <xdr:rowOff>158902</xdr:rowOff>
    </xdr:to>
    <xdr:sp macro="" textlink="">
      <xdr:nvSpPr>
        <xdr:cNvPr id="468" name="楕円 467"/>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169079</xdr:rowOff>
    </xdr:from>
    <xdr:ext cx="762000" cy="259045"/>
    <xdr:sp macro="" textlink="">
      <xdr:nvSpPr>
        <xdr:cNvPr id="469" name="テキスト ボックス 468"/>
        <xdr:cNvSpPr txBox="1"/>
      </xdr:nvSpPr>
      <xdr:spPr>
        <a:xfrm>
          <a:off x="14909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46685</xdr:rowOff>
    </xdr:from>
    <xdr:to>
      <xdr:col>68</xdr:col>
      <xdr:colOff>203200</xdr:colOff>
      <xdr:row>15</xdr:row>
      <xdr:rowOff>148285</xdr:rowOff>
    </xdr:to>
    <xdr:sp macro="" textlink="">
      <xdr:nvSpPr>
        <xdr:cNvPr id="470" name="楕円 469"/>
        <xdr:cNvSpPr/>
      </xdr:nvSpPr>
      <xdr:spPr>
        <a:xfrm>
          <a:off x="14351000" y="2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158462</xdr:rowOff>
    </xdr:from>
    <xdr:ext cx="762000" cy="259045"/>
    <xdr:sp macro="" textlink="">
      <xdr:nvSpPr>
        <xdr:cNvPr id="471" name="テキスト ボックス 470"/>
        <xdr:cNvSpPr txBox="1"/>
      </xdr:nvSpPr>
      <xdr:spPr>
        <a:xfrm>
          <a:off x="14020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20625</xdr:rowOff>
    </xdr:from>
    <xdr:to>
      <xdr:col>64</xdr:col>
      <xdr:colOff>152400</xdr:colOff>
      <xdr:row>15</xdr:row>
      <xdr:rowOff>122225</xdr:rowOff>
    </xdr:to>
    <xdr:sp macro="" textlink="">
      <xdr:nvSpPr>
        <xdr:cNvPr id="472" name="楕円 471"/>
        <xdr:cNvSpPr/>
      </xdr:nvSpPr>
      <xdr:spPr>
        <a:xfrm>
          <a:off x="13462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107002</xdr:rowOff>
    </xdr:from>
    <xdr:ext cx="762000" cy="259045"/>
    <xdr:sp macro="" textlink="">
      <xdr:nvSpPr>
        <xdr:cNvPr id="473" name="テキスト ボックス 472"/>
        <xdr:cNvSpPr txBox="1"/>
      </xdr:nvSpPr>
      <xdr:spPr>
        <a:xfrm>
          <a:off x="13131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職員数が多いため経常収支比率の人件費分の割合が高くなっており、改善する必要がある。「第３次集中改革プラン」に基づいた新規採用職員の抑制や諸手当の見直し等について具体的な方針を定め、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140716</xdr:rowOff>
    </xdr:from>
    <xdr:to>
      <xdr:col>24</xdr:col>
      <xdr:colOff>25400</xdr:colOff>
      <xdr:row>38</xdr:row>
      <xdr:rowOff>159004</xdr:rowOff>
    </xdr:to>
    <xdr:cxnSp macro="">
      <xdr:nvCxnSpPr>
        <xdr:cNvPr id="64" name="直線コネクタ 63"/>
        <xdr:cNvCxnSpPr/>
      </xdr:nvCxnSpPr>
      <xdr:spPr>
        <a:xfrm flipV="1">
          <a:off x="3987800" y="66558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159004</xdr:rowOff>
    </xdr:from>
    <xdr:to>
      <xdr:col>19</xdr:col>
      <xdr:colOff>187325</xdr:colOff>
      <xdr:row>38</xdr:row>
      <xdr:rowOff>168148</xdr:rowOff>
    </xdr:to>
    <xdr:cxnSp macro="">
      <xdr:nvCxnSpPr>
        <xdr:cNvPr id="67" name="直線コネクタ 66"/>
        <xdr:cNvCxnSpPr/>
      </xdr:nvCxnSpPr>
      <xdr:spPr>
        <a:xfrm flipV="1">
          <a:off x="3098800" y="6674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168148</xdr:rowOff>
    </xdr:to>
    <xdr:cxnSp macro="">
      <xdr:nvCxnSpPr>
        <xdr:cNvPr id="70" name="直線コネクタ 69"/>
        <xdr:cNvCxnSpPr/>
      </xdr:nvCxnSpPr>
      <xdr:spPr>
        <a:xfrm>
          <a:off x="2209800" y="6632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117856</xdr:rowOff>
    </xdr:to>
    <xdr:cxnSp macro="">
      <xdr:nvCxnSpPr>
        <xdr:cNvPr id="73" name="直線コネクタ 72"/>
        <xdr:cNvCxnSpPr/>
      </xdr:nvCxnSpPr>
      <xdr:spPr>
        <a:xfrm>
          <a:off x="1320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117348</xdr:rowOff>
    </xdr:from>
    <xdr:to>
      <xdr:col>15</xdr:col>
      <xdr:colOff>149225</xdr:colOff>
      <xdr:row>39</xdr:row>
      <xdr:rowOff>47498</xdr:rowOff>
    </xdr:to>
    <xdr:sp macro="" textlink="">
      <xdr:nvSpPr>
        <xdr:cNvPr id="87" name="楕円 86"/>
        <xdr:cNvSpPr/>
      </xdr:nvSpPr>
      <xdr:spPr>
        <a:xfrm>
          <a:off x="3048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32275</xdr:rowOff>
    </xdr:from>
    <xdr:ext cx="762000" cy="259045"/>
    <xdr:sp macro="" textlink="">
      <xdr:nvSpPr>
        <xdr:cNvPr id="88" name="テキスト ボックス 87"/>
        <xdr:cNvSpPr txBox="1"/>
      </xdr:nvSpPr>
      <xdr:spPr>
        <a:xfrm>
          <a:off x="2717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92710</xdr:rowOff>
    </xdr:from>
    <xdr:to>
      <xdr:col>82</xdr:col>
      <xdr:colOff>107950</xdr:colOff>
      <xdr:row>21</xdr:row>
      <xdr:rowOff>165862</xdr:rowOff>
    </xdr:to>
    <xdr:cxnSp macro="">
      <xdr:nvCxnSpPr>
        <xdr:cNvPr id="117" name="直線コネクタ 116"/>
        <xdr:cNvCxnSpPr/>
      </xdr:nvCxnSpPr>
      <xdr:spPr>
        <a:xfrm flipV="1">
          <a:off x="16510000" y="26644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137939</xdr:rowOff>
    </xdr:from>
    <xdr:ext cx="762000" cy="259045"/>
    <xdr:sp macro="" textlink="">
      <xdr:nvSpPr>
        <xdr:cNvPr id="118" name="物件費最小値テキスト"/>
        <xdr:cNvSpPr txBox="1"/>
      </xdr:nvSpPr>
      <xdr:spPr>
        <a:xfrm>
          <a:off x="16598900" y="373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165862</xdr:rowOff>
    </xdr:from>
    <xdr:to>
      <xdr:col>82</xdr:col>
      <xdr:colOff>196850</xdr:colOff>
      <xdr:row>21</xdr:row>
      <xdr:rowOff>165862</xdr:rowOff>
    </xdr:to>
    <xdr:cxnSp macro="">
      <xdr:nvCxnSpPr>
        <xdr:cNvPr id="119" name="直線コネクタ 118"/>
        <xdr:cNvCxnSpPr/>
      </xdr:nvCxnSpPr>
      <xdr:spPr>
        <a:xfrm>
          <a:off x="16421100" y="376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7637</xdr:rowOff>
    </xdr:from>
    <xdr:ext cx="762000" cy="259045"/>
    <xdr:sp macro="" textlink="">
      <xdr:nvSpPr>
        <xdr:cNvPr id="120" name="物件費最大値テキスト"/>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92710</xdr:rowOff>
    </xdr:from>
    <xdr:to>
      <xdr:col>82</xdr:col>
      <xdr:colOff>196850</xdr:colOff>
      <xdr:row>15</xdr:row>
      <xdr:rowOff>92710</xdr:rowOff>
    </xdr:to>
    <xdr:cxnSp macro="">
      <xdr:nvCxnSpPr>
        <xdr:cNvPr id="121" name="直線コネクタ 120"/>
        <xdr:cNvCxnSpPr/>
      </xdr:nvCxnSpPr>
      <xdr:spPr>
        <a:xfrm>
          <a:off x="16421100" y="266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78994</xdr:rowOff>
    </xdr:from>
    <xdr:to>
      <xdr:col>82</xdr:col>
      <xdr:colOff>107950</xdr:colOff>
      <xdr:row>15</xdr:row>
      <xdr:rowOff>92710</xdr:rowOff>
    </xdr:to>
    <xdr:cxnSp macro="">
      <xdr:nvCxnSpPr>
        <xdr:cNvPr id="122" name="直線コネクタ 121"/>
        <xdr:cNvCxnSpPr/>
      </xdr:nvCxnSpPr>
      <xdr:spPr>
        <a:xfrm>
          <a:off x="15671800" y="2650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3"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4" name="フローチャート: 判断 123"/>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42418</xdr:rowOff>
    </xdr:from>
    <xdr:to>
      <xdr:col>78</xdr:col>
      <xdr:colOff>69850</xdr:colOff>
      <xdr:row>15</xdr:row>
      <xdr:rowOff>78994</xdr:rowOff>
    </xdr:to>
    <xdr:cxnSp macro="">
      <xdr:nvCxnSpPr>
        <xdr:cNvPr id="125" name="直線コネクタ 124"/>
        <xdr:cNvCxnSpPr/>
      </xdr:nvCxnSpPr>
      <xdr:spPr>
        <a:xfrm>
          <a:off x="14782800" y="2614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42418</xdr:rowOff>
    </xdr:from>
    <xdr:to>
      <xdr:col>73</xdr:col>
      <xdr:colOff>180975</xdr:colOff>
      <xdr:row>15</xdr:row>
      <xdr:rowOff>46990</xdr:rowOff>
    </xdr:to>
    <xdr:cxnSp macro="">
      <xdr:nvCxnSpPr>
        <xdr:cNvPr id="128" name="直線コネクタ 127"/>
        <xdr:cNvCxnSpPr/>
      </xdr:nvCxnSpPr>
      <xdr:spPr>
        <a:xfrm flipV="1">
          <a:off x="13893800" y="2614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117348</xdr:rowOff>
    </xdr:from>
    <xdr:to>
      <xdr:col>74</xdr:col>
      <xdr:colOff>31750</xdr:colOff>
      <xdr:row>17</xdr:row>
      <xdr:rowOff>47498</xdr:rowOff>
    </xdr:to>
    <xdr:sp macro="" textlink="">
      <xdr:nvSpPr>
        <xdr:cNvPr id="129" name="フローチャート: 判断 128"/>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32275</xdr:rowOff>
    </xdr:from>
    <xdr:ext cx="762000" cy="259045"/>
    <xdr:sp macro="" textlink="">
      <xdr:nvSpPr>
        <xdr:cNvPr id="130" name="テキスト ボックス 129"/>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60706</xdr:rowOff>
    </xdr:to>
    <xdr:cxnSp macro="">
      <xdr:nvCxnSpPr>
        <xdr:cNvPr id="131" name="直線コネクタ 130"/>
        <xdr:cNvCxnSpPr/>
      </xdr:nvCxnSpPr>
      <xdr:spPr>
        <a:xfrm flipV="1">
          <a:off x="13004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121920</xdr:rowOff>
    </xdr:from>
    <xdr:to>
      <xdr:col>69</xdr:col>
      <xdr:colOff>142875</xdr:colOff>
      <xdr:row>17</xdr:row>
      <xdr:rowOff>52070</xdr:rowOff>
    </xdr:to>
    <xdr:sp macro="" textlink="">
      <xdr:nvSpPr>
        <xdr:cNvPr id="132" name="フローチャート: 判断 131"/>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33" name="テキスト ボックス 13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34" name="フローチャート: 判断 133"/>
        <xdr:cNvSpPr/>
      </xdr:nvSpPr>
      <xdr:spPr>
        <a:xfrm>
          <a:off x="12954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35" name="テキスト ボックス 134"/>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121937</xdr:rowOff>
    </xdr:from>
    <xdr:ext cx="762000" cy="259045"/>
    <xdr:sp macro="" textlink="">
      <xdr:nvSpPr>
        <xdr:cNvPr id="142"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28194</xdr:rowOff>
    </xdr:from>
    <xdr:to>
      <xdr:col>78</xdr:col>
      <xdr:colOff>120650</xdr:colOff>
      <xdr:row>15</xdr:row>
      <xdr:rowOff>129794</xdr:rowOff>
    </xdr:to>
    <xdr:sp macro="" textlink="">
      <xdr:nvSpPr>
        <xdr:cNvPr id="143" name="楕円 142"/>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139971</xdr:rowOff>
    </xdr:from>
    <xdr:ext cx="736600" cy="259045"/>
    <xdr:sp macro="" textlink="">
      <xdr:nvSpPr>
        <xdr:cNvPr id="144" name="テキスト ボックス 143"/>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163068</xdr:rowOff>
    </xdr:from>
    <xdr:to>
      <xdr:col>74</xdr:col>
      <xdr:colOff>31750</xdr:colOff>
      <xdr:row>15</xdr:row>
      <xdr:rowOff>93218</xdr:rowOff>
    </xdr:to>
    <xdr:sp macro="" textlink="">
      <xdr:nvSpPr>
        <xdr:cNvPr id="145" name="楕円 144"/>
        <xdr:cNvSpPr/>
      </xdr:nvSpPr>
      <xdr:spPr>
        <a:xfrm>
          <a:off x="14732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103395</xdr:rowOff>
    </xdr:from>
    <xdr:ext cx="762000" cy="259045"/>
    <xdr:sp macro="" textlink="">
      <xdr:nvSpPr>
        <xdr:cNvPr id="146" name="テキスト ボックス 145"/>
        <xdr:cNvSpPr txBox="1"/>
      </xdr:nvSpPr>
      <xdr:spPr>
        <a:xfrm>
          <a:off x="14401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7" name="楕円 146"/>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8" name="テキスト ボックス 14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49" name="楕円 148"/>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121683</xdr:rowOff>
    </xdr:from>
    <xdr:ext cx="762000" cy="259045"/>
    <xdr:sp macro="" textlink="">
      <xdr:nvSpPr>
        <xdr:cNvPr id="150" name="テキスト ボックス 149"/>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5" name="直線コネクタ 16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6" name="テキスト ボックス 16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7" name="直線コネクタ 16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8" name="テキスト ボックス 16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9" name="直線コネクタ 16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0" name="テキスト ボックス 16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3" name="直線コネクタ 17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4" name="テキスト ボックス 17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5" name="直線コネクタ 17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6" name="テキスト ボックス 17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7" name="直線コネクタ 17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8" name="テキスト ボックス 17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1" name="直線コネクタ 180"/>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2"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3" name="直線コネクタ 182"/>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4"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5" name="直線コネクタ 184"/>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84138</xdr:rowOff>
    </xdr:to>
    <xdr:cxnSp macro="">
      <xdr:nvCxnSpPr>
        <xdr:cNvPr id="186" name="直線コネクタ 185"/>
        <xdr:cNvCxnSpPr/>
      </xdr:nvCxnSpPr>
      <xdr:spPr>
        <a:xfrm>
          <a:off x="3987800" y="94996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7"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8" name="フローチャート: 判断 187"/>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69850</xdr:rowOff>
    </xdr:to>
    <xdr:cxnSp macro="">
      <xdr:nvCxnSpPr>
        <xdr:cNvPr id="189" name="直線コネクタ 188"/>
        <xdr:cNvCxnSpPr/>
      </xdr:nvCxnSpPr>
      <xdr:spPr>
        <a:xfrm>
          <a:off x="3098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0" name="フローチャート: 判断 189"/>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1" name="テキスト ボックス 190"/>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55</xdr:row>
      <xdr:rowOff>41275</xdr:rowOff>
    </xdr:to>
    <xdr:cxnSp macro="">
      <xdr:nvCxnSpPr>
        <xdr:cNvPr id="192" name="直線コネクタ 191"/>
        <xdr:cNvCxnSpPr/>
      </xdr:nvCxnSpPr>
      <xdr:spPr>
        <a:xfrm>
          <a:off x="2209800" y="9356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98425</xdr:rowOff>
    </xdr:from>
    <xdr:to>
      <xdr:col>11</xdr:col>
      <xdr:colOff>9525</xdr:colOff>
      <xdr:row>54</xdr:row>
      <xdr:rowOff>141288</xdr:rowOff>
    </xdr:to>
    <xdr:cxnSp macro="">
      <xdr:nvCxnSpPr>
        <xdr:cNvPr id="195" name="直線コネクタ 194"/>
        <xdr:cNvCxnSpPr/>
      </xdr:nvCxnSpPr>
      <xdr:spPr>
        <a:xfrm flipV="1">
          <a:off x="1320800" y="93567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6" name="フローチャート: 判断 195"/>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7" name="テキスト ボックス 196"/>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198" name="フローチャート: 判断 197"/>
        <xdr:cNvSpPr/>
      </xdr:nvSpPr>
      <xdr:spPr>
        <a:xfrm>
          <a:off x="1270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199" name="テキスト ボックス 198"/>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33338</xdr:rowOff>
    </xdr:from>
    <xdr:to>
      <xdr:col>24</xdr:col>
      <xdr:colOff>76200</xdr:colOff>
      <xdr:row>55</xdr:row>
      <xdr:rowOff>134938</xdr:rowOff>
    </xdr:to>
    <xdr:sp macro="" textlink="">
      <xdr:nvSpPr>
        <xdr:cNvPr id="205" name="楕円 204"/>
        <xdr:cNvSpPr/>
      </xdr:nvSpPr>
      <xdr:spPr>
        <a:xfrm>
          <a:off x="47752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49865</xdr:rowOff>
    </xdr:from>
    <xdr:ext cx="762000" cy="259045"/>
    <xdr:sp macro="" textlink="">
      <xdr:nvSpPr>
        <xdr:cNvPr id="206" name="扶助費該当値テキスト"/>
        <xdr:cNvSpPr txBox="1"/>
      </xdr:nvSpPr>
      <xdr:spPr>
        <a:xfrm>
          <a:off x="4914900" y="93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09" name="楕円 208"/>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0" name="テキスト ボックス 209"/>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47625</xdr:rowOff>
    </xdr:from>
    <xdr:to>
      <xdr:col>11</xdr:col>
      <xdr:colOff>60325</xdr:colOff>
      <xdr:row>54</xdr:row>
      <xdr:rowOff>149225</xdr:rowOff>
    </xdr:to>
    <xdr:sp macro="" textlink="">
      <xdr:nvSpPr>
        <xdr:cNvPr id="211" name="楕円 210"/>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159402</xdr:rowOff>
    </xdr:from>
    <xdr:ext cx="762000" cy="259045"/>
    <xdr:sp macro="" textlink="">
      <xdr:nvSpPr>
        <xdr:cNvPr id="212" name="テキスト ボックス 211"/>
        <xdr:cNvSpPr txBox="1"/>
      </xdr:nvSpPr>
      <xdr:spPr>
        <a:xfrm>
          <a:off x="1828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90488</xdr:rowOff>
    </xdr:from>
    <xdr:to>
      <xdr:col>6</xdr:col>
      <xdr:colOff>171450</xdr:colOff>
      <xdr:row>55</xdr:row>
      <xdr:rowOff>20638</xdr:rowOff>
    </xdr:to>
    <xdr:sp macro="" textlink="">
      <xdr:nvSpPr>
        <xdr:cNvPr id="213" name="楕円 212"/>
        <xdr:cNvSpPr/>
      </xdr:nvSpPr>
      <xdr:spPr>
        <a:xfrm>
          <a:off x="1270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30815</xdr:rowOff>
    </xdr:from>
    <xdr:ext cx="762000" cy="259045"/>
    <xdr:sp macro="" textlink="">
      <xdr:nvSpPr>
        <xdr:cNvPr id="214" name="テキスト ボックス 213"/>
        <xdr:cNvSpPr txBox="1"/>
      </xdr:nvSpPr>
      <xdr:spPr>
        <a:xfrm>
          <a:off x="939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以前から類似団体と大きな差はなく、公営企業会計等への繰出金の抑制に努めている結果が表れている。今後についても、公営企業等の財政状況の悪化に伴う赤字補填的な繰出金が多額にならないよう、健全な財政運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2" name="直線コネクタ 241"/>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24130</xdr:rowOff>
    </xdr:to>
    <xdr:cxnSp macro="">
      <xdr:nvCxnSpPr>
        <xdr:cNvPr id="247" name="直線コネクタ 246"/>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8"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9" name="フローチャート: 判断 248"/>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56</xdr:row>
      <xdr:rowOff>149860</xdr:rowOff>
    </xdr:to>
    <xdr:cxnSp macro="">
      <xdr:nvCxnSpPr>
        <xdr:cNvPr id="250" name="直線コネクタ 249"/>
        <xdr:cNvCxnSpPr/>
      </xdr:nvCxnSpPr>
      <xdr:spPr>
        <a:xfrm>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1" name="フローチャート: 判断 250"/>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2" name="テキスト ボックス 251"/>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142240</xdr:rowOff>
    </xdr:to>
    <xdr:cxnSp macro="">
      <xdr:nvCxnSpPr>
        <xdr:cNvPr id="253" name="直線コネクタ 252"/>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4" name="フローチャート: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127000</xdr:rowOff>
    </xdr:to>
    <xdr:cxnSp macro="">
      <xdr:nvCxnSpPr>
        <xdr:cNvPr id="256" name="直線コネクタ 255"/>
        <xdr:cNvCxnSpPr/>
      </xdr:nvCxnSpPr>
      <xdr:spPr>
        <a:xfrm flipV="1">
          <a:off x="13004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9" name="テキスト ボックス 26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0" name="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経常収支比率が類似団体を上回っており、町立半田病院への繰出金と一部事務組合への負担金が大きいのが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0" name="直線コネクタ 299"/>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1"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2" name="直線コネクタ 301"/>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3"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4" name="直線コネクタ 303"/>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14986</xdr:rowOff>
    </xdr:to>
    <xdr:cxnSp macro="">
      <xdr:nvCxnSpPr>
        <xdr:cNvPr id="305" name="直線コネクタ 304"/>
        <xdr:cNvCxnSpPr/>
      </xdr:nvCxnSpPr>
      <xdr:spPr>
        <a:xfrm>
          <a:off x="15671800" y="66558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38</xdr:row>
      <xdr:rowOff>149860</xdr:rowOff>
    </xdr:to>
    <xdr:cxnSp macro="">
      <xdr:nvCxnSpPr>
        <xdr:cNvPr id="308" name="直線コネクタ 307"/>
        <xdr:cNvCxnSpPr/>
      </xdr:nvCxnSpPr>
      <xdr:spPr>
        <a:xfrm flipV="1">
          <a:off x="14782800" y="6655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14986</xdr:rowOff>
    </xdr:to>
    <xdr:cxnSp macro="">
      <xdr:nvCxnSpPr>
        <xdr:cNvPr id="311" name="直線コネクタ 310"/>
        <xdr:cNvCxnSpPr/>
      </xdr:nvCxnSpPr>
      <xdr:spPr>
        <a:xfrm flipV="1">
          <a:off x="13893800" y="66649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39</xdr:row>
      <xdr:rowOff>14986</xdr:rowOff>
    </xdr:to>
    <xdr:cxnSp macro="">
      <xdr:nvCxnSpPr>
        <xdr:cNvPr id="314" name="直線コネクタ 313"/>
        <xdr:cNvCxnSpPr/>
      </xdr:nvCxnSpPr>
      <xdr:spPr>
        <a:xfrm>
          <a:off x="13004800" y="65735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6" name="テキスト ボックス 315"/>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4" name="楕円 323"/>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5"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6" name="楕円 325"/>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7" name="テキスト ボックス 326"/>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30" name="楕円 329"/>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31" name="テキスト ボックス 330"/>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国の経済対策事業への振替や毎年度の借入額の調整及び繰上償還等を行った結果、町村合併時と比較すれば改善されているが、類似団体平均を上回る結果となっている。平成３０年度</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大型公共事業</a:t>
          </a:r>
          <a:r>
            <a:rPr lang="ja-JP" altLang="en-US" sz="1100" b="0" i="0" baseline="0">
              <a:solidFill>
                <a:schemeClr val="dk1"/>
              </a:solidFill>
              <a:effectLst/>
              <a:latin typeface="+mn-lt"/>
              <a:ea typeface="+mn-ea"/>
              <a:cs typeface="+mn-cs"/>
            </a:rPr>
            <a:t>は終了するが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令和４年度まで</a:t>
          </a:r>
          <a:r>
            <a:rPr lang="ja-JP" altLang="ja-JP" sz="1100" b="0" i="0" baseline="0">
              <a:solidFill>
                <a:schemeClr val="dk1"/>
              </a:solidFill>
              <a:effectLst/>
              <a:latin typeface="+mn-lt"/>
              <a:ea typeface="+mn-ea"/>
              <a:cs typeface="+mn-cs"/>
            </a:rPr>
            <a:t>元利償還金は返済のピークを迎えることから数値が悪化すると予測される。今まで以上に厳しい財政運営が予測されるので、公債費が大きな負担とならないよう、新規発行の抑制に努める。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2" name="直線コネクタ 361"/>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3"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4" name="直線コネクタ 363"/>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5"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6" name="直線コネクタ 365"/>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37193</xdr:rowOff>
    </xdr:to>
    <xdr:cxnSp macro="">
      <xdr:nvCxnSpPr>
        <xdr:cNvPr id="367" name="直線コネクタ 366"/>
        <xdr:cNvCxnSpPr/>
      </xdr:nvCxnSpPr>
      <xdr:spPr>
        <a:xfrm>
          <a:off x="3987800" y="132192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8"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9" name="フローチャート: 判断 368"/>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17599</xdr:rowOff>
    </xdr:to>
    <xdr:cxnSp macro="">
      <xdr:nvCxnSpPr>
        <xdr:cNvPr id="370" name="直線コネクタ 369"/>
        <xdr:cNvCxnSpPr/>
      </xdr:nvCxnSpPr>
      <xdr:spPr>
        <a:xfrm>
          <a:off x="3098800" y="131572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1" name="フローチャート: 判断 370"/>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2" name="テキスト ボックス 371"/>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76</xdr:row>
      <xdr:rowOff>127000</xdr:rowOff>
    </xdr:to>
    <xdr:cxnSp macro="">
      <xdr:nvCxnSpPr>
        <xdr:cNvPr id="373" name="直線コネクタ 372"/>
        <xdr:cNvCxnSpPr/>
      </xdr:nvCxnSpPr>
      <xdr:spPr>
        <a:xfrm>
          <a:off x="2209800" y="13124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4" name="フローチャート: 判断 373"/>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5" name="テキスト ボックス 374"/>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94343</xdr:rowOff>
    </xdr:from>
    <xdr:to>
      <xdr:col>11</xdr:col>
      <xdr:colOff>9525</xdr:colOff>
      <xdr:row>76</xdr:row>
      <xdr:rowOff>110671</xdr:rowOff>
    </xdr:to>
    <xdr:cxnSp macro="">
      <xdr:nvCxnSpPr>
        <xdr:cNvPr id="376" name="直線コネクタ 375"/>
        <xdr:cNvCxnSpPr/>
      </xdr:nvCxnSpPr>
      <xdr:spPr>
        <a:xfrm flipV="1">
          <a:off x="1320800" y="13124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7" name="フローチャート: 判断 376"/>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8" name="テキスト ボックス 377"/>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79" name="フローチャート: 判断 378"/>
        <xdr:cNvSpPr/>
      </xdr:nvSpPr>
      <xdr:spPr>
        <a:xfrm>
          <a:off x="1270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380" name="テキスト ボックス 379"/>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6" name="楕円 385"/>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129920</xdr:rowOff>
    </xdr:from>
    <xdr:ext cx="762000" cy="259045"/>
    <xdr:sp macro="" textlink="">
      <xdr:nvSpPr>
        <xdr:cNvPr id="387" name="公債費該当値テキスト"/>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88" name="楕円 387"/>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53176</xdr:rowOff>
    </xdr:from>
    <xdr:ext cx="736600" cy="259045"/>
    <xdr:sp macro="" textlink="">
      <xdr:nvSpPr>
        <xdr:cNvPr id="389" name="テキスト ボックス 388"/>
        <xdr:cNvSpPr txBox="1"/>
      </xdr:nvSpPr>
      <xdr:spPr>
        <a:xfrm>
          <a:off x="3606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0" name="楕円 38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1" name="テキスト ボックス 390"/>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43543</xdr:rowOff>
    </xdr:from>
    <xdr:to>
      <xdr:col>11</xdr:col>
      <xdr:colOff>60325</xdr:colOff>
      <xdr:row>76</xdr:row>
      <xdr:rowOff>145143</xdr:rowOff>
    </xdr:to>
    <xdr:sp macro="" textlink="">
      <xdr:nvSpPr>
        <xdr:cNvPr id="392" name="楕円 391"/>
        <xdr:cNvSpPr/>
      </xdr:nvSpPr>
      <xdr:spPr>
        <a:xfrm>
          <a:off x="2159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129920</xdr:rowOff>
    </xdr:from>
    <xdr:ext cx="762000" cy="259045"/>
    <xdr:sp macro="" textlink="">
      <xdr:nvSpPr>
        <xdr:cNvPr id="393" name="テキスト ボックス 392"/>
        <xdr:cNvSpPr txBox="1"/>
      </xdr:nvSpPr>
      <xdr:spPr>
        <a:xfrm>
          <a:off x="1828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4" name="楕円 393"/>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95" name="テキスト ボックス 394"/>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については、類似団体平均を若干上回っているが、以前から比べてほとんど差はない。経常収支比率全体でみると、人件費と公債費に占める割合が大きいと思われるので、その部分を計画的に抑制することが、経常収支比率全体の改善につながっ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5" name="直線コネクタ 424"/>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6"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7" name="直線コネクタ 426"/>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8"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9" name="直線コネクタ 428"/>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89444</xdr:rowOff>
    </xdr:from>
    <xdr:to>
      <xdr:col>82</xdr:col>
      <xdr:colOff>107950</xdr:colOff>
      <xdr:row>79</xdr:row>
      <xdr:rowOff>141695</xdr:rowOff>
    </xdr:to>
    <xdr:cxnSp macro="">
      <xdr:nvCxnSpPr>
        <xdr:cNvPr id="430" name="直線コネクタ 429"/>
        <xdr:cNvCxnSpPr/>
      </xdr:nvCxnSpPr>
      <xdr:spPr>
        <a:xfrm>
          <a:off x="15671800" y="1363399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1"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2" name="フローチャート: 判断 431"/>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66584</xdr:rowOff>
    </xdr:from>
    <xdr:to>
      <xdr:col>78</xdr:col>
      <xdr:colOff>69850</xdr:colOff>
      <xdr:row>79</xdr:row>
      <xdr:rowOff>89444</xdr:rowOff>
    </xdr:to>
    <xdr:cxnSp macro="">
      <xdr:nvCxnSpPr>
        <xdr:cNvPr id="433" name="直線コネクタ 432"/>
        <xdr:cNvCxnSpPr/>
      </xdr:nvCxnSpPr>
      <xdr:spPr>
        <a:xfrm>
          <a:off x="14782800" y="136111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4" name="フローチャート: 判断 433"/>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5" name="テキスト ボックス 434"/>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14332</xdr:rowOff>
    </xdr:from>
    <xdr:to>
      <xdr:col>73</xdr:col>
      <xdr:colOff>180975</xdr:colOff>
      <xdr:row>79</xdr:row>
      <xdr:rowOff>66584</xdr:rowOff>
    </xdr:to>
    <xdr:cxnSp macro="">
      <xdr:nvCxnSpPr>
        <xdr:cNvPr id="436" name="直線コネクタ 435"/>
        <xdr:cNvCxnSpPr/>
      </xdr:nvCxnSpPr>
      <xdr:spPr>
        <a:xfrm>
          <a:off x="13893800" y="135588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7" name="フローチャート: 判断 436"/>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8" name="テキスト ボックス 437"/>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14332</xdr:rowOff>
    </xdr:to>
    <xdr:cxnSp macro="">
      <xdr:nvCxnSpPr>
        <xdr:cNvPr id="439" name="直線コネクタ 438"/>
        <xdr:cNvCxnSpPr/>
      </xdr:nvCxnSpPr>
      <xdr:spPr>
        <a:xfrm>
          <a:off x="13004800" y="134674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40" name="フローチャート: 判断 439"/>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1" name="テキスト ボックス 440"/>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2" name="フローチャート: 判断 441"/>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3" name="テキスト ボックス 442"/>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90895</xdr:rowOff>
    </xdr:from>
    <xdr:to>
      <xdr:col>82</xdr:col>
      <xdr:colOff>158750</xdr:colOff>
      <xdr:row>80</xdr:row>
      <xdr:rowOff>21045</xdr:rowOff>
    </xdr:to>
    <xdr:sp macro="" textlink="">
      <xdr:nvSpPr>
        <xdr:cNvPr id="449" name="楕円 448"/>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62972</xdr:rowOff>
    </xdr:from>
    <xdr:ext cx="762000" cy="259045"/>
    <xdr:sp macro="" textlink="">
      <xdr:nvSpPr>
        <xdr:cNvPr id="450"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38644</xdr:rowOff>
    </xdr:from>
    <xdr:to>
      <xdr:col>78</xdr:col>
      <xdr:colOff>120650</xdr:colOff>
      <xdr:row>79</xdr:row>
      <xdr:rowOff>140244</xdr:rowOff>
    </xdr:to>
    <xdr:sp macro="" textlink="">
      <xdr:nvSpPr>
        <xdr:cNvPr id="451" name="楕円 450"/>
        <xdr:cNvSpPr/>
      </xdr:nvSpPr>
      <xdr:spPr>
        <a:xfrm>
          <a:off x="15621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125021</xdr:rowOff>
    </xdr:from>
    <xdr:ext cx="736600" cy="259045"/>
    <xdr:sp macro="" textlink="">
      <xdr:nvSpPr>
        <xdr:cNvPr id="452" name="テキスト ボックス 451"/>
        <xdr:cNvSpPr txBox="1"/>
      </xdr:nvSpPr>
      <xdr:spPr>
        <a:xfrm>
          <a:off x="15290800" y="1366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15784</xdr:rowOff>
    </xdr:from>
    <xdr:to>
      <xdr:col>74</xdr:col>
      <xdr:colOff>31750</xdr:colOff>
      <xdr:row>79</xdr:row>
      <xdr:rowOff>117384</xdr:rowOff>
    </xdr:to>
    <xdr:sp macro="" textlink="">
      <xdr:nvSpPr>
        <xdr:cNvPr id="453" name="楕円 452"/>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102161</xdr:rowOff>
    </xdr:from>
    <xdr:ext cx="762000" cy="259045"/>
    <xdr:sp macro="" textlink="">
      <xdr:nvSpPr>
        <xdr:cNvPr id="454" name="テキスト ボックス 453"/>
        <xdr:cNvSpPr txBox="1"/>
      </xdr:nvSpPr>
      <xdr:spPr>
        <a:xfrm>
          <a:off x="14401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134982</xdr:rowOff>
    </xdr:from>
    <xdr:to>
      <xdr:col>69</xdr:col>
      <xdr:colOff>142875</xdr:colOff>
      <xdr:row>79</xdr:row>
      <xdr:rowOff>65132</xdr:rowOff>
    </xdr:to>
    <xdr:sp macro="" textlink="">
      <xdr:nvSpPr>
        <xdr:cNvPr id="455" name="楕円 454"/>
        <xdr:cNvSpPr/>
      </xdr:nvSpPr>
      <xdr:spPr>
        <a:xfrm>
          <a:off x="13843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56" name="テキスト ボックス 455"/>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57" name="楕円 456"/>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58" name="テキスト ボックス 457"/>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29830</xdr:rowOff>
    </xdr:from>
    <xdr:to>
      <xdr:col>29</xdr:col>
      <xdr:colOff>127000</xdr:colOff>
      <xdr:row>12</xdr:row>
      <xdr:rowOff>56018</xdr:rowOff>
    </xdr:to>
    <xdr:cxnSp macro="">
      <xdr:nvCxnSpPr>
        <xdr:cNvPr id="48" name="直線コネクタ 47"/>
        <xdr:cNvCxnSpPr/>
      </xdr:nvCxnSpPr>
      <xdr:spPr bwMode="auto">
        <a:xfrm flipV="1">
          <a:off x="5003800" y="2134855"/>
          <a:ext cx="6477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56018</xdr:rowOff>
    </xdr:from>
    <xdr:to>
      <xdr:col>26</xdr:col>
      <xdr:colOff>50800</xdr:colOff>
      <xdr:row>12</xdr:row>
      <xdr:rowOff>90253</xdr:rowOff>
    </xdr:to>
    <xdr:cxnSp macro="">
      <xdr:nvCxnSpPr>
        <xdr:cNvPr id="51" name="直線コネクタ 50"/>
        <xdr:cNvCxnSpPr/>
      </xdr:nvCxnSpPr>
      <xdr:spPr bwMode="auto">
        <a:xfrm flipV="1">
          <a:off x="4305300" y="2161043"/>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85700</xdr:rowOff>
    </xdr:from>
    <xdr:to>
      <xdr:col>22</xdr:col>
      <xdr:colOff>114300</xdr:colOff>
      <xdr:row>12</xdr:row>
      <xdr:rowOff>90253</xdr:rowOff>
    </xdr:to>
    <xdr:cxnSp macro="">
      <xdr:nvCxnSpPr>
        <xdr:cNvPr id="54" name="直線コネクタ 53"/>
        <xdr:cNvCxnSpPr/>
      </xdr:nvCxnSpPr>
      <xdr:spPr bwMode="auto">
        <a:xfrm>
          <a:off x="3606800" y="2190725"/>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85700</xdr:rowOff>
    </xdr:from>
    <xdr:to>
      <xdr:col>18</xdr:col>
      <xdr:colOff>177800</xdr:colOff>
      <xdr:row>13</xdr:row>
      <xdr:rowOff>5068</xdr:rowOff>
    </xdr:to>
    <xdr:cxnSp macro="">
      <xdr:nvCxnSpPr>
        <xdr:cNvPr id="57" name="直線コネクタ 56"/>
        <xdr:cNvCxnSpPr/>
      </xdr:nvCxnSpPr>
      <xdr:spPr bwMode="auto">
        <a:xfrm flipV="1">
          <a:off x="2908300" y="2190725"/>
          <a:ext cx="698500" cy="9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126845</xdr:rowOff>
    </xdr:from>
    <xdr:ext cx="762000" cy="259045"/>
    <xdr:sp macro="" textlink="">
      <xdr:nvSpPr>
        <xdr:cNvPr id="61" name="テキスト ボックス 60"/>
        <xdr:cNvSpPr txBox="1"/>
      </xdr:nvSpPr>
      <xdr:spPr>
        <a:xfrm>
          <a:off x="2527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150480</xdr:rowOff>
    </xdr:from>
    <xdr:to>
      <xdr:col>29</xdr:col>
      <xdr:colOff>177800</xdr:colOff>
      <xdr:row>12</xdr:row>
      <xdr:rowOff>80630</xdr:rowOff>
    </xdr:to>
    <xdr:sp macro="" textlink="">
      <xdr:nvSpPr>
        <xdr:cNvPr id="67" name="楕円 66"/>
        <xdr:cNvSpPr/>
      </xdr:nvSpPr>
      <xdr:spPr bwMode="auto">
        <a:xfrm>
          <a:off x="5600700" y="20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97157</xdr:rowOff>
    </xdr:from>
    <xdr:ext cx="762000" cy="259045"/>
    <xdr:sp macro="" textlink="">
      <xdr:nvSpPr>
        <xdr:cNvPr id="68" name="人口1人当たり決算額の推移該当値テキスト130"/>
        <xdr:cNvSpPr txBox="1"/>
      </xdr:nvSpPr>
      <xdr:spPr>
        <a:xfrm>
          <a:off x="5740400" y="20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5218</xdr:rowOff>
    </xdr:from>
    <xdr:to>
      <xdr:col>26</xdr:col>
      <xdr:colOff>101600</xdr:colOff>
      <xdr:row>12</xdr:row>
      <xdr:rowOff>106818</xdr:rowOff>
    </xdr:to>
    <xdr:sp macro="" textlink="">
      <xdr:nvSpPr>
        <xdr:cNvPr id="69" name="楕円 68"/>
        <xdr:cNvSpPr/>
      </xdr:nvSpPr>
      <xdr:spPr bwMode="auto">
        <a:xfrm>
          <a:off x="4953000" y="211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116995</xdr:rowOff>
    </xdr:from>
    <xdr:ext cx="736600" cy="259045"/>
    <xdr:sp macro="" textlink="">
      <xdr:nvSpPr>
        <xdr:cNvPr id="70" name="テキスト ボックス 69"/>
        <xdr:cNvSpPr txBox="1"/>
      </xdr:nvSpPr>
      <xdr:spPr>
        <a:xfrm>
          <a:off x="4622800" y="187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39453</xdr:rowOff>
    </xdr:from>
    <xdr:to>
      <xdr:col>22</xdr:col>
      <xdr:colOff>165100</xdr:colOff>
      <xdr:row>12</xdr:row>
      <xdr:rowOff>141053</xdr:rowOff>
    </xdr:to>
    <xdr:sp macro="" textlink="">
      <xdr:nvSpPr>
        <xdr:cNvPr id="71" name="楕円 70"/>
        <xdr:cNvSpPr/>
      </xdr:nvSpPr>
      <xdr:spPr bwMode="auto">
        <a:xfrm>
          <a:off x="4254500" y="214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151230</xdr:rowOff>
    </xdr:from>
    <xdr:ext cx="762000" cy="259045"/>
    <xdr:sp macro="" textlink="">
      <xdr:nvSpPr>
        <xdr:cNvPr id="72" name="テキスト ボックス 71"/>
        <xdr:cNvSpPr txBox="1"/>
      </xdr:nvSpPr>
      <xdr:spPr>
        <a:xfrm>
          <a:off x="3924300" y="19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34900</xdr:rowOff>
    </xdr:from>
    <xdr:to>
      <xdr:col>19</xdr:col>
      <xdr:colOff>38100</xdr:colOff>
      <xdr:row>12</xdr:row>
      <xdr:rowOff>136500</xdr:rowOff>
    </xdr:to>
    <xdr:sp macro="" textlink="">
      <xdr:nvSpPr>
        <xdr:cNvPr id="73" name="楕円 72"/>
        <xdr:cNvSpPr/>
      </xdr:nvSpPr>
      <xdr:spPr bwMode="auto">
        <a:xfrm>
          <a:off x="3556000" y="213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146677</xdr:rowOff>
    </xdr:from>
    <xdr:ext cx="762000" cy="259045"/>
    <xdr:sp macro="" textlink="">
      <xdr:nvSpPr>
        <xdr:cNvPr id="74" name="テキスト ボックス 73"/>
        <xdr:cNvSpPr txBox="1"/>
      </xdr:nvSpPr>
      <xdr:spPr>
        <a:xfrm>
          <a:off x="3225800" y="19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125718</xdr:rowOff>
    </xdr:from>
    <xdr:to>
      <xdr:col>15</xdr:col>
      <xdr:colOff>101600</xdr:colOff>
      <xdr:row>13</xdr:row>
      <xdr:rowOff>55868</xdr:rowOff>
    </xdr:to>
    <xdr:sp macro="" textlink="">
      <xdr:nvSpPr>
        <xdr:cNvPr id="75" name="楕円 74"/>
        <xdr:cNvSpPr/>
      </xdr:nvSpPr>
      <xdr:spPr bwMode="auto">
        <a:xfrm>
          <a:off x="2857500" y="223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66045</xdr:rowOff>
    </xdr:from>
    <xdr:ext cx="762000" cy="259045"/>
    <xdr:sp macro="" textlink="">
      <xdr:nvSpPr>
        <xdr:cNvPr id="76" name="テキスト ボックス 75"/>
        <xdr:cNvSpPr txBox="1"/>
      </xdr:nvSpPr>
      <xdr:spPr>
        <a:xfrm>
          <a:off x="2527300" y="199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120218</xdr:rowOff>
    </xdr:from>
    <xdr:to>
      <xdr:col>29</xdr:col>
      <xdr:colOff>127000</xdr:colOff>
      <xdr:row>35</xdr:row>
      <xdr:rowOff>153422</xdr:rowOff>
    </xdr:to>
    <xdr:cxnSp macro="">
      <xdr:nvCxnSpPr>
        <xdr:cNvPr id="110" name="直線コネクタ 109"/>
        <xdr:cNvCxnSpPr/>
      </xdr:nvCxnSpPr>
      <xdr:spPr bwMode="auto">
        <a:xfrm flipV="1">
          <a:off x="5003800" y="6730568"/>
          <a:ext cx="6477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153422</xdr:rowOff>
    </xdr:from>
    <xdr:to>
      <xdr:col>26</xdr:col>
      <xdr:colOff>50800</xdr:colOff>
      <xdr:row>35</xdr:row>
      <xdr:rowOff>266694</xdr:rowOff>
    </xdr:to>
    <xdr:cxnSp macro="">
      <xdr:nvCxnSpPr>
        <xdr:cNvPr id="113" name="直線コネクタ 112"/>
        <xdr:cNvCxnSpPr/>
      </xdr:nvCxnSpPr>
      <xdr:spPr bwMode="auto">
        <a:xfrm flipV="1">
          <a:off x="4305300" y="6763772"/>
          <a:ext cx="698500" cy="11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262827</xdr:rowOff>
    </xdr:from>
    <xdr:to>
      <xdr:col>22</xdr:col>
      <xdr:colOff>114300</xdr:colOff>
      <xdr:row>35</xdr:row>
      <xdr:rowOff>266694</xdr:rowOff>
    </xdr:to>
    <xdr:cxnSp macro="">
      <xdr:nvCxnSpPr>
        <xdr:cNvPr id="116" name="直線コネクタ 115"/>
        <xdr:cNvCxnSpPr/>
      </xdr:nvCxnSpPr>
      <xdr:spPr bwMode="auto">
        <a:xfrm>
          <a:off x="3606800" y="6873177"/>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247358</xdr:rowOff>
    </xdr:from>
    <xdr:to>
      <xdr:col>18</xdr:col>
      <xdr:colOff>177800</xdr:colOff>
      <xdr:row>35</xdr:row>
      <xdr:rowOff>262827</xdr:rowOff>
    </xdr:to>
    <xdr:cxnSp macro="">
      <xdr:nvCxnSpPr>
        <xdr:cNvPr id="119" name="直線コネクタ 118"/>
        <xdr:cNvCxnSpPr/>
      </xdr:nvCxnSpPr>
      <xdr:spPr bwMode="auto">
        <a:xfrm>
          <a:off x="2908300" y="6857708"/>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2" name="フローチャート: 判断 121"/>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3" name="テキスト ボックス 122"/>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69418</xdr:rowOff>
    </xdr:from>
    <xdr:to>
      <xdr:col>29</xdr:col>
      <xdr:colOff>177800</xdr:colOff>
      <xdr:row>35</xdr:row>
      <xdr:rowOff>171018</xdr:rowOff>
    </xdr:to>
    <xdr:sp macro="" textlink="">
      <xdr:nvSpPr>
        <xdr:cNvPr id="129" name="楕円 128"/>
        <xdr:cNvSpPr/>
      </xdr:nvSpPr>
      <xdr:spPr bwMode="auto">
        <a:xfrm>
          <a:off x="5600700" y="667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257395</xdr:rowOff>
    </xdr:from>
    <xdr:ext cx="762000" cy="259045"/>
    <xdr:sp macro="" textlink="">
      <xdr:nvSpPr>
        <xdr:cNvPr id="130" name="人口1人当たり決算額の推移該当値テキスト445"/>
        <xdr:cNvSpPr txBox="1"/>
      </xdr:nvSpPr>
      <xdr:spPr>
        <a:xfrm>
          <a:off x="5740400" y="65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102622</xdr:rowOff>
    </xdr:from>
    <xdr:to>
      <xdr:col>26</xdr:col>
      <xdr:colOff>101600</xdr:colOff>
      <xdr:row>35</xdr:row>
      <xdr:rowOff>204222</xdr:rowOff>
    </xdr:to>
    <xdr:sp macro="" textlink="">
      <xdr:nvSpPr>
        <xdr:cNvPr id="131" name="楕円 130"/>
        <xdr:cNvSpPr/>
      </xdr:nvSpPr>
      <xdr:spPr bwMode="auto">
        <a:xfrm>
          <a:off x="4953000" y="671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214399</xdr:rowOff>
    </xdr:from>
    <xdr:ext cx="736600" cy="259045"/>
    <xdr:sp macro="" textlink="">
      <xdr:nvSpPr>
        <xdr:cNvPr id="132" name="テキスト ボックス 131"/>
        <xdr:cNvSpPr txBox="1"/>
      </xdr:nvSpPr>
      <xdr:spPr>
        <a:xfrm>
          <a:off x="4622800" y="648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215894</xdr:rowOff>
    </xdr:from>
    <xdr:to>
      <xdr:col>22</xdr:col>
      <xdr:colOff>165100</xdr:colOff>
      <xdr:row>35</xdr:row>
      <xdr:rowOff>317494</xdr:rowOff>
    </xdr:to>
    <xdr:sp macro="" textlink="">
      <xdr:nvSpPr>
        <xdr:cNvPr id="133" name="楕円 132"/>
        <xdr:cNvSpPr/>
      </xdr:nvSpPr>
      <xdr:spPr bwMode="auto">
        <a:xfrm>
          <a:off x="4254500" y="682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327671</xdr:rowOff>
    </xdr:from>
    <xdr:ext cx="762000" cy="259045"/>
    <xdr:sp macro="" textlink="">
      <xdr:nvSpPr>
        <xdr:cNvPr id="134" name="テキスト ボックス 133"/>
        <xdr:cNvSpPr txBox="1"/>
      </xdr:nvSpPr>
      <xdr:spPr>
        <a:xfrm>
          <a:off x="3924300" y="659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212027</xdr:rowOff>
    </xdr:from>
    <xdr:to>
      <xdr:col>19</xdr:col>
      <xdr:colOff>38100</xdr:colOff>
      <xdr:row>35</xdr:row>
      <xdr:rowOff>313627</xdr:rowOff>
    </xdr:to>
    <xdr:sp macro="" textlink="">
      <xdr:nvSpPr>
        <xdr:cNvPr id="135" name="楕円 134"/>
        <xdr:cNvSpPr/>
      </xdr:nvSpPr>
      <xdr:spPr bwMode="auto">
        <a:xfrm>
          <a:off x="3556000" y="68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323804</xdr:rowOff>
    </xdr:from>
    <xdr:ext cx="762000" cy="259045"/>
    <xdr:sp macro="" textlink="">
      <xdr:nvSpPr>
        <xdr:cNvPr id="136" name="テキスト ボックス 135"/>
        <xdr:cNvSpPr txBox="1"/>
      </xdr:nvSpPr>
      <xdr:spPr>
        <a:xfrm>
          <a:off x="3225800" y="659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196558</xdr:rowOff>
    </xdr:from>
    <xdr:to>
      <xdr:col>15</xdr:col>
      <xdr:colOff>101600</xdr:colOff>
      <xdr:row>35</xdr:row>
      <xdr:rowOff>298158</xdr:rowOff>
    </xdr:to>
    <xdr:sp macro="" textlink="">
      <xdr:nvSpPr>
        <xdr:cNvPr id="137" name="楕円 136"/>
        <xdr:cNvSpPr/>
      </xdr:nvSpPr>
      <xdr:spPr bwMode="auto">
        <a:xfrm>
          <a:off x="2857500" y="680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308335</xdr:rowOff>
    </xdr:from>
    <xdr:ext cx="762000" cy="259045"/>
    <xdr:sp macro="" textlink="">
      <xdr:nvSpPr>
        <xdr:cNvPr id="138" name="テキスト ボックス 137"/>
        <xdr:cNvSpPr txBox="1"/>
      </xdr:nvSpPr>
      <xdr:spPr>
        <a:xfrm>
          <a:off x="2527300" y="65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41532</xdr:rowOff>
    </xdr:from>
    <xdr:to>
      <xdr:col>24</xdr:col>
      <xdr:colOff>63500</xdr:colOff>
      <xdr:row>33</xdr:row>
      <xdr:rowOff>63790</xdr:rowOff>
    </xdr:to>
    <xdr:cxnSp macro="">
      <xdr:nvCxnSpPr>
        <xdr:cNvPr id="61" name="直線コネクタ 60"/>
        <xdr:cNvCxnSpPr/>
      </xdr:nvCxnSpPr>
      <xdr:spPr>
        <a:xfrm>
          <a:off x="3797300" y="5699382"/>
          <a:ext cx="8382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24288</xdr:rowOff>
    </xdr:from>
    <xdr:to>
      <xdr:col>19</xdr:col>
      <xdr:colOff>177800</xdr:colOff>
      <xdr:row>33</xdr:row>
      <xdr:rowOff>41532</xdr:rowOff>
    </xdr:to>
    <xdr:cxnSp macro="">
      <xdr:nvCxnSpPr>
        <xdr:cNvPr id="64" name="直線コネクタ 63"/>
        <xdr:cNvCxnSpPr/>
      </xdr:nvCxnSpPr>
      <xdr:spPr>
        <a:xfrm>
          <a:off x="2908300" y="5682138"/>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24288</xdr:rowOff>
    </xdr:from>
    <xdr:to>
      <xdr:col>15</xdr:col>
      <xdr:colOff>50800</xdr:colOff>
      <xdr:row>33</xdr:row>
      <xdr:rowOff>106492</xdr:rowOff>
    </xdr:to>
    <xdr:cxnSp macro="">
      <xdr:nvCxnSpPr>
        <xdr:cNvPr id="67" name="直線コネクタ 66"/>
        <xdr:cNvCxnSpPr/>
      </xdr:nvCxnSpPr>
      <xdr:spPr>
        <a:xfrm flipV="1">
          <a:off x="2019300" y="5682138"/>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106492</xdr:rowOff>
    </xdr:from>
    <xdr:to>
      <xdr:col>10</xdr:col>
      <xdr:colOff>114300</xdr:colOff>
      <xdr:row>33</xdr:row>
      <xdr:rowOff>155824</xdr:rowOff>
    </xdr:to>
    <xdr:cxnSp macro="">
      <xdr:nvCxnSpPr>
        <xdr:cNvPr id="70" name="直線コネクタ 69"/>
        <xdr:cNvCxnSpPr/>
      </xdr:nvCxnSpPr>
      <xdr:spPr>
        <a:xfrm flipV="1">
          <a:off x="1130300" y="576434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12990</xdr:rowOff>
    </xdr:from>
    <xdr:to>
      <xdr:col>24</xdr:col>
      <xdr:colOff>114300</xdr:colOff>
      <xdr:row>33</xdr:row>
      <xdr:rowOff>114590</xdr:rowOff>
    </xdr:to>
    <xdr:sp macro="" textlink="">
      <xdr:nvSpPr>
        <xdr:cNvPr id="80" name="楕円 79"/>
        <xdr:cNvSpPr/>
      </xdr:nvSpPr>
      <xdr:spPr>
        <a:xfrm>
          <a:off x="4584700" y="5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35867</xdr:rowOff>
    </xdr:from>
    <xdr:ext cx="599010" cy="259045"/>
    <xdr:sp macro="" textlink="">
      <xdr:nvSpPr>
        <xdr:cNvPr id="81" name="人件費該当値テキスト"/>
        <xdr:cNvSpPr txBox="1"/>
      </xdr:nvSpPr>
      <xdr:spPr>
        <a:xfrm>
          <a:off x="4686300" y="552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162182</xdr:rowOff>
    </xdr:from>
    <xdr:to>
      <xdr:col>20</xdr:col>
      <xdr:colOff>38100</xdr:colOff>
      <xdr:row>33</xdr:row>
      <xdr:rowOff>92332</xdr:rowOff>
    </xdr:to>
    <xdr:sp macro="" textlink="">
      <xdr:nvSpPr>
        <xdr:cNvPr id="82" name="楕円 81"/>
        <xdr:cNvSpPr/>
      </xdr:nvSpPr>
      <xdr:spPr>
        <a:xfrm>
          <a:off x="3746500" y="56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108859</xdr:rowOff>
    </xdr:from>
    <xdr:ext cx="599010" cy="259045"/>
    <xdr:sp macro="" textlink="">
      <xdr:nvSpPr>
        <xdr:cNvPr id="83" name="テキスト ボックス 82"/>
        <xdr:cNvSpPr txBox="1"/>
      </xdr:nvSpPr>
      <xdr:spPr>
        <a:xfrm>
          <a:off x="3497795" y="542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144938</xdr:rowOff>
    </xdr:from>
    <xdr:to>
      <xdr:col>15</xdr:col>
      <xdr:colOff>101600</xdr:colOff>
      <xdr:row>33</xdr:row>
      <xdr:rowOff>75088</xdr:rowOff>
    </xdr:to>
    <xdr:sp macro="" textlink="">
      <xdr:nvSpPr>
        <xdr:cNvPr id="84" name="楕円 83"/>
        <xdr:cNvSpPr/>
      </xdr:nvSpPr>
      <xdr:spPr>
        <a:xfrm>
          <a:off x="2857500" y="56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91615</xdr:rowOff>
    </xdr:from>
    <xdr:ext cx="599010" cy="259045"/>
    <xdr:sp macro="" textlink="">
      <xdr:nvSpPr>
        <xdr:cNvPr id="85" name="テキスト ボックス 84"/>
        <xdr:cNvSpPr txBox="1"/>
      </xdr:nvSpPr>
      <xdr:spPr>
        <a:xfrm>
          <a:off x="2608795" y="54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55692</xdr:rowOff>
    </xdr:from>
    <xdr:to>
      <xdr:col>10</xdr:col>
      <xdr:colOff>165100</xdr:colOff>
      <xdr:row>33</xdr:row>
      <xdr:rowOff>157292</xdr:rowOff>
    </xdr:to>
    <xdr:sp macro="" textlink="">
      <xdr:nvSpPr>
        <xdr:cNvPr id="86" name="楕円 85"/>
        <xdr:cNvSpPr/>
      </xdr:nvSpPr>
      <xdr:spPr>
        <a:xfrm>
          <a:off x="1968500" y="57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2369</xdr:rowOff>
    </xdr:from>
    <xdr:ext cx="599010" cy="259045"/>
    <xdr:sp macro="" textlink="">
      <xdr:nvSpPr>
        <xdr:cNvPr id="87" name="テキスト ボックス 86"/>
        <xdr:cNvSpPr txBox="1"/>
      </xdr:nvSpPr>
      <xdr:spPr>
        <a:xfrm>
          <a:off x="1719795" y="548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105024</xdr:rowOff>
    </xdr:from>
    <xdr:to>
      <xdr:col>6</xdr:col>
      <xdr:colOff>38100</xdr:colOff>
      <xdr:row>34</xdr:row>
      <xdr:rowOff>35174</xdr:rowOff>
    </xdr:to>
    <xdr:sp macro="" textlink="">
      <xdr:nvSpPr>
        <xdr:cNvPr id="88" name="楕円 87"/>
        <xdr:cNvSpPr/>
      </xdr:nvSpPr>
      <xdr:spPr>
        <a:xfrm>
          <a:off x="1079500" y="57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51701</xdr:rowOff>
    </xdr:from>
    <xdr:ext cx="599010" cy="259045"/>
    <xdr:sp macro="" textlink="">
      <xdr:nvSpPr>
        <xdr:cNvPr id="89" name="テキスト ボックス 88"/>
        <xdr:cNvSpPr txBox="1"/>
      </xdr:nvSpPr>
      <xdr:spPr>
        <a:xfrm>
          <a:off x="830795" y="553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64691</xdr:rowOff>
    </xdr:from>
    <xdr:to>
      <xdr:col>24</xdr:col>
      <xdr:colOff>63500</xdr:colOff>
      <xdr:row>56</xdr:row>
      <xdr:rowOff>78518</xdr:rowOff>
    </xdr:to>
    <xdr:cxnSp macro="">
      <xdr:nvCxnSpPr>
        <xdr:cNvPr id="116" name="直線コネクタ 115"/>
        <xdr:cNvCxnSpPr/>
      </xdr:nvCxnSpPr>
      <xdr:spPr>
        <a:xfrm flipV="1">
          <a:off x="3797300" y="9665891"/>
          <a:ext cx="8382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59850</xdr:rowOff>
    </xdr:from>
    <xdr:to>
      <xdr:col>19</xdr:col>
      <xdr:colOff>177800</xdr:colOff>
      <xdr:row>56</xdr:row>
      <xdr:rowOff>78518</xdr:rowOff>
    </xdr:to>
    <xdr:cxnSp macro="">
      <xdr:nvCxnSpPr>
        <xdr:cNvPr id="119" name="直線コネクタ 118"/>
        <xdr:cNvCxnSpPr/>
      </xdr:nvCxnSpPr>
      <xdr:spPr>
        <a:xfrm>
          <a:off x="2908300" y="966105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59850</xdr:rowOff>
    </xdr:from>
    <xdr:to>
      <xdr:col>15</xdr:col>
      <xdr:colOff>50800</xdr:colOff>
      <xdr:row>56</xdr:row>
      <xdr:rowOff>91392</xdr:rowOff>
    </xdr:to>
    <xdr:cxnSp macro="">
      <xdr:nvCxnSpPr>
        <xdr:cNvPr id="122" name="直線コネクタ 121"/>
        <xdr:cNvCxnSpPr/>
      </xdr:nvCxnSpPr>
      <xdr:spPr>
        <a:xfrm flipV="1">
          <a:off x="2019300" y="9661050"/>
          <a:ext cx="889000" cy="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88690</xdr:rowOff>
    </xdr:from>
    <xdr:to>
      <xdr:col>10</xdr:col>
      <xdr:colOff>114300</xdr:colOff>
      <xdr:row>56</xdr:row>
      <xdr:rowOff>91392</xdr:rowOff>
    </xdr:to>
    <xdr:cxnSp macro="">
      <xdr:nvCxnSpPr>
        <xdr:cNvPr id="125" name="直線コネクタ 124"/>
        <xdr:cNvCxnSpPr/>
      </xdr:nvCxnSpPr>
      <xdr:spPr>
        <a:xfrm>
          <a:off x="1130300" y="9689890"/>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8" name="フローチャート: 判断 127"/>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9" name="テキスト ボックス 128"/>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13891</xdr:rowOff>
    </xdr:from>
    <xdr:to>
      <xdr:col>24</xdr:col>
      <xdr:colOff>114300</xdr:colOff>
      <xdr:row>56</xdr:row>
      <xdr:rowOff>115491</xdr:rowOff>
    </xdr:to>
    <xdr:sp macro="" textlink="">
      <xdr:nvSpPr>
        <xdr:cNvPr id="135" name="楕円 134"/>
        <xdr:cNvSpPr/>
      </xdr:nvSpPr>
      <xdr:spPr>
        <a:xfrm>
          <a:off x="4584700" y="96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163768</xdr:rowOff>
    </xdr:from>
    <xdr:ext cx="534377" cy="259045"/>
    <xdr:sp macro="" textlink="">
      <xdr:nvSpPr>
        <xdr:cNvPr id="136" name="物件費該当値テキスト"/>
        <xdr:cNvSpPr txBox="1"/>
      </xdr:nvSpPr>
      <xdr:spPr>
        <a:xfrm>
          <a:off x="4686300" y="959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27718</xdr:rowOff>
    </xdr:from>
    <xdr:to>
      <xdr:col>20</xdr:col>
      <xdr:colOff>38100</xdr:colOff>
      <xdr:row>56</xdr:row>
      <xdr:rowOff>129318</xdr:rowOff>
    </xdr:to>
    <xdr:sp macro="" textlink="">
      <xdr:nvSpPr>
        <xdr:cNvPr id="137" name="楕円 136"/>
        <xdr:cNvSpPr/>
      </xdr:nvSpPr>
      <xdr:spPr>
        <a:xfrm>
          <a:off x="3746500" y="96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120445</xdr:rowOff>
    </xdr:from>
    <xdr:ext cx="534377" cy="259045"/>
    <xdr:sp macro="" textlink="">
      <xdr:nvSpPr>
        <xdr:cNvPr id="138" name="テキスト ボックス 137"/>
        <xdr:cNvSpPr txBox="1"/>
      </xdr:nvSpPr>
      <xdr:spPr>
        <a:xfrm>
          <a:off x="3530111" y="97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9050</xdr:rowOff>
    </xdr:from>
    <xdr:to>
      <xdr:col>15</xdr:col>
      <xdr:colOff>101600</xdr:colOff>
      <xdr:row>56</xdr:row>
      <xdr:rowOff>110650</xdr:rowOff>
    </xdr:to>
    <xdr:sp macro="" textlink="">
      <xdr:nvSpPr>
        <xdr:cNvPr id="139" name="楕円 138"/>
        <xdr:cNvSpPr/>
      </xdr:nvSpPr>
      <xdr:spPr>
        <a:xfrm>
          <a:off x="2857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101777</xdr:rowOff>
    </xdr:from>
    <xdr:ext cx="534377" cy="259045"/>
    <xdr:sp macro="" textlink="">
      <xdr:nvSpPr>
        <xdr:cNvPr id="140" name="テキスト ボックス 139"/>
        <xdr:cNvSpPr txBox="1"/>
      </xdr:nvSpPr>
      <xdr:spPr>
        <a:xfrm>
          <a:off x="2641111" y="97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40592</xdr:rowOff>
    </xdr:from>
    <xdr:to>
      <xdr:col>10</xdr:col>
      <xdr:colOff>165100</xdr:colOff>
      <xdr:row>56</xdr:row>
      <xdr:rowOff>142192</xdr:rowOff>
    </xdr:to>
    <xdr:sp macro="" textlink="">
      <xdr:nvSpPr>
        <xdr:cNvPr id="141" name="楕円 140"/>
        <xdr:cNvSpPr/>
      </xdr:nvSpPr>
      <xdr:spPr>
        <a:xfrm>
          <a:off x="1968500" y="96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133319</xdr:rowOff>
    </xdr:from>
    <xdr:ext cx="534377" cy="259045"/>
    <xdr:sp macro="" textlink="">
      <xdr:nvSpPr>
        <xdr:cNvPr id="142" name="テキスト ボックス 141"/>
        <xdr:cNvSpPr txBox="1"/>
      </xdr:nvSpPr>
      <xdr:spPr>
        <a:xfrm>
          <a:off x="1752111" y="97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37890</xdr:rowOff>
    </xdr:from>
    <xdr:to>
      <xdr:col>6</xdr:col>
      <xdr:colOff>38100</xdr:colOff>
      <xdr:row>56</xdr:row>
      <xdr:rowOff>139490</xdr:rowOff>
    </xdr:to>
    <xdr:sp macro="" textlink="">
      <xdr:nvSpPr>
        <xdr:cNvPr id="143" name="楕円 142"/>
        <xdr:cNvSpPr/>
      </xdr:nvSpPr>
      <xdr:spPr>
        <a:xfrm>
          <a:off x="1079500" y="9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156017</xdr:rowOff>
    </xdr:from>
    <xdr:ext cx="534377" cy="259045"/>
    <xdr:sp macro="" textlink="">
      <xdr:nvSpPr>
        <xdr:cNvPr id="144" name="テキスト ボックス 143"/>
        <xdr:cNvSpPr txBox="1"/>
      </xdr:nvSpPr>
      <xdr:spPr>
        <a:xfrm>
          <a:off x="863111" y="94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13216</xdr:rowOff>
    </xdr:from>
    <xdr:to>
      <xdr:col>24</xdr:col>
      <xdr:colOff>63500</xdr:colOff>
      <xdr:row>78</xdr:row>
      <xdr:rowOff>29538</xdr:rowOff>
    </xdr:to>
    <xdr:cxnSp macro="">
      <xdr:nvCxnSpPr>
        <xdr:cNvPr id="171" name="直線コネクタ 170"/>
        <xdr:cNvCxnSpPr/>
      </xdr:nvCxnSpPr>
      <xdr:spPr>
        <a:xfrm>
          <a:off x="3797300" y="13386316"/>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136979</xdr:rowOff>
    </xdr:from>
    <xdr:to>
      <xdr:col>19</xdr:col>
      <xdr:colOff>177800</xdr:colOff>
      <xdr:row>78</xdr:row>
      <xdr:rowOff>13216</xdr:rowOff>
    </xdr:to>
    <xdr:cxnSp macro="">
      <xdr:nvCxnSpPr>
        <xdr:cNvPr id="174" name="直線コネクタ 173"/>
        <xdr:cNvCxnSpPr/>
      </xdr:nvCxnSpPr>
      <xdr:spPr>
        <a:xfrm>
          <a:off x="2908300" y="13338629"/>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136979</xdr:rowOff>
    </xdr:from>
    <xdr:to>
      <xdr:col>15</xdr:col>
      <xdr:colOff>50800</xdr:colOff>
      <xdr:row>77</xdr:row>
      <xdr:rowOff>157645</xdr:rowOff>
    </xdr:to>
    <xdr:cxnSp macro="">
      <xdr:nvCxnSpPr>
        <xdr:cNvPr id="177" name="直線コネクタ 176"/>
        <xdr:cNvCxnSpPr/>
      </xdr:nvCxnSpPr>
      <xdr:spPr>
        <a:xfrm flipV="1">
          <a:off x="2019300" y="13338629"/>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157645</xdr:rowOff>
    </xdr:from>
    <xdr:to>
      <xdr:col>10</xdr:col>
      <xdr:colOff>114300</xdr:colOff>
      <xdr:row>77</xdr:row>
      <xdr:rowOff>158674</xdr:rowOff>
    </xdr:to>
    <xdr:cxnSp macro="">
      <xdr:nvCxnSpPr>
        <xdr:cNvPr id="180" name="直線コネクタ 179"/>
        <xdr:cNvCxnSpPr/>
      </xdr:nvCxnSpPr>
      <xdr:spPr>
        <a:xfrm flipV="1">
          <a:off x="1130300" y="1335929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3" name="フローチャート: 判断 182"/>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4" name="テキスト ボックス 183"/>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150188</xdr:rowOff>
    </xdr:from>
    <xdr:to>
      <xdr:col>24</xdr:col>
      <xdr:colOff>114300</xdr:colOff>
      <xdr:row>78</xdr:row>
      <xdr:rowOff>80338</xdr:rowOff>
    </xdr:to>
    <xdr:sp macro="" textlink="">
      <xdr:nvSpPr>
        <xdr:cNvPr id="190" name="楕円 189"/>
        <xdr:cNvSpPr/>
      </xdr:nvSpPr>
      <xdr:spPr>
        <a:xfrm>
          <a:off x="4584700" y="133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65115</xdr:rowOff>
    </xdr:from>
    <xdr:ext cx="469744" cy="259045"/>
    <xdr:sp macro="" textlink="">
      <xdr:nvSpPr>
        <xdr:cNvPr id="191" name="維持補修費該当値テキスト"/>
        <xdr:cNvSpPr txBox="1"/>
      </xdr:nvSpPr>
      <xdr:spPr>
        <a:xfrm>
          <a:off x="4686300" y="132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133866</xdr:rowOff>
    </xdr:from>
    <xdr:to>
      <xdr:col>20</xdr:col>
      <xdr:colOff>38100</xdr:colOff>
      <xdr:row>78</xdr:row>
      <xdr:rowOff>64016</xdr:rowOff>
    </xdr:to>
    <xdr:sp macro="" textlink="">
      <xdr:nvSpPr>
        <xdr:cNvPr id="192" name="楕円 191"/>
        <xdr:cNvSpPr/>
      </xdr:nvSpPr>
      <xdr:spPr>
        <a:xfrm>
          <a:off x="3746500" y="133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55143</xdr:rowOff>
    </xdr:from>
    <xdr:ext cx="469744" cy="259045"/>
    <xdr:sp macro="" textlink="">
      <xdr:nvSpPr>
        <xdr:cNvPr id="193" name="テキスト ボックス 192"/>
        <xdr:cNvSpPr txBox="1"/>
      </xdr:nvSpPr>
      <xdr:spPr>
        <a:xfrm>
          <a:off x="3562428" y="1342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86179</xdr:rowOff>
    </xdr:from>
    <xdr:to>
      <xdr:col>15</xdr:col>
      <xdr:colOff>101600</xdr:colOff>
      <xdr:row>78</xdr:row>
      <xdr:rowOff>16329</xdr:rowOff>
    </xdr:to>
    <xdr:sp macro="" textlink="">
      <xdr:nvSpPr>
        <xdr:cNvPr id="194" name="楕円 193"/>
        <xdr:cNvSpPr/>
      </xdr:nvSpPr>
      <xdr:spPr>
        <a:xfrm>
          <a:off x="28575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7456</xdr:rowOff>
    </xdr:from>
    <xdr:ext cx="469744" cy="259045"/>
    <xdr:sp macro="" textlink="">
      <xdr:nvSpPr>
        <xdr:cNvPr id="195" name="テキスト ボックス 194"/>
        <xdr:cNvSpPr txBox="1"/>
      </xdr:nvSpPr>
      <xdr:spPr>
        <a:xfrm>
          <a:off x="2673428" y="1338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106845</xdr:rowOff>
    </xdr:from>
    <xdr:to>
      <xdr:col>10</xdr:col>
      <xdr:colOff>165100</xdr:colOff>
      <xdr:row>78</xdr:row>
      <xdr:rowOff>36995</xdr:rowOff>
    </xdr:to>
    <xdr:sp macro="" textlink="">
      <xdr:nvSpPr>
        <xdr:cNvPr id="196" name="楕円 195"/>
        <xdr:cNvSpPr/>
      </xdr:nvSpPr>
      <xdr:spPr>
        <a:xfrm>
          <a:off x="1968500" y="133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28122</xdr:rowOff>
    </xdr:from>
    <xdr:ext cx="469744" cy="259045"/>
    <xdr:sp macro="" textlink="">
      <xdr:nvSpPr>
        <xdr:cNvPr id="197" name="テキスト ボックス 196"/>
        <xdr:cNvSpPr txBox="1"/>
      </xdr:nvSpPr>
      <xdr:spPr>
        <a:xfrm>
          <a:off x="1784428" y="1340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107874</xdr:rowOff>
    </xdr:from>
    <xdr:to>
      <xdr:col>6</xdr:col>
      <xdr:colOff>38100</xdr:colOff>
      <xdr:row>78</xdr:row>
      <xdr:rowOff>38024</xdr:rowOff>
    </xdr:to>
    <xdr:sp macro="" textlink="">
      <xdr:nvSpPr>
        <xdr:cNvPr id="198" name="楕円 197"/>
        <xdr:cNvSpPr/>
      </xdr:nvSpPr>
      <xdr:spPr>
        <a:xfrm>
          <a:off x="1079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54551</xdr:rowOff>
    </xdr:from>
    <xdr:ext cx="469744" cy="259045"/>
    <xdr:sp macro="" textlink="">
      <xdr:nvSpPr>
        <xdr:cNvPr id="199" name="テキスト ボックス 198"/>
        <xdr:cNvSpPr txBox="1"/>
      </xdr:nvSpPr>
      <xdr:spPr>
        <a:xfrm>
          <a:off x="895428" y="130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114309</xdr:rowOff>
    </xdr:from>
    <xdr:to>
      <xdr:col>24</xdr:col>
      <xdr:colOff>63500</xdr:colOff>
      <xdr:row>96</xdr:row>
      <xdr:rowOff>166413</xdr:rowOff>
    </xdr:to>
    <xdr:cxnSp macro="">
      <xdr:nvCxnSpPr>
        <xdr:cNvPr id="231" name="直線コネクタ 230"/>
        <xdr:cNvCxnSpPr/>
      </xdr:nvCxnSpPr>
      <xdr:spPr>
        <a:xfrm>
          <a:off x="3797300" y="16573509"/>
          <a:ext cx="838200" cy="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114309</xdr:rowOff>
    </xdr:from>
    <xdr:to>
      <xdr:col>19</xdr:col>
      <xdr:colOff>177800</xdr:colOff>
      <xdr:row>96</xdr:row>
      <xdr:rowOff>129332</xdr:rowOff>
    </xdr:to>
    <xdr:cxnSp macro="">
      <xdr:nvCxnSpPr>
        <xdr:cNvPr id="234" name="直線コネクタ 233"/>
        <xdr:cNvCxnSpPr/>
      </xdr:nvCxnSpPr>
      <xdr:spPr>
        <a:xfrm flipV="1">
          <a:off x="2908300" y="16573509"/>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129332</xdr:rowOff>
    </xdr:from>
    <xdr:to>
      <xdr:col>15</xdr:col>
      <xdr:colOff>50800</xdr:colOff>
      <xdr:row>97</xdr:row>
      <xdr:rowOff>95417</xdr:rowOff>
    </xdr:to>
    <xdr:cxnSp macro="">
      <xdr:nvCxnSpPr>
        <xdr:cNvPr id="237" name="直線コネクタ 236"/>
        <xdr:cNvCxnSpPr/>
      </xdr:nvCxnSpPr>
      <xdr:spPr>
        <a:xfrm flipV="1">
          <a:off x="2019300" y="16588532"/>
          <a:ext cx="889000" cy="1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95417</xdr:rowOff>
    </xdr:from>
    <xdr:to>
      <xdr:col>10</xdr:col>
      <xdr:colOff>114300</xdr:colOff>
      <xdr:row>97</xdr:row>
      <xdr:rowOff>112513</xdr:rowOff>
    </xdr:to>
    <xdr:cxnSp macro="">
      <xdr:nvCxnSpPr>
        <xdr:cNvPr id="240" name="直線コネクタ 239"/>
        <xdr:cNvCxnSpPr/>
      </xdr:nvCxnSpPr>
      <xdr:spPr>
        <a:xfrm flipV="1">
          <a:off x="1130300" y="16726067"/>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55411</xdr:rowOff>
    </xdr:from>
    <xdr:to>
      <xdr:col>6</xdr:col>
      <xdr:colOff>38100</xdr:colOff>
      <xdr:row>97</xdr:row>
      <xdr:rowOff>157011</xdr:rowOff>
    </xdr:to>
    <xdr:sp macro="" textlink="">
      <xdr:nvSpPr>
        <xdr:cNvPr id="243" name="フローチャート: 判断 242"/>
        <xdr:cNvSpPr/>
      </xdr:nvSpPr>
      <xdr:spPr>
        <a:xfrm>
          <a:off x="1079500" y="1668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2088</xdr:rowOff>
    </xdr:from>
    <xdr:ext cx="534377" cy="259045"/>
    <xdr:sp macro="" textlink="">
      <xdr:nvSpPr>
        <xdr:cNvPr id="244" name="テキスト ボックス 243"/>
        <xdr:cNvSpPr txBox="1"/>
      </xdr:nvSpPr>
      <xdr:spPr>
        <a:xfrm>
          <a:off x="863111" y="164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115613</xdr:rowOff>
    </xdr:from>
    <xdr:to>
      <xdr:col>24</xdr:col>
      <xdr:colOff>114300</xdr:colOff>
      <xdr:row>97</xdr:row>
      <xdr:rowOff>45763</xdr:rowOff>
    </xdr:to>
    <xdr:sp macro="" textlink="">
      <xdr:nvSpPr>
        <xdr:cNvPr id="250" name="楕円 249"/>
        <xdr:cNvSpPr/>
      </xdr:nvSpPr>
      <xdr:spPr>
        <a:xfrm>
          <a:off x="4584700" y="165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94040</xdr:rowOff>
    </xdr:from>
    <xdr:ext cx="534377" cy="259045"/>
    <xdr:sp macro="" textlink="">
      <xdr:nvSpPr>
        <xdr:cNvPr id="251" name="扶助費該当値テキスト"/>
        <xdr:cNvSpPr txBox="1"/>
      </xdr:nvSpPr>
      <xdr:spPr>
        <a:xfrm>
          <a:off x="4686300" y="1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63509</xdr:rowOff>
    </xdr:from>
    <xdr:to>
      <xdr:col>20</xdr:col>
      <xdr:colOff>38100</xdr:colOff>
      <xdr:row>96</xdr:row>
      <xdr:rowOff>165109</xdr:rowOff>
    </xdr:to>
    <xdr:sp macro="" textlink="">
      <xdr:nvSpPr>
        <xdr:cNvPr id="252" name="楕円 251"/>
        <xdr:cNvSpPr/>
      </xdr:nvSpPr>
      <xdr:spPr>
        <a:xfrm>
          <a:off x="3746500" y="165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10186</xdr:rowOff>
    </xdr:from>
    <xdr:ext cx="534377" cy="259045"/>
    <xdr:sp macro="" textlink="">
      <xdr:nvSpPr>
        <xdr:cNvPr id="253" name="テキスト ボックス 252"/>
        <xdr:cNvSpPr txBox="1"/>
      </xdr:nvSpPr>
      <xdr:spPr>
        <a:xfrm>
          <a:off x="3530111" y="162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78532</xdr:rowOff>
    </xdr:from>
    <xdr:to>
      <xdr:col>15</xdr:col>
      <xdr:colOff>101600</xdr:colOff>
      <xdr:row>97</xdr:row>
      <xdr:rowOff>8682</xdr:rowOff>
    </xdr:to>
    <xdr:sp macro="" textlink="">
      <xdr:nvSpPr>
        <xdr:cNvPr id="254" name="楕円 253"/>
        <xdr:cNvSpPr/>
      </xdr:nvSpPr>
      <xdr:spPr>
        <a:xfrm>
          <a:off x="2857500" y="16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25209</xdr:rowOff>
    </xdr:from>
    <xdr:ext cx="534377" cy="259045"/>
    <xdr:sp macro="" textlink="">
      <xdr:nvSpPr>
        <xdr:cNvPr id="255" name="テキスト ボックス 254"/>
        <xdr:cNvSpPr txBox="1"/>
      </xdr:nvSpPr>
      <xdr:spPr>
        <a:xfrm>
          <a:off x="2641111" y="163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44617</xdr:rowOff>
    </xdr:from>
    <xdr:to>
      <xdr:col>10</xdr:col>
      <xdr:colOff>165100</xdr:colOff>
      <xdr:row>97</xdr:row>
      <xdr:rowOff>146217</xdr:rowOff>
    </xdr:to>
    <xdr:sp macro="" textlink="">
      <xdr:nvSpPr>
        <xdr:cNvPr id="256" name="楕円 255"/>
        <xdr:cNvSpPr/>
      </xdr:nvSpPr>
      <xdr:spPr>
        <a:xfrm>
          <a:off x="1968500" y="166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162744</xdr:rowOff>
    </xdr:from>
    <xdr:ext cx="534377" cy="259045"/>
    <xdr:sp macro="" textlink="">
      <xdr:nvSpPr>
        <xdr:cNvPr id="257" name="テキスト ボックス 256"/>
        <xdr:cNvSpPr txBox="1"/>
      </xdr:nvSpPr>
      <xdr:spPr>
        <a:xfrm>
          <a:off x="1752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61713</xdr:rowOff>
    </xdr:from>
    <xdr:to>
      <xdr:col>6</xdr:col>
      <xdr:colOff>38100</xdr:colOff>
      <xdr:row>97</xdr:row>
      <xdr:rowOff>163313</xdr:rowOff>
    </xdr:to>
    <xdr:sp macro="" textlink="">
      <xdr:nvSpPr>
        <xdr:cNvPr id="258" name="楕円 257"/>
        <xdr:cNvSpPr/>
      </xdr:nvSpPr>
      <xdr:spPr>
        <a:xfrm>
          <a:off x="1079500" y="166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154440</xdr:rowOff>
    </xdr:from>
    <xdr:ext cx="534377" cy="259045"/>
    <xdr:sp macro="" textlink="">
      <xdr:nvSpPr>
        <xdr:cNvPr id="259" name="テキスト ボックス 258"/>
        <xdr:cNvSpPr txBox="1"/>
      </xdr:nvSpPr>
      <xdr:spPr>
        <a:xfrm>
          <a:off x="863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102766</xdr:rowOff>
    </xdr:from>
    <xdr:to>
      <xdr:col>55</xdr:col>
      <xdr:colOff>0</xdr:colOff>
      <xdr:row>35</xdr:row>
      <xdr:rowOff>151073</xdr:rowOff>
    </xdr:to>
    <xdr:cxnSp macro="">
      <xdr:nvCxnSpPr>
        <xdr:cNvPr id="288" name="直線コネクタ 287"/>
        <xdr:cNvCxnSpPr/>
      </xdr:nvCxnSpPr>
      <xdr:spPr>
        <a:xfrm>
          <a:off x="9639300" y="6103516"/>
          <a:ext cx="838200" cy="4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102766</xdr:rowOff>
    </xdr:from>
    <xdr:to>
      <xdr:col>50</xdr:col>
      <xdr:colOff>114300</xdr:colOff>
      <xdr:row>35</xdr:row>
      <xdr:rowOff>111552</xdr:rowOff>
    </xdr:to>
    <xdr:cxnSp macro="">
      <xdr:nvCxnSpPr>
        <xdr:cNvPr id="291" name="直線コネクタ 290"/>
        <xdr:cNvCxnSpPr/>
      </xdr:nvCxnSpPr>
      <xdr:spPr>
        <a:xfrm flipV="1">
          <a:off x="8750300" y="6103516"/>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166701</xdr:rowOff>
    </xdr:from>
    <xdr:to>
      <xdr:col>45</xdr:col>
      <xdr:colOff>177800</xdr:colOff>
      <xdr:row>35</xdr:row>
      <xdr:rowOff>111552</xdr:rowOff>
    </xdr:to>
    <xdr:cxnSp macro="">
      <xdr:nvCxnSpPr>
        <xdr:cNvPr id="294" name="直線コネクタ 293"/>
        <xdr:cNvCxnSpPr/>
      </xdr:nvCxnSpPr>
      <xdr:spPr>
        <a:xfrm>
          <a:off x="7861300" y="5653101"/>
          <a:ext cx="889000" cy="4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166701</xdr:rowOff>
    </xdr:from>
    <xdr:to>
      <xdr:col>41</xdr:col>
      <xdr:colOff>50800</xdr:colOff>
      <xdr:row>35</xdr:row>
      <xdr:rowOff>143441</xdr:rowOff>
    </xdr:to>
    <xdr:cxnSp macro="">
      <xdr:nvCxnSpPr>
        <xdr:cNvPr id="297" name="直線コネクタ 296"/>
        <xdr:cNvCxnSpPr/>
      </xdr:nvCxnSpPr>
      <xdr:spPr>
        <a:xfrm flipV="1">
          <a:off x="6972300" y="5653101"/>
          <a:ext cx="889000" cy="4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0" name="フローチャート: 判断 299"/>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158386</xdr:rowOff>
    </xdr:from>
    <xdr:ext cx="534377" cy="259045"/>
    <xdr:sp macro="" textlink="">
      <xdr:nvSpPr>
        <xdr:cNvPr id="301" name="テキスト ボックス 300"/>
        <xdr:cNvSpPr txBox="1"/>
      </xdr:nvSpPr>
      <xdr:spPr>
        <a:xfrm>
          <a:off x="6705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100273</xdr:rowOff>
    </xdr:from>
    <xdr:to>
      <xdr:col>55</xdr:col>
      <xdr:colOff>50800</xdr:colOff>
      <xdr:row>36</xdr:row>
      <xdr:rowOff>30423</xdr:rowOff>
    </xdr:to>
    <xdr:sp macro="" textlink="">
      <xdr:nvSpPr>
        <xdr:cNvPr id="307" name="楕円 306"/>
        <xdr:cNvSpPr/>
      </xdr:nvSpPr>
      <xdr:spPr>
        <a:xfrm>
          <a:off x="10426700" y="6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123150</xdr:rowOff>
    </xdr:from>
    <xdr:ext cx="599010" cy="259045"/>
    <xdr:sp macro="" textlink="">
      <xdr:nvSpPr>
        <xdr:cNvPr id="308" name="補助費等該当値テキスト"/>
        <xdr:cNvSpPr txBox="1"/>
      </xdr:nvSpPr>
      <xdr:spPr>
        <a:xfrm>
          <a:off x="10528300" y="595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51966</xdr:rowOff>
    </xdr:from>
    <xdr:to>
      <xdr:col>50</xdr:col>
      <xdr:colOff>165100</xdr:colOff>
      <xdr:row>35</xdr:row>
      <xdr:rowOff>153566</xdr:rowOff>
    </xdr:to>
    <xdr:sp macro="" textlink="">
      <xdr:nvSpPr>
        <xdr:cNvPr id="309" name="楕円 308"/>
        <xdr:cNvSpPr/>
      </xdr:nvSpPr>
      <xdr:spPr>
        <a:xfrm>
          <a:off x="9588500" y="60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170093</xdr:rowOff>
    </xdr:from>
    <xdr:ext cx="599010" cy="259045"/>
    <xdr:sp macro="" textlink="">
      <xdr:nvSpPr>
        <xdr:cNvPr id="310" name="テキスト ボックス 309"/>
        <xdr:cNvSpPr txBox="1"/>
      </xdr:nvSpPr>
      <xdr:spPr>
        <a:xfrm>
          <a:off x="9339795" y="582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60752</xdr:rowOff>
    </xdr:from>
    <xdr:to>
      <xdr:col>46</xdr:col>
      <xdr:colOff>38100</xdr:colOff>
      <xdr:row>35</xdr:row>
      <xdr:rowOff>162352</xdr:rowOff>
    </xdr:to>
    <xdr:sp macro="" textlink="">
      <xdr:nvSpPr>
        <xdr:cNvPr id="311" name="楕円 310"/>
        <xdr:cNvSpPr/>
      </xdr:nvSpPr>
      <xdr:spPr>
        <a:xfrm>
          <a:off x="8699500" y="60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7429</xdr:rowOff>
    </xdr:from>
    <xdr:ext cx="599010" cy="259045"/>
    <xdr:sp macro="" textlink="">
      <xdr:nvSpPr>
        <xdr:cNvPr id="312" name="テキスト ボックス 311"/>
        <xdr:cNvSpPr txBox="1"/>
      </xdr:nvSpPr>
      <xdr:spPr>
        <a:xfrm>
          <a:off x="8450795" y="583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115901</xdr:rowOff>
    </xdr:from>
    <xdr:to>
      <xdr:col>41</xdr:col>
      <xdr:colOff>101600</xdr:colOff>
      <xdr:row>33</xdr:row>
      <xdr:rowOff>46051</xdr:rowOff>
    </xdr:to>
    <xdr:sp macro="" textlink="">
      <xdr:nvSpPr>
        <xdr:cNvPr id="313" name="楕円 312"/>
        <xdr:cNvSpPr/>
      </xdr:nvSpPr>
      <xdr:spPr>
        <a:xfrm>
          <a:off x="7810500" y="56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62578</xdr:rowOff>
    </xdr:from>
    <xdr:ext cx="599010" cy="259045"/>
    <xdr:sp macro="" textlink="">
      <xdr:nvSpPr>
        <xdr:cNvPr id="314" name="テキスト ボックス 313"/>
        <xdr:cNvSpPr txBox="1"/>
      </xdr:nvSpPr>
      <xdr:spPr>
        <a:xfrm>
          <a:off x="7561795" y="537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92641</xdr:rowOff>
    </xdr:from>
    <xdr:to>
      <xdr:col>36</xdr:col>
      <xdr:colOff>165100</xdr:colOff>
      <xdr:row>36</xdr:row>
      <xdr:rowOff>22791</xdr:rowOff>
    </xdr:to>
    <xdr:sp macro="" textlink="">
      <xdr:nvSpPr>
        <xdr:cNvPr id="315" name="楕円 314"/>
        <xdr:cNvSpPr/>
      </xdr:nvSpPr>
      <xdr:spPr>
        <a:xfrm>
          <a:off x="6921500" y="60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39318</xdr:rowOff>
    </xdr:from>
    <xdr:ext cx="599010" cy="259045"/>
    <xdr:sp macro="" textlink="">
      <xdr:nvSpPr>
        <xdr:cNvPr id="316" name="テキスト ボックス 315"/>
        <xdr:cNvSpPr txBox="1"/>
      </xdr:nvSpPr>
      <xdr:spPr>
        <a:xfrm>
          <a:off x="6672795" y="586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170791</xdr:rowOff>
    </xdr:from>
    <xdr:to>
      <xdr:col>55</xdr:col>
      <xdr:colOff>0</xdr:colOff>
      <xdr:row>58</xdr:row>
      <xdr:rowOff>81446</xdr:rowOff>
    </xdr:to>
    <xdr:cxnSp macro="">
      <xdr:nvCxnSpPr>
        <xdr:cNvPr id="345" name="直線コネクタ 344"/>
        <xdr:cNvCxnSpPr/>
      </xdr:nvCxnSpPr>
      <xdr:spPr>
        <a:xfrm flipV="1">
          <a:off x="9639300" y="9943441"/>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32290</xdr:rowOff>
    </xdr:from>
    <xdr:to>
      <xdr:col>50</xdr:col>
      <xdr:colOff>114300</xdr:colOff>
      <xdr:row>58</xdr:row>
      <xdr:rowOff>81446</xdr:rowOff>
    </xdr:to>
    <xdr:cxnSp macro="">
      <xdr:nvCxnSpPr>
        <xdr:cNvPr id="348" name="直線コネクタ 347"/>
        <xdr:cNvCxnSpPr/>
      </xdr:nvCxnSpPr>
      <xdr:spPr>
        <a:xfrm>
          <a:off x="8750300" y="9976390"/>
          <a:ext cx="889000" cy="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32290</xdr:rowOff>
    </xdr:from>
    <xdr:to>
      <xdr:col>45</xdr:col>
      <xdr:colOff>177800</xdr:colOff>
      <xdr:row>58</xdr:row>
      <xdr:rowOff>113623</xdr:rowOff>
    </xdr:to>
    <xdr:cxnSp macro="">
      <xdr:nvCxnSpPr>
        <xdr:cNvPr id="351" name="直線コネクタ 350"/>
        <xdr:cNvCxnSpPr/>
      </xdr:nvCxnSpPr>
      <xdr:spPr>
        <a:xfrm flipV="1">
          <a:off x="7861300" y="9976390"/>
          <a:ext cx="889000" cy="8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68561</xdr:rowOff>
    </xdr:from>
    <xdr:to>
      <xdr:col>41</xdr:col>
      <xdr:colOff>50800</xdr:colOff>
      <xdr:row>58</xdr:row>
      <xdr:rowOff>113623</xdr:rowOff>
    </xdr:to>
    <xdr:cxnSp macro="">
      <xdr:nvCxnSpPr>
        <xdr:cNvPr id="354" name="直線コネクタ 353"/>
        <xdr:cNvCxnSpPr/>
      </xdr:nvCxnSpPr>
      <xdr:spPr>
        <a:xfrm>
          <a:off x="6972300" y="10012661"/>
          <a:ext cx="8890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48467</xdr:rowOff>
    </xdr:from>
    <xdr:to>
      <xdr:col>36</xdr:col>
      <xdr:colOff>165100</xdr:colOff>
      <xdr:row>58</xdr:row>
      <xdr:rowOff>150067</xdr:rowOff>
    </xdr:to>
    <xdr:sp macro="" textlink="">
      <xdr:nvSpPr>
        <xdr:cNvPr id="357" name="フローチャート: 判断 356"/>
        <xdr:cNvSpPr/>
      </xdr:nvSpPr>
      <xdr:spPr>
        <a:xfrm>
          <a:off x="6921500" y="9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141194</xdr:rowOff>
    </xdr:from>
    <xdr:ext cx="534377" cy="259045"/>
    <xdr:sp macro="" textlink="">
      <xdr:nvSpPr>
        <xdr:cNvPr id="358" name="テキスト ボックス 357"/>
        <xdr:cNvSpPr txBox="1"/>
      </xdr:nvSpPr>
      <xdr:spPr>
        <a:xfrm>
          <a:off x="6705111" y="100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119991</xdr:rowOff>
    </xdr:from>
    <xdr:to>
      <xdr:col>55</xdr:col>
      <xdr:colOff>50800</xdr:colOff>
      <xdr:row>58</xdr:row>
      <xdr:rowOff>50141</xdr:rowOff>
    </xdr:to>
    <xdr:sp macro="" textlink="">
      <xdr:nvSpPr>
        <xdr:cNvPr id="364" name="楕円 363"/>
        <xdr:cNvSpPr/>
      </xdr:nvSpPr>
      <xdr:spPr>
        <a:xfrm>
          <a:off x="10426700" y="9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142868</xdr:rowOff>
    </xdr:from>
    <xdr:ext cx="599010" cy="259045"/>
    <xdr:sp macro="" textlink="">
      <xdr:nvSpPr>
        <xdr:cNvPr id="365" name="普通建設事業費該当値テキスト"/>
        <xdr:cNvSpPr txBox="1"/>
      </xdr:nvSpPr>
      <xdr:spPr>
        <a:xfrm>
          <a:off x="10528300" y="97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30646</xdr:rowOff>
    </xdr:from>
    <xdr:to>
      <xdr:col>50</xdr:col>
      <xdr:colOff>165100</xdr:colOff>
      <xdr:row>58</xdr:row>
      <xdr:rowOff>132246</xdr:rowOff>
    </xdr:to>
    <xdr:sp macro="" textlink="">
      <xdr:nvSpPr>
        <xdr:cNvPr id="366" name="楕円 365"/>
        <xdr:cNvSpPr/>
      </xdr:nvSpPr>
      <xdr:spPr>
        <a:xfrm>
          <a:off x="9588500" y="99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123373</xdr:rowOff>
    </xdr:from>
    <xdr:ext cx="599010" cy="259045"/>
    <xdr:sp macro="" textlink="">
      <xdr:nvSpPr>
        <xdr:cNvPr id="367" name="テキスト ボックス 366"/>
        <xdr:cNvSpPr txBox="1"/>
      </xdr:nvSpPr>
      <xdr:spPr>
        <a:xfrm>
          <a:off x="9339795" y="1006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152940</xdr:rowOff>
    </xdr:from>
    <xdr:to>
      <xdr:col>46</xdr:col>
      <xdr:colOff>38100</xdr:colOff>
      <xdr:row>58</xdr:row>
      <xdr:rowOff>83090</xdr:rowOff>
    </xdr:to>
    <xdr:sp macro="" textlink="">
      <xdr:nvSpPr>
        <xdr:cNvPr id="368" name="楕円 367"/>
        <xdr:cNvSpPr/>
      </xdr:nvSpPr>
      <xdr:spPr>
        <a:xfrm>
          <a:off x="8699500" y="99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99617</xdr:rowOff>
    </xdr:from>
    <xdr:ext cx="599010" cy="259045"/>
    <xdr:sp macro="" textlink="">
      <xdr:nvSpPr>
        <xdr:cNvPr id="369" name="テキスト ボックス 368"/>
        <xdr:cNvSpPr txBox="1"/>
      </xdr:nvSpPr>
      <xdr:spPr>
        <a:xfrm>
          <a:off x="8450795" y="97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62823</xdr:rowOff>
    </xdr:from>
    <xdr:to>
      <xdr:col>41</xdr:col>
      <xdr:colOff>101600</xdr:colOff>
      <xdr:row>58</xdr:row>
      <xdr:rowOff>164423</xdr:rowOff>
    </xdr:to>
    <xdr:sp macro="" textlink="">
      <xdr:nvSpPr>
        <xdr:cNvPr id="370" name="楕円 369"/>
        <xdr:cNvSpPr/>
      </xdr:nvSpPr>
      <xdr:spPr>
        <a:xfrm>
          <a:off x="7810500" y="100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155550</xdr:rowOff>
    </xdr:from>
    <xdr:ext cx="534377" cy="259045"/>
    <xdr:sp macro="" textlink="">
      <xdr:nvSpPr>
        <xdr:cNvPr id="371" name="テキスト ボックス 370"/>
        <xdr:cNvSpPr txBox="1"/>
      </xdr:nvSpPr>
      <xdr:spPr>
        <a:xfrm>
          <a:off x="7594111" y="100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17761</xdr:rowOff>
    </xdr:from>
    <xdr:to>
      <xdr:col>36</xdr:col>
      <xdr:colOff>165100</xdr:colOff>
      <xdr:row>58</xdr:row>
      <xdr:rowOff>119361</xdr:rowOff>
    </xdr:to>
    <xdr:sp macro="" textlink="">
      <xdr:nvSpPr>
        <xdr:cNvPr id="372" name="楕円 371"/>
        <xdr:cNvSpPr/>
      </xdr:nvSpPr>
      <xdr:spPr>
        <a:xfrm>
          <a:off x="6921500" y="99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135888</xdr:rowOff>
    </xdr:from>
    <xdr:ext cx="599010" cy="259045"/>
    <xdr:sp macro="" textlink="">
      <xdr:nvSpPr>
        <xdr:cNvPr id="373" name="テキスト ボックス 372"/>
        <xdr:cNvSpPr txBox="1"/>
      </xdr:nvSpPr>
      <xdr:spPr>
        <a:xfrm>
          <a:off x="6672795" y="973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82587</xdr:rowOff>
    </xdr:from>
    <xdr:to>
      <xdr:col>55</xdr:col>
      <xdr:colOff>0</xdr:colOff>
      <xdr:row>78</xdr:row>
      <xdr:rowOff>86872</xdr:rowOff>
    </xdr:to>
    <xdr:cxnSp macro="">
      <xdr:nvCxnSpPr>
        <xdr:cNvPr id="400" name="直線コネクタ 399"/>
        <xdr:cNvCxnSpPr/>
      </xdr:nvCxnSpPr>
      <xdr:spPr>
        <a:xfrm flipV="1">
          <a:off x="9639300" y="13284237"/>
          <a:ext cx="838200" cy="1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86872</xdr:rowOff>
    </xdr:from>
    <xdr:to>
      <xdr:col>50</xdr:col>
      <xdr:colOff>114300</xdr:colOff>
      <xdr:row>78</xdr:row>
      <xdr:rowOff>135365</xdr:rowOff>
    </xdr:to>
    <xdr:cxnSp macro="">
      <xdr:nvCxnSpPr>
        <xdr:cNvPr id="403" name="直線コネクタ 402"/>
        <xdr:cNvCxnSpPr/>
      </xdr:nvCxnSpPr>
      <xdr:spPr>
        <a:xfrm flipV="1">
          <a:off x="8750300" y="13459972"/>
          <a:ext cx="8890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135365</xdr:rowOff>
    </xdr:from>
    <xdr:to>
      <xdr:col>45</xdr:col>
      <xdr:colOff>177800</xdr:colOff>
      <xdr:row>78</xdr:row>
      <xdr:rowOff>137282</xdr:rowOff>
    </xdr:to>
    <xdr:cxnSp macro="">
      <xdr:nvCxnSpPr>
        <xdr:cNvPr id="406" name="直線コネクタ 405"/>
        <xdr:cNvCxnSpPr/>
      </xdr:nvCxnSpPr>
      <xdr:spPr>
        <a:xfrm flipV="1">
          <a:off x="7861300" y="13508465"/>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119929</xdr:rowOff>
    </xdr:from>
    <xdr:to>
      <xdr:col>41</xdr:col>
      <xdr:colOff>50800</xdr:colOff>
      <xdr:row>78</xdr:row>
      <xdr:rowOff>137282</xdr:rowOff>
    </xdr:to>
    <xdr:cxnSp macro="">
      <xdr:nvCxnSpPr>
        <xdr:cNvPr id="409" name="直線コネクタ 408"/>
        <xdr:cNvCxnSpPr/>
      </xdr:nvCxnSpPr>
      <xdr:spPr>
        <a:xfrm>
          <a:off x="6972300" y="13493029"/>
          <a:ext cx="889000" cy="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xdr:rowOff>
    </xdr:from>
    <xdr:to>
      <xdr:col>36</xdr:col>
      <xdr:colOff>165100</xdr:colOff>
      <xdr:row>78</xdr:row>
      <xdr:rowOff>103088</xdr:rowOff>
    </xdr:to>
    <xdr:sp macro="" textlink="">
      <xdr:nvSpPr>
        <xdr:cNvPr id="412" name="フローチャート: 判断 411"/>
        <xdr:cNvSpPr/>
      </xdr:nvSpPr>
      <xdr:spPr>
        <a:xfrm>
          <a:off x="6921500" y="13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119615</xdr:rowOff>
    </xdr:from>
    <xdr:ext cx="534377" cy="259045"/>
    <xdr:sp macro="" textlink="">
      <xdr:nvSpPr>
        <xdr:cNvPr id="413" name="テキスト ボックス 412"/>
        <xdr:cNvSpPr txBox="1"/>
      </xdr:nvSpPr>
      <xdr:spPr>
        <a:xfrm>
          <a:off x="6705111" y="131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31787</xdr:rowOff>
    </xdr:from>
    <xdr:to>
      <xdr:col>55</xdr:col>
      <xdr:colOff>50800</xdr:colOff>
      <xdr:row>77</xdr:row>
      <xdr:rowOff>133387</xdr:rowOff>
    </xdr:to>
    <xdr:sp macro="" textlink="">
      <xdr:nvSpPr>
        <xdr:cNvPr id="419" name="楕円 418"/>
        <xdr:cNvSpPr/>
      </xdr:nvSpPr>
      <xdr:spPr>
        <a:xfrm>
          <a:off x="10426700" y="132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54664</xdr:rowOff>
    </xdr:from>
    <xdr:ext cx="534377" cy="259045"/>
    <xdr:sp macro="" textlink="">
      <xdr:nvSpPr>
        <xdr:cNvPr id="420" name="普通建設事業費 （ うち新規整備　）該当値テキスト"/>
        <xdr:cNvSpPr txBox="1"/>
      </xdr:nvSpPr>
      <xdr:spPr>
        <a:xfrm>
          <a:off x="10528300" y="13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36072</xdr:rowOff>
    </xdr:from>
    <xdr:to>
      <xdr:col>50</xdr:col>
      <xdr:colOff>165100</xdr:colOff>
      <xdr:row>78</xdr:row>
      <xdr:rowOff>137672</xdr:rowOff>
    </xdr:to>
    <xdr:sp macro="" textlink="">
      <xdr:nvSpPr>
        <xdr:cNvPr id="421" name="楕円 420"/>
        <xdr:cNvSpPr/>
      </xdr:nvSpPr>
      <xdr:spPr>
        <a:xfrm>
          <a:off x="9588500" y="134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128799</xdr:rowOff>
    </xdr:from>
    <xdr:ext cx="534377" cy="259045"/>
    <xdr:sp macro="" textlink="">
      <xdr:nvSpPr>
        <xdr:cNvPr id="422" name="テキスト ボックス 421"/>
        <xdr:cNvSpPr txBox="1"/>
      </xdr:nvSpPr>
      <xdr:spPr>
        <a:xfrm>
          <a:off x="9372111" y="135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84565</xdr:rowOff>
    </xdr:from>
    <xdr:to>
      <xdr:col>46</xdr:col>
      <xdr:colOff>38100</xdr:colOff>
      <xdr:row>79</xdr:row>
      <xdr:rowOff>14715</xdr:rowOff>
    </xdr:to>
    <xdr:sp macro="" textlink="">
      <xdr:nvSpPr>
        <xdr:cNvPr id="423" name="楕円 422"/>
        <xdr:cNvSpPr/>
      </xdr:nvSpPr>
      <xdr:spPr>
        <a:xfrm>
          <a:off x="8699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5842</xdr:rowOff>
    </xdr:from>
    <xdr:ext cx="469744" cy="259045"/>
    <xdr:sp macro="" textlink="">
      <xdr:nvSpPr>
        <xdr:cNvPr id="424" name="テキスト ボックス 423"/>
        <xdr:cNvSpPr txBox="1"/>
      </xdr:nvSpPr>
      <xdr:spPr>
        <a:xfrm>
          <a:off x="8515428" y="1355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86482</xdr:rowOff>
    </xdr:from>
    <xdr:to>
      <xdr:col>41</xdr:col>
      <xdr:colOff>101600</xdr:colOff>
      <xdr:row>79</xdr:row>
      <xdr:rowOff>16632</xdr:rowOff>
    </xdr:to>
    <xdr:sp macro="" textlink="">
      <xdr:nvSpPr>
        <xdr:cNvPr id="425" name="楕円 424"/>
        <xdr:cNvSpPr/>
      </xdr:nvSpPr>
      <xdr:spPr>
        <a:xfrm>
          <a:off x="7810500" y="134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7759</xdr:rowOff>
    </xdr:from>
    <xdr:ext cx="469744" cy="259045"/>
    <xdr:sp macro="" textlink="">
      <xdr:nvSpPr>
        <xdr:cNvPr id="426" name="テキスト ボックス 425"/>
        <xdr:cNvSpPr txBox="1"/>
      </xdr:nvSpPr>
      <xdr:spPr>
        <a:xfrm>
          <a:off x="7626428" y="1355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69129</xdr:rowOff>
    </xdr:from>
    <xdr:to>
      <xdr:col>36</xdr:col>
      <xdr:colOff>165100</xdr:colOff>
      <xdr:row>78</xdr:row>
      <xdr:rowOff>170729</xdr:rowOff>
    </xdr:to>
    <xdr:sp macro="" textlink="">
      <xdr:nvSpPr>
        <xdr:cNvPr id="427" name="楕円 426"/>
        <xdr:cNvSpPr/>
      </xdr:nvSpPr>
      <xdr:spPr>
        <a:xfrm>
          <a:off x="6921500" y="134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161856</xdr:rowOff>
    </xdr:from>
    <xdr:ext cx="469744" cy="259045"/>
    <xdr:sp macro="" textlink="">
      <xdr:nvSpPr>
        <xdr:cNvPr id="428" name="テキスト ボックス 427"/>
        <xdr:cNvSpPr txBox="1"/>
      </xdr:nvSpPr>
      <xdr:spPr>
        <a:xfrm>
          <a:off x="6737428" y="135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122864</xdr:rowOff>
    </xdr:from>
    <xdr:to>
      <xdr:col>55</xdr:col>
      <xdr:colOff>0</xdr:colOff>
      <xdr:row>97</xdr:row>
      <xdr:rowOff>133249</xdr:rowOff>
    </xdr:to>
    <xdr:cxnSp macro="">
      <xdr:nvCxnSpPr>
        <xdr:cNvPr id="457" name="直線コネクタ 456"/>
        <xdr:cNvCxnSpPr/>
      </xdr:nvCxnSpPr>
      <xdr:spPr>
        <a:xfrm>
          <a:off x="9639300" y="16753514"/>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47048</xdr:rowOff>
    </xdr:from>
    <xdr:to>
      <xdr:col>50</xdr:col>
      <xdr:colOff>114300</xdr:colOff>
      <xdr:row>97</xdr:row>
      <xdr:rowOff>122864</xdr:rowOff>
    </xdr:to>
    <xdr:cxnSp macro="">
      <xdr:nvCxnSpPr>
        <xdr:cNvPr id="460" name="直線コネクタ 459"/>
        <xdr:cNvCxnSpPr/>
      </xdr:nvCxnSpPr>
      <xdr:spPr>
        <a:xfrm>
          <a:off x="8750300" y="16506248"/>
          <a:ext cx="889000" cy="24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47048</xdr:rowOff>
    </xdr:from>
    <xdr:to>
      <xdr:col>45</xdr:col>
      <xdr:colOff>177800</xdr:colOff>
      <xdr:row>97</xdr:row>
      <xdr:rowOff>98814</xdr:rowOff>
    </xdr:to>
    <xdr:cxnSp macro="">
      <xdr:nvCxnSpPr>
        <xdr:cNvPr id="463" name="直線コネクタ 462"/>
        <xdr:cNvCxnSpPr/>
      </xdr:nvCxnSpPr>
      <xdr:spPr>
        <a:xfrm flipV="1">
          <a:off x="7861300" y="16506248"/>
          <a:ext cx="889000" cy="2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98814</xdr:rowOff>
    </xdr:from>
    <xdr:to>
      <xdr:col>41</xdr:col>
      <xdr:colOff>50800</xdr:colOff>
      <xdr:row>97</xdr:row>
      <xdr:rowOff>163714</xdr:rowOff>
    </xdr:to>
    <xdr:cxnSp macro="">
      <xdr:nvCxnSpPr>
        <xdr:cNvPr id="466" name="直線コネクタ 465"/>
        <xdr:cNvCxnSpPr/>
      </xdr:nvCxnSpPr>
      <xdr:spPr>
        <a:xfrm flipV="1">
          <a:off x="6972300" y="16729464"/>
          <a:ext cx="8890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10505</xdr:rowOff>
    </xdr:from>
    <xdr:to>
      <xdr:col>36</xdr:col>
      <xdr:colOff>165100</xdr:colOff>
      <xdr:row>98</xdr:row>
      <xdr:rowOff>112105</xdr:rowOff>
    </xdr:to>
    <xdr:sp macro="" textlink="">
      <xdr:nvSpPr>
        <xdr:cNvPr id="469" name="フローチャート: 判断 468"/>
        <xdr:cNvSpPr/>
      </xdr:nvSpPr>
      <xdr:spPr>
        <a:xfrm>
          <a:off x="6921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103232</xdr:rowOff>
    </xdr:from>
    <xdr:ext cx="534377" cy="259045"/>
    <xdr:sp macro="" textlink="">
      <xdr:nvSpPr>
        <xdr:cNvPr id="470" name="テキスト ボックス 469"/>
        <xdr:cNvSpPr txBox="1"/>
      </xdr:nvSpPr>
      <xdr:spPr>
        <a:xfrm>
          <a:off x="6705111" y="169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82449</xdr:rowOff>
    </xdr:from>
    <xdr:to>
      <xdr:col>55</xdr:col>
      <xdr:colOff>50800</xdr:colOff>
      <xdr:row>98</xdr:row>
      <xdr:rowOff>12599</xdr:rowOff>
    </xdr:to>
    <xdr:sp macro="" textlink="">
      <xdr:nvSpPr>
        <xdr:cNvPr id="476" name="楕円 475"/>
        <xdr:cNvSpPr/>
      </xdr:nvSpPr>
      <xdr:spPr>
        <a:xfrm>
          <a:off x="10426700" y="167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105326</xdr:rowOff>
    </xdr:from>
    <xdr:ext cx="534377" cy="259045"/>
    <xdr:sp macro="" textlink="">
      <xdr:nvSpPr>
        <xdr:cNvPr id="477" name="普通建設事業費 （ うち更新整備　）該当値テキスト"/>
        <xdr:cNvSpPr txBox="1"/>
      </xdr:nvSpPr>
      <xdr:spPr>
        <a:xfrm>
          <a:off x="10528300" y="165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72064</xdr:rowOff>
    </xdr:from>
    <xdr:to>
      <xdr:col>50</xdr:col>
      <xdr:colOff>165100</xdr:colOff>
      <xdr:row>98</xdr:row>
      <xdr:rowOff>2214</xdr:rowOff>
    </xdr:to>
    <xdr:sp macro="" textlink="">
      <xdr:nvSpPr>
        <xdr:cNvPr id="478" name="楕円 477"/>
        <xdr:cNvSpPr/>
      </xdr:nvSpPr>
      <xdr:spPr>
        <a:xfrm>
          <a:off x="9588500" y="167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18741</xdr:rowOff>
    </xdr:from>
    <xdr:ext cx="534377" cy="259045"/>
    <xdr:sp macro="" textlink="">
      <xdr:nvSpPr>
        <xdr:cNvPr id="479" name="テキスト ボックス 478"/>
        <xdr:cNvSpPr txBox="1"/>
      </xdr:nvSpPr>
      <xdr:spPr>
        <a:xfrm>
          <a:off x="9372111" y="164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167698</xdr:rowOff>
    </xdr:from>
    <xdr:to>
      <xdr:col>46</xdr:col>
      <xdr:colOff>38100</xdr:colOff>
      <xdr:row>96</xdr:row>
      <xdr:rowOff>97848</xdr:rowOff>
    </xdr:to>
    <xdr:sp macro="" textlink="">
      <xdr:nvSpPr>
        <xdr:cNvPr id="480" name="楕円 479"/>
        <xdr:cNvSpPr/>
      </xdr:nvSpPr>
      <xdr:spPr>
        <a:xfrm>
          <a:off x="8699500" y="164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114375</xdr:rowOff>
    </xdr:from>
    <xdr:ext cx="599010" cy="259045"/>
    <xdr:sp macro="" textlink="">
      <xdr:nvSpPr>
        <xdr:cNvPr id="481" name="テキスト ボックス 480"/>
        <xdr:cNvSpPr txBox="1"/>
      </xdr:nvSpPr>
      <xdr:spPr>
        <a:xfrm>
          <a:off x="8450795" y="1623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48014</xdr:rowOff>
    </xdr:from>
    <xdr:to>
      <xdr:col>41</xdr:col>
      <xdr:colOff>101600</xdr:colOff>
      <xdr:row>97</xdr:row>
      <xdr:rowOff>149614</xdr:rowOff>
    </xdr:to>
    <xdr:sp macro="" textlink="">
      <xdr:nvSpPr>
        <xdr:cNvPr id="482" name="楕円 481"/>
        <xdr:cNvSpPr/>
      </xdr:nvSpPr>
      <xdr:spPr>
        <a:xfrm>
          <a:off x="7810500" y="1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166141</xdr:rowOff>
    </xdr:from>
    <xdr:ext cx="534377" cy="259045"/>
    <xdr:sp macro="" textlink="">
      <xdr:nvSpPr>
        <xdr:cNvPr id="483" name="テキスト ボックス 482"/>
        <xdr:cNvSpPr txBox="1"/>
      </xdr:nvSpPr>
      <xdr:spPr>
        <a:xfrm>
          <a:off x="7594111" y="164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112914</xdr:rowOff>
    </xdr:from>
    <xdr:to>
      <xdr:col>36</xdr:col>
      <xdr:colOff>165100</xdr:colOff>
      <xdr:row>98</xdr:row>
      <xdr:rowOff>43064</xdr:rowOff>
    </xdr:to>
    <xdr:sp macro="" textlink="">
      <xdr:nvSpPr>
        <xdr:cNvPr id="484" name="楕円 483"/>
        <xdr:cNvSpPr/>
      </xdr:nvSpPr>
      <xdr:spPr>
        <a:xfrm>
          <a:off x="6921500" y="167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59591</xdr:rowOff>
    </xdr:from>
    <xdr:ext cx="534377" cy="259045"/>
    <xdr:sp macro="" textlink="">
      <xdr:nvSpPr>
        <xdr:cNvPr id="485" name="テキスト ボックス 484"/>
        <xdr:cNvSpPr txBox="1"/>
      </xdr:nvSpPr>
      <xdr:spPr>
        <a:xfrm>
          <a:off x="6705111" y="165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128041</xdr:rowOff>
    </xdr:from>
    <xdr:to>
      <xdr:col>85</xdr:col>
      <xdr:colOff>127000</xdr:colOff>
      <xdr:row>36</xdr:row>
      <xdr:rowOff>156121</xdr:rowOff>
    </xdr:to>
    <xdr:cxnSp macro="">
      <xdr:nvCxnSpPr>
        <xdr:cNvPr id="514" name="直線コネクタ 513"/>
        <xdr:cNvCxnSpPr/>
      </xdr:nvCxnSpPr>
      <xdr:spPr>
        <a:xfrm>
          <a:off x="15481300" y="6300241"/>
          <a:ext cx="8382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128041</xdr:rowOff>
    </xdr:from>
    <xdr:to>
      <xdr:col>81</xdr:col>
      <xdr:colOff>50800</xdr:colOff>
      <xdr:row>37</xdr:row>
      <xdr:rowOff>71463</xdr:rowOff>
    </xdr:to>
    <xdr:cxnSp macro="">
      <xdr:nvCxnSpPr>
        <xdr:cNvPr id="517" name="直線コネクタ 516"/>
        <xdr:cNvCxnSpPr/>
      </xdr:nvCxnSpPr>
      <xdr:spPr>
        <a:xfrm flipV="1">
          <a:off x="14592300" y="6300241"/>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71463</xdr:rowOff>
    </xdr:from>
    <xdr:to>
      <xdr:col>76</xdr:col>
      <xdr:colOff>114300</xdr:colOff>
      <xdr:row>37</xdr:row>
      <xdr:rowOff>141472</xdr:rowOff>
    </xdr:to>
    <xdr:cxnSp macro="">
      <xdr:nvCxnSpPr>
        <xdr:cNvPr id="520" name="直線コネクタ 519"/>
        <xdr:cNvCxnSpPr/>
      </xdr:nvCxnSpPr>
      <xdr:spPr>
        <a:xfrm flipV="1">
          <a:off x="13703300" y="6415113"/>
          <a:ext cx="8890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2" name="テキスト ボックス 521"/>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141472</xdr:rowOff>
    </xdr:from>
    <xdr:to>
      <xdr:col>71</xdr:col>
      <xdr:colOff>177800</xdr:colOff>
      <xdr:row>38</xdr:row>
      <xdr:rowOff>92570</xdr:rowOff>
    </xdr:to>
    <xdr:cxnSp macro="">
      <xdr:nvCxnSpPr>
        <xdr:cNvPr id="523" name="直線コネクタ 522"/>
        <xdr:cNvCxnSpPr/>
      </xdr:nvCxnSpPr>
      <xdr:spPr>
        <a:xfrm flipV="1">
          <a:off x="12814300" y="6485122"/>
          <a:ext cx="8890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6" name="フローチャート: 判断 525"/>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7" name="テキスト ボックス 526"/>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105321</xdr:rowOff>
    </xdr:from>
    <xdr:to>
      <xdr:col>85</xdr:col>
      <xdr:colOff>177800</xdr:colOff>
      <xdr:row>37</xdr:row>
      <xdr:rowOff>35471</xdr:rowOff>
    </xdr:to>
    <xdr:sp macro="" textlink="">
      <xdr:nvSpPr>
        <xdr:cNvPr id="533" name="楕円 532"/>
        <xdr:cNvSpPr/>
      </xdr:nvSpPr>
      <xdr:spPr>
        <a:xfrm>
          <a:off x="16268700" y="6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128198</xdr:rowOff>
    </xdr:from>
    <xdr:ext cx="534377" cy="259045"/>
    <xdr:sp macro="" textlink="">
      <xdr:nvSpPr>
        <xdr:cNvPr id="534" name="災害復旧事業費該当値テキスト"/>
        <xdr:cNvSpPr txBox="1"/>
      </xdr:nvSpPr>
      <xdr:spPr>
        <a:xfrm>
          <a:off x="16370300" y="61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77241</xdr:rowOff>
    </xdr:from>
    <xdr:to>
      <xdr:col>81</xdr:col>
      <xdr:colOff>101600</xdr:colOff>
      <xdr:row>37</xdr:row>
      <xdr:rowOff>7391</xdr:rowOff>
    </xdr:to>
    <xdr:sp macro="" textlink="">
      <xdr:nvSpPr>
        <xdr:cNvPr id="535" name="楕円 534"/>
        <xdr:cNvSpPr/>
      </xdr:nvSpPr>
      <xdr:spPr>
        <a:xfrm>
          <a:off x="15430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23918</xdr:rowOff>
    </xdr:from>
    <xdr:ext cx="534377" cy="259045"/>
    <xdr:sp macro="" textlink="">
      <xdr:nvSpPr>
        <xdr:cNvPr id="536" name="テキスト ボックス 535"/>
        <xdr:cNvSpPr txBox="1"/>
      </xdr:nvSpPr>
      <xdr:spPr>
        <a:xfrm>
          <a:off x="15214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20663</xdr:rowOff>
    </xdr:from>
    <xdr:to>
      <xdr:col>76</xdr:col>
      <xdr:colOff>165100</xdr:colOff>
      <xdr:row>37</xdr:row>
      <xdr:rowOff>122263</xdr:rowOff>
    </xdr:to>
    <xdr:sp macro="" textlink="">
      <xdr:nvSpPr>
        <xdr:cNvPr id="537" name="楕円 536"/>
        <xdr:cNvSpPr/>
      </xdr:nvSpPr>
      <xdr:spPr>
        <a:xfrm>
          <a:off x="14541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138790</xdr:rowOff>
    </xdr:from>
    <xdr:ext cx="534377" cy="259045"/>
    <xdr:sp macro="" textlink="">
      <xdr:nvSpPr>
        <xdr:cNvPr id="538" name="テキスト ボックス 537"/>
        <xdr:cNvSpPr txBox="1"/>
      </xdr:nvSpPr>
      <xdr:spPr>
        <a:xfrm>
          <a:off x="14325111" y="61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90672</xdr:rowOff>
    </xdr:from>
    <xdr:to>
      <xdr:col>72</xdr:col>
      <xdr:colOff>38100</xdr:colOff>
      <xdr:row>38</xdr:row>
      <xdr:rowOff>20822</xdr:rowOff>
    </xdr:to>
    <xdr:sp macro="" textlink="">
      <xdr:nvSpPr>
        <xdr:cNvPr id="539" name="楕円 538"/>
        <xdr:cNvSpPr/>
      </xdr:nvSpPr>
      <xdr:spPr>
        <a:xfrm>
          <a:off x="136525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37349</xdr:rowOff>
    </xdr:from>
    <xdr:ext cx="534377" cy="259045"/>
    <xdr:sp macro="" textlink="">
      <xdr:nvSpPr>
        <xdr:cNvPr id="540" name="テキスト ボックス 539"/>
        <xdr:cNvSpPr txBox="1"/>
      </xdr:nvSpPr>
      <xdr:spPr>
        <a:xfrm>
          <a:off x="13436111" y="62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41770</xdr:rowOff>
    </xdr:from>
    <xdr:to>
      <xdr:col>67</xdr:col>
      <xdr:colOff>101600</xdr:colOff>
      <xdr:row>38</xdr:row>
      <xdr:rowOff>143370</xdr:rowOff>
    </xdr:to>
    <xdr:sp macro="" textlink="">
      <xdr:nvSpPr>
        <xdr:cNvPr id="541" name="楕円 540"/>
        <xdr:cNvSpPr/>
      </xdr:nvSpPr>
      <xdr:spPr>
        <a:xfrm>
          <a:off x="12763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159897</xdr:rowOff>
    </xdr:from>
    <xdr:ext cx="469744" cy="259045"/>
    <xdr:sp macro="" textlink="">
      <xdr:nvSpPr>
        <xdr:cNvPr id="542" name="テキスト ボックス 541"/>
        <xdr:cNvSpPr txBox="1"/>
      </xdr:nvSpPr>
      <xdr:spPr>
        <a:xfrm>
          <a:off x="12579428" y="63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25729</xdr:rowOff>
    </xdr:from>
    <xdr:to>
      <xdr:col>85</xdr:col>
      <xdr:colOff>127000</xdr:colOff>
      <xdr:row>75</xdr:row>
      <xdr:rowOff>45636</xdr:rowOff>
    </xdr:to>
    <xdr:cxnSp macro="">
      <xdr:nvCxnSpPr>
        <xdr:cNvPr id="618" name="直線コネクタ 617"/>
        <xdr:cNvCxnSpPr/>
      </xdr:nvCxnSpPr>
      <xdr:spPr>
        <a:xfrm flipV="1">
          <a:off x="15481300" y="12884479"/>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45636</xdr:rowOff>
    </xdr:from>
    <xdr:to>
      <xdr:col>81</xdr:col>
      <xdr:colOff>50800</xdr:colOff>
      <xdr:row>75</xdr:row>
      <xdr:rowOff>93628</xdr:rowOff>
    </xdr:to>
    <xdr:cxnSp macro="">
      <xdr:nvCxnSpPr>
        <xdr:cNvPr id="621" name="直線コネクタ 620"/>
        <xdr:cNvCxnSpPr/>
      </xdr:nvCxnSpPr>
      <xdr:spPr>
        <a:xfrm flipV="1">
          <a:off x="14592300" y="12904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93628</xdr:rowOff>
    </xdr:from>
    <xdr:to>
      <xdr:col>76</xdr:col>
      <xdr:colOff>114300</xdr:colOff>
      <xdr:row>75</xdr:row>
      <xdr:rowOff>114179</xdr:rowOff>
    </xdr:to>
    <xdr:cxnSp macro="">
      <xdr:nvCxnSpPr>
        <xdr:cNvPr id="624" name="直線コネクタ 623"/>
        <xdr:cNvCxnSpPr/>
      </xdr:nvCxnSpPr>
      <xdr:spPr>
        <a:xfrm flipV="1">
          <a:off x="13703300" y="12952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114179</xdr:rowOff>
    </xdr:from>
    <xdr:to>
      <xdr:col>71</xdr:col>
      <xdr:colOff>177800</xdr:colOff>
      <xdr:row>75</xdr:row>
      <xdr:rowOff>121714</xdr:rowOff>
    </xdr:to>
    <xdr:cxnSp macro="">
      <xdr:nvCxnSpPr>
        <xdr:cNvPr id="627" name="直線コネクタ 626"/>
        <xdr:cNvCxnSpPr/>
      </xdr:nvCxnSpPr>
      <xdr:spPr>
        <a:xfrm flipV="1">
          <a:off x="12814300" y="12972929"/>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0" name="フローチャート: 判断 629"/>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74903</xdr:rowOff>
    </xdr:from>
    <xdr:ext cx="534377" cy="259045"/>
    <xdr:sp macro="" textlink="">
      <xdr:nvSpPr>
        <xdr:cNvPr id="631" name="テキスト ボックス 630"/>
        <xdr:cNvSpPr txBox="1"/>
      </xdr:nvSpPr>
      <xdr:spPr>
        <a:xfrm>
          <a:off x="12547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146379</xdr:rowOff>
    </xdr:from>
    <xdr:to>
      <xdr:col>85</xdr:col>
      <xdr:colOff>177800</xdr:colOff>
      <xdr:row>75</xdr:row>
      <xdr:rowOff>76529</xdr:rowOff>
    </xdr:to>
    <xdr:sp macro="" textlink="">
      <xdr:nvSpPr>
        <xdr:cNvPr id="637" name="楕円 636"/>
        <xdr:cNvSpPr/>
      </xdr:nvSpPr>
      <xdr:spPr>
        <a:xfrm>
          <a:off x="16268700" y="128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169256</xdr:rowOff>
    </xdr:from>
    <xdr:ext cx="599010" cy="259045"/>
    <xdr:sp macro="" textlink="">
      <xdr:nvSpPr>
        <xdr:cNvPr id="638" name="公債費該当値テキスト"/>
        <xdr:cNvSpPr txBox="1"/>
      </xdr:nvSpPr>
      <xdr:spPr>
        <a:xfrm>
          <a:off x="16370300" y="126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166286</xdr:rowOff>
    </xdr:from>
    <xdr:to>
      <xdr:col>81</xdr:col>
      <xdr:colOff>101600</xdr:colOff>
      <xdr:row>75</xdr:row>
      <xdr:rowOff>96436</xdr:rowOff>
    </xdr:to>
    <xdr:sp macro="" textlink="">
      <xdr:nvSpPr>
        <xdr:cNvPr id="639" name="楕円 638"/>
        <xdr:cNvSpPr/>
      </xdr:nvSpPr>
      <xdr:spPr>
        <a:xfrm>
          <a:off x="15430500" y="128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112963</xdr:rowOff>
    </xdr:from>
    <xdr:ext cx="599010" cy="259045"/>
    <xdr:sp macro="" textlink="">
      <xdr:nvSpPr>
        <xdr:cNvPr id="640" name="テキスト ボックス 639"/>
        <xdr:cNvSpPr txBox="1"/>
      </xdr:nvSpPr>
      <xdr:spPr>
        <a:xfrm>
          <a:off x="15181795" y="126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42828</xdr:rowOff>
    </xdr:from>
    <xdr:to>
      <xdr:col>76</xdr:col>
      <xdr:colOff>165100</xdr:colOff>
      <xdr:row>75</xdr:row>
      <xdr:rowOff>144428</xdr:rowOff>
    </xdr:to>
    <xdr:sp macro="" textlink="">
      <xdr:nvSpPr>
        <xdr:cNvPr id="641" name="楕円 640"/>
        <xdr:cNvSpPr/>
      </xdr:nvSpPr>
      <xdr:spPr>
        <a:xfrm>
          <a:off x="14541500" y="129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160955</xdr:rowOff>
    </xdr:from>
    <xdr:ext cx="599010" cy="259045"/>
    <xdr:sp macro="" textlink="">
      <xdr:nvSpPr>
        <xdr:cNvPr id="642" name="テキスト ボックス 641"/>
        <xdr:cNvSpPr txBox="1"/>
      </xdr:nvSpPr>
      <xdr:spPr>
        <a:xfrm>
          <a:off x="14292795" y="126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63379</xdr:rowOff>
    </xdr:from>
    <xdr:to>
      <xdr:col>72</xdr:col>
      <xdr:colOff>38100</xdr:colOff>
      <xdr:row>75</xdr:row>
      <xdr:rowOff>164979</xdr:rowOff>
    </xdr:to>
    <xdr:sp macro="" textlink="">
      <xdr:nvSpPr>
        <xdr:cNvPr id="643" name="楕円 642"/>
        <xdr:cNvSpPr/>
      </xdr:nvSpPr>
      <xdr:spPr>
        <a:xfrm>
          <a:off x="13652500" y="129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10056</xdr:rowOff>
    </xdr:from>
    <xdr:ext cx="599010" cy="259045"/>
    <xdr:sp macro="" textlink="">
      <xdr:nvSpPr>
        <xdr:cNvPr id="644" name="テキスト ボックス 643"/>
        <xdr:cNvSpPr txBox="1"/>
      </xdr:nvSpPr>
      <xdr:spPr>
        <a:xfrm>
          <a:off x="13403795" y="1269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70914</xdr:rowOff>
    </xdr:from>
    <xdr:to>
      <xdr:col>67</xdr:col>
      <xdr:colOff>101600</xdr:colOff>
      <xdr:row>76</xdr:row>
      <xdr:rowOff>1064</xdr:rowOff>
    </xdr:to>
    <xdr:sp macro="" textlink="">
      <xdr:nvSpPr>
        <xdr:cNvPr id="645" name="楕円 644"/>
        <xdr:cNvSpPr/>
      </xdr:nvSpPr>
      <xdr:spPr>
        <a:xfrm>
          <a:off x="12763500" y="129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17591</xdr:rowOff>
    </xdr:from>
    <xdr:ext cx="599010" cy="259045"/>
    <xdr:sp macro="" textlink="">
      <xdr:nvSpPr>
        <xdr:cNvPr id="646" name="テキスト ボックス 645"/>
        <xdr:cNvSpPr txBox="1"/>
      </xdr:nvSpPr>
      <xdr:spPr>
        <a:xfrm>
          <a:off x="12514795" y="1270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135148</xdr:rowOff>
    </xdr:from>
    <xdr:to>
      <xdr:col>85</xdr:col>
      <xdr:colOff>127000</xdr:colOff>
      <xdr:row>98</xdr:row>
      <xdr:rowOff>135568</xdr:rowOff>
    </xdr:to>
    <xdr:cxnSp macro="">
      <xdr:nvCxnSpPr>
        <xdr:cNvPr id="673" name="直線コネクタ 672"/>
        <xdr:cNvCxnSpPr/>
      </xdr:nvCxnSpPr>
      <xdr:spPr>
        <a:xfrm>
          <a:off x="15481300" y="1693724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135148</xdr:rowOff>
    </xdr:from>
    <xdr:to>
      <xdr:col>81</xdr:col>
      <xdr:colOff>50800</xdr:colOff>
      <xdr:row>98</xdr:row>
      <xdr:rowOff>135830</xdr:rowOff>
    </xdr:to>
    <xdr:cxnSp macro="">
      <xdr:nvCxnSpPr>
        <xdr:cNvPr id="676" name="直線コネクタ 675"/>
        <xdr:cNvCxnSpPr/>
      </xdr:nvCxnSpPr>
      <xdr:spPr>
        <a:xfrm flipV="1">
          <a:off x="14592300" y="1693724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135173</xdr:rowOff>
    </xdr:from>
    <xdr:to>
      <xdr:col>76</xdr:col>
      <xdr:colOff>114300</xdr:colOff>
      <xdr:row>98</xdr:row>
      <xdr:rowOff>135830</xdr:rowOff>
    </xdr:to>
    <xdr:cxnSp macro="">
      <xdr:nvCxnSpPr>
        <xdr:cNvPr id="679" name="直線コネクタ 678"/>
        <xdr:cNvCxnSpPr/>
      </xdr:nvCxnSpPr>
      <xdr:spPr>
        <a:xfrm>
          <a:off x="13703300" y="1693727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91759</xdr:rowOff>
    </xdr:from>
    <xdr:to>
      <xdr:col>71</xdr:col>
      <xdr:colOff>177800</xdr:colOff>
      <xdr:row>98</xdr:row>
      <xdr:rowOff>135173</xdr:rowOff>
    </xdr:to>
    <xdr:cxnSp macro="">
      <xdr:nvCxnSpPr>
        <xdr:cNvPr id="682" name="直線コネクタ 681"/>
        <xdr:cNvCxnSpPr/>
      </xdr:nvCxnSpPr>
      <xdr:spPr>
        <a:xfrm>
          <a:off x="12814300" y="16893859"/>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85" name="フローチャート: 判断 684"/>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86" name="テキスト ボックス 685"/>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84768</xdr:rowOff>
    </xdr:from>
    <xdr:to>
      <xdr:col>85</xdr:col>
      <xdr:colOff>177800</xdr:colOff>
      <xdr:row>99</xdr:row>
      <xdr:rowOff>14918</xdr:rowOff>
    </xdr:to>
    <xdr:sp macro="" textlink="">
      <xdr:nvSpPr>
        <xdr:cNvPr id="692" name="楕円 691"/>
        <xdr:cNvSpPr/>
      </xdr:nvSpPr>
      <xdr:spPr>
        <a:xfrm>
          <a:off x="16268700" y="168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171145</xdr:rowOff>
    </xdr:from>
    <xdr:ext cx="469744" cy="259045"/>
    <xdr:sp macro="" textlink="">
      <xdr:nvSpPr>
        <xdr:cNvPr id="693" name="積立金該当値テキスト"/>
        <xdr:cNvSpPr txBox="1"/>
      </xdr:nvSpPr>
      <xdr:spPr>
        <a:xfrm>
          <a:off x="16370300" y="1680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84348</xdr:rowOff>
    </xdr:from>
    <xdr:to>
      <xdr:col>81</xdr:col>
      <xdr:colOff>101600</xdr:colOff>
      <xdr:row>99</xdr:row>
      <xdr:rowOff>14498</xdr:rowOff>
    </xdr:to>
    <xdr:sp macro="" textlink="">
      <xdr:nvSpPr>
        <xdr:cNvPr id="694" name="楕円 693"/>
        <xdr:cNvSpPr/>
      </xdr:nvSpPr>
      <xdr:spPr>
        <a:xfrm>
          <a:off x="15430500" y="168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5625</xdr:rowOff>
    </xdr:from>
    <xdr:ext cx="469744" cy="259045"/>
    <xdr:sp macro="" textlink="">
      <xdr:nvSpPr>
        <xdr:cNvPr id="695" name="テキスト ボックス 694"/>
        <xdr:cNvSpPr txBox="1"/>
      </xdr:nvSpPr>
      <xdr:spPr>
        <a:xfrm>
          <a:off x="15246428" y="169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85030</xdr:rowOff>
    </xdr:from>
    <xdr:to>
      <xdr:col>76</xdr:col>
      <xdr:colOff>165100</xdr:colOff>
      <xdr:row>99</xdr:row>
      <xdr:rowOff>15180</xdr:rowOff>
    </xdr:to>
    <xdr:sp macro="" textlink="">
      <xdr:nvSpPr>
        <xdr:cNvPr id="696" name="楕円 695"/>
        <xdr:cNvSpPr/>
      </xdr:nvSpPr>
      <xdr:spPr>
        <a:xfrm>
          <a:off x="14541500" y="168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6307</xdr:rowOff>
    </xdr:from>
    <xdr:ext cx="469744" cy="259045"/>
    <xdr:sp macro="" textlink="">
      <xdr:nvSpPr>
        <xdr:cNvPr id="697" name="テキスト ボックス 696"/>
        <xdr:cNvSpPr txBox="1"/>
      </xdr:nvSpPr>
      <xdr:spPr>
        <a:xfrm>
          <a:off x="14357428" y="1697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84373</xdr:rowOff>
    </xdr:from>
    <xdr:to>
      <xdr:col>72</xdr:col>
      <xdr:colOff>38100</xdr:colOff>
      <xdr:row>99</xdr:row>
      <xdr:rowOff>14523</xdr:rowOff>
    </xdr:to>
    <xdr:sp macro="" textlink="">
      <xdr:nvSpPr>
        <xdr:cNvPr id="698" name="楕円 697"/>
        <xdr:cNvSpPr/>
      </xdr:nvSpPr>
      <xdr:spPr>
        <a:xfrm>
          <a:off x="13652500" y="168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5650</xdr:rowOff>
    </xdr:from>
    <xdr:ext cx="469744" cy="259045"/>
    <xdr:sp macro="" textlink="">
      <xdr:nvSpPr>
        <xdr:cNvPr id="699" name="テキスト ボックス 698"/>
        <xdr:cNvSpPr txBox="1"/>
      </xdr:nvSpPr>
      <xdr:spPr>
        <a:xfrm>
          <a:off x="13468428" y="169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40959</xdr:rowOff>
    </xdr:from>
    <xdr:to>
      <xdr:col>67</xdr:col>
      <xdr:colOff>101600</xdr:colOff>
      <xdr:row>98</xdr:row>
      <xdr:rowOff>142559</xdr:rowOff>
    </xdr:to>
    <xdr:sp macro="" textlink="">
      <xdr:nvSpPr>
        <xdr:cNvPr id="700" name="楕円 699"/>
        <xdr:cNvSpPr/>
      </xdr:nvSpPr>
      <xdr:spPr>
        <a:xfrm>
          <a:off x="12763500" y="168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133686</xdr:rowOff>
    </xdr:from>
    <xdr:ext cx="534377" cy="259045"/>
    <xdr:sp macro="" textlink="">
      <xdr:nvSpPr>
        <xdr:cNvPr id="701" name="テキスト ボックス 700"/>
        <xdr:cNvSpPr txBox="1"/>
      </xdr:nvSpPr>
      <xdr:spPr>
        <a:xfrm>
          <a:off x="12547111" y="16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68605</xdr:rowOff>
    </xdr:from>
    <xdr:to>
      <xdr:col>111</xdr:col>
      <xdr:colOff>177800</xdr:colOff>
      <xdr:row>38</xdr:row>
      <xdr:rowOff>139700</xdr:rowOff>
    </xdr:to>
    <xdr:cxnSp macro="">
      <xdr:nvCxnSpPr>
        <xdr:cNvPr id="731" name="直線コネクタ 730"/>
        <xdr:cNvCxnSpPr/>
      </xdr:nvCxnSpPr>
      <xdr:spPr>
        <a:xfrm>
          <a:off x="20434300" y="658370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68605</xdr:rowOff>
    </xdr:from>
    <xdr:to>
      <xdr:col>107</xdr:col>
      <xdr:colOff>50800</xdr:colOff>
      <xdr:row>38</xdr:row>
      <xdr:rowOff>70937</xdr:rowOff>
    </xdr:to>
    <xdr:cxnSp macro="">
      <xdr:nvCxnSpPr>
        <xdr:cNvPr id="734" name="直線コネクタ 733"/>
        <xdr:cNvCxnSpPr/>
      </xdr:nvCxnSpPr>
      <xdr:spPr>
        <a:xfrm flipV="1">
          <a:off x="19545300" y="65837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70937</xdr:rowOff>
    </xdr:from>
    <xdr:to>
      <xdr:col>102</xdr:col>
      <xdr:colOff>114300</xdr:colOff>
      <xdr:row>38</xdr:row>
      <xdr:rowOff>139700</xdr:rowOff>
    </xdr:to>
    <xdr:cxnSp macro="">
      <xdr:nvCxnSpPr>
        <xdr:cNvPr id="737" name="直線コネクタ 736"/>
        <xdr:cNvCxnSpPr/>
      </xdr:nvCxnSpPr>
      <xdr:spPr>
        <a:xfrm flipV="1">
          <a:off x="18656300" y="6586037"/>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33396</xdr:rowOff>
    </xdr:from>
    <xdr:to>
      <xdr:col>98</xdr:col>
      <xdr:colOff>38100</xdr:colOff>
      <xdr:row>38</xdr:row>
      <xdr:rowOff>134996</xdr:rowOff>
    </xdr:to>
    <xdr:sp macro="" textlink="">
      <xdr:nvSpPr>
        <xdr:cNvPr id="740" name="フローチャート: 判断 739"/>
        <xdr:cNvSpPr/>
      </xdr:nvSpPr>
      <xdr:spPr>
        <a:xfrm>
          <a:off x="18605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151523</xdr:rowOff>
    </xdr:from>
    <xdr:ext cx="469744" cy="259045"/>
    <xdr:sp macro="" textlink="">
      <xdr:nvSpPr>
        <xdr:cNvPr id="741" name="テキスト ボックス 740"/>
        <xdr:cNvSpPr txBox="1"/>
      </xdr:nvSpPr>
      <xdr:spPr>
        <a:xfrm>
          <a:off x="18421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17805</xdr:rowOff>
    </xdr:from>
    <xdr:to>
      <xdr:col>107</xdr:col>
      <xdr:colOff>101600</xdr:colOff>
      <xdr:row>38</xdr:row>
      <xdr:rowOff>119405</xdr:rowOff>
    </xdr:to>
    <xdr:sp macro="" textlink="">
      <xdr:nvSpPr>
        <xdr:cNvPr id="751" name="楕円 750"/>
        <xdr:cNvSpPr/>
      </xdr:nvSpPr>
      <xdr:spPr>
        <a:xfrm>
          <a:off x="20383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135933</xdr:rowOff>
    </xdr:from>
    <xdr:ext cx="469744" cy="259045"/>
    <xdr:sp macro="" textlink="">
      <xdr:nvSpPr>
        <xdr:cNvPr id="752" name="テキスト ボックス 751"/>
        <xdr:cNvSpPr txBox="1"/>
      </xdr:nvSpPr>
      <xdr:spPr>
        <a:xfrm>
          <a:off x="20199428" y="63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20137</xdr:rowOff>
    </xdr:from>
    <xdr:to>
      <xdr:col>102</xdr:col>
      <xdr:colOff>165100</xdr:colOff>
      <xdr:row>38</xdr:row>
      <xdr:rowOff>121737</xdr:rowOff>
    </xdr:to>
    <xdr:sp macro="" textlink="">
      <xdr:nvSpPr>
        <xdr:cNvPr id="753" name="楕円 752"/>
        <xdr:cNvSpPr/>
      </xdr:nvSpPr>
      <xdr:spPr>
        <a:xfrm>
          <a:off x="19494500" y="65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138264</xdr:rowOff>
    </xdr:from>
    <xdr:ext cx="469744" cy="259045"/>
    <xdr:sp macro="" textlink="">
      <xdr:nvSpPr>
        <xdr:cNvPr id="754" name="テキスト ボックス 753"/>
        <xdr:cNvSpPr txBox="1"/>
      </xdr:nvSpPr>
      <xdr:spPr>
        <a:xfrm>
          <a:off x="19310428" y="631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75870</xdr:rowOff>
    </xdr:from>
    <xdr:to>
      <xdr:col>98</xdr:col>
      <xdr:colOff>38100</xdr:colOff>
      <xdr:row>58</xdr:row>
      <xdr:rowOff>6020</xdr:rowOff>
    </xdr:to>
    <xdr:sp macro="" textlink="">
      <xdr:nvSpPr>
        <xdr:cNvPr id="797" name="フローチャート: 判断 796"/>
        <xdr:cNvSpPr/>
      </xdr:nvSpPr>
      <xdr:spPr>
        <a:xfrm>
          <a:off x="18605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22547</xdr:rowOff>
    </xdr:from>
    <xdr:ext cx="469744" cy="259045"/>
    <xdr:sp macro="" textlink="">
      <xdr:nvSpPr>
        <xdr:cNvPr id="798" name="テキスト ボックス 797"/>
        <xdr:cNvSpPr txBox="1"/>
      </xdr:nvSpPr>
      <xdr:spPr>
        <a:xfrm>
          <a:off x="18421428"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93980</xdr:rowOff>
    </xdr:from>
    <xdr:to>
      <xdr:col>116</xdr:col>
      <xdr:colOff>63500</xdr:colOff>
      <xdr:row>74</xdr:row>
      <xdr:rowOff>94862</xdr:rowOff>
    </xdr:to>
    <xdr:cxnSp macro="">
      <xdr:nvCxnSpPr>
        <xdr:cNvPr id="845" name="直線コネクタ 844"/>
        <xdr:cNvCxnSpPr/>
      </xdr:nvCxnSpPr>
      <xdr:spPr>
        <a:xfrm>
          <a:off x="21323300" y="12781280"/>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63859</xdr:rowOff>
    </xdr:from>
    <xdr:to>
      <xdr:col>111</xdr:col>
      <xdr:colOff>177800</xdr:colOff>
      <xdr:row>74</xdr:row>
      <xdr:rowOff>93980</xdr:rowOff>
    </xdr:to>
    <xdr:cxnSp macro="">
      <xdr:nvCxnSpPr>
        <xdr:cNvPr id="848" name="直線コネクタ 847"/>
        <xdr:cNvCxnSpPr/>
      </xdr:nvCxnSpPr>
      <xdr:spPr>
        <a:xfrm>
          <a:off x="20434300" y="12751159"/>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63859</xdr:rowOff>
    </xdr:from>
    <xdr:to>
      <xdr:col>107</xdr:col>
      <xdr:colOff>50800</xdr:colOff>
      <xdr:row>74</xdr:row>
      <xdr:rowOff>107566</xdr:rowOff>
    </xdr:to>
    <xdr:cxnSp macro="">
      <xdr:nvCxnSpPr>
        <xdr:cNvPr id="851" name="直線コネクタ 850"/>
        <xdr:cNvCxnSpPr/>
      </xdr:nvCxnSpPr>
      <xdr:spPr>
        <a:xfrm flipV="1">
          <a:off x="19545300" y="12751159"/>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107566</xdr:rowOff>
    </xdr:from>
    <xdr:to>
      <xdr:col>102</xdr:col>
      <xdr:colOff>114300</xdr:colOff>
      <xdr:row>75</xdr:row>
      <xdr:rowOff>28132</xdr:rowOff>
    </xdr:to>
    <xdr:cxnSp macro="">
      <xdr:nvCxnSpPr>
        <xdr:cNvPr id="854" name="直線コネクタ 853"/>
        <xdr:cNvCxnSpPr/>
      </xdr:nvCxnSpPr>
      <xdr:spPr>
        <a:xfrm flipV="1">
          <a:off x="18656300" y="12794866"/>
          <a:ext cx="889000" cy="9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50887</xdr:rowOff>
    </xdr:from>
    <xdr:to>
      <xdr:col>98</xdr:col>
      <xdr:colOff>38100</xdr:colOff>
      <xdr:row>77</xdr:row>
      <xdr:rowOff>152487</xdr:rowOff>
    </xdr:to>
    <xdr:sp macro="" textlink="">
      <xdr:nvSpPr>
        <xdr:cNvPr id="857" name="フローチャート: 判断 856"/>
        <xdr:cNvSpPr/>
      </xdr:nvSpPr>
      <xdr:spPr>
        <a:xfrm>
          <a:off x="18605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143614</xdr:rowOff>
    </xdr:from>
    <xdr:ext cx="534377" cy="259045"/>
    <xdr:sp macro="" textlink="">
      <xdr:nvSpPr>
        <xdr:cNvPr id="858" name="テキスト ボックス 857"/>
        <xdr:cNvSpPr txBox="1"/>
      </xdr:nvSpPr>
      <xdr:spPr>
        <a:xfrm>
          <a:off x="18389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44062</xdr:rowOff>
    </xdr:from>
    <xdr:to>
      <xdr:col>116</xdr:col>
      <xdr:colOff>114300</xdr:colOff>
      <xdr:row>74</xdr:row>
      <xdr:rowOff>145662</xdr:rowOff>
    </xdr:to>
    <xdr:sp macro="" textlink="">
      <xdr:nvSpPr>
        <xdr:cNvPr id="864" name="楕円 863"/>
        <xdr:cNvSpPr/>
      </xdr:nvSpPr>
      <xdr:spPr>
        <a:xfrm>
          <a:off x="22110700" y="12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66939</xdr:rowOff>
    </xdr:from>
    <xdr:ext cx="599010" cy="259045"/>
    <xdr:sp macro="" textlink="">
      <xdr:nvSpPr>
        <xdr:cNvPr id="865" name="繰出金該当値テキスト"/>
        <xdr:cNvSpPr txBox="1"/>
      </xdr:nvSpPr>
      <xdr:spPr>
        <a:xfrm>
          <a:off x="22212300" y="1258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43180</xdr:rowOff>
    </xdr:from>
    <xdr:to>
      <xdr:col>112</xdr:col>
      <xdr:colOff>38100</xdr:colOff>
      <xdr:row>74</xdr:row>
      <xdr:rowOff>144780</xdr:rowOff>
    </xdr:to>
    <xdr:sp macro="" textlink="">
      <xdr:nvSpPr>
        <xdr:cNvPr id="866" name="楕円 865"/>
        <xdr:cNvSpPr/>
      </xdr:nvSpPr>
      <xdr:spPr>
        <a:xfrm>
          <a:off x="21272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161307</xdr:rowOff>
    </xdr:from>
    <xdr:ext cx="599010" cy="259045"/>
    <xdr:sp macro="" textlink="">
      <xdr:nvSpPr>
        <xdr:cNvPr id="867" name="テキスト ボックス 866"/>
        <xdr:cNvSpPr txBox="1"/>
      </xdr:nvSpPr>
      <xdr:spPr>
        <a:xfrm>
          <a:off x="21023795" y="125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13059</xdr:rowOff>
    </xdr:from>
    <xdr:to>
      <xdr:col>107</xdr:col>
      <xdr:colOff>101600</xdr:colOff>
      <xdr:row>74</xdr:row>
      <xdr:rowOff>114659</xdr:rowOff>
    </xdr:to>
    <xdr:sp macro="" textlink="">
      <xdr:nvSpPr>
        <xdr:cNvPr id="868" name="楕円 867"/>
        <xdr:cNvSpPr/>
      </xdr:nvSpPr>
      <xdr:spPr>
        <a:xfrm>
          <a:off x="20383500" y="127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131186</xdr:rowOff>
    </xdr:from>
    <xdr:ext cx="599010" cy="259045"/>
    <xdr:sp macro="" textlink="">
      <xdr:nvSpPr>
        <xdr:cNvPr id="869" name="テキスト ボックス 868"/>
        <xdr:cNvSpPr txBox="1"/>
      </xdr:nvSpPr>
      <xdr:spPr>
        <a:xfrm>
          <a:off x="20134795" y="1247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56766</xdr:rowOff>
    </xdr:from>
    <xdr:to>
      <xdr:col>102</xdr:col>
      <xdr:colOff>165100</xdr:colOff>
      <xdr:row>74</xdr:row>
      <xdr:rowOff>158366</xdr:rowOff>
    </xdr:to>
    <xdr:sp macro="" textlink="">
      <xdr:nvSpPr>
        <xdr:cNvPr id="870" name="楕円 869"/>
        <xdr:cNvSpPr/>
      </xdr:nvSpPr>
      <xdr:spPr>
        <a:xfrm>
          <a:off x="19494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3443</xdr:rowOff>
    </xdr:from>
    <xdr:ext cx="599010" cy="259045"/>
    <xdr:sp macro="" textlink="">
      <xdr:nvSpPr>
        <xdr:cNvPr id="871" name="テキスト ボックス 870"/>
        <xdr:cNvSpPr txBox="1"/>
      </xdr:nvSpPr>
      <xdr:spPr>
        <a:xfrm>
          <a:off x="19245795" y="125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148782</xdr:rowOff>
    </xdr:from>
    <xdr:to>
      <xdr:col>98</xdr:col>
      <xdr:colOff>38100</xdr:colOff>
      <xdr:row>75</xdr:row>
      <xdr:rowOff>78932</xdr:rowOff>
    </xdr:to>
    <xdr:sp macro="" textlink="">
      <xdr:nvSpPr>
        <xdr:cNvPr id="872" name="楕円 871"/>
        <xdr:cNvSpPr/>
      </xdr:nvSpPr>
      <xdr:spPr>
        <a:xfrm>
          <a:off x="18605500" y="128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95459</xdr:rowOff>
    </xdr:from>
    <xdr:ext cx="534377" cy="259045"/>
    <xdr:sp macro="" textlink="">
      <xdr:nvSpPr>
        <xdr:cNvPr id="873" name="テキスト ボックス 872"/>
        <xdr:cNvSpPr txBox="1"/>
      </xdr:nvSpPr>
      <xdr:spPr>
        <a:xfrm>
          <a:off x="18389111" y="126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7" name="テキスト ボックス 886"/>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9" name="テキスト ボックス 888"/>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1" name="テキスト ボックス 890"/>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3" name="テキスト ボックス 892"/>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7" name="直線コネクタ 89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4" name="フローチャート: 判断 90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6" name="フローチャート: 判断 90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7" name="テキスト ボックス 90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9" name="フローチャート: 判断 90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0" name="テキスト ボックス 90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2" name="フローチャート: 判断 91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3" name="テキスト ボックス 91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4" name="フローチャート: 判断 913"/>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5" name="テキスト ボックス 914"/>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4" name="テキスト ボックス 923"/>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6" name="テキスト ボックス 925"/>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8" name="テキスト ボックス 927"/>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人件費、補助費等、</a:t>
          </a:r>
          <a:r>
            <a:rPr kumimoji="1" lang="ja-JP" altLang="en-US" sz="110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災害復旧事業費、公債費、繰出金について、住民一人あたりの割合が、類似団体と比べ非常に高い水準にある。人件費については、</a:t>
          </a:r>
          <a:r>
            <a:rPr lang="ja-JP" altLang="ja-JP" sz="1100" b="0" i="0" baseline="0">
              <a:solidFill>
                <a:schemeClr val="dk1"/>
              </a:solidFill>
              <a:effectLst/>
              <a:latin typeface="+mn-lt"/>
              <a:ea typeface="+mn-ea"/>
              <a:cs typeface="+mn-cs"/>
            </a:rPr>
            <a:t>類似団体と比較して職員数が多いため住民一人あたりの人件費の割合が高くなっている。補助費等については、町立半田病院への繰出金と一部事務組合への負担金が大きいことが主な要因である。</a:t>
          </a:r>
          <a:r>
            <a:rPr lang="ja-JP" altLang="en-US" sz="1100" b="0" i="0" baseline="0">
              <a:solidFill>
                <a:schemeClr val="dk1"/>
              </a:solidFill>
              <a:effectLst/>
              <a:latin typeface="+mn-lt"/>
              <a:ea typeface="+mn-ea"/>
              <a:cs typeface="+mn-cs"/>
            </a:rPr>
            <a:t>普通建設事業費（うち新規整備）については、学校給食センター建設事業により大きく増加している。</a:t>
          </a:r>
          <a:r>
            <a:rPr lang="ja-JP" altLang="ja-JP" sz="1100" b="0" i="0" baseline="0">
              <a:solidFill>
                <a:schemeClr val="dk1"/>
              </a:solidFill>
              <a:effectLst/>
              <a:latin typeface="+mn-lt"/>
              <a:ea typeface="+mn-ea"/>
              <a:cs typeface="+mn-cs"/>
            </a:rPr>
            <a:t>災害復旧事業費については、林業施設災害の</a:t>
          </a:r>
          <a:r>
            <a:rPr lang="ja-JP" altLang="en-US" sz="1100" b="0" i="0" baseline="0">
              <a:solidFill>
                <a:schemeClr val="dk1"/>
              </a:solidFill>
              <a:effectLst/>
              <a:latin typeface="+mn-lt"/>
              <a:ea typeface="+mn-ea"/>
              <a:cs typeface="+mn-cs"/>
            </a:rPr>
            <a:t>減少により決算額は減少しているが類似団体を上回る結果となっている。</a:t>
          </a:r>
          <a:r>
            <a:rPr lang="ja-JP" altLang="ja-JP" sz="1100" b="0" i="0" baseline="0">
              <a:solidFill>
                <a:schemeClr val="dk1"/>
              </a:solidFill>
              <a:effectLst/>
              <a:latin typeface="+mn-lt"/>
              <a:ea typeface="+mn-ea"/>
              <a:cs typeface="+mn-cs"/>
            </a:rPr>
            <a:t>公債費については、合併特例債の借入により元利償還金が増加していることが主な要因である。繰出金については、高齢化が進み介護保険事業特別会計等への繰出金が高い水準であることが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8,959
8,928
194.84
8,525,509
8,404,232
115,725
4,994,918
11,681,415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111887</xdr:rowOff>
    </xdr:from>
    <xdr:to>
      <xdr:col>24</xdr:col>
      <xdr:colOff>63500</xdr:colOff>
      <xdr:row>36</xdr:row>
      <xdr:rowOff>154432</xdr:rowOff>
    </xdr:to>
    <xdr:cxnSp macro="">
      <xdr:nvCxnSpPr>
        <xdr:cNvPr id="61" name="直線コネクタ 60"/>
        <xdr:cNvCxnSpPr/>
      </xdr:nvCxnSpPr>
      <xdr:spPr>
        <a:xfrm flipV="1">
          <a:off x="3797300" y="6284087"/>
          <a:ext cx="8382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154432</xdr:rowOff>
    </xdr:from>
    <xdr:to>
      <xdr:col>19</xdr:col>
      <xdr:colOff>177800</xdr:colOff>
      <xdr:row>37</xdr:row>
      <xdr:rowOff>144145</xdr:rowOff>
    </xdr:to>
    <xdr:cxnSp macro="">
      <xdr:nvCxnSpPr>
        <xdr:cNvPr id="64" name="直線コネクタ 63"/>
        <xdr:cNvCxnSpPr/>
      </xdr:nvCxnSpPr>
      <xdr:spPr>
        <a:xfrm flipV="1">
          <a:off x="2908300" y="6326632"/>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82169</xdr:rowOff>
    </xdr:from>
    <xdr:to>
      <xdr:col>15</xdr:col>
      <xdr:colOff>50800</xdr:colOff>
      <xdr:row>37</xdr:row>
      <xdr:rowOff>144145</xdr:rowOff>
    </xdr:to>
    <xdr:cxnSp macro="">
      <xdr:nvCxnSpPr>
        <xdr:cNvPr id="67" name="直線コネクタ 66"/>
        <xdr:cNvCxnSpPr/>
      </xdr:nvCxnSpPr>
      <xdr:spPr>
        <a:xfrm>
          <a:off x="2019300" y="6425819"/>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140970</xdr:rowOff>
    </xdr:from>
    <xdr:to>
      <xdr:col>10</xdr:col>
      <xdr:colOff>114300</xdr:colOff>
      <xdr:row>37</xdr:row>
      <xdr:rowOff>82169</xdr:rowOff>
    </xdr:to>
    <xdr:cxnSp macro="">
      <xdr:nvCxnSpPr>
        <xdr:cNvPr id="70" name="直線コネクタ 69"/>
        <xdr:cNvCxnSpPr/>
      </xdr:nvCxnSpPr>
      <xdr:spPr>
        <a:xfrm>
          <a:off x="1130300" y="6313170"/>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7874</xdr:rowOff>
    </xdr:from>
    <xdr:to>
      <xdr:col>6</xdr:col>
      <xdr:colOff>38100</xdr:colOff>
      <xdr:row>38</xdr:row>
      <xdr:rowOff>109474</xdr:rowOff>
    </xdr:to>
    <xdr:sp macro="" textlink="">
      <xdr:nvSpPr>
        <xdr:cNvPr id="73" name="フローチャート: 判断 72"/>
        <xdr:cNvSpPr/>
      </xdr:nvSpPr>
      <xdr:spPr>
        <a:xfrm>
          <a:off x="1079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100601</xdr:rowOff>
    </xdr:from>
    <xdr:ext cx="469744" cy="259045"/>
    <xdr:sp macro="" textlink="">
      <xdr:nvSpPr>
        <xdr:cNvPr id="74" name="テキスト ボックス 73"/>
        <xdr:cNvSpPr txBox="1"/>
      </xdr:nvSpPr>
      <xdr:spPr>
        <a:xfrm>
          <a:off x="895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103632</xdr:rowOff>
    </xdr:from>
    <xdr:to>
      <xdr:col>20</xdr:col>
      <xdr:colOff>38100</xdr:colOff>
      <xdr:row>37</xdr:row>
      <xdr:rowOff>33782</xdr:rowOff>
    </xdr:to>
    <xdr:sp macro="" textlink="">
      <xdr:nvSpPr>
        <xdr:cNvPr id="82" name="楕円 81"/>
        <xdr:cNvSpPr/>
      </xdr:nvSpPr>
      <xdr:spPr>
        <a:xfrm>
          <a:off x="37465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24909</xdr:rowOff>
    </xdr:from>
    <xdr:ext cx="469744" cy="259045"/>
    <xdr:sp macro="" textlink="">
      <xdr:nvSpPr>
        <xdr:cNvPr id="83" name="テキスト ボックス 82"/>
        <xdr:cNvSpPr txBox="1"/>
      </xdr:nvSpPr>
      <xdr:spPr>
        <a:xfrm>
          <a:off x="3562428"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93345</xdr:rowOff>
    </xdr:from>
    <xdr:to>
      <xdr:col>15</xdr:col>
      <xdr:colOff>101600</xdr:colOff>
      <xdr:row>38</xdr:row>
      <xdr:rowOff>23495</xdr:rowOff>
    </xdr:to>
    <xdr:sp macro="" textlink="">
      <xdr:nvSpPr>
        <xdr:cNvPr id="84" name="楕円 83"/>
        <xdr:cNvSpPr/>
      </xdr:nvSpPr>
      <xdr:spPr>
        <a:xfrm>
          <a:off x="2857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14622</xdr:rowOff>
    </xdr:from>
    <xdr:ext cx="469744" cy="259045"/>
    <xdr:sp macro="" textlink="">
      <xdr:nvSpPr>
        <xdr:cNvPr id="85" name="テキスト ボックス 84"/>
        <xdr:cNvSpPr txBox="1"/>
      </xdr:nvSpPr>
      <xdr:spPr>
        <a:xfrm>
          <a:off x="2673428" y="65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31369</xdr:rowOff>
    </xdr:from>
    <xdr:to>
      <xdr:col>10</xdr:col>
      <xdr:colOff>165100</xdr:colOff>
      <xdr:row>37</xdr:row>
      <xdr:rowOff>132969</xdr:rowOff>
    </xdr:to>
    <xdr:sp macro="" textlink="">
      <xdr:nvSpPr>
        <xdr:cNvPr id="86" name="楕円 85"/>
        <xdr:cNvSpPr/>
      </xdr:nvSpPr>
      <xdr:spPr>
        <a:xfrm>
          <a:off x="1968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124096</xdr:rowOff>
    </xdr:from>
    <xdr:ext cx="469744" cy="259045"/>
    <xdr:sp macro="" textlink="">
      <xdr:nvSpPr>
        <xdr:cNvPr id="87" name="テキスト ボックス 86"/>
        <xdr:cNvSpPr txBox="1"/>
      </xdr:nvSpPr>
      <xdr:spPr>
        <a:xfrm>
          <a:off x="1784428"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90170</xdr:rowOff>
    </xdr:from>
    <xdr:to>
      <xdr:col>6</xdr:col>
      <xdr:colOff>38100</xdr:colOff>
      <xdr:row>37</xdr:row>
      <xdr:rowOff>20320</xdr:rowOff>
    </xdr:to>
    <xdr:sp macro="" textlink="">
      <xdr:nvSpPr>
        <xdr:cNvPr id="88" name="楕円 87"/>
        <xdr:cNvSpPr/>
      </xdr:nvSpPr>
      <xdr:spPr>
        <a:xfrm>
          <a:off x="107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36847</xdr:rowOff>
    </xdr:from>
    <xdr:ext cx="469744" cy="259045"/>
    <xdr:sp macro="" textlink="">
      <xdr:nvSpPr>
        <xdr:cNvPr id="89" name="テキスト ボックス 88"/>
        <xdr:cNvSpPr txBox="1"/>
      </xdr:nvSpPr>
      <xdr:spPr>
        <a:xfrm>
          <a:off x="895428"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23761</xdr:rowOff>
    </xdr:from>
    <xdr:to>
      <xdr:col>24</xdr:col>
      <xdr:colOff>63500</xdr:colOff>
      <xdr:row>58</xdr:row>
      <xdr:rowOff>65119</xdr:rowOff>
    </xdr:to>
    <xdr:cxnSp macro="">
      <xdr:nvCxnSpPr>
        <xdr:cNvPr id="118" name="直線コネクタ 117"/>
        <xdr:cNvCxnSpPr/>
      </xdr:nvCxnSpPr>
      <xdr:spPr>
        <a:xfrm>
          <a:off x="3797300" y="9967861"/>
          <a:ext cx="838200" cy="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134569</xdr:rowOff>
    </xdr:from>
    <xdr:to>
      <xdr:col>19</xdr:col>
      <xdr:colOff>177800</xdr:colOff>
      <xdr:row>58</xdr:row>
      <xdr:rowOff>23761</xdr:rowOff>
    </xdr:to>
    <xdr:cxnSp macro="">
      <xdr:nvCxnSpPr>
        <xdr:cNvPr id="121" name="直線コネクタ 120"/>
        <xdr:cNvCxnSpPr/>
      </xdr:nvCxnSpPr>
      <xdr:spPr>
        <a:xfrm>
          <a:off x="2908300" y="9907219"/>
          <a:ext cx="8890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134569</xdr:rowOff>
    </xdr:from>
    <xdr:to>
      <xdr:col>15</xdr:col>
      <xdr:colOff>50800</xdr:colOff>
      <xdr:row>58</xdr:row>
      <xdr:rowOff>46910</xdr:rowOff>
    </xdr:to>
    <xdr:cxnSp macro="">
      <xdr:nvCxnSpPr>
        <xdr:cNvPr id="124" name="直線コネクタ 123"/>
        <xdr:cNvCxnSpPr/>
      </xdr:nvCxnSpPr>
      <xdr:spPr>
        <a:xfrm flipV="1">
          <a:off x="2019300" y="9907219"/>
          <a:ext cx="889000" cy="8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46368</xdr:rowOff>
    </xdr:from>
    <xdr:to>
      <xdr:col>10</xdr:col>
      <xdr:colOff>114300</xdr:colOff>
      <xdr:row>58</xdr:row>
      <xdr:rowOff>46910</xdr:rowOff>
    </xdr:to>
    <xdr:cxnSp macro="">
      <xdr:nvCxnSpPr>
        <xdr:cNvPr id="127" name="直線コネクタ 126"/>
        <xdr:cNvCxnSpPr/>
      </xdr:nvCxnSpPr>
      <xdr:spPr>
        <a:xfrm>
          <a:off x="1130300" y="9990468"/>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14319</xdr:rowOff>
    </xdr:from>
    <xdr:to>
      <xdr:col>24</xdr:col>
      <xdr:colOff>114300</xdr:colOff>
      <xdr:row>58</xdr:row>
      <xdr:rowOff>115919</xdr:rowOff>
    </xdr:to>
    <xdr:sp macro="" textlink="">
      <xdr:nvSpPr>
        <xdr:cNvPr id="137" name="楕円 136"/>
        <xdr:cNvSpPr/>
      </xdr:nvSpPr>
      <xdr:spPr>
        <a:xfrm>
          <a:off x="4584700" y="99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106205</xdr:rowOff>
    </xdr:from>
    <xdr:ext cx="599010" cy="259045"/>
    <xdr:sp macro="" textlink="">
      <xdr:nvSpPr>
        <xdr:cNvPr id="138" name="総務費該当値テキスト"/>
        <xdr:cNvSpPr txBox="1"/>
      </xdr:nvSpPr>
      <xdr:spPr>
        <a:xfrm>
          <a:off x="4686300" y="98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144411</xdr:rowOff>
    </xdr:from>
    <xdr:to>
      <xdr:col>20</xdr:col>
      <xdr:colOff>38100</xdr:colOff>
      <xdr:row>58</xdr:row>
      <xdr:rowOff>74561</xdr:rowOff>
    </xdr:to>
    <xdr:sp macro="" textlink="">
      <xdr:nvSpPr>
        <xdr:cNvPr id="139" name="楕円 138"/>
        <xdr:cNvSpPr/>
      </xdr:nvSpPr>
      <xdr:spPr>
        <a:xfrm>
          <a:off x="3746500" y="99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65688</xdr:rowOff>
    </xdr:from>
    <xdr:ext cx="599010" cy="259045"/>
    <xdr:sp macro="" textlink="">
      <xdr:nvSpPr>
        <xdr:cNvPr id="140" name="テキスト ボックス 139"/>
        <xdr:cNvSpPr txBox="1"/>
      </xdr:nvSpPr>
      <xdr:spPr>
        <a:xfrm>
          <a:off x="3497795" y="100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83769</xdr:rowOff>
    </xdr:from>
    <xdr:to>
      <xdr:col>15</xdr:col>
      <xdr:colOff>101600</xdr:colOff>
      <xdr:row>58</xdr:row>
      <xdr:rowOff>13919</xdr:rowOff>
    </xdr:to>
    <xdr:sp macro="" textlink="">
      <xdr:nvSpPr>
        <xdr:cNvPr id="141" name="楕円 140"/>
        <xdr:cNvSpPr/>
      </xdr:nvSpPr>
      <xdr:spPr>
        <a:xfrm>
          <a:off x="2857500" y="98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30446</xdr:rowOff>
    </xdr:from>
    <xdr:ext cx="599010" cy="259045"/>
    <xdr:sp macro="" textlink="">
      <xdr:nvSpPr>
        <xdr:cNvPr id="142" name="テキスト ボックス 141"/>
        <xdr:cNvSpPr txBox="1"/>
      </xdr:nvSpPr>
      <xdr:spPr>
        <a:xfrm>
          <a:off x="2608795" y="963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167560</xdr:rowOff>
    </xdr:from>
    <xdr:to>
      <xdr:col>10</xdr:col>
      <xdr:colOff>165100</xdr:colOff>
      <xdr:row>58</xdr:row>
      <xdr:rowOff>97710</xdr:rowOff>
    </xdr:to>
    <xdr:sp macro="" textlink="">
      <xdr:nvSpPr>
        <xdr:cNvPr id="143" name="楕円 142"/>
        <xdr:cNvSpPr/>
      </xdr:nvSpPr>
      <xdr:spPr>
        <a:xfrm>
          <a:off x="1968500" y="99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88837</xdr:rowOff>
    </xdr:from>
    <xdr:ext cx="599010" cy="259045"/>
    <xdr:sp macro="" textlink="">
      <xdr:nvSpPr>
        <xdr:cNvPr id="144" name="テキスト ボックス 143"/>
        <xdr:cNvSpPr txBox="1"/>
      </xdr:nvSpPr>
      <xdr:spPr>
        <a:xfrm>
          <a:off x="1719795" y="1003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167018</xdr:rowOff>
    </xdr:from>
    <xdr:to>
      <xdr:col>6</xdr:col>
      <xdr:colOff>38100</xdr:colOff>
      <xdr:row>58</xdr:row>
      <xdr:rowOff>97168</xdr:rowOff>
    </xdr:to>
    <xdr:sp macro="" textlink="">
      <xdr:nvSpPr>
        <xdr:cNvPr id="145" name="楕円 144"/>
        <xdr:cNvSpPr/>
      </xdr:nvSpPr>
      <xdr:spPr>
        <a:xfrm>
          <a:off x="1079500" y="99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88295</xdr:rowOff>
    </xdr:from>
    <xdr:ext cx="599010" cy="259045"/>
    <xdr:sp macro="" textlink="">
      <xdr:nvSpPr>
        <xdr:cNvPr id="146" name="テキスト ボックス 145"/>
        <xdr:cNvSpPr txBox="1"/>
      </xdr:nvSpPr>
      <xdr:spPr>
        <a:xfrm>
          <a:off x="830795" y="100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94971</xdr:rowOff>
    </xdr:from>
    <xdr:to>
      <xdr:col>24</xdr:col>
      <xdr:colOff>63500</xdr:colOff>
      <xdr:row>70</xdr:row>
      <xdr:rowOff>138067</xdr:rowOff>
    </xdr:to>
    <xdr:cxnSp macro="">
      <xdr:nvCxnSpPr>
        <xdr:cNvPr id="178" name="直線コネクタ 177"/>
        <xdr:cNvCxnSpPr/>
      </xdr:nvCxnSpPr>
      <xdr:spPr>
        <a:xfrm>
          <a:off x="3797300" y="12096471"/>
          <a:ext cx="838200" cy="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94971</xdr:rowOff>
    </xdr:from>
    <xdr:to>
      <xdr:col>19</xdr:col>
      <xdr:colOff>177800</xdr:colOff>
      <xdr:row>70</xdr:row>
      <xdr:rowOff>126985</xdr:rowOff>
    </xdr:to>
    <xdr:cxnSp macro="">
      <xdr:nvCxnSpPr>
        <xdr:cNvPr id="181" name="直線コネクタ 180"/>
        <xdr:cNvCxnSpPr/>
      </xdr:nvCxnSpPr>
      <xdr:spPr>
        <a:xfrm flipV="1">
          <a:off x="2908300" y="12096471"/>
          <a:ext cx="889000" cy="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126985</xdr:rowOff>
    </xdr:from>
    <xdr:to>
      <xdr:col>15</xdr:col>
      <xdr:colOff>50800</xdr:colOff>
      <xdr:row>71</xdr:row>
      <xdr:rowOff>103951</xdr:rowOff>
    </xdr:to>
    <xdr:cxnSp macro="">
      <xdr:nvCxnSpPr>
        <xdr:cNvPr id="184" name="直線コネクタ 183"/>
        <xdr:cNvCxnSpPr/>
      </xdr:nvCxnSpPr>
      <xdr:spPr>
        <a:xfrm flipV="1">
          <a:off x="2019300" y="12128485"/>
          <a:ext cx="889000" cy="14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103951</xdr:rowOff>
    </xdr:from>
    <xdr:to>
      <xdr:col>10</xdr:col>
      <xdr:colOff>114300</xdr:colOff>
      <xdr:row>72</xdr:row>
      <xdr:rowOff>120432</xdr:rowOff>
    </xdr:to>
    <xdr:cxnSp macro="">
      <xdr:nvCxnSpPr>
        <xdr:cNvPr id="187" name="直線コネクタ 186"/>
        <xdr:cNvCxnSpPr/>
      </xdr:nvCxnSpPr>
      <xdr:spPr>
        <a:xfrm flipV="1">
          <a:off x="1130300" y="12276901"/>
          <a:ext cx="889000" cy="18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0" name="フローチャート: 判断 189"/>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112743</xdr:rowOff>
    </xdr:from>
    <xdr:ext cx="599010" cy="259045"/>
    <xdr:sp macro="" textlink="">
      <xdr:nvSpPr>
        <xdr:cNvPr id="191" name="テキスト ボックス 190"/>
        <xdr:cNvSpPr txBox="1"/>
      </xdr:nvSpPr>
      <xdr:spPr>
        <a:xfrm>
          <a:off x="830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87267</xdr:rowOff>
    </xdr:from>
    <xdr:to>
      <xdr:col>24</xdr:col>
      <xdr:colOff>114300</xdr:colOff>
      <xdr:row>71</xdr:row>
      <xdr:rowOff>17417</xdr:rowOff>
    </xdr:to>
    <xdr:sp macro="" textlink="">
      <xdr:nvSpPr>
        <xdr:cNvPr id="197" name="楕円 196"/>
        <xdr:cNvSpPr/>
      </xdr:nvSpPr>
      <xdr:spPr>
        <a:xfrm>
          <a:off x="4584700" y="120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110144</xdr:rowOff>
    </xdr:from>
    <xdr:ext cx="599010" cy="259045"/>
    <xdr:sp macro="" textlink="">
      <xdr:nvSpPr>
        <xdr:cNvPr id="198" name="民生費該当値テキスト"/>
        <xdr:cNvSpPr txBox="1"/>
      </xdr:nvSpPr>
      <xdr:spPr>
        <a:xfrm>
          <a:off x="4686300" y="1194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44171</xdr:rowOff>
    </xdr:from>
    <xdr:to>
      <xdr:col>20</xdr:col>
      <xdr:colOff>38100</xdr:colOff>
      <xdr:row>70</xdr:row>
      <xdr:rowOff>145771</xdr:rowOff>
    </xdr:to>
    <xdr:sp macro="" textlink="">
      <xdr:nvSpPr>
        <xdr:cNvPr id="199" name="楕円 198"/>
        <xdr:cNvSpPr/>
      </xdr:nvSpPr>
      <xdr:spPr>
        <a:xfrm>
          <a:off x="3746500" y="120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162298</xdr:rowOff>
    </xdr:from>
    <xdr:ext cx="599010" cy="259045"/>
    <xdr:sp macro="" textlink="">
      <xdr:nvSpPr>
        <xdr:cNvPr id="200" name="テキスト ボックス 199"/>
        <xdr:cNvSpPr txBox="1"/>
      </xdr:nvSpPr>
      <xdr:spPr>
        <a:xfrm>
          <a:off x="3497795" y="1182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76185</xdr:rowOff>
    </xdr:from>
    <xdr:to>
      <xdr:col>15</xdr:col>
      <xdr:colOff>101600</xdr:colOff>
      <xdr:row>71</xdr:row>
      <xdr:rowOff>6335</xdr:rowOff>
    </xdr:to>
    <xdr:sp macro="" textlink="">
      <xdr:nvSpPr>
        <xdr:cNvPr id="201" name="楕円 200"/>
        <xdr:cNvSpPr/>
      </xdr:nvSpPr>
      <xdr:spPr>
        <a:xfrm>
          <a:off x="2857500" y="120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22862</xdr:rowOff>
    </xdr:from>
    <xdr:ext cx="599010" cy="259045"/>
    <xdr:sp macro="" textlink="">
      <xdr:nvSpPr>
        <xdr:cNvPr id="202" name="テキスト ボックス 201"/>
        <xdr:cNvSpPr txBox="1"/>
      </xdr:nvSpPr>
      <xdr:spPr>
        <a:xfrm>
          <a:off x="2608795" y="1185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53151</xdr:rowOff>
    </xdr:from>
    <xdr:to>
      <xdr:col>10</xdr:col>
      <xdr:colOff>165100</xdr:colOff>
      <xdr:row>71</xdr:row>
      <xdr:rowOff>154751</xdr:rowOff>
    </xdr:to>
    <xdr:sp macro="" textlink="">
      <xdr:nvSpPr>
        <xdr:cNvPr id="203" name="楕円 202"/>
        <xdr:cNvSpPr/>
      </xdr:nvSpPr>
      <xdr:spPr>
        <a:xfrm>
          <a:off x="1968500" y="12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171278</xdr:rowOff>
    </xdr:from>
    <xdr:ext cx="599010" cy="259045"/>
    <xdr:sp macro="" textlink="">
      <xdr:nvSpPr>
        <xdr:cNvPr id="204" name="テキスト ボックス 203"/>
        <xdr:cNvSpPr txBox="1"/>
      </xdr:nvSpPr>
      <xdr:spPr>
        <a:xfrm>
          <a:off x="1719795" y="1200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69632</xdr:rowOff>
    </xdr:from>
    <xdr:to>
      <xdr:col>6</xdr:col>
      <xdr:colOff>38100</xdr:colOff>
      <xdr:row>72</xdr:row>
      <xdr:rowOff>171232</xdr:rowOff>
    </xdr:to>
    <xdr:sp macro="" textlink="">
      <xdr:nvSpPr>
        <xdr:cNvPr id="205" name="楕円 204"/>
        <xdr:cNvSpPr/>
      </xdr:nvSpPr>
      <xdr:spPr>
        <a:xfrm>
          <a:off x="1079500" y="12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16309</xdr:rowOff>
    </xdr:from>
    <xdr:ext cx="599010" cy="259045"/>
    <xdr:sp macro="" textlink="">
      <xdr:nvSpPr>
        <xdr:cNvPr id="206" name="テキスト ボックス 205"/>
        <xdr:cNvSpPr txBox="1"/>
      </xdr:nvSpPr>
      <xdr:spPr>
        <a:xfrm>
          <a:off x="830795" y="1218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69346</xdr:rowOff>
    </xdr:from>
    <xdr:to>
      <xdr:col>24</xdr:col>
      <xdr:colOff>63500</xdr:colOff>
      <xdr:row>98</xdr:row>
      <xdr:rowOff>82133</xdr:rowOff>
    </xdr:to>
    <xdr:cxnSp macro="">
      <xdr:nvCxnSpPr>
        <xdr:cNvPr id="235" name="直線コネクタ 234"/>
        <xdr:cNvCxnSpPr/>
      </xdr:nvCxnSpPr>
      <xdr:spPr>
        <a:xfrm flipV="1">
          <a:off x="3797300" y="16871446"/>
          <a:ext cx="8382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25682</xdr:rowOff>
    </xdr:from>
    <xdr:to>
      <xdr:col>19</xdr:col>
      <xdr:colOff>177800</xdr:colOff>
      <xdr:row>98</xdr:row>
      <xdr:rowOff>82133</xdr:rowOff>
    </xdr:to>
    <xdr:cxnSp macro="">
      <xdr:nvCxnSpPr>
        <xdr:cNvPr id="238" name="直線コネクタ 237"/>
        <xdr:cNvCxnSpPr/>
      </xdr:nvCxnSpPr>
      <xdr:spPr>
        <a:xfrm>
          <a:off x="2908300" y="16827782"/>
          <a:ext cx="8890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140577</xdr:rowOff>
    </xdr:from>
    <xdr:to>
      <xdr:col>15</xdr:col>
      <xdr:colOff>50800</xdr:colOff>
      <xdr:row>98</xdr:row>
      <xdr:rowOff>25682</xdr:rowOff>
    </xdr:to>
    <xdr:cxnSp macro="">
      <xdr:nvCxnSpPr>
        <xdr:cNvPr id="241" name="直線コネクタ 240"/>
        <xdr:cNvCxnSpPr/>
      </xdr:nvCxnSpPr>
      <xdr:spPr>
        <a:xfrm>
          <a:off x="2019300" y="16599777"/>
          <a:ext cx="889000" cy="2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140577</xdr:rowOff>
    </xdr:from>
    <xdr:to>
      <xdr:col>10</xdr:col>
      <xdr:colOff>114300</xdr:colOff>
      <xdr:row>98</xdr:row>
      <xdr:rowOff>6483</xdr:rowOff>
    </xdr:to>
    <xdr:cxnSp macro="">
      <xdr:nvCxnSpPr>
        <xdr:cNvPr id="244" name="直線コネクタ 243"/>
        <xdr:cNvCxnSpPr/>
      </xdr:nvCxnSpPr>
      <xdr:spPr>
        <a:xfrm flipV="1">
          <a:off x="1130300" y="16599777"/>
          <a:ext cx="889000" cy="2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7" name="フローチャート: 判断 246"/>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157337</xdr:rowOff>
    </xdr:from>
    <xdr:ext cx="534377" cy="259045"/>
    <xdr:sp macro="" textlink="">
      <xdr:nvSpPr>
        <xdr:cNvPr id="248" name="テキスト ボックス 247"/>
        <xdr:cNvSpPr txBox="1"/>
      </xdr:nvSpPr>
      <xdr:spPr>
        <a:xfrm>
          <a:off x="863111" y="16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18546</xdr:rowOff>
    </xdr:from>
    <xdr:to>
      <xdr:col>24</xdr:col>
      <xdr:colOff>114300</xdr:colOff>
      <xdr:row>98</xdr:row>
      <xdr:rowOff>120146</xdr:rowOff>
    </xdr:to>
    <xdr:sp macro="" textlink="">
      <xdr:nvSpPr>
        <xdr:cNvPr id="254" name="楕円 253"/>
        <xdr:cNvSpPr/>
      </xdr:nvSpPr>
      <xdr:spPr>
        <a:xfrm>
          <a:off x="4584700" y="16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31333</xdr:rowOff>
    </xdr:from>
    <xdr:to>
      <xdr:col>20</xdr:col>
      <xdr:colOff>38100</xdr:colOff>
      <xdr:row>98</xdr:row>
      <xdr:rowOff>132933</xdr:rowOff>
    </xdr:to>
    <xdr:sp macro="" textlink="">
      <xdr:nvSpPr>
        <xdr:cNvPr id="256" name="楕円 255"/>
        <xdr:cNvSpPr/>
      </xdr:nvSpPr>
      <xdr:spPr>
        <a:xfrm>
          <a:off x="3746500" y="168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124060</xdr:rowOff>
    </xdr:from>
    <xdr:ext cx="534377" cy="259045"/>
    <xdr:sp macro="" textlink="">
      <xdr:nvSpPr>
        <xdr:cNvPr id="257" name="テキスト ボックス 256"/>
        <xdr:cNvSpPr txBox="1"/>
      </xdr:nvSpPr>
      <xdr:spPr>
        <a:xfrm>
          <a:off x="3530111" y="169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146332</xdr:rowOff>
    </xdr:from>
    <xdr:to>
      <xdr:col>15</xdr:col>
      <xdr:colOff>101600</xdr:colOff>
      <xdr:row>98</xdr:row>
      <xdr:rowOff>76482</xdr:rowOff>
    </xdr:to>
    <xdr:sp macro="" textlink="">
      <xdr:nvSpPr>
        <xdr:cNvPr id="258" name="楕円 257"/>
        <xdr:cNvSpPr/>
      </xdr:nvSpPr>
      <xdr:spPr>
        <a:xfrm>
          <a:off x="2857500" y="167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93009</xdr:rowOff>
    </xdr:from>
    <xdr:ext cx="534377" cy="259045"/>
    <xdr:sp macro="" textlink="">
      <xdr:nvSpPr>
        <xdr:cNvPr id="259" name="テキスト ボックス 258"/>
        <xdr:cNvSpPr txBox="1"/>
      </xdr:nvSpPr>
      <xdr:spPr>
        <a:xfrm>
          <a:off x="2641111" y="165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89777</xdr:rowOff>
    </xdr:from>
    <xdr:to>
      <xdr:col>10</xdr:col>
      <xdr:colOff>165100</xdr:colOff>
      <xdr:row>97</xdr:row>
      <xdr:rowOff>19927</xdr:rowOff>
    </xdr:to>
    <xdr:sp macro="" textlink="">
      <xdr:nvSpPr>
        <xdr:cNvPr id="260" name="楕円 259"/>
        <xdr:cNvSpPr/>
      </xdr:nvSpPr>
      <xdr:spPr>
        <a:xfrm>
          <a:off x="1968500" y="165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36454</xdr:rowOff>
    </xdr:from>
    <xdr:ext cx="599010" cy="259045"/>
    <xdr:sp macro="" textlink="">
      <xdr:nvSpPr>
        <xdr:cNvPr id="261" name="テキスト ボックス 260"/>
        <xdr:cNvSpPr txBox="1"/>
      </xdr:nvSpPr>
      <xdr:spPr>
        <a:xfrm>
          <a:off x="1719795" y="1632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127133</xdr:rowOff>
    </xdr:from>
    <xdr:to>
      <xdr:col>6</xdr:col>
      <xdr:colOff>38100</xdr:colOff>
      <xdr:row>98</xdr:row>
      <xdr:rowOff>57283</xdr:rowOff>
    </xdr:to>
    <xdr:sp macro="" textlink="">
      <xdr:nvSpPr>
        <xdr:cNvPr id="262" name="楕円 261"/>
        <xdr:cNvSpPr/>
      </xdr:nvSpPr>
      <xdr:spPr>
        <a:xfrm>
          <a:off x="1079500" y="167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73810</xdr:rowOff>
    </xdr:from>
    <xdr:ext cx="599010" cy="259045"/>
    <xdr:sp macro="" textlink="">
      <xdr:nvSpPr>
        <xdr:cNvPr id="263" name="テキスト ボックス 262"/>
        <xdr:cNvSpPr txBox="1"/>
      </xdr:nvSpPr>
      <xdr:spPr>
        <a:xfrm>
          <a:off x="830795" y="165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157835</xdr:rowOff>
    </xdr:from>
    <xdr:to>
      <xdr:col>41</xdr:col>
      <xdr:colOff>50800</xdr:colOff>
      <xdr:row>39</xdr:row>
      <xdr:rowOff>44450</xdr:rowOff>
    </xdr:to>
    <xdr:cxnSp macro="">
      <xdr:nvCxnSpPr>
        <xdr:cNvPr id="301" name="直線コネクタ 300"/>
        <xdr:cNvCxnSpPr/>
      </xdr:nvCxnSpPr>
      <xdr:spPr>
        <a:xfrm>
          <a:off x="6972300" y="66729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100102</xdr:rowOff>
    </xdr:from>
    <xdr:to>
      <xdr:col>36</xdr:col>
      <xdr:colOff>165100</xdr:colOff>
      <xdr:row>39</xdr:row>
      <xdr:rowOff>30252</xdr:rowOff>
    </xdr:to>
    <xdr:sp macro="" textlink="">
      <xdr:nvSpPr>
        <xdr:cNvPr id="304" name="フローチャート: 判断 303"/>
        <xdr:cNvSpPr/>
      </xdr:nvSpPr>
      <xdr:spPr>
        <a:xfrm>
          <a:off x="6921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46778</xdr:rowOff>
    </xdr:from>
    <xdr:ext cx="378565" cy="259045"/>
    <xdr:sp macro="" textlink="">
      <xdr:nvSpPr>
        <xdr:cNvPr id="305" name="テキスト ボックス 304"/>
        <xdr:cNvSpPr txBox="1"/>
      </xdr:nvSpPr>
      <xdr:spPr>
        <a:xfrm>
          <a:off x="6783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107035</xdr:rowOff>
    </xdr:from>
    <xdr:to>
      <xdr:col>36</xdr:col>
      <xdr:colOff>165100</xdr:colOff>
      <xdr:row>39</xdr:row>
      <xdr:rowOff>37185</xdr:rowOff>
    </xdr:to>
    <xdr:sp macro="" textlink="">
      <xdr:nvSpPr>
        <xdr:cNvPr id="319" name="楕円 318"/>
        <xdr:cNvSpPr/>
      </xdr:nvSpPr>
      <xdr:spPr>
        <a:xfrm>
          <a:off x="6921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28312</xdr:rowOff>
    </xdr:from>
    <xdr:ext cx="378565" cy="259045"/>
    <xdr:sp macro="" textlink="">
      <xdr:nvSpPr>
        <xdr:cNvPr id="320" name="テキスト ボックス 319"/>
        <xdr:cNvSpPr txBox="1"/>
      </xdr:nvSpPr>
      <xdr:spPr>
        <a:xfrm>
          <a:off x="6783017" y="671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4123</xdr:rowOff>
    </xdr:from>
    <xdr:to>
      <xdr:col>55</xdr:col>
      <xdr:colOff>0</xdr:colOff>
      <xdr:row>56</xdr:row>
      <xdr:rowOff>92500</xdr:rowOff>
    </xdr:to>
    <xdr:cxnSp macro="">
      <xdr:nvCxnSpPr>
        <xdr:cNvPr id="345" name="直線コネクタ 344"/>
        <xdr:cNvCxnSpPr/>
      </xdr:nvCxnSpPr>
      <xdr:spPr>
        <a:xfrm flipV="1">
          <a:off x="9639300" y="9605323"/>
          <a:ext cx="8382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91557</xdr:rowOff>
    </xdr:from>
    <xdr:to>
      <xdr:col>50</xdr:col>
      <xdr:colOff>114300</xdr:colOff>
      <xdr:row>56</xdr:row>
      <xdr:rowOff>92500</xdr:rowOff>
    </xdr:to>
    <xdr:cxnSp macro="">
      <xdr:nvCxnSpPr>
        <xdr:cNvPr id="348" name="直線コネクタ 347"/>
        <xdr:cNvCxnSpPr/>
      </xdr:nvCxnSpPr>
      <xdr:spPr>
        <a:xfrm>
          <a:off x="8750300" y="9692757"/>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91557</xdr:rowOff>
    </xdr:from>
    <xdr:to>
      <xdr:col>45</xdr:col>
      <xdr:colOff>177800</xdr:colOff>
      <xdr:row>56</xdr:row>
      <xdr:rowOff>108387</xdr:rowOff>
    </xdr:to>
    <xdr:cxnSp macro="">
      <xdr:nvCxnSpPr>
        <xdr:cNvPr id="351" name="直線コネクタ 350"/>
        <xdr:cNvCxnSpPr/>
      </xdr:nvCxnSpPr>
      <xdr:spPr>
        <a:xfrm flipV="1">
          <a:off x="7861300" y="9692757"/>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81652</xdr:rowOff>
    </xdr:from>
    <xdr:to>
      <xdr:col>41</xdr:col>
      <xdr:colOff>50800</xdr:colOff>
      <xdr:row>56</xdr:row>
      <xdr:rowOff>108387</xdr:rowOff>
    </xdr:to>
    <xdr:cxnSp macro="">
      <xdr:nvCxnSpPr>
        <xdr:cNvPr id="354" name="直線コネクタ 353"/>
        <xdr:cNvCxnSpPr/>
      </xdr:nvCxnSpPr>
      <xdr:spPr>
        <a:xfrm>
          <a:off x="6972300" y="9682852"/>
          <a:ext cx="8890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7" name="フローチャート: 判断 356"/>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81518</xdr:rowOff>
    </xdr:from>
    <xdr:ext cx="534377" cy="259045"/>
    <xdr:sp macro="" textlink="">
      <xdr:nvSpPr>
        <xdr:cNvPr id="358" name="テキスト ボックス 357"/>
        <xdr:cNvSpPr txBox="1"/>
      </xdr:nvSpPr>
      <xdr:spPr>
        <a:xfrm>
          <a:off x="6705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124773</xdr:rowOff>
    </xdr:from>
    <xdr:to>
      <xdr:col>55</xdr:col>
      <xdr:colOff>50800</xdr:colOff>
      <xdr:row>56</xdr:row>
      <xdr:rowOff>54923</xdr:rowOff>
    </xdr:to>
    <xdr:sp macro="" textlink="">
      <xdr:nvSpPr>
        <xdr:cNvPr id="364" name="楕円 363"/>
        <xdr:cNvSpPr/>
      </xdr:nvSpPr>
      <xdr:spPr>
        <a:xfrm>
          <a:off x="10426700" y="95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147650</xdr:rowOff>
    </xdr:from>
    <xdr:ext cx="534377" cy="259045"/>
    <xdr:sp macro="" textlink="">
      <xdr:nvSpPr>
        <xdr:cNvPr id="365" name="農林水産業費該当値テキスト"/>
        <xdr:cNvSpPr txBox="1"/>
      </xdr:nvSpPr>
      <xdr:spPr>
        <a:xfrm>
          <a:off x="10528300" y="9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41700</xdr:rowOff>
    </xdr:from>
    <xdr:to>
      <xdr:col>50</xdr:col>
      <xdr:colOff>165100</xdr:colOff>
      <xdr:row>56</xdr:row>
      <xdr:rowOff>143300</xdr:rowOff>
    </xdr:to>
    <xdr:sp macro="" textlink="">
      <xdr:nvSpPr>
        <xdr:cNvPr id="366" name="楕円 365"/>
        <xdr:cNvSpPr/>
      </xdr:nvSpPr>
      <xdr:spPr>
        <a:xfrm>
          <a:off x="9588500" y="96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159827</xdr:rowOff>
    </xdr:from>
    <xdr:ext cx="534377" cy="259045"/>
    <xdr:sp macro="" textlink="">
      <xdr:nvSpPr>
        <xdr:cNvPr id="367" name="テキスト ボックス 366"/>
        <xdr:cNvSpPr txBox="1"/>
      </xdr:nvSpPr>
      <xdr:spPr>
        <a:xfrm>
          <a:off x="9372111" y="94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40757</xdr:rowOff>
    </xdr:from>
    <xdr:to>
      <xdr:col>46</xdr:col>
      <xdr:colOff>38100</xdr:colOff>
      <xdr:row>56</xdr:row>
      <xdr:rowOff>142357</xdr:rowOff>
    </xdr:to>
    <xdr:sp macro="" textlink="">
      <xdr:nvSpPr>
        <xdr:cNvPr id="368" name="楕円 367"/>
        <xdr:cNvSpPr/>
      </xdr:nvSpPr>
      <xdr:spPr>
        <a:xfrm>
          <a:off x="8699500" y="96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158884</xdr:rowOff>
    </xdr:from>
    <xdr:ext cx="534377" cy="259045"/>
    <xdr:sp macro="" textlink="">
      <xdr:nvSpPr>
        <xdr:cNvPr id="369" name="テキスト ボックス 368"/>
        <xdr:cNvSpPr txBox="1"/>
      </xdr:nvSpPr>
      <xdr:spPr>
        <a:xfrm>
          <a:off x="8483111" y="94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57587</xdr:rowOff>
    </xdr:from>
    <xdr:to>
      <xdr:col>41</xdr:col>
      <xdr:colOff>101600</xdr:colOff>
      <xdr:row>56</xdr:row>
      <xdr:rowOff>159187</xdr:rowOff>
    </xdr:to>
    <xdr:sp macro="" textlink="">
      <xdr:nvSpPr>
        <xdr:cNvPr id="370" name="楕円 369"/>
        <xdr:cNvSpPr/>
      </xdr:nvSpPr>
      <xdr:spPr>
        <a:xfrm>
          <a:off x="7810500" y="96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4264</xdr:rowOff>
    </xdr:from>
    <xdr:ext cx="534377" cy="259045"/>
    <xdr:sp macro="" textlink="">
      <xdr:nvSpPr>
        <xdr:cNvPr id="371" name="テキスト ボックス 370"/>
        <xdr:cNvSpPr txBox="1"/>
      </xdr:nvSpPr>
      <xdr:spPr>
        <a:xfrm>
          <a:off x="7594111" y="943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30852</xdr:rowOff>
    </xdr:from>
    <xdr:to>
      <xdr:col>36</xdr:col>
      <xdr:colOff>165100</xdr:colOff>
      <xdr:row>56</xdr:row>
      <xdr:rowOff>132452</xdr:rowOff>
    </xdr:to>
    <xdr:sp macro="" textlink="">
      <xdr:nvSpPr>
        <xdr:cNvPr id="372" name="楕円 371"/>
        <xdr:cNvSpPr/>
      </xdr:nvSpPr>
      <xdr:spPr>
        <a:xfrm>
          <a:off x="6921500" y="96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148979</xdr:rowOff>
    </xdr:from>
    <xdr:ext cx="534377" cy="259045"/>
    <xdr:sp macro="" textlink="">
      <xdr:nvSpPr>
        <xdr:cNvPr id="373" name="テキスト ボックス 372"/>
        <xdr:cNvSpPr txBox="1"/>
      </xdr:nvSpPr>
      <xdr:spPr>
        <a:xfrm>
          <a:off x="6705111" y="94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100501</xdr:rowOff>
    </xdr:from>
    <xdr:to>
      <xdr:col>55</xdr:col>
      <xdr:colOff>0</xdr:colOff>
      <xdr:row>77</xdr:row>
      <xdr:rowOff>101164</xdr:rowOff>
    </xdr:to>
    <xdr:cxnSp macro="">
      <xdr:nvCxnSpPr>
        <xdr:cNvPr id="398" name="直線コネクタ 397"/>
        <xdr:cNvCxnSpPr/>
      </xdr:nvCxnSpPr>
      <xdr:spPr>
        <a:xfrm flipV="1">
          <a:off x="9639300" y="13302151"/>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98792</xdr:rowOff>
    </xdr:from>
    <xdr:to>
      <xdr:col>50</xdr:col>
      <xdr:colOff>114300</xdr:colOff>
      <xdr:row>77</xdr:row>
      <xdr:rowOff>101164</xdr:rowOff>
    </xdr:to>
    <xdr:cxnSp macro="">
      <xdr:nvCxnSpPr>
        <xdr:cNvPr id="401" name="直線コネクタ 400"/>
        <xdr:cNvCxnSpPr/>
      </xdr:nvCxnSpPr>
      <xdr:spPr>
        <a:xfrm>
          <a:off x="8750300" y="13300442"/>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98792</xdr:rowOff>
    </xdr:from>
    <xdr:to>
      <xdr:col>45</xdr:col>
      <xdr:colOff>177800</xdr:colOff>
      <xdr:row>77</xdr:row>
      <xdr:rowOff>103324</xdr:rowOff>
    </xdr:to>
    <xdr:cxnSp macro="">
      <xdr:nvCxnSpPr>
        <xdr:cNvPr id="404" name="直線コネクタ 403"/>
        <xdr:cNvCxnSpPr/>
      </xdr:nvCxnSpPr>
      <xdr:spPr>
        <a:xfrm flipV="1">
          <a:off x="7861300" y="13300442"/>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103324</xdr:rowOff>
    </xdr:from>
    <xdr:to>
      <xdr:col>41</xdr:col>
      <xdr:colOff>50800</xdr:colOff>
      <xdr:row>77</xdr:row>
      <xdr:rowOff>120955</xdr:rowOff>
    </xdr:to>
    <xdr:cxnSp macro="">
      <xdr:nvCxnSpPr>
        <xdr:cNvPr id="407" name="直線コネクタ 406"/>
        <xdr:cNvCxnSpPr/>
      </xdr:nvCxnSpPr>
      <xdr:spPr>
        <a:xfrm flipV="1">
          <a:off x="6972300" y="13304974"/>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10" name="フローチャート: 判断 409"/>
        <xdr:cNvSpPr/>
      </xdr:nvSpPr>
      <xdr:spPr>
        <a:xfrm>
          <a:off x="6921500" y="132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168082</xdr:rowOff>
    </xdr:from>
    <xdr:ext cx="534377" cy="259045"/>
    <xdr:sp macro="" textlink="">
      <xdr:nvSpPr>
        <xdr:cNvPr id="411" name="テキスト ボックス 410"/>
        <xdr:cNvSpPr txBox="1"/>
      </xdr:nvSpPr>
      <xdr:spPr>
        <a:xfrm>
          <a:off x="6705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49701</xdr:rowOff>
    </xdr:from>
    <xdr:to>
      <xdr:col>55</xdr:col>
      <xdr:colOff>50800</xdr:colOff>
      <xdr:row>77</xdr:row>
      <xdr:rowOff>151301</xdr:rowOff>
    </xdr:to>
    <xdr:sp macro="" textlink="">
      <xdr:nvSpPr>
        <xdr:cNvPr id="417" name="楕円 416"/>
        <xdr:cNvSpPr/>
      </xdr:nvSpPr>
      <xdr:spPr>
        <a:xfrm>
          <a:off x="104267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136078</xdr:rowOff>
    </xdr:from>
    <xdr:ext cx="534377" cy="259045"/>
    <xdr:sp macro="" textlink="">
      <xdr:nvSpPr>
        <xdr:cNvPr id="418" name="商工費該当値テキスト"/>
        <xdr:cNvSpPr txBox="1"/>
      </xdr:nvSpPr>
      <xdr:spPr>
        <a:xfrm>
          <a:off x="10528300" y="131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50364</xdr:rowOff>
    </xdr:from>
    <xdr:to>
      <xdr:col>50</xdr:col>
      <xdr:colOff>165100</xdr:colOff>
      <xdr:row>77</xdr:row>
      <xdr:rowOff>151964</xdr:rowOff>
    </xdr:to>
    <xdr:sp macro="" textlink="">
      <xdr:nvSpPr>
        <xdr:cNvPr id="419" name="楕円 418"/>
        <xdr:cNvSpPr/>
      </xdr:nvSpPr>
      <xdr:spPr>
        <a:xfrm>
          <a:off x="9588500" y="132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143091</xdr:rowOff>
    </xdr:from>
    <xdr:ext cx="534377" cy="259045"/>
    <xdr:sp macro="" textlink="">
      <xdr:nvSpPr>
        <xdr:cNvPr id="420" name="テキスト ボックス 419"/>
        <xdr:cNvSpPr txBox="1"/>
      </xdr:nvSpPr>
      <xdr:spPr>
        <a:xfrm>
          <a:off x="9372111" y="133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47992</xdr:rowOff>
    </xdr:from>
    <xdr:to>
      <xdr:col>46</xdr:col>
      <xdr:colOff>38100</xdr:colOff>
      <xdr:row>77</xdr:row>
      <xdr:rowOff>149592</xdr:rowOff>
    </xdr:to>
    <xdr:sp macro="" textlink="">
      <xdr:nvSpPr>
        <xdr:cNvPr id="421" name="楕円 420"/>
        <xdr:cNvSpPr/>
      </xdr:nvSpPr>
      <xdr:spPr>
        <a:xfrm>
          <a:off x="8699500" y="132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140719</xdr:rowOff>
    </xdr:from>
    <xdr:ext cx="534377" cy="259045"/>
    <xdr:sp macro="" textlink="">
      <xdr:nvSpPr>
        <xdr:cNvPr id="422" name="テキスト ボックス 421"/>
        <xdr:cNvSpPr txBox="1"/>
      </xdr:nvSpPr>
      <xdr:spPr>
        <a:xfrm>
          <a:off x="8483111" y="1334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52524</xdr:rowOff>
    </xdr:from>
    <xdr:to>
      <xdr:col>41</xdr:col>
      <xdr:colOff>101600</xdr:colOff>
      <xdr:row>77</xdr:row>
      <xdr:rowOff>154124</xdr:rowOff>
    </xdr:to>
    <xdr:sp macro="" textlink="">
      <xdr:nvSpPr>
        <xdr:cNvPr id="423" name="楕円 422"/>
        <xdr:cNvSpPr/>
      </xdr:nvSpPr>
      <xdr:spPr>
        <a:xfrm>
          <a:off x="7810500" y="132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145251</xdr:rowOff>
    </xdr:from>
    <xdr:ext cx="534377" cy="259045"/>
    <xdr:sp macro="" textlink="">
      <xdr:nvSpPr>
        <xdr:cNvPr id="424" name="テキスト ボックス 423"/>
        <xdr:cNvSpPr txBox="1"/>
      </xdr:nvSpPr>
      <xdr:spPr>
        <a:xfrm>
          <a:off x="7594111" y="133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70155</xdr:rowOff>
    </xdr:from>
    <xdr:to>
      <xdr:col>36</xdr:col>
      <xdr:colOff>165100</xdr:colOff>
      <xdr:row>78</xdr:row>
      <xdr:rowOff>305</xdr:rowOff>
    </xdr:to>
    <xdr:sp macro="" textlink="">
      <xdr:nvSpPr>
        <xdr:cNvPr id="425" name="楕円 424"/>
        <xdr:cNvSpPr/>
      </xdr:nvSpPr>
      <xdr:spPr>
        <a:xfrm>
          <a:off x="6921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16832</xdr:rowOff>
    </xdr:from>
    <xdr:ext cx="534377" cy="259045"/>
    <xdr:sp macro="" textlink="">
      <xdr:nvSpPr>
        <xdr:cNvPr id="426" name="テキスト ボックス 425"/>
        <xdr:cNvSpPr txBox="1"/>
      </xdr:nvSpPr>
      <xdr:spPr>
        <a:xfrm>
          <a:off x="6705111" y="130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115038</xdr:rowOff>
    </xdr:from>
    <xdr:to>
      <xdr:col>55</xdr:col>
      <xdr:colOff>0</xdr:colOff>
      <xdr:row>96</xdr:row>
      <xdr:rowOff>137131</xdr:rowOff>
    </xdr:to>
    <xdr:cxnSp macro="">
      <xdr:nvCxnSpPr>
        <xdr:cNvPr id="453" name="直線コネクタ 452"/>
        <xdr:cNvCxnSpPr/>
      </xdr:nvCxnSpPr>
      <xdr:spPr>
        <a:xfrm>
          <a:off x="9639300" y="16574238"/>
          <a:ext cx="8382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103983</xdr:rowOff>
    </xdr:from>
    <xdr:to>
      <xdr:col>50</xdr:col>
      <xdr:colOff>114300</xdr:colOff>
      <xdr:row>96</xdr:row>
      <xdr:rowOff>115038</xdr:rowOff>
    </xdr:to>
    <xdr:cxnSp macro="">
      <xdr:nvCxnSpPr>
        <xdr:cNvPr id="456" name="直線コネクタ 455"/>
        <xdr:cNvCxnSpPr/>
      </xdr:nvCxnSpPr>
      <xdr:spPr>
        <a:xfrm>
          <a:off x="8750300" y="16563183"/>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103983</xdr:rowOff>
    </xdr:from>
    <xdr:to>
      <xdr:col>45</xdr:col>
      <xdr:colOff>177800</xdr:colOff>
      <xdr:row>96</xdr:row>
      <xdr:rowOff>147715</xdr:rowOff>
    </xdr:to>
    <xdr:cxnSp macro="">
      <xdr:nvCxnSpPr>
        <xdr:cNvPr id="459" name="直線コネクタ 458"/>
        <xdr:cNvCxnSpPr/>
      </xdr:nvCxnSpPr>
      <xdr:spPr>
        <a:xfrm flipV="1">
          <a:off x="7861300" y="16563183"/>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147715</xdr:rowOff>
    </xdr:from>
    <xdr:to>
      <xdr:col>41</xdr:col>
      <xdr:colOff>50800</xdr:colOff>
      <xdr:row>96</xdr:row>
      <xdr:rowOff>148944</xdr:rowOff>
    </xdr:to>
    <xdr:cxnSp macro="">
      <xdr:nvCxnSpPr>
        <xdr:cNvPr id="462" name="直線コネクタ 461"/>
        <xdr:cNvCxnSpPr/>
      </xdr:nvCxnSpPr>
      <xdr:spPr>
        <a:xfrm flipV="1">
          <a:off x="6972300" y="16606915"/>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65" name="フローチャート: 判断 464"/>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107529</xdr:rowOff>
    </xdr:from>
    <xdr:ext cx="534377" cy="259045"/>
    <xdr:sp macro="" textlink="">
      <xdr:nvSpPr>
        <xdr:cNvPr id="466" name="テキスト ボックス 465"/>
        <xdr:cNvSpPr txBox="1"/>
      </xdr:nvSpPr>
      <xdr:spPr>
        <a:xfrm>
          <a:off x="6705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86331</xdr:rowOff>
    </xdr:from>
    <xdr:to>
      <xdr:col>55</xdr:col>
      <xdr:colOff>50800</xdr:colOff>
      <xdr:row>97</xdr:row>
      <xdr:rowOff>16481</xdr:rowOff>
    </xdr:to>
    <xdr:sp macro="" textlink="">
      <xdr:nvSpPr>
        <xdr:cNvPr id="472" name="楕円 471"/>
        <xdr:cNvSpPr/>
      </xdr:nvSpPr>
      <xdr:spPr>
        <a:xfrm>
          <a:off x="10426700" y="165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64758</xdr:rowOff>
    </xdr:from>
    <xdr:ext cx="534377" cy="259045"/>
    <xdr:sp macro="" textlink="">
      <xdr:nvSpPr>
        <xdr:cNvPr id="473" name="土木費該当値テキスト"/>
        <xdr:cNvSpPr txBox="1"/>
      </xdr:nvSpPr>
      <xdr:spPr>
        <a:xfrm>
          <a:off x="10528300" y="165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64238</xdr:rowOff>
    </xdr:from>
    <xdr:to>
      <xdr:col>50</xdr:col>
      <xdr:colOff>165100</xdr:colOff>
      <xdr:row>96</xdr:row>
      <xdr:rowOff>165838</xdr:rowOff>
    </xdr:to>
    <xdr:sp macro="" textlink="">
      <xdr:nvSpPr>
        <xdr:cNvPr id="474" name="楕円 473"/>
        <xdr:cNvSpPr/>
      </xdr:nvSpPr>
      <xdr:spPr>
        <a:xfrm>
          <a:off x="9588500" y="165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10915</xdr:rowOff>
    </xdr:from>
    <xdr:ext cx="534377" cy="259045"/>
    <xdr:sp macro="" textlink="">
      <xdr:nvSpPr>
        <xdr:cNvPr id="475" name="テキスト ボックス 474"/>
        <xdr:cNvSpPr txBox="1"/>
      </xdr:nvSpPr>
      <xdr:spPr>
        <a:xfrm>
          <a:off x="9372111" y="162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53183</xdr:rowOff>
    </xdr:from>
    <xdr:to>
      <xdr:col>46</xdr:col>
      <xdr:colOff>38100</xdr:colOff>
      <xdr:row>96</xdr:row>
      <xdr:rowOff>154783</xdr:rowOff>
    </xdr:to>
    <xdr:sp macro="" textlink="">
      <xdr:nvSpPr>
        <xdr:cNvPr id="476" name="楕円 475"/>
        <xdr:cNvSpPr/>
      </xdr:nvSpPr>
      <xdr:spPr>
        <a:xfrm>
          <a:off x="8699500" y="165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171310</xdr:rowOff>
    </xdr:from>
    <xdr:ext cx="534377" cy="259045"/>
    <xdr:sp macro="" textlink="">
      <xdr:nvSpPr>
        <xdr:cNvPr id="477" name="テキスト ボックス 476"/>
        <xdr:cNvSpPr txBox="1"/>
      </xdr:nvSpPr>
      <xdr:spPr>
        <a:xfrm>
          <a:off x="8483111" y="162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96915</xdr:rowOff>
    </xdr:from>
    <xdr:to>
      <xdr:col>41</xdr:col>
      <xdr:colOff>101600</xdr:colOff>
      <xdr:row>97</xdr:row>
      <xdr:rowOff>27065</xdr:rowOff>
    </xdr:to>
    <xdr:sp macro="" textlink="">
      <xdr:nvSpPr>
        <xdr:cNvPr id="478" name="楕円 477"/>
        <xdr:cNvSpPr/>
      </xdr:nvSpPr>
      <xdr:spPr>
        <a:xfrm>
          <a:off x="7810500" y="16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43592</xdr:rowOff>
    </xdr:from>
    <xdr:ext cx="534377" cy="259045"/>
    <xdr:sp macro="" textlink="">
      <xdr:nvSpPr>
        <xdr:cNvPr id="479" name="テキスト ボックス 478"/>
        <xdr:cNvSpPr txBox="1"/>
      </xdr:nvSpPr>
      <xdr:spPr>
        <a:xfrm>
          <a:off x="7594111" y="163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98144</xdr:rowOff>
    </xdr:from>
    <xdr:to>
      <xdr:col>36</xdr:col>
      <xdr:colOff>165100</xdr:colOff>
      <xdr:row>97</xdr:row>
      <xdr:rowOff>28294</xdr:rowOff>
    </xdr:to>
    <xdr:sp macro="" textlink="">
      <xdr:nvSpPr>
        <xdr:cNvPr id="480" name="楕円 479"/>
        <xdr:cNvSpPr/>
      </xdr:nvSpPr>
      <xdr:spPr>
        <a:xfrm>
          <a:off x="6921500" y="165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44821</xdr:rowOff>
    </xdr:from>
    <xdr:ext cx="534377" cy="259045"/>
    <xdr:sp macro="" textlink="">
      <xdr:nvSpPr>
        <xdr:cNvPr id="481" name="テキスト ボックス 480"/>
        <xdr:cNvSpPr txBox="1"/>
      </xdr:nvSpPr>
      <xdr:spPr>
        <a:xfrm>
          <a:off x="6705111" y="163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107490</xdr:rowOff>
    </xdr:from>
    <xdr:to>
      <xdr:col>85</xdr:col>
      <xdr:colOff>127000</xdr:colOff>
      <xdr:row>33</xdr:row>
      <xdr:rowOff>24097</xdr:rowOff>
    </xdr:to>
    <xdr:cxnSp macro="">
      <xdr:nvCxnSpPr>
        <xdr:cNvPr id="509" name="直線コネクタ 508"/>
        <xdr:cNvCxnSpPr/>
      </xdr:nvCxnSpPr>
      <xdr:spPr>
        <a:xfrm flipV="1">
          <a:off x="15481300" y="5422440"/>
          <a:ext cx="838200" cy="25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24097</xdr:rowOff>
    </xdr:from>
    <xdr:to>
      <xdr:col>81</xdr:col>
      <xdr:colOff>50800</xdr:colOff>
      <xdr:row>36</xdr:row>
      <xdr:rowOff>162034</xdr:rowOff>
    </xdr:to>
    <xdr:cxnSp macro="">
      <xdr:nvCxnSpPr>
        <xdr:cNvPr id="512" name="直線コネクタ 511"/>
        <xdr:cNvCxnSpPr/>
      </xdr:nvCxnSpPr>
      <xdr:spPr>
        <a:xfrm flipV="1">
          <a:off x="14592300" y="5681947"/>
          <a:ext cx="889000" cy="6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114714</xdr:rowOff>
    </xdr:from>
    <xdr:to>
      <xdr:col>76</xdr:col>
      <xdr:colOff>114300</xdr:colOff>
      <xdr:row>36</xdr:row>
      <xdr:rowOff>162034</xdr:rowOff>
    </xdr:to>
    <xdr:cxnSp macro="">
      <xdr:nvCxnSpPr>
        <xdr:cNvPr id="515" name="直線コネクタ 514"/>
        <xdr:cNvCxnSpPr/>
      </xdr:nvCxnSpPr>
      <xdr:spPr>
        <a:xfrm>
          <a:off x="13703300" y="628691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34978</xdr:rowOff>
    </xdr:from>
    <xdr:to>
      <xdr:col>71</xdr:col>
      <xdr:colOff>177800</xdr:colOff>
      <xdr:row>36</xdr:row>
      <xdr:rowOff>114714</xdr:rowOff>
    </xdr:to>
    <xdr:cxnSp macro="">
      <xdr:nvCxnSpPr>
        <xdr:cNvPr id="518" name="直線コネクタ 517"/>
        <xdr:cNvCxnSpPr/>
      </xdr:nvCxnSpPr>
      <xdr:spPr>
        <a:xfrm>
          <a:off x="12814300" y="5521378"/>
          <a:ext cx="889000" cy="7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21" name="フローチャート: 判断 520"/>
        <xdr:cNvSpPr/>
      </xdr:nvSpPr>
      <xdr:spPr>
        <a:xfrm>
          <a:off x="12763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22" name="テキスト ボックス 521"/>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56690</xdr:rowOff>
    </xdr:from>
    <xdr:to>
      <xdr:col>85</xdr:col>
      <xdr:colOff>177800</xdr:colOff>
      <xdr:row>31</xdr:row>
      <xdr:rowOff>158290</xdr:rowOff>
    </xdr:to>
    <xdr:sp macro="" textlink="">
      <xdr:nvSpPr>
        <xdr:cNvPr id="528" name="楕円 527"/>
        <xdr:cNvSpPr/>
      </xdr:nvSpPr>
      <xdr:spPr>
        <a:xfrm>
          <a:off x="16268700" y="53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79567</xdr:rowOff>
    </xdr:from>
    <xdr:ext cx="534377" cy="259045"/>
    <xdr:sp macro="" textlink="">
      <xdr:nvSpPr>
        <xdr:cNvPr id="529" name="消防費該当値テキスト"/>
        <xdr:cNvSpPr txBox="1"/>
      </xdr:nvSpPr>
      <xdr:spPr>
        <a:xfrm>
          <a:off x="16370300" y="52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144747</xdr:rowOff>
    </xdr:from>
    <xdr:to>
      <xdr:col>81</xdr:col>
      <xdr:colOff>101600</xdr:colOff>
      <xdr:row>33</xdr:row>
      <xdr:rowOff>74897</xdr:rowOff>
    </xdr:to>
    <xdr:sp macro="" textlink="">
      <xdr:nvSpPr>
        <xdr:cNvPr id="530" name="楕円 529"/>
        <xdr:cNvSpPr/>
      </xdr:nvSpPr>
      <xdr:spPr>
        <a:xfrm>
          <a:off x="15430500" y="56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91424</xdr:rowOff>
    </xdr:from>
    <xdr:ext cx="534377" cy="259045"/>
    <xdr:sp macro="" textlink="">
      <xdr:nvSpPr>
        <xdr:cNvPr id="531" name="テキスト ボックス 530"/>
        <xdr:cNvSpPr txBox="1"/>
      </xdr:nvSpPr>
      <xdr:spPr>
        <a:xfrm>
          <a:off x="15214111" y="54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111234</xdr:rowOff>
    </xdr:from>
    <xdr:to>
      <xdr:col>76</xdr:col>
      <xdr:colOff>165100</xdr:colOff>
      <xdr:row>37</xdr:row>
      <xdr:rowOff>41384</xdr:rowOff>
    </xdr:to>
    <xdr:sp macro="" textlink="">
      <xdr:nvSpPr>
        <xdr:cNvPr id="532" name="楕円 531"/>
        <xdr:cNvSpPr/>
      </xdr:nvSpPr>
      <xdr:spPr>
        <a:xfrm>
          <a:off x="14541500" y="62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32511</xdr:rowOff>
    </xdr:from>
    <xdr:ext cx="534377" cy="259045"/>
    <xdr:sp macro="" textlink="">
      <xdr:nvSpPr>
        <xdr:cNvPr id="533" name="テキスト ボックス 532"/>
        <xdr:cNvSpPr txBox="1"/>
      </xdr:nvSpPr>
      <xdr:spPr>
        <a:xfrm>
          <a:off x="14325111" y="63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63914</xdr:rowOff>
    </xdr:from>
    <xdr:to>
      <xdr:col>72</xdr:col>
      <xdr:colOff>38100</xdr:colOff>
      <xdr:row>36</xdr:row>
      <xdr:rowOff>165514</xdr:rowOff>
    </xdr:to>
    <xdr:sp macro="" textlink="">
      <xdr:nvSpPr>
        <xdr:cNvPr id="534" name="楕円 533"/>
        <xdr:cNvSpPr/>
      </xdr:nvSpPr>
      <xdr:spPr>
        <a:xfrm>
          <a:off x="13652500" y="62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156641</xdr:rowOff>
    </xdr:from>
    <xdr:ext cx="534377" cy="259045"/>
    <xdr:sp macro="" textlink="">
      <xdr:nvSpPr>
        <xdr:cNvPr id="535" name="テキスト ボックス 534"/>
        <xdr:cNvSpPr txBox="1"/>
      </xdr:nvSpPr>
      <xdr:spPr>
        <a:xfrm>
          <a:off x="13436111" y="63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155628</xdr:rowOff>
    </xdr:from>
    <xdr:to>
      <xdr:col>67</xdr:col>
      <xdr:colOff>101600</xdr:colOff>
      <xdr:row>32</xdr:row>
      <xdr:rowOff>85778</xdr:rowOff>
    </xdr:to>
    <xdr:sp macro="" textlink="">
      <xdr:nvSpPr>
        <xdr:cNvPr id="536" name="楕円 535"/>
        <xdr:cNvSpPr/>
      </xdr:nvSpPr>
      <xdr:spPr>
        <a:xfrm>
          <a:off x="12763500" y="54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102305</xdr:rowOff>
    </xdr:from>
    <xdr:ext cx="534377" cy="259045"/>
    <xdr:sp macro="" textlink="">
      <xdr:nvSpPr>
        <xdr:cNvPr id="537" name="テキスト ボックス 536"/>
        <xdr:cNvSpPr txBox="1"/>
      </xdr:nvSpPr>
      <xdr:spPr>
        <a:xfrm>
          <a:off x="12547111" y="52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123095</xdr:rowOff>
    </xdr:from>
    <xdr:to>
      <xdr:col>85</xdr:col>
      <xdr:colOff>127000</xdr:colOff>
      <xdr:row>57</xdr:row>
      <xdr:rowOff>32934</xdr:rowOff>
    </xdr:to>
    <xdr:cxnSp macro="">
      <xdr:nvCxnSpPr>
        <xdr:cNvPr id="564" name="直線コネクタ 563"/>
        <xdr:cNvCxnSpPr/>
      </xdr:nvCxnSpPr>
      <xdr:spPr>
        <a:xfrm flipV="1">
          <a:off x="15481300" y="9552845"/>
          <a:ext cx="838200" cy="2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31563</xdr:rowOff>
    </xdr:from>
    <xdr:to>
      <xdr:col>81</xdr:col>
      <xdr:colOff>50800</xdr:colOff>
      <xdr:row>57</xdr:row>
      <xdr:rowOff>32934</xdr:rowOff>
    </xdr:to>
    <xdr:cxnSp macro="">
      <xdr:nvCxnSpPr>
        <xdr:cNvPr id="567" name="直線コネクタ 566"/>
        <xdr:cNvCxnSpPr/>
      </xdr:nvCxnSpPr>
      <xdr:spPr>
        <a:xfrm>
          <a:off x="14592300" y="980421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31563</xdr:rowOff>
    </xdr:from>
    <xdr:to>
      <xdr:col>76</xdr:col>
      <xdr:colOff>114300</xdr:colOff>
      <xdr:row>57</xdr:row>
      <xdr:rowOff>48201</xdr:rowOff>
    </xdr:to>
    <xdr:cxnSp macro="">
      <xdr:nvCxnSpPr>
        <xdr:cNvPr id="570" name="直線コネクタ 569"/>
        <xdr:cNvCxnSpPr/>
      </xdr:nvCxnSpPr>
      <xdr:spPr>
        <a:xfrm flipV="1">
          <a:off x="13703300" y="9804213"/>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48201</xdr:rowOff>
    </xdr:from>
    <xdr:to>
      <xdr:col>71</xdr:col>
      <xdr:colOff>177800</xdr:colOff>
      <xdr:row>57</xdr:row>
      <xdr:rowOff>54473</xdr:rowOff>
    </xdr:to>
    <xdr:cxnSp macro="">
      <xdr:nvCxnSpPr>
        <xdr:cNvPr id="573" name="直線コネクタ 572"/>
        <xdr:cNvCxnSpPr/>
      </xdr:nvCxnSpPr>
      <xdr:spPr>
        <a:xfrm flipV="1">
          <a:off x="12814300" y="9820851"/>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6" name="フローチャート: 判断 575"/>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77" name="テキスト ボックス 576"/>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72295</xdr:rowOff>
    </xdr:from>
    <xdr:to>
      <xdr:col>85</xdr:col>
      <xdr:colOff>177800</xdr:colOff>
      <xdr:row>56</xdr:row>
      <xdr:rowOff>2445</xdr:rowOff>
    </xdr:to>
    <xdr:sp macro="" textlink="">
      <xdr:nvSpPr>
        <xdr:cNvPr id="583" name="楕円 582"/>
        <xdr:cNvSpPr/>
      </xdr:nvSpPr>
      <xdr:spPr>
        <a:xfrm>
          <a:off x="16268700" y="95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95172</xdr:rowOff>
    </xdr:from>
    <xdr:ext cx="599010" cy="259045"/>
    <xdr:sp macro="" textlink="">
      <xdr:nvSpPr>
        <xdr:cNvPr id="584" name="教育費該当値テキスト"/>
        <xdr:cNvSpPr txBox="1"/>
      </xdr:nvSpPr>
      <xdr:spPr>
        <a:xfrm>
          <a:off x="16370300" y="935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153584</xdr:rowOff>
    </xdr:from>
    <xdr:to>
      <xdr:col>81</xdr:col>
      <xdr:colOff>101600</xdr:colOff>
      <xdr:row>57</xdr:row>
      <xdr:rowOff>83734</xdr:rowOff>
    </xdr:to>
    <xdr:sp macro="" textlink="">
      <xdr:nvSpPr>
        <xdr:cNvPr id="585" name="楕円 584"/>
        <xdr:cNvSpPr/>
      </xdr:nvSpPr>
      <xdr:spPr>
        <a:xfrm>
          <a:off x="15430500" y="97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74861</xdr:rowOff>
    </xdr:from>
    <xdr:ext cx="534377" cy="259045"/>
    <xdr:sp macro="" textlink="">
      <xdr:nvSpPr>
        <xdr:cNvPr id="586" name="テキスト ボックス 585"/>
        <xdr:cNvSpPr txBox="1"/>
      </xdr:nvSpPr>
      <xdr:spPr>
        <a:xfrm>
          <a:off x="15214111" y="98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152213</xdr:rowOff>
    </xdr:from>
    <xdr:to>
      <xdr:col>76</xdr:col>
      <xdr:colOff>165100</xdr:colOff>
      <xdr:row>57</xdr:row>
      <xdr:rowOff>82363</xdr:rowOff>
    </xdr:to>
    <xdr:sp macro="" textlink="">
      <xdr:nvSpPr>
        <xdr:cNvPr id="587" name="楕円 586"/>
        <xdr:cNvSpPr/>
      </xdr:nvSpPr>
      <xdr:spPr>
        <a:xfrm>
          <a:off x="14541500" y="97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73490</xdr:rowOff>
    </xdr:from>
    <xdr:ext cx="534377" cy="259045"/>
    <xdr:sp macro="" textlink="">
      <xdr:nvSpPr>
        <xdr:cNvPr id="588" name="テキスト ボックス 587"/>
        <xdr:cNvSpPr txBox="1"/>
      </xdr:nvSpPr>
      <xdr:spPr>
        <a:xfrm>
          <a:off x="14325111" y="98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168851</xdr:rowOff>
    </xdr:from>
    <xdr:to>
      <xdr:col>72</xdr:col>
      <xdr:colOff>38100</xdr:colOff>
      <xdr:row>57</xdr:row>
      <xdr:rowOff>99001</xdr:rowOff>
    </xdr:to>
    <xdr:sp macro="" textlink="">
      <xdr:nvSpPr>
        <xdr:cNvPr id="589" name="楕円 588"/>
        <xdr:cNvSpPr/>
      </xdr:nvSpPr>
      <xdr:spPr>
        <a:xfrm>
          <a:off x="13652500" y="97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90128</xdr:rowOff>
    </xdr:from>
    <xdr:ext cx="534377" cy="259045"/>
    <xdr:sp macro="" textlink="">
      <xdr:nvSpPr>
        <xdr:cNvPr id="590" name="テキスト ボックス 589"/>
        <xdr:cNvSpPr txBox="1"/>
      </xdr:nvSpPr>
      <xdr:spPr>
        <a:xfrm>
          <a:off x="13436111" y="98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3673</xdr:rowOff>
    </xdr:from>
    <xdr:to>
      <xdr:col>67</xdr:col>
      <xdr:colOff>101600</xdr:colOff>
      <xdr:row>57</xdr:row>
      <xdr:rowOff>105273</xdr:rowOff>
    </xdr:to>
    <xdr:sp macro="" textlink="">
      <xdr:nvSpPr>
        <xdr:cNvPr id="591" name="楕円 590"/>
        <xdr:cNvSpPr/>
      </xdr:nvSpPr>
      <xdr:spPr>
        <a:xfrm>
          <a:off x="12763500" y="9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96400</xdr:rowOff>
    </xdr:from>
    <xdr:ext cx="534377" cy="259045"/>
    <xdr:sp macro="" textlink="">
      <xdr:nvSpPr>
        <xdr:cNvPr id="592" name="テキスト ボックス 591"/>
        <xdr:cNvSpPr txBox="1"/>
      </xdr:nvSpPr>
      <xdr:spPr>
        <a:xfrm>
          <a:off x="12547111" y="986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128042</xdr:rowOff>
    </xdr:from>
    <xdr:to>
      <xdr:col>85</xdr:col>
      <xdr:colOff>127000</xdr:colOff>
      <xdr:row>76</xdr:row>
      <xdr:rowOff>156121</xdr:rowOff>
    </xdr:to>
    <xdr:cxnSp macro="">
      <xdr:nvCxnSpPr>
        <xdr:cNvPr id="621" name="直線コネクタ 620"/>
        <xdr:cNvCxnSpPr/>
      </xdr:nvCxnSpPr>
      <xdr:spPr>
        <a:xfrm>
          <a:off x="15481300" y="13158242"/>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128042</xdr:rowOff>
    </xdr:from>
    <xdr:to>
      <xdr:col>81</xdr:col>
      <xdr:colOff>50800</xdr:colOff>
      <xdr:row>77</xdr:row>
      <xdr:rowOff>71462</xdr:rowOff>
    </xdr:to>
    <xdr:cxnSp macro="">
      <xdr:nvCxnSpPr>
        <xdr:cNvPr id="624" name="直線コネクタ 623"/>
        <xdr:cNvCxnSpPr/>
      </xdr:nvCxnSpPr>
      <xdr:spPr>
        <a:xfrm flipV="1">
          <a:off x="14592300" y="13158242"/>
          <a:ext cx="889000" cy="1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71462</xdr:rowOff>
    </xdr:from>
    <xdr:to>
      <xdr:col>76</xdr:col>
      <xdr:colOff>114300</xdr:colOff>
      <xdr:row>77</xdr:row>
      <xdr:rowOff>141472</xdr:rowOff>
    </xdr:to>
    <xdr:cxnSp macro="">
      <xdr:nvCxnSpPr>
        <xdr:cNvPr id="627" name="直線コネクタ 626"/>
        <xdr:cNvCxnSpPr/>
      </xdr:nvCxnSpPr>
      <xdr:spPr>
        <a:xfrm flipV="1">
          <a:off x="13703300" y="13273112"/>
          <a:ext cx="8890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141472</xdr:rowOff>
    </xdr:from>
    <xdr:to>
      <xdr:col>71</xdr:col>
      <xdr:colOff>177800</xdr:colOff>
      <xdr:row>78</xdr:row>
      <xdr:rowOff>92570</xdr:rowOff>
    </xdr:to>
    <xdr:cxnSp macro="">
      <xdr:nvCxnSpPr>
        <xdr:cNvPr id="630" name="直線コネクタ 629"/>
        <xdr:cNvCxnSpPr/>
      </xdr:nvCxnSpPr>
      <xdr:spPr>
        <a:xfrm flipV="1">
          <a:off x="12814300" y="13343122"/>
          <a:ext cx="8890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3" name="フローチャート: 判断 632"/>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34" name="テキスト ボックス 633"/>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105321</xdr:rowOff>
    </xdr:from>
    <xdr:to>
      <xdr:col>85</xdr:col>
      <xdr:colOff>177800</xdr:colOff>
      <xdr:row>77</xdr:row>
      <xdr:rowOff>35471</xdr:rowOff>
    </xdr:to>
    <xdr:sp macro="" textlink="">
      <xdr:nvSpPr>
        <xdr:cNvPr id="640" name="楕円 639"/>
        <xdr:cNvSpPr/>
      </xdr:nvSpPr>
      <xdr:spPr>
        <a:xfrm>
          <a:off x="162687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128198</xdr:rowOff>
    </xdr:from>
    <xdr:ext cx="534377" cy="259045"/>
    <xdr:sp macro="" textlink="">
      <xdr:nvSpPr>
        <xdr:cNvPr id="641" name="災害復旧費該当値テキスト"/>
        <xdr:cNvSpPr txBox="1"/>
      </xdr:nvSpPr>
      <xdr:spPr>
        <a:xfrm>
          <a:off x="16370300" y="129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77242</xdr:rowOff>
    </xdr:from>
    <xdr:to>
      <xdr:col>81</xdr:col>
      <xdr:colOff>101600</xdr:colOff>
      <xdr:row>77</xdr:row>
      <xdr:rowOff>7392</xdr:rowOff>
    </xdr:to>
    <xdr:sp macro="" textlink="">
      <xdr:nvSpPr>
        <xdr:cNvPr id="642" name="楕円 641"/>
        <xdr:cNvSpPr/>
      </xdr:nvSpPr>
      <xdr:spPr>
        <a:xfrm>
          <a:off x="15430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23918</xdr:rowOff>
    </xdr:from>
    <xdr:ext cx="534377" cy="259045"/>
    <xdr:sp macro="" textlink="">
      <xdr:nvSpPr>
        <xdr:cNvPr id="643" name="テキスト ボックス 642"/>
        <xdr:cNvSpPr txBox="1"/>
      </xdr:nvSpPr>
      <xdr:spPr>
        <a:xfrm>
          <a:off x="15214111" y="128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20662</xdr:rowOff>
    </xdr:from>
    <xdr:to>
      <xdr:col>76</xdr:col>
      <xdr:colOff>165100</xdr:colOff>
      <xdr:row>77</xdr:row>
      <xdr:rowOff>122262</xdr:rowOff>
    </xdr:to>
    <xdr:sp macro="" textlink="">
      <xdr:nvSpPr>
        <xdr:cNvPr id="644" name="楕円 643"/>
        <xdr:cNvSpPr/>
      </xdr:nvSpPr>
      <xdr:spPr>
        <a:xfrm>
          <a:off x="14541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138789</xdr:rowOff>
    </xdr:from>
    <xdr:ext cx="534377" cy="259045"/>
    <xdr:sp macro="" textlink="">
      <xdr:nvSpPr>
        <xdr:cNvPr id="645" name="テキスト ボックス 644"/>
        <xdr:cNvSpPr txBox="1"/>
      </xdr:nvSpPr>
      <xdr:spPr>
        <a:xfrm>
          <a:off x="14325111" y="129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90672</xdr:rowOff>
    </xdr:from>
    <xdr:to>
      <xdr:col>72</xdr:col>
      <xdr:colOff>38100</xdr:colOff>
      <xdr:row>78</xdr:row>
      <xdr:rowOff>20822</xdr:rowOff>
    </xdr:to>
    <xdr:sp macro="" textlink="">
      <xdr:nvSpPr>
        <xdr:cNvPr id="646" name="楕円 645"/>
        <xdr:cNvSpPr/>
      </xdr:nvSpPr>
      <xdr:spPr>
        <a:xfrm>
          <a:off x="13652500" y="132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37349</xdr:rowOff>
    </xdr:from>
    <xdr:ext cx="534377" cy="259045"/>
    <xdr:sp macro="" textlink="">
      <xdr:nvSpPr>
        <xdr:cNvPr id="647" name="テキスト ボックス 646"/>
        <xdr:cNvSpPr txBox="1"/>
      </xdr:nvSpPr>
      <xdr:spPr>
        <a:xfrm>
          <a:off x="13436111" y="130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41770</xdr:rowOff>
    </xdr:from>
    <xdr:to>
      <xdr:col>67</xdr:col>
      <xdr:colOff>101600</xdr:colOff>
      <xdr:row>78</xdr:row>
      <xdr:rowOff>143370</xdr:rowOff>
    </xdr:to>
    <xdr:sp macro="" textlink="">
      <xdr:nvSpPr>
        <xdr:cNvPr id="648" name="楕円 647"/>
        <xdr:cNvSpPr/>
      </xdr:nvSpPr>
      <xdr:spPr>
        <a:xfrm>
          <a:off x="12763500" y="134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159897</xdr:rowOff>
    </xdr:from>
    <xdr:ext cx="469744" cy="259045"/>
    <xdr:sp macro="" textlink="">
      <xdr:nvSpPr>
        <xdr:cNvPr id="649" name="テキスト ボックス 648"/>
        <xdr:cNvSpPr txBox="1"/>
      </xdr:nvSpPr>
      <xdr:spPr>
        <a:xfrm>
          <a:off x="12579428" y="131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25729</xdr:rowOff>
    </xdr:from>
    <xdr:to>
      <xdr:col>85</xdr:col>
      <xdr:colOff>127000</xdr:colOff>
      <xdr:row>95</xdr:row>
      <xdr:rowOff>45636</xdr:rowOff>
    </xdr:to>
    <xdr:cxnSp macro="">
      <xdr:nvCxnSpPr>
        <xdr:cNvPr id="676" name="直線コネクタ 675"/>
        <xdr:cNvCxnSpPr/>
      </xdr:nvCxnSpPr>
      <xdr:spPr>
        <a:xfrm flipV="1">
          <a:off x="15481300" y="16313479"/>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45636</xdr:rowOff>
    </xdr:from>
    <xdr:to>
      <xdr:col>81</xdr:col>
      <xdr:colOff>50800</xdr:colOff>
      <xdr:row>95</xdr:row>
      <xdr:rowOff>93628</xdr:rowOff>
    </xdr:to>
    <xdr:cxnSp macro="">
      <xdr:nvCxnSpPr>
        <xdr:cNvPr id="679" name="直線コネクタ 678"/>
        <xdr:cNvCxnSpPr/>
      </xdr:nvCxnSpPr>
      <xdr:spPr>
        <a:xfrm flipV="1">
          <a:off x="14592300" y="16333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93628</xdr:rowOff>
    </xdr:from>
    <xdr:to>
      <xdr:col>76</xdr:col>
      <xdr:colOff>114300</xdr:colOff>
      <xdr:row>95</xdr:row>
      <xdr:rowOff>114179</xdr:rowOff>
    </xdr:to>
    <xdr:cxnSp macro="">
      <xdr:nvCxnSpPr>
        <xdr:cNvPr id="682" name="直線コネクタ 681"/>
        <xdr:cNvCxnSpPr/>
      </xdr:nvCxnSpPr>
      <xdr:spPr>
        <a:xfrm flipV="1">
          <a:off x="13703300" y="16381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114179</xdr:rowOff>
    </xdr:from>
    <xdr:to>
      <xdr:col>71</xdr:col>
      <xdr:colOff>177800</xdr:colOff>
      <xdr:row>95</xdr:row>
      <xdr:rowOff>121714</xdr:rowOff>
    </xdr:to>
    <xdr:cxnSp macro="">
      <xdr:nvCxnSpPr>
        <xdr:cNvPr id="685" name="直線コネクタ 684"/>
        <xdr:cNvCxnSpPr/>
      </xdr:nvCxnSpPr>
      <xdr:spPr>
        <a:xfrm flipV="1">
          <a:off x="12814300" y="16401929"/>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88" name="フローチャート: 判断 687"/>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74899</xdr:rowOff>
    </xdr:from>
    <xdr:ext cx="534377" cy="259045"/>
    <xdr:sp macro="" textlink="">
      <xdr:nvSpPr>
        <xdr:cNvPr id="689" name="テキスト ボックス 688"/>
        <xdr:cNvSpPr txBox="1"/>
      </xdr:nvSpPr>
      <xdr:spPr>
        <a:xfrm>
          <a:off x="12547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146379</xdr:rowOff>
    </xdr:from>
    <xdr:to>
      <xdr:col>85</xdr:col>
      <xdr:colOff>177800</xdr:colOff>
      <xdr:row>95</xdr:row>
      <xdr:rowOff>76529</xdr:rowOff>
    </xdr:to>
    <xdr:sp macro="" textlink="">
      <xdr:nvSpPr>
        <xdr:cNvPr id="695" name="楕円 694"/>
        <xdr:cNvSpPr/>
      </xdr:nvSpPr>
      <xdr:spPr>
        <a:xfrm>
          <a:off x="16268700" y="162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169256</xdr:rowOff>
    </xdr:from>
    <xdr:ext cx="599010" cy="259045"/>
    <xdr:sp macro="" textlink="">
      <xdr:nvSpPr>
        <xdr:cNvPr id="696" name="公債費該当値テキスト"/>
        <xdr:cNvSpPr txBox="1"/>
      </xdr:nvSpPr>
      <xdr:spPr>
        <a:xfrm>
          <a:off x="16370300" y="1611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166286</xdr:rowOff>
    </xdr:from>
    <xdr:to>
      <xdr:col>81</xdr:col>
      <xdr:colOff>101600</xdr:colOff>
      <xdr:row>95</xdr:row>
      <xdr:rowOff>96436</xdr:rowOff>
    </xdr:to>
    <xdr:sp macro="" textlink="">
      <xdr:nvSpPr>
        <xdr:cNvPr id="697" name="楕円 696"/>
        <xdr:cNvSpPr/>
      </xdr:nvSpPr>
      <xdr:spPr>
        <a:xfrm>
          <a:off x="15430500" y="162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112963</xdr:rowOff>
    </xdr:from>
    <xdr:ext cx="599010" cy="259045"/>
    <xdr:sp macro="" textlink="">
      <xdr:nvSpPr>
        <xdr:cNvPr id="698" name="テキスト ボックス 697"/>
        <xdr:cNvSpPr txBox="1"/>
      </xdr:nvSpPr>
      <xdr:spPr>
        <a:xfrm>
          <a:off x="15181795" y="1605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42828</xdr:rowOff>
    </xdr:from>
    <xdr:to>
      <xdr:col>76</xdr:col>
      <xdr:colOff>165100</xdr:colOff>
      <xdr:row>95</xdr:row>
      <xdr:rowOff>144428</xdr:rowOff>
    </xdr:to>
    <xdr:sp macro="" textlink="">
      <xdr:nvSpPr>
        <xdr:cNvPr id="699" name="楕円 698"/>
        <xdr:cNvSpPr/>
      </xdr:nvSpPr>
      <xdr:spPr>
        <a:xfrm>
          <a:off x="14541500" y="16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160955</xdr:rowOff>
    </xdr:from>
    <xdr:ext cx="599010" cy="259045"/>
    <xdr:sp macro="" textlink="">
      <xdr:nvSpPr>
        <xdr:cNvPr id="700" name="テキスト ボックス 699"/>
        <xdr:cNvSpPr txBox="1"/>
      </xdr:nvSpPr>
      <xdr:spPr>
        <a:xfrm>
          <a:off x="14292795" y="161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63379</xdr:rowOff>
    </xdr:from>
    <xdr:to>
      <xdr:col>72</xdr:col>
      <xdr:colOff>38100</xdr:colOff>
      <xdr:row>95</xdr:row>
      <xdr:rowOff>164979</xdr:rowOff>
    </xdr:to>
    <xdr:sp macro="" textlink="">
      <xdr:nvSpPr>
        <xdr:cNvPr id="701" name="楕円 700"/>
        <xdr:cNvSpPr/>
      </xdr:nvSpPr>
      <xdr:spPr>
        <a:xfrm>
          <a:off x="13652500" y="16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10056</xdr:rowOff>
    </xdr:from>
    <xdr:ext cx="599010" cy="259045"/>
    <xdr:sp macro="" textlink="">
      <xdr:nvSpPr>
        <xdr:cNvPr id="702" name="テキスト ボックス 701"/>
        <xdr:cNvSpPr txBox="1"/>
      </xdr:nvSpPr>
      <xdr:spPr>
        <a:xfrm>
          <a:off x="13403795" y="161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70914</xdr:rowOff>
    </xdr:from>
    <xdr:to>
      <xdr:col>67</xdr:col>
      <xdr:colOff>101600</xdr:colOff>
      <xdr:row>96</xdr:row>
      <xdr:rowOff>1064</xdr:rowOff>
    </xdr:to>
    <xdr:sp macro="" textlink="">
      <xdr:nvSpPr>
        <xdr:cNvPr id="703" name="楕円 702"/>
        <xdr:cNvSpPr/>
      </xdr:nvSpPr>
      <xdr:spPr>
        <a:xfrm>
          <a:off x="12763500" y="163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17591</xdr:rowOff>
    </xdr:from>
    <xdr:ext cx="599010" cy="259045"/>
    <xdr:sp macro="" textlink="">
      <xdr:nvSpPr>
        <xdr:cNvPr id="704" name="テキスト ボックス 703"/>
        <xdr:cNvSpPr txBox="1"/>
      </xdr:nvSpPr>
      <xdr:spPr>
        <a:xfrm>
          <a:off x="12514795" y="1613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45" name="フローチャート: 判断 744"/>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46" name="テキスト ボックス 745"/>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5" name="テキスト ボックス 77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7" name="テキスト ボックス 77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9" name="テキスト ボックス 77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1" name="テキスト ボックス 78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5" name="直線コネクタ 78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フローチャート: 判断 79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4" name="フローチャート: 判断 79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7" name="フローチャート: 判断 79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8" name="テキスト ボックス 79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0" name="フローチャート: 判断 79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1" name="テキスト ボックス 80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2" name="フローチャート: 判断 801"/>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3" name="テキスト ボックス 802"/>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2" name="テキスト ボックス 81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4" name="テキスト ボックス 81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6" name="テキスト ボックス 815"/>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災害復旧費、公債費について、住民一人あたりの割合が、類似団体と比べ非常に高い水準にある。民生費については、高齢化が進み介護保険事業特別会計繰出金をはじめとした社会保障経費が大きくなっていることが主な要因である。</a:t>
          </a:r>
          <a:r>
            <a:rPr kumimoji="1" lang="ja-JP" altLang="en-US" sz="1100">
              <a:solidFill>
                <a:schemeClr val="dk1"/>
              </a:solidFill>
              <a:effectLst/>
              <a:latin typeface="+mn-lt"/>
              <a:ea typeface="+mn-ea"/>
              <a:cs typeface="+mn-cs"/>
            </a:rPr>
            <a:t>農林水産業費については、就業改善センター耐震改修事業により大きく増加したことが主な要因である。</a:t>
          </a:r>
          <a:r>
            <a:rPr kumimoji="1" lang="ja-JP" altLang="ja-JP" sz="1100">
              <a:solidFill>
                <a:schemeClr val="dk1"/>
              </a:solidFill>
              <a:effectLst/>
              <a:latin typeface="+mn-lt"/>
              <a:ea typeface="+mn-ea"/>
              <a:cs typeface="+mn-cs"/>
            </a:rPr>
            <a:t>消防費については、美馬西部消防署建設事業</a:t>
          </a:r>
          <a:r>
            <a:rPr kumimoji="1" lang="ja-JP" altLang="en-US" sz="1100">
              <a:solidFill>
                <a:schemeClr val="dk1"/>
              </a:solidFill>
              <a:effectLst/>
              <a:latin typeface="+mn-lt"/>
              <a:ea typeface="+mn-ea"/>
              <a:cs typeface="+mn-cs"/>
            </a:rPr>
            <a:t>は完了したが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小山北地区排水機場建設事業により</a:t>
          </a:r>
          <a:r>
            <a:rPr kumimoji="1" lang="ja-JP" altLang="ja-JP" sz="1100">
              <a:solidFill>
                <a:schemeClr val="dk1"/>
              </a:solidFill>
              <a:effectLst/>
              <a:latin typeface="+mn-lt"/>
              <a:ea typeface="+mn-ea"/>
              <a:cs typeface="+mn-cs"/>
            </a:rPr>
            <a:t>増加したことが主な要因である。</a:t>
          </a:r>
          <a:r>
            <a:rPr kumimoji="1" lang="ja-JP" altLang="en-US" sz="1100">
              <a:solidFill>
                <a:schemeClr val="dk1"/>
              </a:solidFill>
              <a:effectLst/>
              <a:latin typeface="+mn-lt"/>
              <a:ea typeface="+mn-ea"/>
              <a:cs typeface="+mn-cs"/>
            </a:rPr>
            <a:t>教育費については、</a:t>
          </a:r>
          <a:r>
            <a:rPr lang="ja-JP" altLang="ja-JP" sz="1100" b="0" i="0" baseline="0">
              <a:solidFill>
                <a:schemeClr val="dk1"/>
              </a:solidFill>
              <a:effectLst/>
              <a:latin typeface="+mn-lt"/>
              <a:ea typeface="+mn-ea"/>
              <a:cs typeface="+mn-cs"/>
            </a:rPr>
            <a:t>学校給食センター建設事業により大きく増加</a:t>
          </a:r>
          <a:r>
            <a:rPr lang="ja-JP" altLang="en-US" sz="1100" b="0" i="0" baseline="0">
              <a:solidFill>
                <a:schemeClr val="dk1"/>
              </a:solidFill>
              <a:effectLst/>
              <a:latin typeface="+mn-lt"/>
              <a:ea typeface="+mn-ea"/>
              <a:cs typeface="+mn-cs"/>
            </a:rPr>
            <a:t>したことが主な要因である。</a:t>
          </a:r>
          <a:r>
            <a:rPr kumimoji="1" lang="ja-JP" altLang="ja-JP" sz="1100">
              <a:solidFill>
                <a:schemeClr val="dk1"/>
              </a:solidFill>
              <a:effectLst/>
              <a:latin typeface="+mn-lt"/>
              <a:ea typeface="+mn-ea"/>
              <a:cs typeface="+mn-cs"/>
            </a:rPr>
            <a:t>災害復旧費については、</a:t>
          </a:r>
          <a:r>
            <a:rPr lang="ja-JP" altLang="ja-JP" sz="1100" b="0" i="0" baseline="0">
              <a:solidFill>
                <a:schemeClr val="dk1"/>
              </a:solidFill>
              <a:effectLst/>
              <a:latin typeface="+mn-lt"/>
              <a:ea typeface="+mn-ea"/>
              <a:cs typeface="+mn-cs"/>
            </a:rPr>
            <a:t>林業施設災害の減少により決算額は減少しているが類似団体を上回る結果となっている。公債費については、合併特例債の借入により元利償還金が増加していることが主な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合併算定替による特例措置の適用期限終了により</a:t>
          </a:r>
          <a:r>
            <a:rPr lang="ja-JP" altLang="ja-JP" sz="1100" b="0" i="0" baseline="0">
              <a:solidFill>
                <a:schemeClr val="dk1"/>
              </a:solidFill>
              <a:effectLst/>
              <a:latin typeface="+mn-lt"/>
              <a:ea typeface="+mn-ea"/>
              <a:cs typeface="+mn-cs"/>
            </a:rPr>
            <a:t>普通交付税が大きく減額したことにより、財政調整基金</a:t>
          </a:r>
          <a:r>
            <a:rPr lang="ja-JP" altLang="en-US" sz="1100" b="0" i="0" baseline="0">
              <a:solidFill>
                <a:schemeClr val="dk1"/>
              </a:solidFill>
              <a:effectLst/>
              <a:latin typeface="+mn-lt"/>
              <a:ea typeface="+mn-ea"/>
              <a:cs typeface="+mn-cs"/>
            </a:rPr>
            <a:t>及び減債基金</a:t>
          </a:r>
          <a:r>
            <a:rPr lang="ja-JP" altLang="ja-JP" sz="1100" b="0" i="0" baseline="0">
              <a:solidFill>
                <a:schemeClr val="dk1"/>
              </a:solidFill>
              <a:effectLst/>
              <a:latin typeface="+mn-lt"/>
              <a:ea typeface="+mn-ea"/>
              <a:cs typeface="+mn-cs"/>
            </a:rPr>
            <a:t>を取り崩したため、財政調整基金残高が減少している。これにより、実質収支額及び実質単年度収支についても悪化してる。今後は、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現在のところ、各会計において赤字は生じていない。今後においても赤字補填等の繰出がないように各会計において健全な財政運営に努める。</a:t>
          </a:r>
          <a:endParaRPr lang="ja-JP" altLang="ja-JP" sz="1400">
            <a:effectLst/>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8525509</v>
      </c>
      <c r="BO4" s="461"/>
      <c r="BP4" s="461"/>
      <c r="BQ4" s="461"/>
      <c r="BR4" s="461"/>
      <c r="BS4" s="461"/>
      <c r="BT4" s="461"/>
      <c r="BU4" s="462"/>
      <c r="BV4" s="460">
        <v>8417154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8404232</v>
      </c>
      <c r="BO5" s="466"/>
      <c r="BP5" s="466"/>
      <c r="BQ5" s="466"/>
      <c r="BR5" s="466"/>
      <c r="BS5" s="466"/>
      <c r="BT5" s="466"/>
      <c r="BU5" s="467"/>
      <c r="BV5" s="465">
        <v>8258928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101.7</v>
      </c>
      <c r="CU5" s="436"/>
      <c r="CV5" s="436"/>
      <c r="CW5" s="436"/>
      <c r="CX5" s="436"/>
      <c r="CY5" s="436"/>
      <c r="CZ5" s="436"/>
      <c r="DA5" s="437"/>
      <c r="DB5" s="435">
        <v>99.5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121277</v>
      </c>
      <c r="BO6" s="466"/>
      <c r="BP6" s="466"/>
      <c r="BQ6" s="466"/>
      <c r="BR6" s="466"/>
      <c r="BS6" s="466"/>
      <c r="BT6" s="466"/>
      <c r="BU6" s="467"/>
      <c r="BV6" s="465">
        <v>158226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105.6</v>
      </c>
      <c r="CU6" s="616"/>
      <c r="CV6" s="616"/>
      <c r="CW6" s="616"/>
      <c r="CX6" s="616"/>
      <c r="CY6" s="616"/>
      <c r="CZ6" s="616"/>
      <c r="DA6" s="617"/>
      <c r="DB6" s="615">
        <v>103.5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5552</v>
      </c>
      <c r="BO7" s="466"/>
      <c r="BP7" s="466"/>
      <c r="BQ7" s="466"/>
      <c r="BR7" s="466"/>
      <c r="BS7" s="466"/>
      <c r="BT7" s="466"/>
      <c r="BU7" s="467"/>
      <c r="BV7" s="465">
        <v>44542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4994918</v>
      </c>
      <c r="CU7" s="466"/>
      <c r="CV7" s="466"/>
      <c r="CW7" s="466"/>
      <c r="CX7" s="466"/>
      <c r="CY7" s="466"/>
      <c r="CZ7" s="466"/>
      <c r="DA7" s="467"/>
      <c r="DB7" s="465">
        <v>5146200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115725</v>
      </c>
      <c r="BO8" s="466"/>
      <c r="BP8" s="466"/>
      <c r="BQ8" s="466"/>
      <c r="BR8" s="466"/>
      <c r="BS8" s="466"/>
      <c r="BT8" s="466"/>
      <c r="BU8" s="467"/>
      <c r="BV8" s="465">
        <v>113684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0.19</v>
      </c>
      <c r="CU8" s="579"/>
      <c r="CV8" s="579"/>
      <c r="CW8" s="579"/>
      <c r="CX8" s="579"/>
      <c r="CY8" s="579"/>
      <c r="CZ8" s="579"/>
      <c r="DA8" s="580"/>
      <c r="DB8" s="578">
        <v>0.19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8927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2041</v>
      </c>
      <c r="BO9" s="466"/>
      <c r="BP9" s="466"/>
      <c r="BQ9" s="466"/>
      <c r="BR9" s="466"/>
      <c r="BS9" s="466"/>
      <c r="BT9" s="466"/>
      <c r="BU9" s="467"/>
      <c r="BV9" s="465">
        <v>-9932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20.3</v>
      </c>
      <c r="CU9" s="436"/>
      <c r="CV9" s="436"/>
      <c r="CW9" s="436"/>
      <c r="CX9" s="436"/>
      <c r="CY9" s="436"/>
      <c r="CZ9" s="436"/>
      <c r="DA9" s="437"/>
      <c r="DB9" s="435">
        <v>19.600000000000001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10490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3471</v>
      </c>
      <c r="BO10" s="466"/>
      <c r="BP10" s="466"/>
      <c r="BQ10" s="466"/>
      <c r="BR10" s="466"/>
      <c r="BS10" s="466"/>
      <c r="BT10" s="466"/>
      <c r="BU10" s="467"/>
      <c r="BV10" s="465">
        <v>3783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8959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290000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8928</v>
      </c>
      <c r="S13" s="569"/>
      <c r="T13" s="569"/>
      <c r="U13" s="569"/>
      <c r="V13" s="570"/>
      <c r="W13" s="556" t="s">
        <v>138</v>
      </c>
      <c r="X13" s="478"/>
      <c r="Y13" s="478"/>
      <c r="Z13" s="478"/>
      <c r="AA13" s="478"/>
      <c r="AB13" s="479"/>
      <c r="AC13" s="441">
        <v>338</v>
      </c>
      <c r="AD13" s="442"/>
      <c r="AE13" s="442"/>
      <c r="AF13" s="442"/>
      <c r="AG13" s="443"/>
      <c r="AH13" s="441">
        <v>315</v>
      </c>
      <c r="AI13" s="442"/>
      <c r="AJ13" s="442"/>
      <c r="AK13" s="442"/>
      <c r="AL13" s="444"/>
      <c r="AM13" s="534" t="s">
        <v>139</v>
      </c>
      <c r="AN13" s="439"/>
      <c r="AO13" s="439"/>
      <c r="AP13" s="439"/>
      <c r="AQ13" s="439"/>
      <c r="AR13" s="439"/>
      <c r="AS13" s="439"/>
      <c r="AT13" s="440"/>
      <c r="AU13" s="522" t="s">
        <v>134</v>
      </c>
      <c r="AV13" s="523"/>
      <c r="AW13" s="523"/>
      <c r="AX13" s="523"/>
      <c r="AY13" s="445" t="s">
        <v>140</v>
      </c>
      <c r="AZ13" s="446"/>
      <c r="BA13" s="446"/>
      <c r="BB13" s="446"/>
      <c r="BC13" s="446"/>
      <c r="BD13" s="446"/>
      <c r="BE13" s="446"/>
      <c r="BF13" s="446"/>
      <c r="BG13" s="446"/>
      <c r="BH13" s="446"/>
      <c r="BI13" s="446"/>
      <c r="BJ13" s="446"/>
      <c r="BK13" s="446"/>
      <c r="BL13" s="446"/>
      <c r="BM13" s="447"/>
      <c r="BN13" s="465">
        <v>-94488</v>
      </c>
      <c r="BO13" s="466"/>
      <c r="BP13" s="466"/>
      <c r="BQ13" s="466"/>
      <c r="BR13" s="466"/>
      <c r="BS13" s="466"/>
      <c r="BT13" s="466"/>
      <c r="BU13" s="467"/>
      <c r="BV13" s="465">
        <v>-296149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9308</v>
      </c>
      <c r="S14" s="569"/>
      <c r="T14" s="569"/>
      <c r="U14" s="569"/>
      <c r="V14" s="570"/>
      <c r="W14" s="571"/>
      <c r="X14" s="481"/>
      <c r="Y14" s="481"/>
      <c r="Z14" s="481"/>
      <c r="AA14" s="481"/>
      <c r="AB14" s="482"/>
      <c r="AC14" s="561">
        <v>9.1</v>
      </c>
      <c r="AD14" s="562"/>
      <c r="AE14" s="562"/>
      <c r="AF14" s="562"/>
      <c r="AG14" s="563"/>
      <c r="AH14" s="561">
        <v>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30.9</v>
      </c>
      <c r="CU14" s="573"/>
      <c r="CV14" s="573"/>
      <c r="CW14" s="573"/>
      <c r="CX14" s="573"/>
      <c r="CY14" s="573"/>
      <c r="CZ14" s="573"/>
      <c r="DA14" s="574"/>
      <c r="DB14" s="572">
        <v>24.6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9278</v>
      </c>
      <c r="S15" s="569"/>
      <c r="T15" s="569"/>
      <c r="U15" s="569"/>
      <c r="V15" s="570"/>
      <c r="W15" s="556" t="s">
        <v>144</v>
      </c>
      <c r="X15" s="478"/>
      <c r="Y15" s="478"/>
      <c r="Z15" s="478"/>
      <c r="AA15" s="478"/>
      <c r="AB15" s="479"/>
      <c r="AC15" s="441">
        <v>1129</v>
      </c>
      <c r="AD15" s="442"/>
      <c r="AE15" s="442"/>
      <c r="AF15" s="442"/>
      <c r="AG15" s="443"/>
      <c r="AH15" s="441">
        <v>1236</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843031</v>
      </c>
      <c r="BO15" s="461"/>
      <c r="BP15" s="461"/>
      <c r="BQ15" s="461"/>
      <c r="BR15" s="461"/>
      <c r="BS15" s="461"/>
      <c r="BT15" s="461"/>
      <c r="BU15" s="462"/>
      <c r="BV15" s="460">
        <v>842912</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30.4</v>
      </c>
      <c r="AD16" s="562"/>
      <c r="AE16" s="562"/>
      <c r="AF16" s="562"/>
      <c r="AG16" s="563"/>
      <c r="AH16" s="561">
        <v>30.8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4498971</v>
      </c>
      <c r="BO16" s="466"/>
      <c r="BP16" s="466"/>
      <c r="BQ16" s="466"/>
      <c r="BR16" s="466"/>
      <c r="BS16" s="466"/>
      <c r="BT16" s="466"/>
      <c r="BU16" s="467"/>
      <c r="BV16" s="465">
        <v>4552231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2245</v>
      </c>
      <c r="AD17" s="442"/>
      <c r="AE17" s="442"/>
      <c r="AF17" s="442"/>
      <c r="AG17" s="443"/>
      <c r="AH17" s="441">
        <v>2464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1051367</v>
      </c>
      <c r="BO17" s="466"/>
      <c r="BP17" s="466"/>
      <c r="BQ17" s="466"/>
      <c r="BR17" s="466"/>
      <c r="BS17" s="466"/>
      <c r="BT17" s="466"/>
      <c r="BU17" s="467"/>
      <c r="BV17" s="465">
        <v>1051364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194.84</v>
      </c>
      <c r="M18" s="530"/>
      <c r="N18" s="530"/>
      <c r="O18" s="530"/>
      <c r="P18" s="530"/>
      <c r="Q18" s="530"/>
      <c r="R18" s="531"/>
      <c r="S18" s="531"/>
      <c r="T18" s="531"/>
      <c r="U18" s="531"/>
      <c r="V18" s="532"/>
      <c r="W18" s="546"/>
      <c r="X18" s="547"/>
      <c r="Y18" s="547"/>
      <c r="Z18" s="547"/>
      <c r="AA18" s="547"/>
      <c r="AB18" s="557"/>
      <c r="AC18" s="429">
        <v>60.5</v>
      </c>
      <c r="AD18" s="430"/>
      <c r="AE18" s="430"/>
      <c r="AF18" s="430"/>
      <c r="AG18" s="533"/>
      <c r="AH18" s="429">
        <v>61.4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5077071</v>
      </c>
      <c r="BO18" s="466"/>
      <c r="BP18" s="466"/>
      <c r="BQ18" s="466"/>
      <c r="BR18" s="466"/>
      <c r="BS18" s="466"/>
      <c r="BT18" s="466"/>
      <c r="BU18" s="467"/>
      <c r="BV18" s="465">
        <v>5132876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46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5901189</v>
      </c>
      <c r="BO19" s="466"/>
      <c r="BP19" s="466"/>
      <c r="BQ19" s="466"/>
      <c r="BR19" s="466"/>
      <c r="BS19" s="466"/>
      <c r="BT19" s="466"/>
      <c r="BU19" s="467"/>
      <c r="BV19" s="465">
        <v>6167850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3838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11681415</v>
      </c>
      <c r="BO23" s="466"/>
      <c r="BP23" s="466"/>
      <c r="BQ23" s="466"/>
      <c r="BR23" s="466"/>
      <c r="BS23" s="466"/>
      <c r="BT23" s="466"/>
      <c r="BU23" s="467"/>
      <c r="BV23" s="465">
        <v>11448655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7540</v>
      </c>
      <c r="R24" s="442"/>
      <c r="S24" s="442"/>
      <c r="T24" s="442"/>
      <c r="U24" s="442"/>
      <c r="V24" s="443"/>
      <c r="W24" s="507"/>
      <c r="X24" s="498"/>
      <c r="Y24" s="499"/>
      <c r="Z24" s="438" t="s">
        <v>168</v>
      </c>
      <c r="AA24" s="439"/>
      <c r="AB24" s="439"/>
      <c r="AC24" s="439"/>
      <c r="AD24" s="439"/>
      <c r="AE24" s="439"/>
      <c r="AF24" s="439"/>
      <c r="AG24" s="440"/>
      <c r="AH24" s="441">
        <v>199</v>
      </c>
      <c r="AI24" s="442"/>
      <c r="AJ24" s="442"/>
      <c r="AK24" s="442"/>
      <c r="AL24" s="443"/>
      <c r="AM24" s="441">
        <v>594015</v>
      </c>
      <c r="AN24" s="442"/>
      <c r="AO24" s="442"/>
      <c r="AP24" s="442"/>
      <c r="AQ24" s="442"/>
      <c r="AR24" s="443"/>
      <c r="AS24" s="441">
        <v>2985</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8168905</v>
      </c>
      <c r="BO24" s="466"/>
      <c r="BP24" s="466"/>
      <c r="BQ24" s="466"/>
      <c r="BR24" s="466"/>
      <c r="BS24" s="466"/>
      <c r="BT24" s="466"/>
      <c r="BU24" s="467"/>
      <c r="BV24" s="465">
        <v>7775030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6040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t="s">
        <v>128</v>
      </c>
      <c r="BO25" s="461"/>
      <c r="BP25" s="461"/>
      <c r="BQ25" s="461"/>
      <c r="BR25" s="461"/>
      <c r="BS25" s="461"/>
      <c r="BT25" s="461"/>
      <c r="BU25" s="462"/>
      <c r="BV25" s="460" t="s">
        <v>128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5530</v>
      </c>
      <c r="R26" s="442"/>
      <c r="S26" s="442"/>
      <c r="T26" s="442"/>
      <c r="U26" s="442"/>
      <c r="V26" s="443"/>
      <c r="W26" s="507"/>
      <c r="X26" s="498"/>
      <c r="Y26" s="499"/>
      <c r="Z26" s="438" t="s">
        <v>176</v>
      </c>
      <c r="AA26" s="520"/>
      <c r="AB26" s="520"/>
      <c r="AC26" s="520"/>
      <c r="AD26" s="520"/>
      <c r="AE26" s="520"/>
      <c r="AF26" s="520"/>
      <c r="AG26" s="521"/>
      <c r="AH26" s="441">
        <v>23</v>
      </c>
      <c r="AI26" s="442"/>
      <c r="AJ26" s="442"/>
      <c r="AK26" s="442"/>
      <c r="AL26" s="443"/>
      <c r="AM26" s="441">
        <v>64975</v>
      </c>
      <c r="AN26" s="442"/>
      <c r="AO26" s="442"/>
      <c r="AP26" s="442"/>
      <c r="AQ26" s="442"/>
      <c r="AR26" s="443"/>
      <c r="AS26" s="441">
        <v>2825</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2740</v>
      </c>
      <c r="R27" s="442"/>
      <c r="S27" s="442"/>
      <c r="T27" s="442"/>
      <c r="U27" s="442"/>
      <c r="V27" s="443"/>
      <c r="W27" s="507"/>
      <c r="X27" s="498"/>
      <c r="Y27" s="499"/>
      <c r="Z27" s="438" t="s">
        <v>179</v>
      </c>
      <c r="AA27" s="439"/>
      <c r="AB27" s="439"/>
      <c r="AC27" s="439"/>
      <c r="AD27" s="439"/>
      <c r="AE27" s="439"/>
      <c r="AF27" s="439"/>
      <c r="AG27" s="440"/>
      <c r="AH27" s="441">
        <v>8</v>
      </c>
      <c r="AI27" s="442"/>
      <c r="AJ27" s="442"/>
      <c r="AK27" s="442"/>
      <c r="AL27" s="443"/>
      <c r="AM27" s="441">
        <v>22136</v>
      </c>
      <c r="AN27" s="442"/>
      <c r="AO27" s="442"/>
      <c r="AP27" s="442"/>
      <c r="AQ27" s="442"/>
      <c r="AR27" s="443"/>
      <c r="AS27" s="441">
        <v>2767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115148</v>
      </c>
      <c r="BO27" s="469"/>
      <c r="BP27" s="469"/>
      <c r="BQ27" s="469"/>
      <c r="BR27" s="469"/>
      <c r="BS27" s="469"/>
      <c r="BT27" s="469"/>
      <c r="BU27" s="470"/>
      <c r="BV27" s="468">
        <v>115148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2330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172</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846697</v>
      </c>
      <c r="BO28" s="461"/>
      <c r="BP28" s="461"/>
      <c r="BQ28" s="461"/>
      <c r="BR28" s="461"/>
      <c r="BS28" s="461"/>
      <c r="BT28" s="461"/>
      <c r="BU28" s="462"/>
      <c r="BV28" s="460">
        <v>943226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10</v>
      </c>
      <c r="M29" s="442"/>
      <c r="N29" s="442"/>
      <c r="O29" s="442"/>
      <c r="P29" s="443"/>
      <c r="Q29" s="441">
        <v>1950</v>
      </c>
      <c r="R29" s="442"/>
      <c r="S29" s="442"/>
      <c r="T29" s="442"/>
      <c r="U29" s="442"/>
      <c r="V29" s="443"/>
      <c r="W29" s="508"/>
      <c r="X29" s="509"/>
      <c r="Y29" s="510"/>
      <c r="Z29" s="438" t="s">
        <v>185</v>
      </c>
      <c r="AA29" s="439"/>
      <c r="AB29" s="439"/>
      <c r="AC29" s="439"/>
      <c r="AD29" s="439"/>
      <c r="AE29" s="439"/>
      <c r="AF29" s="439"/>
      <c r="AG29" s="440"/>
      <c r="AH29" s="441">
        <v>207</v>
      </c>
      <c r="AI29" s="442"/>
      <c r="AJ29" s="442"/>
      <c r="AK29" s="442"/>
      <c r="AL29" s="443"/>
      <c r="AM29" s="441">
        <v>616151</v>
      </c>
      <c r="AN29" s="442"/>
      <c r="AO29" s="442"/>
      <c r="AP29" s="442"/>
      <c r="AQ29" s="442"/>
      <c r="AR29" s="443"/>
      <c r="AS29" s="441">
        <v>2977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1751079</v>
      </c>
      <c r="BO29" s="466"/>
      <c r="BP29" s="466"/>
      <c r="BQ29" s="466"/>
      <c r="BR29" s="466"/>
      <c r="BS29" s="466"/>
      <c r="BT29" s="466"/>
      <c r="BU29" s="467"/>
      <c r="BV29" s="465">
        <v>1889340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2191913</v>
      </c>
      <c r="BO30" s="469"/>
      <c r="BP30" s="469"/>
      <c r="BQ30" s="469"/>
      <c r="BR30" s="469"/>
      <c r="BS30" s="469"/>
      <c r="BT30" s="469"/>
      <c r="BU30" s="470"/>
      <c r="BV30" s="468">
        <v>2191166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194</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つるぎ町国民健康保険（事業勘定）事業特別会計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つるぎ町水道事業会計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つるぎ町農業集落排水事業特別会計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徳島県市町村総合事務組合（一般会計）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つるぎ町土地開発公社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つるぎ町剣山木綿麻温泉事業特別会計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つるぎ町介護保険（事業勘定）事業特別会計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つるぎ町病院事業会計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つるぎ町特定環境保全公共下水道事業特別会計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〃（徳島県滞納整理機構特別会計）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貞光ゆうゆう館</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つるぎ町後期高齢者医療特別会計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徳島県市町村議会議員公務災害補償等組合（一般会計）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ラ・フォーレつるぎ山</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つるぎ町介護サービス事業特別会計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徳島県後期高齢者医療広域連合（一般会計）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〃（後期高齢者医療事業会計）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美馬地区広域行政組合（一般会計）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〃（美馬地区広域振興事業特別会計）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美馬環境整備組合（一般会計）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吉野川環境整備組合（一般会計）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西阿老人ホーム組合（一般会計）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uS1vxpMesWSpDA5jSoeL7nPunEXgxyFDFoW6fGG1I0JpHUpuLfAgpn9MZ+hEk8r5cqpFMiKpD8yE6/bKsBQJg==" saltValue="lEKy/U18kzaTR3OCVJ5R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560</v>
      </c>
      <c r="D34" s="1244"/>
      <c r="E34" s="1245"/>
      <c r="F34" s="32">
        <v>11.48</v>
      </c>
      <c r="G34" s="33">
        <v>11.41</v>
      </c>
      <c r="H34" s="33">
        <v>11.05</v>
      </c>
      <c r="I34" s="33">
        <v>8.44</v>
      </c>
      <c r="J34" s="34">
        <v>6.84</v>
      </c>
      <c r="K34" s="22"/>
      <c r="L34" s="22"/>
      <c r="M34" s="22"/>
      <c r="N34" s="22"/>
      <c r="O34" s="22"/>
      <c r="P34" s="22"/>
    </row>
    <row r="35" spans="1:16" ht="39" customHeight="1" x14ac:dyDescent="0.15">
      <c r="A35" s="22"/>
      <c r="B35" s="35"/>
      <c r="C35" s="1238" t="s">
        <v>561</v>
      </c>
      <c r="D35" s="1239"/>
      <c r="E35" s="1240"/>
      <c r="F35" s="36">
        <v>3.1</v>
      </c>
      <c r="G35" s="37">
        <v>2.63</v>
      </c>
      <c r="H35" s="37">
        <v>1.93</v>
      </c>
      <c r="I35" s="37">
        <v>2.39</v>
      </c>
      <c r="J35" s="38">
        <v>2.77</v>
      </c>
      <c r="K35" s="22"/>
      <c r="L35" s="22"/>
      <c r="M35" s="22"/>
      <c r="N35" s="22"/>
      <c r="O35" s="22"/>
      <c r="P35" s="22"/>
    </row>
    <row r="36" spans="1:16" ht="39" customHeight="1" x14ac:dyDescent="0.15">
      <c r="A36" s="22"/>
      <c r="B36" s="35"/>
      <c r="C36" s="1238" t="s">
        <v>562</v>
      </c>
      <c r="D36" s="1239"/>
      <c r="E36" s="1240"/>
      <c r="F36" s="36">
        <v>5.21</v>
      </c>
      <c r="G36" s="37">
        <v>6.29</v>
      </c>
      <c r="H36" s="37">
        <v>2.2999999999999998</v>
      </c>
      <c r="I36" s="37">
        <v>2.19</v>
      </c>
      <c r="J36" s="38">
        <v>2.27</v>
      </c>
      <c r="K36" s="22"/>
      <c r="L36" s="22"/>
      <c r="M36" s="22"/>
      <c r="N36" s="22"/>
      <c r="O36" s="22"/>
      <c r="P36" s="22"/>
    </row>
    <row r="37" spans="1:16" ht="39" customHeight="1" x14ac:dyDescent="0.15">
      <c r="A37" s="22"/>
      <c r="B37" s="35"/>
      <c r="C37" s="1238" t="s">
        <v>563</v>
      </c>
      <c r="D37" s="1239"/>
      <c r="E37" s="1240"/>
      <c r="F37" s="36">
        <v>1.8</v>
      </c>
      <c r="G37" s="37">
        <v>1.54</v>
      </c>
      <c r="H37" s="37">
        <v>1.75</v>
      </c>
      <c r="I37" s="37">
        <v>1.87</v>
      </c>
      <c r="J37" s="38">
        <v>2.0099999999999998</v>
      </c>
      <c r="K37" s="22"/>
      <c r="L37" s="22"/>
      <c r="M37" s="22"/>
      <c r="N37" s="22"/>
      <c r="O37" s="22"/>
      <c r="P37" s="22"/>
    </row>
    <row r="38" spans="1:16" ht="39" customHeight="1" x14ac:dyDescent="0.15">
      <c r="A38" s="22"/>
      <c r="B38" s="35"/>
      <c r="C38" s="1238" t="s">
        <v>564</v>
      </c>
      <c r="D38" s="1239"/>
      <c r="E38" s="1240"/>
      <c r="F38" s="36">
        <v>1.31</v>
      </c>
      <c r="G38" s="37">
        <v>0.91</v>
      </c>
      <c r="H38" s="37">
        <v>1.56</v>
      </c>
      <c r="I38" s="37">
        <v>1.42</v>
      </c>
      <c r="J38" s="38">
        <v>1.1299999999999999</v>
      </c>
      <c r="K38" s="22"/>
      <c r="L38" s="22"/>
      <c r="M38" s="22"/>
      <c r="N38" s="22"/>
      <c r="O38" s="22"/>
      <c r="P38" s="22"/>
    </row>
    <row r="39" spans="1:16" ht="39" customHeight="1" x14ac:dyDescent="0.15">
      <c r="A39" s="22"/>
      <c r="B39" s="35"/>
      <c r="C39" s="1238" t="s">
        <v>565</v>
      </c>
      <c r="D39" s="1239"/>
      <c r="E39" s="1240"/>
      <c r="F39" s="36">
        <v>0.11</v>
      </c>
      <c r="G39" s="37">
        <v>0.03</v>
      </c>
      <c r="H39" s="37">
        <v>0.03</v>
      </c>
      <c r="I39" s="37">
        <v>0.08</v>
      </c>
      <c r="J39" s="38">
        <v>0.12</v>
      </c>
      <c r="K39" s="22"/>
      <c r="L39" s="22"/>
      <c r="M39" s="22"/>
      <c r="N39" s="22"/>
      <c r="O39" s="22"/>
      <c r="P39" s="22"/>
    </row>
    <row r="40" spans="1:16" ht="39" customHeight="1" x14ac:dyDescent="0.15">
      <c r="A40" s="22"/>
      <c r="B40" s="35"/>
      <c r="C40" s="1238" t="s">
        <v>566</v>
      </c>
      <c r="D40" s="1239"/>
      <c r="E40" s="1240"/>
      <c r="F40" s="36">
        <v>0.06</v>
      </c>
      <c r="G40" s="37">
        <v>0.06</v>
      </c>
      <c r="H40" s="37">
        <v>0.06</v>
      </c>
      <c r="I40" s="37">
        <v>0.06</v>
      </c>
      <c r="J40" s="38">
        <v>0.05</v>
      </c>
      <c r="K40" s="22"/>
      <c r="L40" s="22"/>
      <c r="M40" s="22"/>
      <c r="N40" s="22"/>
      <c r="O40" s="22"/>
      <c r="P40" s="22"/>
    </row>
    <row r="41" spans="1:16" ht="39" customHeight="1" x14ac:dyDescent="0.15">
      <c r="A41" s="22"/>
      <c r="B41" s="35"/>
      <c r="C41" s="1238" t="s">
        <v>567</v>
      </c>
      <c r="D41" s="1239"/>
      <c r="E41" s="1240"/>
      <c r="F41" s="36">
        <v>0.05</v>
      </c>
      <c r="G41" s="37">
        <v>0.04</v>
      </c>
      <c r="H41" s="37">
        <v>0.06</v>
      </c>
      <c r="I41" s="37">
        <v>0.06</v>
      </c>
      <c r="J41" s="38">
        <v>0.05</v>
      </c>
      <c r="K41" s="22"/>
      <c r="L41" s="22"/>
      <c r="M41" s="22"/>
      <c r="N41" s="22"/>
      <c r="O41" s="22"/>
      <c r="P41" s="22"/>
    </row>
    <row r="42" spans="1:16" ht="39" customHeight="1" x14ac:dyDescent="0.15">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569</v>
      </c>
      <c r="D43" s="1242"/>
      <c r="E43" s="1243"/>
      <c r="F43" s="41">
        <v>0.19</v>
      </c>
      <c r="G43" s="42">
        <v>0.06</v>
      </c>
      <c r="H43" s="42">
        <v>0.04</v>
      </c>
      <c r="I43" s="42">
        <v>0.04</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D2g86osQ+5sU1fS2DX5UdCWa2cXpS2bSEpUCInQP8+EzM3No8qXDIagm/mk7+YWp6aOXt8bH684UWKrPVH6BA==" saltValue="rIoC4RuoFLsNN9toiU1o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1179</v>
      </c>
      <c r="L45" s="60">
        <v>1162</v>
      </c>
      <c r="M45" s="60">
        <v>1174</v>
      </c>
      <c r="N45" s="60">
        <v>1239</v>
      </c>
      <c r="O45" s="61">
        <v>1231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293</v>
      </c>
      <c r="L48" s="64">
        <v>297</v>
      </c>
      <c r="M48" s="64">
        <v>300</v>
      </c>
      <c r="N48" s="64">
        <v>304</v>
      </c>
      <c r="O48" s="65">
        <v>283</v>
      </c>
      <c r="P48" s="48"/>
      <c r="Q48" s="48"/>
      <c r="R48" s="48"/>
      <c r="S48" s="48"/>
      <c r="T48" s="48"/>
      <c r="U48" s="48"/>
    </row>
    <row r="49" spans="1:21" ht="30.75" customHeight="1" x14ac:dyDescent="0.15">
      <c r="A49" s="48"/>
      <c r="B49" s="1266"/>
      <c r="C49" s="1267"/>
      <c r="D49" s="62"/>
      <c r="E49" s="1248" t="s">
        <v>16</v>
      </c>
      <c r="F49" s="1248"/>
      <c r="G49" s="1248"/>
      <c r="H49" s="1248"/>
      <c r="I49" s="1248"/>
      <c r="J49" s="1249"/>
      <c r="K49" s="63">
        <v>75</v>
      </c>
      <c r="L49" s="64">
        <v>69</v>
      </c>
      <c r="M49" s="64">
        <v>59</v>
      </c>
      <c r="N49" s="64">
        <v>50</v>
      </c>
      <c r="O49" s="65">
        <v>47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510</v>
      </c>
      <c r="L50" s="64" t="s">
        <v>510</v>
      </c>
      <c r="M50" s="64" t="s">
        <v>510</v>
      </c>
      <c r="N50" s="64" t="s">
        <v>510</v>
      </c>
      <c r="O50" s="65" t="s">
        <v>510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1175</v>
      </c>
      <c r="L52" s="64">
        <v>1176</v>
      </c>
      <c r="M52" s="64">
        <v>1191</v>
      </c>
      <c r="N52" s="64">
        <v>1205</v>
      </c>
      <c r="O52" s="65">
        <v>1172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372</v>
      </c>
      <c r="L53" s="69">
        <v>352</v>
      </c>
      <c r="M53" s="69">
        <v>342</v>
      </c>
      <c r="N53" s="69">
        <v>388</v>
      </c>
      <c r="O53" s="70">
        <v>389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599</v>
      </c>
      <c r="L57" s="83" t="s">
        <v>599</v>
      </c>
      <c r="M57" s="83" t="s">
        <v>599</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C5EJT0OGheusizzzMUgNwE9E72UIobQqOzBEP4paf+1o1sHrn8gBdnpsSbmqcIwTre52vnFwyLojZ81sqYAQ==" saltValue="jOJF/enHp6AIzX05gWrM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10105</v>
      </c>
      <c r="J41" s="103">
        <v>11146</v>
      </c>
      <c r="K41" s="103">
        <v>11542</v>
      </c>
      <c r="L41" s="103">
        <v>11449</v>
      </c>
      <c r="M41" s="104">
        <v>11681</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3300</v>
      </c>
      <c r="J43" s="107">
        <v>3137</v>
      </c>
      <c r="K43" s="107">
        <v>2849</v>
      </c>
      <c r="L43" s="107">
        <v>2593</v>
      </c>
      <c r="M43" s="108">
        <v>2489</v>
      </c>
    </row>
    <row r="44" spans="2:13" ht="27.75" customHeight="1" x14ac:dyDescent="0.15">
      <c r="B44" s="1274"/>
      <c r="C44" s="1275"/>
      <c r="D44" s="105"/>
      <c r="E44" s="1278" t="s">
        <v>34</v>
      </c>
      <c r="F44" s="1278"/>
      <c r="G44" s="1278"/>
      <c r="H44" s="1279"/>
      <c r="I44" s="106">
        <v>337</v>
      </c>
      <c r="J44" s="107">
        <v>271</v>
      </c>
      <c r="K44" s="107">
        <v>211</v>
      </c>
      <c r="L44" s="107">
        <v>161</v>
      </c>
      <c r="M44" s="108">
        <v>117</v>
      </c>
    </row>
    <row r="45" spans="2:13" ht="27.75" customHeight="1" x14ac:dyDescent="0.15">
      <c r="B45" s="1274"/>
      <c r="C45" s="1275"/>
      <c r="D45" s="105"/>
      <c r="E45" s="1278" t="s">
        <v>35</v>
      </c>
      <c r="F45" s="1278"/>
      <c r="G45" s="1278"/>
      <c r="H45" s="1279"/>
      <c r="I45" s="106">
        <v>1259</v>
      </c>
      <c r="J45" s="107">
        <v>1121</v>
      </c>
      <c r="K45" s="107">
        <v>1012</v>
      </c>
      <c r="L45" s="107">
        <v>862</v>
      </c>
      <c r="M45" s="108">
        <v>762</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4004</v>
      </c>
      <c r="J50" s="107">
        <v>3928</v>
      </c>
      <c r="K50" s="107">
        <v>3813</v>
      </c>
      <c r="L50" s="107">
        <v>3524</v>
      </c>
      <c r="M50" s="108">
        <v>3290</v>
      </c>
    </row>
    <row r="51" spans="2:13" ht="27.75" customHeight="1" x14ac:dyDescent="0.15">
      <c r="B51" s="1274"/>
      <c r="C51" s="1275"/>
      <c r="D51" s="105"/>
      <c r="E51" s="1278" t="s">
        <v>42</v>
      </c>
      <c r="F51" s="1278"/>
      <c r="G51" s="1278"/>
      <c r="H51" s="1279"/>
      <c r="I51" s="106">
        <v>149</v>
      </c>
      <c r="J51" s="107">
        <v>117</v>
      </c>
      <c r="K51" s="107">
        <v>96</v>
      </c>
      <c r="L51" s="107">
        <v>77</v>
      </c>
      <c r="M51" s="108">
        <v>49</v>
      </c>
    </row>
    <row r="52" spans="2:13" ht="27.75" customHeight="1" x14ac:dyDescent="0.15">
      <c r="B52" s="1276"/>
      <c r="C52" s="1277"/>
      <c r="D52" s="105"/>
      <c r="E52" s="1278" t="s">
        <v>43</v>
      </c>
      <c r="F52" s="1278"/>
      <c r="G52" s="1278"/>
      <c r="H52" s="1279"/>
      <c r="I52" s="106">
        <v>9987</v>
      </c>
      <c r="J52" s="107">
        <v>10641</v>
      </c>
      <c r="K52" s="107">
        <v>10717</v>
      </c>
      <c r="L52" s="107">
        <v>10483</v>
      </c>
      <c r="M52" s="108">
        <v>10518</v>
      </c>
    </row>
    <row r="53" spans="2:13" ht="27.75" customHeight="1" thickBot="1" x14ac:dyDescent="0.2">
      <c r="B53" s="1280" t="s">
        <v>44</v>
      </c>
      <c r="C53" s="1281"/>
      <c r="D53" s="112"/>
      <c r="E53" s="1282" t="s">
        <v>45</v>
      </c>
      <c r="F53" s="1282"/>
      <c r="G53" s="1282"/>
      <c r="H53" s="1283"/>
      <c r="I53" s="113">
        <v>861</v>
      </c>
      <c r="J53" s="114">
        <v>988</v>
      </c>
      <c r="K53" s="114">
        <v>988</v>
      </c>
      <c r="L53" s="114">
        <v>980</v>
      </c>
      <c r="M53" s="115">
        <v>1192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mQkxmcCe/dzUjprF4/8UolQb+/joOJVvm4mjX4w4rfN0w4lBSJutI0TwSxloDTrAm546C9mFtdFnNif/ahRxQ==" saltValue="B0oyMp/GtxkBVVoU6JP7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1229</v>
      </c>
      <c r="G55" s="127">
        <v>943</v>
      </c>
      <c r="H55" s="128">
        <v>847</v>
      </c>
    </row>
    <row r="56" spans="2:8" ht="52.5" customHeight="1" x14ac:dyDescent="0.15">
      <c r="B56" s="129"/>
      <c r="C56" s="1301" t="s">
        <v>49</v>
      </c>
      <c r="D56" s="1301"/>
      <c r="E56" s="1302"/>
      <c r="F56" s="130">
        <v>1887</v>
      </c>
      <c r="G56" s="130">
        <v>1889</v>
      </c>
      <c r="H56" s="131">
        <v>1751</v>
      </c>
    </row>
    <row r="57" spans="2:8" ht="53.25" customHeight="1" x14ac:dyDescent="0.15">
      <c r="B57" s="129"/>
      <c r="C57" s="1303" t="s">
        <v>50</v>
      </c>
      <c r="D57" s="1303"/>
      <c r="E57" s="1304"/>
      <c r="F57" s="132">
        <v>2196</v>
      </c>
      <c r="G57" s="132">
        <v>2191</v>
      </c>
      <c r="H57" s="133">
        <v>2192</v>
      </c>
    </row>
    <row r="58" spans="2:8" ht="45.75" customHeight="1" x14ac:dyDescent="0.15">
      <c r="B58" s="134"/>
      <c r="C58" s="1291" t="s">
        <v>594</v>
      </c>
      <c r="D58" s="1292"/>
      <c r="E58" s="1293"/>
      <c r="F58" s="135">
        <v>1508</v>
      </c>
      <c r="G58" s="135">
        <v>1508</v>
      </c>
      <c r="H58" s="136">
        <v>1508</v>
      </c>
    </row>
    <row r="59" spans="2:8" ht="45.75" customHeight="1" x14ac:dyDescent="0.15">
      <c r="B59" s="134"/>
      <c r="C59" s="1291" t="s">
        <v>595</v>
      </c>
      <c r="D59" s="1292"/>
      <c r="E59" s="1293"/>
      <c r="F59" s="135">
        <v>538</v>
      </c>
      <c r="G59" s="135">
        <v>539</v>
      </c>
      <c r="H59" s="136">
        <v>538</v>
      </c>
    </row>
    <row r="60" spans="2:8" ht="45.75" customHeight="1" x14ac:dyDescent="0.15">
      <c r="B60" s="134"/>
      <c r="C60" s="1291" t="s">
        <v>596</v>
      </c>
      <c r="D60" s="1292"/>
      <c r="E60" s="1293"/>
      <c r="F60" s="135">
        <v>45</v>
      </c>
      <c r="G60" s="135">
        <v>44</v>
      </c>
      <c r="H60" s="136">
        <v>42</v>
      </c>
    </row>
    <row r="61" spans="2:8" ht="45.75" customHeight="1" x14ac:dyDescent="0.15">
      <c r="B61" s="134"/>
      <c r="C61" s="1291" t="s">
        <v>597</v>
      </c>
      <c r="D61" s="1292"/>
      <c r="E61" s="1293"/>
      <c r="F61" s="135">
        <v>31</v>
      </c>
      <c r="G61" s="135">
        <v>31</v>
      </c>
      <c r="H61" s="136">
        <v>31</v>
      </c>
    </row>
    <row r="62" spans="2:8" ht="45.75" customHeight="1" thickBot="1" x14ac:dyDescent="0.2">
      <c r="B62" s="137"/>
      <c r="C62" s="1294" t="s">
        <v>598</v>
      </c>
      <c r="D62" s="1295"/>
      <c r="E62" s="1296"/>
      <c r="F62" s="138">
        <v>18</v>
      </c>
      <c r="G62" s="138">
        <v>22</v>
      </c>
      <c r="H62" s="139">
        <v>26</v>
      </c>
    </row>
    <row r="63" spans="2:8" ht="52.5" customHeight="1" thickBot="1" x14ac:dyDescent="0.2">
      <c r="B63" s="140"/>
      <c r="C63" s="1297" t="s">
        <v>51</v>
      </c>
      <c r="D63" s="1297"/>
      <c r="E63" s="1298"/>
      <c r="F63" s="141">
        <v>5312</v>
      </c>
      <c r="G63" s="141">
        <v>5024</v>
      </c>
      <c r="H63" s="142">
        <v>4790</v>
      </c>
    </row>
    <row r="64" spans="2:8" ht="15" customHeight="1" x14ac:dyDescent="0.15"/>
    <row r="65" ht="0" hidden="1" customHeight="1" x14ac:dyDescent="0.15"/>
    <row r="66" ht="0" hidden="1" customHeight="1" x14ac:dyDescent="0.15"/>
  </sheetData>
  <sheetProtection algorithmName="SHA-512" hashValue="BR50lkXOZznOBJmre6j6XwBiSOE5aC2X7G7DCfkik4q9UXyjoYH2tAvzEjt/yEB1bOlW0HIM4xek2CPBStNdLg==" saltValue="WDdUFc9V23z2mjxKzDxu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22.6</v>
      </c>
      <c r="BY51" s="1305"/>
      <c r="BZ51" s="1305"/>
      <c r="CA51" s="1305"/>
      <c r="CB51" s="1305"/>
      <c r="CC51" s="1305"/>
      <c r="CD51" s="1305"/>
      <c r="CE51" s="1305"/>
      <c r="CF51" s="1305">
        <v>23.7</v>
      </c>
      <c r="CG51" s="1305"/>
      <c r="CH51" s="1305"/>
      <c r="CI51" s="1305"/>
      <c r="CJ51" s="1305"/>
      <c r="CK51" s="1305"/>
      <c r="CL51" s="1305"/>
      <c r="CM51" s="1305"/>
      <c r="CN51" s="1305">
        <v>24.6</v>
      </c>
      <c r="CO51" s="1305"/>
      <c r="CP51" s="1305"/>
      <c r="CQ51" s="1305"/>
      <c r="CR51" s="1305"/>
      <c r="CS51" s="1305"/>
      <c r="CT51" s="1305"/>
      <c r="CU51" s="1305"/>
      <c r="CV51" s="1305">
        <v>30.9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61.4</v>
      </c>
      <c r="BY53" s="1305"/>
      <c r="BZ53" s="1305"/>
      <c r="CA53" s="1305"/>
      <c r="CB53" s="1305"/>
      <c r="CC53" s="1305"/>
      <c r="CD53" s="1305"/>
      <c r="CE53" s="1305"/>
      <c r="CF53" s="1305">
        <v>64.599999999999994</v>
      </c>
      <c r="CG53" s="1305"/>
      <c r="CH53" s="1305"/>
      <c r="CI53" s="1305"/>
      <c r="CJ53" s="1305"/>
      <c r="CK53" s="1305"/>
      <c r="CL53" s="1305"/>
      <c r="CM53" s="1305"/>
      <c r="CN53" s="1305">
        <v>65.5</v>
      </c>
      <c r="CO53" s="1305"/>
      <c r="CP53" s="1305"/>
      <c r="CQ53" s="1305"/>
      <c r="CR53" s="1305"/>
      <c r="CS53" s="1305"/>
      <c r="CT53" s="1305"/>
      <c r="CU53" s="1305"/>
      <c r="CV53" s="1305">
        <v>65.8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v>19.899999999999999</v>
      </c>
      <c r="BQ73" s="1305"/>
      <c r="BR73" s="1305"/>
      <c r="BS73" s="1305"/>
      <c r="BT73" s="1305"/>
      <c r="BU73" s="1305"/>
      <c r="BV73" s="1305"/>
      <c r="BW73" s="1305"/>
      <c r="BX73" s="1305">
        <v>22.6</v>
      </c>
      <c r="BY73" s="1305"/>
      <c r="BZ73" s="1305"/>
      <c r="CA73" s="1305"/>
      <c r="CB73" s="1305"/>
      <c r="CC73" s="1305"/>
      <c r="CD73" s="1305"/>
      <c r="CE73" s="1305"/>
      <c r="CF73" s="1305">
        <v>23.7</v>
      </c>
      <c r="CG73" s="1305"/>
      <c r="CH73" s="1305"/>
      <c r="CI73" s="1305"/>
      <c r="CJ73" s="1305"/>
      <c r="CK73" s="1305"/>
      <c r="CL73" s="1305"/>
      <c r="CM73" s="1305"/>
      <c r="CN73" s="1305">
        <v>24.6</v>
      </c>
      <c r="CO73" s="1305"/>
      <c r="CP73" s="1305"/>
      <c r="CQ73" s="1305"/>
      <c r="CR73" s="1305"/>
      <c r="CS73" s="1305"/>
      <c r="CT73" s="1305"/>
      <c r="CU73" s="1305"/>
      <c r="CV73" s="1305">
        <v>30.9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9</v>
      </c>
      <c r="BQ75" s="1305"/>
      <c r="BR75" s="1305"/>
      <c r="BS75" s="1305"/>
      <c r="BT75" s="1305"/>
      <c r="BU75" s="1305"/>
      <c r="BV75" s="1305"/>
      <c r="BW75" s="1305"/>
      <c r="BX75" s="1305">
        <v>8.5</v>
      </c>
      <c r="BY75" s="1305"/>
      <c r="BZ75" s="1305"/>
      <c r="CA75" s="1305"/>
      <c r="CB75" s="1305"/>
      <c r="CC75" s="1305"/>
      <c r="CD75" s="1305"/>
      <c r="CE75" s="1305"/>
      <c r="CF75" s="1305">
        <v>8.3000000000000007</v>
      </c>
      <c r="CG75" s="1305"/>
      <c r="CH75" s="1305"/>
      <c r="CI75" s="1305"/>
      <c r="CJ75" s="1305"/>
      <c r="CK75" s="1305"/>
      <c r="CL75" s="1305"/>
      <c r="CM75" s="1305"/>
      <c r="CN75" s="1305">
        <v>8.6</v>
      </c>
      <c r="CO75" s="1305"/>
      <c r="CP75" s="1305"/>
      <c r="CQ75" s="1305"/>
      <c r="CR75" s="1305"/>
      <c r="CS75" s="1305"/>
      <c r="CT75" s="1305"/>
      <c r="CU75" s="1305"/>
      <c r="CV75" s="1305">
        <v>9.3000000000000007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zqHeIjAFGnxhvM9kDYaXeB1sLNmKa8B1PYBmGuuCUeTsjkZLJZQKnxhr9A5TMlUJyBFpxb2xmrafEYmdzdZYQ==" saltValue="mAemxwPdmPLVch/W7m3Q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XLbx1lMcqvobU37KY77pz1lLD52+w2vqiigqv5R/3o4QWMK7j8OvD0ULHsg+3dxWQF0qpVbY2vCKtsmRORSeg==" saltValue="L36aoi3qYq75o6UtImu/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B3z0Sh39tSF4TKlJbL77rfYHXkYIWauOMk+rtuTLwYYaRDpyo3UKxt+qktUZezfC6r0/VYiO0ycRKUKWl20wQ==" saltValue="p5ltmF6KnYFs+QxCi7E9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116015</v>
      </c>
      <c r="E3" s="161"/>
      <c r="F3" s="162">
        <v>91837</v>
      </c>
      <c r="G3" s="163"/>
      <c r="H3" s="164"/>
    </row>
    <row r="4" spans="1:8" x14ac:dyDescent="0.15">
      <c r="A4" s="165"/>
      <c r="B4" s="166"/>
      <c r="C4" s="167"/>
      <c r="D4" s="168">
        <v>76079</v>
      </c>
      <c r="E4" s="169"/>
      <c r="F4" s="170">
        <v>54439</v>
      </c>
      <c r="G4" s="171"/>
      <c r="H4" s="172"/>
    </row>
    <row r="5" spans="1:8" x14ac:dyDescent="0.15">
      <c r="A5" s="153" t="s">
        <v>543</v>
      </c>
      <c r="B5" s="158"/>
      <c r="C5" s="159"/>
      <c r="D5" s="160">
        <v>80533</v>
      </c>
      <c r="E5" s="161"/>
      <c r="F5" s="162">
        <v>109920</v>
      </c>
      <c r="G5" s="163"/>
      <c r="H5" s="164"/>
    </row>
    <row r="6" spans="1:8" x14ac:dyDescent="0.15">
      <c r="A6" s="165"/>
      <c r="B6" s="166"/>
      <c r="C6" s="167"/>
      <c r="D6" s="168">
        <v>43401</v>
      </c>
      <c r="E6" s="169"/>
      <c r="F6" s="170">
        <v>62739</v>
      </c>
      <c r="G6" s="171"/>
      <c r="H6" s="172"/>
    </row>
    <row r="7" spans="1:8" x14ac:dyDescent="0.15">
      <c r="A7" s="153" t="s">
        <v>544</v>
      </c>
      <c r="B7" s="158"/>
      <c r="C7" s="159"/>
      <c r="D7" s="160">
        <v>144575</v>
      </c>
      <c r="E7" s="161"/>
      <c r="F7" s="162">
        <v>119882</v>
      </c>
      <c r="G7" s="163"/>
      <c r="H7" s="164"/>
    </row>
    <row r="8" spans="1:8" x14ac:dyDescent="0.15">
      <c r="A8" s="165"/>
      <c r="B8" s="166"/>
      <c r="C8" s="167"/>
      <c r="D8" s="168">
        <v>113984</v>
      </c>
      <c r="E8" s="169"/>
      <c r="F8" s="170">
        <v>66481</v>
      </c>
      <c r="G8" s="171"/>
      <c r="H8" s="172"/>
    </row>
    <row r="9" spans="1:8" x14ac:dyDescent="0.15">
      <c r="A9" s="153" t="s">
        <v>545</v>
      </c>
      <c r="B9" s="158"/>
      <c r="C9" s="159"/>
      <c r="D9" s="160">
        <v>105869</v>
      </c>
      <c r="E9" s="161"/>
      <c r="F9" s="162">
        <v>116162</v>
      </c>
      <c r="G9" s="163"/>
      <c r="H9" s="164"/>
    </row>
    <row r="10" spans="1:8" x14ac:dyDescent="0.15">
      <c r="A10" s="165"/>
      <c r="B10" s="166"/>
      <c r="C10" s="167"/>
      <c r="D10" s="168">
        <v>76816</v>
      </c>
      <c r="E10" s="169"/>
      <c r="F10" s="170">
        <v>61562</v>
      </c>
      <c r="G10" s="171"/>
      <c r="H10" s="172"/>
    </row>
    <row r="11" spans="1:8" x14ac:dyDescent="0.15">
      <c r="A11" s="153" t="s">
        <v>546</v>
      </c>
      <c r="B11" s="158"/>
      <c r="C11" s="159"/>
      <c r="D11" s="160">
        <v>170519</v>
      </c>
      <c r="E11" s="161"/>
      <c r="F11" s="162">
        <v>121449</v>
      </c>
      <c r="G11" s="163"/>
      <c r="H11" s="164"/>
    </row>
    <row r="12" spans="1:8" x14ac:dyDescent="0.15">
      <c r="A12" s="165"/>
      <c r="B12" s="166"/>
      <c r="C12" s="173"/>
      <c r="D12" s="168">
        <v>78532</v>
      </c>
      <c r="E12" s="169"/>
      <c r="F12" s="170">
        <v>62922</v>
      </c>
      <c r="G12" s="171"/>
      <c r="H12" s="172"/>
    </row>
    <row r="13" spans="1:8" x14ac:dyDescent="0.15">
      <c r="A13" s="153"/>
      <c r="B13" s="158"/>
      <c r="C13" s="174"/>
      <c r="D13" s="175">
        <v>123502</v>
      </c>
      <c r="E13" s="176"/>
      <c r="F13" s="177">
        <v>111850</v>
      </c>
      <c r="G13" s="178"/>
      <c r="H13" s="164"/>
    </row>
    <row r="14" spans="1:8" x14ac:dyDescent="0.15">
      <c r="A14" s="165"/>
      <c r="B14" s="166"/>
      <c r="C14" s="167"/>
      <c r="D14" s="168">
        <v>77762</v>
      </c>
      <c r="E14" s="169"/>
      <c r="F14" s="170">
        <v>61629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5.22</v>
      </c>
      <c r="C19" s="179">
        <f>ROUND(VALUE(SUBSTITUTE(実質収支比率等に係る経年分析!G$48,"▲","-")),2)</f>
        <v>6.3</v>
      </c>
      <c r="D19" s="179">
        <f>ROUND(VALUE(SUBSTITUTE(実質収支比率等に係る経年分析!H$48,"▲","-")),2)</f>
        <v>2.3199999999999998</v>
      </c>
      <c r="E19" s="179">
        <f>ROUND(VALUE(SUBSTITUTE(実質収支比率等に係る経年分析!I$48,"▲","-")),2)</f>
        <v>2.21</v>
      </c>
      <c r="F19" s="179">
        <f>ROUND(VALUE(SUBSTITUTE(実質収支比率等に係る経年分析!J$48,"▲","-")),2)</f>
        <v>2.3199999999999998</v>
      </c>
    </row>
    <row r="20" spans="1:11" x14ac:dyDescent="0.15">
      <c r="A20" s="179" t="s">
        <v>55</v>
      </c>
      <c r="B20" s="179">
        <f>ROUND(VALUE(SUBSTITUTE(実質収支比率等に係る経年分析!F$47,"▲","-")),2)</f>
        <v>22.35</v>
      </c>
      <c r="C20" s="179">
        <f>ROUND(VALUE(SUBSTITUTE(実質収支比率等に係る経年分析!G$47,"▲","-")),2)</f>
        <v>22.26</v>
      </c>
      <c r="D20" s="179">
        <f>ROUND(VALUE(SUBSTITUTE(実質収支比率等に係る経年分析!H$47,"▲","-")),2)</f>
        <v>23.12</v>
      </c>
      <c r="E20" s="179">
        <f>ROUND(VALUE(SUBSTITUTE(実質収支比率等に係る経年分析!I$47,"▲","-")),2)</f>
        <v>18.329999999999998</v>
      </c>
      <c r="F20" s="179">
        <f>ROUND(VALUE(SUBSTITUTE(実質収支比率等に係る経年分析!J$47,"▲","-")),2)</f>
        <v>16.95</v>
      </c>
    </row>
    <row r="21" spans="1:11" x14ac:dyDescent="0.15">
      <c r="A21" s="179" t="s">
        <v>56</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1.21</v>
      </c>
      <c r="D21" s="179">
        <f>IF(ISNUMBER(VALUE(SUBSTITUTE(実質収支比率等に係る経年分析!H$49,"▲","-"))),ROUND(VALUE(SUBSTITUTE(実質収支比率等に係る経年分析!H$49,"▲","-")),2),NA())</f>
        <v>-4.12</v>
      </c>
      <c r="E21" s="179">
        <f>IF(ISNUMBER(VALUE(SUBSTITUTE(実質収支比率等に係る経年分析!I$49,"▲","-"))),ROUND(VALUE(SUBSTITUTE(実質収支比率等に係る経年分析!I$49,"▲","-")),2),NA())</f>
        <v>-5.75</v>
      </c>
      <c r="F21" s="179">
        <f>IF(ISNUMBER(VALUE(SUBSTITUTE(実質収支比率等に係る経年分析!J$49,"▲","-"))),ROUND(VALUE(SUBSTITUTE(実質収支比率等に係る経年分析!J$49,"▲","-")),2),NA())</f>
        <v>-1.89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つるぎ町特定環境保全公共下水道事業特別会計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つるぎ町農業集落排水事業特別会計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つるぎ町介護サービス事業特別会計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つるぎ町国民健康保険（事業勘定）事業特別会計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1.1299999999999999</v>
      </c>
    </row>
    <row r="33" spans="1:16" x14ac:dyDescent="0.15">
      <c r="A33" s="180" t="str">
        <f>IF(連結実質赤字比率に係る赤字・黒字の構成分析!C$37="",NA(),連結実質赤字比率に係る赤字・黒字の構成分析!C$37)</f>
        <v>つるぎ町水道事業会計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2.0099999999999998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2.27</v>
      </c>
    </row>
    <row r="35" spans="1:16" x14ac:dyDescent="0.15">
      <c r="A35" s="180" t="str">
        <f>IF(連結実質赤字比率に係る赤字・黒字の構成分析!C$35="",NA(),連結実質赤字比率に係る赤字・黒字の構成分析!C$35)</f>
        <v>つるぎ町介護保険（事業勘定）事業特別会計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2.77</v>
      </c>
    </row>
    <row r="36" spans="1:16" x14ac:dyDescent="0.15">
      <c r="A36" s="180" t="str">
        <f>IF(連結実質赤字比率に係る赤字・黒字の構成分析!C$34="",NA(),連結実質赤字比率に係る赤字・黒字の構成分析!C$34)</f>
        <v>つるぎ町病院事業会計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1175</v>
      </c>
      <c r="E42" s="181"/>
      <c r="F42" s="181"/>
      <c r="G42" s="181">
        <f>'実質公債費比率（分子）の構造'!L$52</f>
        <v>1176</v>
      </c>
      <c r="H42" s="181"/>
      <c r="I42" s="181"/>
      <c r="J42" s="181">
        <f>'実質公債費比率（分子）の構造'!M$52</f>
        <v>1191</v>
      </c>
      <c r="K42" s="181"/>
      <c r="L42" s="181"/>
      <c r="M42" s="181">
        <f>'実質公債費比率（分子）の構造'!N$52</f>
        <v>1205</v>
      </c>
      <c r="N42" s="181"/>
      <c r="O42" s="181"/>
      <c r="P42" s="181">
        <f>'実質公債費比率（分子）の構造'!O$52</f>
        <v>1172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75</v>
      </c>
      <c r="C45" s="181"/>
      <c r="D45" s="181"/>
      <c r="E45" s="181">
        <f>'実質公債費比率（分子）の構造'!L$49</f>
        <v>69</v>
      </c>
      <c r="F45" s="181"/>
      <c r="G45" s="181"/>
      <c r="H45" s="181">
        <f>'実質公債費比率（分子）の構造'!M$49</f>
        <v>59</v>
      </c>
      <c r="I45" s="181"/>
      <c r="J45" s="181"/>
      <c r="K45" s="181">
        <f>'実質公債費比率（分子）の構造'!N$49</f>
        <v>50</v>
      </c>
      <c r="L45" s="181"/>
      <c r="M45" s="181"/>
      <c r="N45" s="181">
        <f>'実質公債費比率（分子）の構造'!O$49</f>
        <v>47</v>
      </c>
      <c r="O45" s="181"/>
      <c r="P45" s="181"/>
    </row>
    <row r="46" spans="1:16" x14ac:dyDescent="0.15">
      <c r="A46" s="181" t="s">
        <v>67</v>
      </c>
      <c r="B46" s="181">
        <f>'実質公債費比率（分子）の構造'!K$48</f>
        <v>293</v>
      </c>
      <c r="C46" s="181"/>
      <c r="D46" s="181"/>
      <c r="E46" s="181">
        <f>'実質公債費比率（分子）の構造'!L$48</f>
        <v>297</v>
      </c>
      <c r="F46" s="181"/>
      <c r="G46" s="181"/>
      <c r="H46" s="181">
        <f>'実質公債費比率（分子）の構造'!M$48</f>
        <v>300</v>
      </c>
      <c r="I46" s="181"/>
      <c r="J46" s="181"/>
      <c r="K46" s="181">
        <f>'実質公債費比率（分子）の構造'!N$48</f>
        <v>304</v>
      </c>
      <c r="L46" s="181"/>
      <c r="M46" s="181"/>
      <c r="N46" s="181">
        <f>'実質公債費比率（分子）の構造'!O$48</f>
        <v>283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1179</v>
      </c>
      <c r="C49" s="181"/>
      <c r="D49" s="181"/>
      <c r="E49" s="181">
        <f>'実質公債費比率（分子）の構造'!L$45</f>
        <v>1162</v>
      </c>
      <c r="F49" s="181"/>
      <c r="G49" s="181"/>
      <c r="H49" s="181">
        <f>'実質公債費比率（分子）の構造'!M$45</f>
        <v>1174</v>
      </c>
      <c r="I49" s="181"/>
      <c r="J49" s="181"/>
      <c r="K49" s="181">
        <f>'実質公債費比率（分子）の構造'!N$45</f>
        <v>1239</v>
      </c>
      <c r="L49" s="181"/>
      <c r="M49" s="181"/>
      <c r="N49" s="181">
        <f>'実質公債費比率（分子）の構造'!O$45</f>
        <v>1231</v>
      </c>
      <c r="O49" s="181"/>
      <c r="P49" s="181"/>
    </row>
    <row r="50" spans="1:16" x14ac:dyDescent="0.15">
      <c r="A50" s="181" t="s">
        <v>71</v>
      </c>
      <c r="B50" s="181" t="e">
        <f>NA()</f>
        <v>#N/A</v>
      </c>
      <c r="C50" s="181">
        <f>IF(ISNUMBER('実質公債費比率（分子）の構造'!K$53),'実質公債費比率（分子）の構造'!K$53,NA())</f>
        <v>372</v>
      </c>
      <c r="D50" s="181" t="e">
        <f>NA()</f>
        <v>#N/A</v>
      </c>
      <c r="E50" s="181" t="e">
        <f>NA()</f>
        <v>#N/A</v>
      </c>
      <c r="F50" s="181">
        <f>IF(ISNUMBER('実質公債費比率（分子）の構造'!L$53),'実質公債費比率（分子）の構造'!L$53,NA())</f>
        <v>352</v>
      </c>
      <c r="G50" s="181" t="e">
        <f>NA()</f>
        <v>#N/A</v>
      </c>
      <c r="H50" s="181" t="e">
        <f>NA()</f>
        <v>#N/A</v>
      </c>
      <c r="I50" s="181">
        <f>IF(ISNUMBER('実質公債費比率（分子）の構造'!M$53),'実質公債費比率（分子）の構造'!M$53,NA())</f>
        <v>342</v>
      </c>
      <c r="J50" s="181" t="e">
        <f>NA()</f>
        <v>#N/A</v>
      </c>
      <c r="K50" s="181" t="e">
        <f>NA()</f>
        <v>#N/A</v>
      </c>
      <c r="L50" s="181">
        <f>IF(ISNUMBER('実質公債費比率（分子）の構造'!N$53),'実質公債費比率（分子）の構造'!N$53,NA())</f>
        <v>388</v>
      </c>
      <c r="M50" s="181" t="e">
        <f>NA()</f>
        <v>#N/A</v>
      </c>
      <c r="N50" s="181" t="e">
        <f>NA()</f>
        <v>#N/A</v>
      </c>
      <c r="O50" s="181">
        <f>IF(ISNUMBER('実質公債費比率（分子）の構造'!O$53),'実質公債費比率（分子）の構造'!O$53,NA())</f>
        <v>389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9987</v>
      </c>
      <c r="E56" s="180"/>
      <c r="F56" s="180"/>
      <c r="G56" s="180">
        <f>'将来負担比率（分子）の構造'!J$52</f>
        <v>10641</v>
      </c>
      <c r="H56" s="180"/>
      <c r="I56" s="180"/>
      <c r="J56" s="180">
        <f>'将来負担比率（分子）の構造'!K$52</f>
        <v>10717</v>
      </c>
      <c r="K56" s="180"/>
      <c r="L56" s="180"/>
      <c r="M56" s="180">
        <f>'将来負担比率（分子）の構造'!L$52</f>
        <v>10483</v>
      </c>
      <c r="N56" s="180"/>
      <c r="O56" s="180"/>
      <c r="P56" s="180">
        <f>'将来負担比率（分子）の構造'!M$52</f>
        <v>10518</v>
      </c>
    </row>
    <row r="57" spans="1:16" x14ac:dyDescent="0.15">
      <c r="A57" s="180" t="s">
        <v>42</v>
      </c>
      <c r="B57" s="180"/>
      <c r="C57" s="180"/>
      <c r="D57" s="180">
        <f>'将来負担比率（分子）の構造'!I$51</f>
        <v>149</v>
      </c>
      <c r="E57" s="180"/>
      <c r="F57" s="180"/>
      <c r="G57" s="180">
        <f>'将来負担比率（分子）の構造'!J$51</f>
        <v>117</v>
      </c>
      <c r="H57" s="180"/>
      <c r="I57" s="180"/>
      <c r="J57" s="180">
        <f>'将来負担比率（分子）の構造'!K$51</f>
        <v>96</v>
      </c>
      <c r="K57" s="180"/>
      <c r="L57" s="180"/>
      <c r="M57" s="180">
        <f>'将来負担比率（分子）の構造'!L$51</f>
        <v>77</v>
      </c>
      <c r="N57" s="180"/>
      <c r="O57" s="180"/>
      <c r="P57" s="180">
        <f>'将来負担比率（分子）の構造'!M$51</f>
        <v>49</v>
      </c>
    </row>
    <row r="58" spans="1:16" x14ac:dyDescent="0.15">
      <c r="A58" s="180" t="s">
        <v>41</v>
      </c>
      <c r="B58" s="180"/>
      <c r="C58" s="180"/>
      <c r="D58" s="180">
        <f>'将来負担比率（分子）の構造'!I$50</f>
        <v>4004</v>
      </c>
      <c r="E58" s="180"/>
      <c r="F58" s="180"/>
      <c r="G58" s="180">
        <f>'将来負担比率（分子）の構造'!J$50</f>
        <v>3928</v>
      </c>
      <c r="H58" s="180"/>
      <c r="I58" s="180"/>
      <c r="J58" s="180">
        <f>'将来負担比率（分子）の構造'!K$50</f>
        <v>3813</v>
      </c>
      <c r="K58" s="180"/>
      <c r="L58" s="180"/>
      <c r="M58" s="180">
        <f>'将来負担比率（分子）の構造'!L$50</f>
        <v>3524</v>
      </c>
      <c r="N58" s="180"/>
      <c r="O58" s="180"/>
      <c r="P58" s="180">
        <f>'将来負担比率（分子）の構造'!M$50</f>
        <v>3290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1259</v>
      </c>
      <c r="C62" s="180"/>
      <c r="D62" s="180"/>
      <c r="E62" s="180">
        <f>'将来負担比率（分子）の構造'!J$45</f>
        <v>1121</v>
      </c>
      <c r="F62" s="180"/>
      <c r="G62" s="180"/>
      <c r="H62" s="180">
        <f>'将来負担比率（分子）の構造'!K$45</f>
        <v>1012</v>
      </c>
      <c r="I62" s="180"/>
      <c r="J62" s="180"/>
      <c r="K62" s="180">
        <f>'将来負担比率（分子）の構造'!L$45</f>
        <v>862</v>
      </c>
      <c r="L62" s="180"/>
      <c r="M62" s="180"/>
      <c r="N62" s="180">
        <f>'将来負担比率（分子）の構造'!M$45</f>
        <v>762</v>
      </c>
      <c r="O62" s="180"/>
      <c r="P62" s="180"/>
    </row>
    <row r="63" spans="1:16" x14ac:dyDescent="0.15">
      <c r="A63" s="180" t="s">
        <v>34</v>
      </c>
      <c r="B63" s="180">
        <f>'将来負担比率（分子）の構造'!I$44</f>
        <v>337</v>
      </c>
      <c r="C63" s="180"/>
      <c r="D63" s="180"/>
      <c r="E63" s="180">
        <f>'将来負担比率（分子）の構造'!J$44</f>
        <v>271</v>
      </c>
      <c r="F63" s="180"/>
      <c r="G63" s="180"/>
      <c r="H63" s="180">
        <f>'将来負担比率（分子）の構造'!K$44</f>
        <v>211</v>
      </c>
      <c r="I63" s="180"/>
      <c r="J63" s="180"/>
      <c r="K63" s="180">
        <f>'将来負担比率（分子）の構造'!L$44</f>
        <v>161</v>
      </c>
      <c r="L63" s="180"/>
      <c r="M63" s="180"/>
      <c r="N63" s="180">
        <f>'将来負担比率（分子）の構造'!M$44</f>
        <v>117</v>
      </c>
      <c r="O63" s="180"/>
      <c r="P63" s="180"/>
    </row>
    <row r="64" spans="1:16" x14ac:dyDescent="0.15">
      <c r="A64" s="180" t="s">
        <v>33</v>
      </c>
      <c r="B64" s="180">
        <f>'将来負担比率（分子）の構造'!I$43</f>
        <v>3300</v>
      </c>
      <c r="C64" s="180"/>
      <c r="D64" s="180"/>
      <c r="E64" s="180">
        <f>'将来負担比率（分子）の構造'!J$43</f>
        <v>3137</v>
      </c>
      <c r="F64" s="180"/>
      <c r="G64" s="180"/>
      <c r="H64" s="180">
        <f>'将来負担比率（分子）の構造'!K$43</f>
        <v>2849</v>
      </c>
      <c r="I64" s="180"/>
      <c r="J64" s="180"/>
      <c r="K64" s="180">
        <f>'将来負担比率（分子）の構造'!L$43</f>
        <v>2593</v>
      </c>
      <c r="L64" s="180"/>
      <c r="M64" s="180"/>
      <c r="N64" s="180">
        <f>'将来負担比率（分子）の構造'!M$43</f>
        <v>2489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10105</v>
      </c>
      <c r="C66" s="180"/>
      <c r="D66" s="180"/>
      <c r="E66" s="180">
        <f>'将来負担比率（分子）の構造'!J$41</f>
        <v>11146</v>
      </c>
      <c r="F66" s="180"/>
      <c r="G66" s="180"/>
      <c r="H66" s="180">
        <f>'将来負担比率（分子）の構造'!K$41</f>
        <v>11542</v>
      </c>
      <c r="I66" s="180"/>
      <c r="J66" s="180"/>
      <c r="K66" s="180">
        <f>'将来負担比率（分子）の構造'!L$41</f>
        <v>11449</v>
      </c>
      <c r="L66" s="180"/>
      <c r="M66" s="180"/>
      <c r="N66" s="180">
        <f>'将来負担比率（分子）の構造'!M$41</f>
        <v>11681</v>
      </c>
      <c r="O66" s="180"/>
      <c r="P66" s="180"/>
    </row>
    <row r="67" spans="1:16" x14ac:dyDescent="0.15">
      <c r="A67" s="180" t="s">
        <v>75</v>
      </c>
      <c r="B67" s="180" t="e">
        <f>NA()</f>
        <v>#N/A</v>
      </c>
      <c r="C67" s="180">
        <f>IF(ISNUMBER('将来負担比率（分子）の構造'!I$53), IF('将来負担比率（分子）の構造'!I$53 &lt; 0, 0, '将来負担比率（分子）の構造'!I$53), NA())</f>
        <v>861</v>
      </c>
      <c r="D67" s="180" t="e">
        <f>NA()</f>
        <v>#N/A</v>
      </c>
      <c r="E67" s="180" t="e">
        <f>NA()</f>
        <v>#N/A</v>
      </c>
      <c r="F67" s="180">
        <f>IF(ISNUMBER('将来負担比率（分子）の構造'!J$53), IF('将来負担比率（分子）の構造'!J$53 &lt; 0, 0, '将来負担比率（分子）の構造'!J$53), NA())</f>
        <v>988</v>
      </c>
      <c r="G67" s="180" t="e">
        <f>NA()</f>
        <v>#N/A</v>
      </c>
      <c r="H67" s="180" t="e">
        <f>NA()</f>
        <v>#N/A</v>
      </c>
      <c r="I67" s="180">
        <f>IF(ISNUMBER('将来負担比率（分子）の構造'!K$53), IF('将来負担比率（分子）の構造'!K$53 &lt; 0, 0, '将来負担比率（分子）の構造'!K$53), NA())</f>
        <v>988</v>
      </c>
      <c r="J67" s="180" t="e">
        <f>NA()</f>
        <v>#N/A</v>
      </c>
      <c r="K67" s="180" t="e">
        <f>NA()</f>
        <v>#N/A</v>
      </c>
      <c r="L67" s="180">
        <f>IF(ISNUMBER('将来負担比率（分子）の構造'!L$53), IF('将来負担比率（分子）の構造'!L$53 &lt; 0, 0, '将来負担比率（分子）の構造'!L$53), NA())</f>
        <v>980</v>
      </c>
      <c r="M67" s="180" t="e">
        <f>NA()</f>
        <v>#N/A</v>
      </c>
      <c r="N67" s="180" t="e">
        <f>NA()</f>
        <v>#N/A</v>
      </c>
      <c r="O67" s="180">
        <f>IF(ISNUMBER('将来負担比率（分子）の構造'!M$53), IF('将来負担比率（分子）の構造'!M$53 &lt; 0, 0, '将来負担比率（分子）の構造'!M$53), NA())</f>
        <v>1192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1229</v>
      </c>
      <c r="C72" s="184">
        <f>基金残高に係る経年分析!G55</f>
        <v>943</v>
      </c>
      <c r="D72" s="184">
        <f>基金残高に係る経年分析!H55</f>
        <v>847</v>
      </c>
    </row>
    <row r="73" spans="1:16" x14ac:dyDescent="0.15">
      <c r="A73" s="183" t="s">
        <v>78</v>
      </c>
      <c r="B73" s="184">
        <f>基金残高に係る経年分析!F56</f>
        <v>1887</v>
      </c>
      <c r="C73" s="184">
        <f>基金残高に係る経年分析!G56</f>
        <v>1889</v>
      </c>
      <c r="D73" s="184">
        <f>基金残高に係る経年分析!H56</f>
        <v>1751</v>
      </c>
    </row>
    <row r="74" spans="1:16" x14ac:dyDescent="0.15">
      <c r="A74" s="183" t="s">
        <v>79</v>
      </c>
      <c r="B74" s="184">
        <f>基金残高に係る経年分析!F57</f>
        <v>2196</v>
      </c>
      <c r="C74" s="184">
        <f>基金残高に係る経年分析!G57</f>
        <v>2191</v>
      </c>
      <c r="D74" s="184">
        <f>基金残高に係る経年分析!H57</f>
        <v>2192</v>
      </c>
    </row>
  </sheetData>
  <sheetProtection algorithmName="SHA-512" hashValue="2uc6tyy7LkH9QQsd9kFh2qxg1apKfV4FjQxJs62wdo2T6nM0zRhAzD7mIVVqgfLNk9QoDBbp2dznIKRo5rE93Q==" saltValue="BrJHAdXU+aLry96+n54Y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769304</v>
      </c>
      <c r="S5" s="727"/>
      <c r="T5" s="727"/>
      <c r="U5" s="727"/>
      <c r="V5" s="727"/>
      <c r="W5" s="727"/>
      <c r="X5" s="727"/>
      <c r="Y5" s="773"/>
      <c r="Z5" s="791">
        <v>9</v>
      </c>
      <c r="AA5" s="791"/>
      <c r="AB5" s="791"/>
      <c r="AC5" s="791"/>
      <c r="AD5" s="792">
        <v>769304</v>
      </c>
      <c r="AE5" s="792"/>
      <c r="AF5" s="792"/>
      <c r="AG5" s="792"/>
      <c r="AH5" s="792"/>
      <c r="AI5" s="792"/>
      <c r="AJ5" s="792"/>
      <c r="AK5" s="792"/>
      <c r="AL5" s="774">
        <v>16</v>
      </c>
      <c r="AM5" s="743"/>
      <c r="AN5" s="743"/>
      <c r="AO5" s="775"/>
      <c r="AP5" s="760" t="s">
        <v>227</v>
      </c>
      <c r="AQ5" s="761"/>
      <c r="AR5" s="761"/>
      <c r="AS5" s="761"/>
      <c r="AT5" s="761"/>
      <c r="AU5" s="761"/>
      <c r="AV5" s="761"/>
      <c r="AW5" s="761"/>
      <c r="AX5" s="761"/>
      <c r="AY5" s="761"/>
      <c r="AZ5" s="761"/>
      <c r="BA5" s="761"/>
      <c r="BB5" s="761"/>
      <c r="BC5" s="761"/>
      <c r="BD5" s="761"/>
      <c r="BE5" s="761"/>
      <c r="BF5" s="762"/>
      <c r="BG5" s="661">
        <v>769304</v>
      </c>
      <c r="BH5" s="664"/>
      <c r="BI5" s="664"/>
      <c r="BJ5" s="664"/>
      <c r="BK5" s="664"/>
      <c r="BL5" s="664"/>
      <c r="BM5" s="664"/>
      <c r="BN5" s="665"/>
      <c r="BO5" s="723">
        <v>100</v>
      </c>
      <c r="BP5" s="723"/>
      <c r="BQ5" s="723"/>
      <c r="BR5" s="723"/>
      <c r="BS5" s="724" t="s">
        <v>172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89108</v>
      </c>
      <c r="S6" s="664"/>
      <c r="T6" s="664"/>
      <c r="U6" s="664"/>
      <c r="V6" s="664"/>
      <c r="W6" s="664"/>
      <c r="X6" s="664"/>
      <c r="Y6" s="665"/>
      <c r="Z6" s="723">
        <v>1</v>
      </c>
      <c r="AA6" s="723"/>
      <c r="AB6" s="723"/>
      <c r="AC6" s="723"/>
      <c r="AD6" s="724">
        <v>89108</v>
      </c>
      <c r="AE6" s="724"/>
      <c r="AF6" s="724"/>
      <c r="AG6" s="724"/>
      <c r="AH6" s="724"/>
      <c r="AI6" s="724"/>
      <c r="AJ6" s="724"/>
      <c r="AK6" s="724"/>
      <c r="AL6" s="666">
        <v>1.9</v>
      </c>
      <c r="AM6" s="667"/>
      <c r="AN6" s="667"/>
      <c r="AO6" s="725"/>
      <c r="AP6" s="658" t="s">
        <v>232</v>
      </c>
      <c r="AQ6" s="659"/>
      <c r="AR6" s="659"/>
      <c r="AS6" s="659"/>
      <c r="AT6" s="659"/>
      <c r="AU6" s="659"/>
      <c r="AV6" s="659"/>
      <c r="AW6" s="659"/>
      <c r="AX6" s="659"/>
      <c r="AY6" s="659"/>
      <c r="AZ6" s="659"/>
      <c r="BA6" s="659"/>
      <c r="BB6" s="659"/>
      <c r="BC6" s="659"/>
      <c r="BD6" s="659"/>
      <c r="BE6" s="659"/>
      <c r="BF6" s="660"/>
      <c r="BG6" s="661">
        <v>769304</v>
      </c>
      <c r="BH6" s="664"/>
      <c r="BI6" s="664"/>
      <c r="BJ6" s="664"/>
      <c r="BK6" s="664"/>
      <c r="BL6" s="664"/>
      <c r="BM6" s="664"/>
      <c r="BN6" s="665"/>
      <c r="BO6" s="723">
        <v>100</v>
      </c>
      <c r="BP6" s="723"/>
      <c r="BQ6" s="723"/>
      <c r="BR6" s="723"/>
      <c r="BS6" s="724" t="s">
        <v>173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85281</v>
      </c>
      <c r="CS6" s="664"/>
      <c r="CT6" s="664"/>
      <c r="CU6" s="664"/>
      <c r="CV6" s="664"/>
      <c r="CW6" s="664"/>
      <c r="CX6" s="664"/>
      <c r="CY6" s="665"/>
      <c r="CZ6" s="774">
        <v>1</v>
      </c>
      <c r="DA6" s="743"/>
      <c r="DB6" s="743"/>
      <c r="DC6" s="777"/>
      <c r="DD6" s="669" t="s">
        <v>173</v>
      </c>
      <c r="DE6" s="664"/>
      <c r="DF6" s="664"/>
      <c r="DG6" s="664"/>
      <c r="DH6" s="664"/>
      <c r="DI6" s="664"/>
      <c r="DJ6" s="664"/>
      <c r="DK6" s="664"/>
      <c r="DL6" s="664"/>
      <c r="DM6" s="664"/>
      <c r="DN6" s="664"/>
      <c r="DO6" s="664"/>
      <c r="DP6" s="665"/>
      <c r="DQ6" s="669">
        <v>85281</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2022</v>
      </c>
      <c r="S7" s="664"/>
      <c r="T7" s="664"/>
      <c r="U7" s="664"/>
      <c r="V7" s="664"/>
      <c r="W7" s="664"/>
      <c r="X7" s="664"/>
      <c r="Y7" s="665"/>
      <c r="Z7" s="723">
        <v>0</v>
      </c>
      <c r="AA7" s="723"/>
      <c r="AB7" s="723"/>
      <c r="AC7" s="723"/>
      <c r="AD7" s="724">
        <v>2022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319426</v>
      </c>
      <c r="BH7" s="664"/>
      <c r="BI7" s="664"/>
      <c r="BJ7" s="664"/>
      <c r="BK7" s="664"/>
      <c r="BL7" s="664"/>
      <c r="BM7" s="664"/>
      <c r="BN7" s="665"/>
      <c r="BO7" s="723">
        <v>41.5</v>
      </c>
      <c r="BP7" s="723"/>
      <c r="BQ7" s="723"/>
      <c r="BR7" s="723"/>
      <c r="BS7" s="724" t="s">
        <v>173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1063653</v>
      </c>
      <c r="CS7" s="664"/>
      <c r="CT7" s="664"/>
      <c r="CU7" s="664"/>
      <c r="CV7" s="664"/>
      <c r="CW7" s="664"/>
      <c r="CX7" s="664"/>
      <c r="CY7" s="665"/>
      <c r="CZ7" s="723">
        <v>12.7</v>
      </c>
      <c r="DA7" s="723"/>
      <c r="DB7" s="723"/>
      <c r="DC7" s="723"/>
      <c r="DD7" s="669">
        <v>13971</v>
      </c>
      <c r="DE7" s="664"/>
      <c r="DF7" s="664"/>
      <c r="DG7" s="664"/>
      <c r="DH7" s="664"/>
      <c r="DI7" s="664"/>
      <c r="DJ7" s="664"/>
      <c r="DK7" s="664"/>
      <c r="DL7" s="664"/>
      <c r="DM7" s="664"/>
      <c r="DN7" s="664"/>
      <c r="DO7" s="664"/>
      <c r="DP7" s="665"/>
      <c r="DQ7" s="669">
        <v>904727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5403</v>
      </c>
      <c r="S8" s="664"/>
      <c r="T8" s="664"/>
      <c r="U8" s="664"/>
      <c r="V8" s="664"/>
      <c r="W8" s="664"/>
      <c r="X8" s="664"/>
      <c r="Y8" s="665"/>
      <c r="Z8" s="723">
        <v>0.1</v>
      </c>
      <c r="AA8" s="723"/>
      <c r="AB8" s="723"/>
      <c r="AC8" s="723"/>
      <c r="AD8" s="724">
        <v>5403</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12875</v>
      </c>
      <c r="BH8" s="664"/>
      <c r="BI8" s="664"/>
      <c r="BJ8" s="664"/>
      <c r="BK8" s="664"/>
      <c r="BL8" s="664"/>
      <c r="BM8" s="664"/>
      <c r="BN8" s="665"/>
      <c r="BO8" s="723">
        <v>1.7</v>
      </c>
      <c r="BP8" s="723"/>
      <c r="BQ8" s="723"/>
      <c r="BR8" s="723"/>
      <c r="BS8" s="669" t="s">
        <v>173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2043999</v>
      </c>
      <c r="CS8" s="664"/>
      <c r="CT8" s="664"/>
      <c r="CU8" s="664"/>
      <c r="CV8" s="664"/>
      <c r="CW8" s="664"/>
      <c r="CX8" s="664"/>
      <c r="CY8" s="665"/>
      <c r="CZ8" s="723">
        <v>24.3</v>
      </c>
      <c r="DA8" s="723"/>
      <c r="DB8" s="723"/>
      <c r="DC8" s="723"/>
      <c r="DD8" s="669">
        <v>734</v>
      </c>
      <c r="DE8" s="664"/>
      <c r="DF8" s="664"/>
      <c r="DG8" s="664"/>
      <c r="DH8" s="664"/>
      <c r="DI8" s="664"/>
      <c r="DJ8" s="664"/>
      <c r="DK8" s="664"/>
      <c r="DL8" s="664"/>
      <c r="DM8" s="664"/>
      <c r="DN8" s="664"/>
      <c r="DO8" s="664"/>
      <c r="DP8" s="665"/>
      <c r="DQ8" s="669">
        <v>1431769</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4655</v>
      </c>
      <c r="S9" s="664"/>
      <c r="T9" s="664"/>
      <c r="U9" s="664"/>
      <c r="V9" s="664"/>
      <c r="W9" s="664"/>
      <c r="X9" s="664"/>
      <c r="Y9" s="665"/>
      <c r="Z9" s="723">
        <v>0.1</v>
      </c>
      <c r="AA9" s="723"/>
      <c r="AB9" s="723"/>
      <c r="AC9" s="723"/>
      <c r="AD9" s="724">
        <v>4655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258852</v>
      </c>
      <c r="BH9" s="664"/>
      <c r="BI9" s="664"/>
      <c r="BJ9" s="664"/>
      <c r="BK9" s="664"/>
      <c r="BL9" s="664"/>
      <c r="BM9" s="664"/>
      <c r="BN9" s="665"/>
      <c r="BO9" s="723">
        <v>33.6</v>
      </c>
      <c r="BP9" s="723"/>
      <c r="BQ9" s="723"/>
      <c r="BR9" s="723"/>
      <c r="BS9" s="669" t="s">
        <v>172</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689227</v>
      </c>
      <c r="CS9" s="664"/>
      <c r="CT9" s="664"/>
      <c r="CU9" s="664"/>
      <c r="CV9" s="664"/>
      <c r="CW9" s="664"/>
      <c r="CX9" s="664"/>
      <c r="CY9" s="665"/>
      <c r="CZ9" s="723">
        <v>8.1999999999999993</v>
      </c>
      <c r="DA9" s="723"/>
      <c r="DB9" s="723"/>
      <c r="DC9" s="723"/>
      <c r="DD9" s="669">
        <v>3150</v>
      </c>
      <c r="DE9" s="664"/>
      <c r="DF9" s="664"/>
      <c r="DG9" s="664"/>
      <c r="DH9" s="664"/>
      <c r="DI9" s="664"/>
      <c r="DJ9" s="664"/>
      <c r="DK9" s="664"/>
      <c r="DL9" s="664"/>
      <c r="DM9" s="664"/>
      <c r="DN9" s="664"/>
      <c r="DO9" s="664"/>
      <c r="DP9" s="665"/>
      <c r="DQ9" s="669">
        <v>652556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173</v>
      </c>
      <c r="AA10" s="723"/>
      <c r="AB10" s="723"/>
      <c r="AC10" s="723"/>
      <c r="AD10" s="724" t="s">
        <v>172</v>
      </c>
      <c r="AE10" s="724"/>
      <c r="AF10" s="724"/>
      <c r="AG10" s="724"/>
      <c r="AH10" s="724"/>
      <c r="AI10" s="724"/>
      <c r="AJ10" s="724"/>
      <c r="AK10" s="724"/>
      <c r="AL10" s="666" t="s">
        <v>173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18974</v>
      </c>
      <c r="BH10" s="664"/>
      <c r="BI10" s="664"/>
      <c r="BJ10" s="664"/>
      <c r="BK10" s="664"/>
      <c r="BL10" s="664"/>
      <c r="BM10" s="664"/>
      <c r="BN10" s="665"/>
      <c r="BO10" s="723">
        <v>2.5</v>
      </c>
      <c r="BP10" s="723"/>
      <c r="BQ10" s="723"/>
      <c r="BR10" s="723"/>
      <c r="BS10" s="669" t="s">
        <v>173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172</v>
      </c>
      <c r="CS10" s="664"/>
      <c r="CT10" s="664"/>
      <c r="CU10" s="664"/>
      <c r="CV10" s="664"/>
      <c r="CW10" s="664"/>
      <c r="CX10" s="664"/>
      <c r="CY10" s="665"/>
      <c r="CZ10" s="723" t="s">
        <v>172</v>
      </c>
      <c r="DA10" s="723"/>
      <c r="DB10" s="723"/>
      <c r="DC10" s="723"/>
      <c r="DD10" s="669" t="s">
        <v>173</v>
      </c>
      <c r="DE10" s="664"/>
      <c r="DF10" s="664"/>
      <c r="DG10" s="664"/>
      <c r="DH10" s="664"/>
      <c r="DI10" s="664"/>
      <c r="DJ10" s="664"/>
      <c r="DK10" s="664"/>
      <c r="DL10" s="664"/>
      <c r="DM10" s="664"/>
      <c r="DN10" s="664"/>
      <c r="DO10" s="664"/>
      <c r="DP10" s="665"/>
      <c r="DQ10" s="669" t="s">
        <v>172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173</v>
      </c>
      <c r="S11" s="664"/>
      <c r="T11" s="664"/>
      <c r="U11" s="664"/>
      <c r="V11" s="664"/>
      <c r="W11" s="664"/>
      <c r="X11" s="664"/>
      <c r="Y11" s="665"/>
      <c r="Z11" s="723" t="s">
        <v>172</v>
      </c>
      <c r="AA11" s="723"/>
      <c r="AB11" s="723"/>
      <c r="AC11" s="723"/>
      <c r="AD11" s="724" t="s">
        <v>173</v>
      </c>
      <c r="AE11" s="724"/>
      <c r="AF11" s="724"/>
      <c r="AG11" s="724"/>
      <c r="AH11" s="724"/>
      <c r="AI11" s="724"/>
      <c r="AJ11" s="724"/>
      <c r="AK11" s="724"/>
      <c r="AL11" s="666" t="s">
        <v>173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28725</v>
      </c>
      <c r="BH11" s="664"/>
      <c r="BI11" s="664"/>
      <c r="BJ11" s="664"/>
      <c r="BK11" s="664"/>
      <c r="BL11" s="664"/>
      <c r="BM11" s="664"/>
      <c r="BN11" s="665"/>
      <c r="BO11" s="723">
        <v>3.7</v>
      </c>
      <c r="BP11" s="723"/>
      <c r="BQ11" s="723"/>
      <c r="BR11" s="723"/>
      <c r="BS11" s="669" t="s">
        <v>172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570893</v>
      </c>
      <c r="CS11" s="664"/>
      <c r="CT11" s="664"/>
      <c r="CU11" s="664"/>
      <c r="CV11" s="664"/>
      <c r="CW11" s="664"/>
      <c r="CX11" s="664"/>
      <c r="CY11" s="665"/>
      <c r="CZ11" s="723">
        <v>6.8</v>
      </c>
      <c r="DA11" s="723"/>
      <c r="DB11" s="723"/>
      <c r="DC11" s="723"/>
      <c r="DD11" s="669">
        <v>287545</v>
      </c>
      <c r="DE11" s="664"/>
      <c r="DF11" s="664"/>
      <c r="DG11" s="664"/>
      <c r="DH11" s="664"/>
      <c r="DI11" s="664"/>
      <c r="DJ11" s="664"/>
      <c r="DK11" s="664"/>
      <c r="DL11" s="664"/>
      <c r="DM11" s="664"/>
      <c r="DN11" s="664"/>
      <c r="DO11" s="664"/>
      <c r="DP11" s="665"/>
      <c r="DQ11" s="669">
        <v>209161</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157441</v>
      </c>
      <c r="S12" s="664"/>
      <c r="T12" s="664"/>
      <c r="U12" s="664"/>
      <c r="V12" s="664"/>
      <c r="W12" s="664"/>
      <c r="X12" s="664"/>
      <c r="Y12" s="665"/>
      <c r="Z12" s="723">
        <v>1.8</v>
      </c>
      <c r="AA12" s="723"/>
      <c r="AB12" s="723"/>
      <c r="AC12" s="723"/>
      <c r="AD12" s="724">
        <v>157441</v>
      </c>
      <c r="AE12" s="724"/>
      <c r="AF12" s="724"/>
      <c r="AG12" s="724"/>
      <c r="AH12" s="724"/>
      <c r="AI12" s="724"/>
      <c r="AJ12" s="724"/>
      <c r="AK12" s="724"/>
      <c r="AL12" s="666">
        <v>3.3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369499</v>
      </c>
      <c r="BH12" s="664"/>
      <c r="BI12" s="664"/>
      <c r="BJ12" s="664"/>
      <c r="BK12" s="664"/>
      <c r="BL12" s="664"/>
      <c r="BM12" s="664"/>
      <c r="BN12" s="665"/>
      <c r="BO12" s="723">
        <v>48</v>
      </c>
      <c r="BP12" s="723"/>
      <c r="BQ12" s="723"/>
      <c r="BR12" s="723"/>
      <c r="BS12" s="669" t="s">
        <v>173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151044</v>
      </c>
      <c r="CS12" s="664"/>
      <c r="CT12" s="664"/>
      <c r="CU12" s="664"/>
      <c r="CV12" s="664"/>
      <c r="CW12" s="664"/>
      <c r="CX12" s="664"/>
      <c r="CY12" s="665"/>
      <c r="CZ12" s="723">
        <v>1.8</v>
      </c>
      <c r="DA12" s="723"/>
      <c r="DB12" s="723"/>
      <c r="DC12" s="723"/>
      <c r="DD12" s="669">
        <v>6737</v>
      </c>
      <c r="DE12" s="664"/>
      <c r="DF12" s="664"/>
      <c r="DG12" s="664"/>
      <c r="DH12" s="664"/>
      <c r="DI12" s="664"/>
      <c r="DJ12" s="664"/>
      <c r="DK12" s="664"/>
      <c r="DL12" s="664"/>
      <c r="DM12" s="664"/>
      <c r="DN12" s="664"/>
      <c r="DO12" s="664"/>
      <c r="DP12" s="665"/>
      <c r="DQ12" s="669">
        <v>118304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172</v>
      </c>
      <c r="S13" s="664"/>
      <c r="T13" s="664"/>
      <c r="U13" s="664"/>
      <c r="V13" s="664"/>
      <c r="W13" s="664"/>
      <c r="X13" s="664"/>
      <c r="Y13" s="665"/>
      <c r="Z13" s="723" t="s">
        <v>173</v>
      </c>
      <c r="AA13" s="723"/>
      <c r="AB13" s="723"/>
      <c r="AC13" s="723"/>
      <c r="AD13" s="724" t="s">
        <v>173</v>
      </c>
      <c r="AE13" s="724"/>
      <c r="AF13" s="724"/>
      <c r="AG13" s="724"/>
      <c r="AH13" s="724"/>
      <c r="AI13" s="724"/>
      <c r="AJ13" s="724"/>
      <c r="AK13" s="724"/>
      <c r="AL13" s="666" t="s">
        <v>173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367094</v>
      </c>
      <c r="BH13" s="664"/>
      <c r="BI13" s="664"/>
      <c r="BJ13" s="664"/>
      <c r="BK13" s="664"/>
      <c r="BL13" s="664"/>
      <c r="BM13" s="664"/>
      <c r="BN13" s="665"/>
      <c r="BO13" s="723">
        <v>47.7</v>
      </c>
      <c r="BP13" s="723"/>
      <c r="BQ13" s="723"/>
      <c r="BR13" s="723"/>
      <c r="BS13" s="669" t="s">
        <v>172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676962</v>
      </c>
      <c r="CS13" s="664"/>
      <c r="CT13" s="664"/>
      <c r="CU13" s="664"/>
      <c r="CV13" s="664"/>
      <c r="CW13" s="664"/>
      <c r="CX13" s="664"/>
      <c r="CY13" s="665"/>
      <c r="CZ13" s="723">
        <v>8.1</v>
      </c>
      <c r="DA13" s="723"/>
      <c r="DB13" s="723"/>
      <c r="DC13" s="723"/>
      <c r="DD13" s="669">
        <v>327962</v>
      </c>
      <c r="DE13" s="664"/>
      <c r="DF13" s="664"/>
      <c r="DG13" s="664"/>
      <c r="DH13" s="664"/>
      <c r="DI13" s="664"/>
      <c r="DJ13" s="664"/>
      <c r="DK13" s="664"/>
      <c r="DL13" s="664"/>
      <c r="DM13" s="664"/>
      <c r="DN13" s="664"/>
      <c r="DO13" s="664"/>
      <c r="DP13" s="665"/>
      <c r="DQ13" s="669">
        <v>351942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172</v>
      </c>
      <c r="S14" s="664"/>
      <c r="T14" s="664"/>
      <c r="U14" s="664"/>
      <c r="V14" s="664"/>
      <c r="W14" s="664"/>
      <c r="X14" s="664"/>
      <c r="Y14" s="665"/>
      <c r="Z14" s="723" t="s">
        <v>172</v>
      </c>
      <c r="AA14" s="723"/>
      <c r="AB14" s="723"/>
      <c r="AC14" s="723"/>
      <c r="AD14" s="724" t="s">
        <v>173</v>
      </c>
      <c r="AE14" s="724"/>
      <c r="AF14" s="724"/>
      <c r="AG14" s="724"/>
      <c r="AH14" s="724"/>
      <c r="AI14" s="724"/>
      <c r="AJ14" s="724"/>
      <c r="AK14" s="724"/>
      <c r="AL14" s="666" t="s">
        <v>256</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34075</v>
      </c>
      <c r="BH14" s="664"/>
      <c r="BI14" s="664"/>
      <c r="BJ14" s="664"/>
      <c r="BK14" s="664"/>
      <c r="BL14" s="664"/>
      <c r="BM14" s="664"/>
      <c r="BN14" s="665"/>
      <c r="BO14" s="723">
        <v>4.4000000000000004</v>
      </c>
      <c r="BP14" s="723"/>
      <c r="BQ14" s="723"/>
      <c r="BR14" s="723"/>
      <c r="BS14" s="669" t="s">
        <v>173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662148</v>
      </c>
      <c r="CS14" s="664"/>
      <c r="CT14" s="664"/>
      <c r="CU14" s="664"/>
      <c r="CV14" s="664"/>
      <c r="CW14" s="664"/>
      <c r="CX14" s="664"/>
      <c r="CY14" s="665"/>
      <c r="CZ14" s="723">
        <v>7.9</v>
      </c>
      <c r="DA14" s="723"/>
      <c r="DB14" s="723"/>
      <c r="DC14" s="723"/>
      <c r="DD14" s="669">
        <v>361823</v>
      </c>
      <c r="DE14" s="664"/>
      <c r="DF14" s="664"/>
      <c r="DG14" s="664"/>
      <c r="DH14" s="664"/>
      <c r="DI14" s="664"/>
      <c r="DJ14" s="664"/>
      <c r="DK14" s="664"/>
      <c r="DL14" s="664"/>
      <c r="DM14" s="664"/>
      <c r="DN14" s="664"/>
      <c r="DO14" s="664"/>
      <c r="DP14" s="665"/>
      <c r="DQ14" s="669">
        <v>306119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19443</v>
      </c>
      <c r="S15" s="664"/>
      <c r="T15" s="664"/>
      <c r="U15" s="664"/>
      <c r="V15" s="664"/>
      <c r="W15" s="664"/>
      <c r="X15" s="664"/>
      <c r="Y15" s="665"/>
      <c r="Z15" s="723">
        <v>0.2</v>
      </c>
      <c r="AA15" s="723"/>
      <c r="AB15" s="723"/>
      <c r="AC15" s="723"/>
      <c r="AD15" s="724">
        <v>19443</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46304</v>
      </c>
      <c r="BH15" s="664"/>
      <c r="BI15" s="664"/>
      <c r="BJ15" s="664"/>
      <c r="BK15" s="664"/>
      <c r="BL15" s="664"/>
      <c r="BM15" s="664"/>
      <c r="BN15" s="665"/>
      <c r="BO15" s="723">
        <v>6</v>
      </c>
      <c r="BP15" s="723"/>
      <c r="BQ15" s="723"/>
      <c r="BR15" s="723"/>
      <c r="BS15" s="669" t="s">
        <v>173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1040429</v>
      </c>
      <c r="CS15" s="664"/>
      <c r="CT15" s="664"/>
      <c r="CU15" s="664"/>
      <c r="CV15" s="664"/>
      <c r="CW15" s="664"/>
      <c r="CX15" s="664"/>
      <c r="CY15" s="665"/>
      <c r="CZ15" s="723">
        <v>12.4</v>
      </c>
      <c r="DA15" s="723"/>
      <c r="DB15" s="723"/>
      <c r="DC15" s="723"/>
      <c r="DD15" s="669">
        <v>525762</v>
      </c>
      <c r="DE15" s="664"/>
      <c r="DF15" s="664"/>
      <c r="DG15" s="664"/>
      <c r="DH15" s="664"/>
      <c r="DI15" s="664"/>
      <c r="DJ15" s="664"/>
      <c r="DK15" s="664"/>
      <c r="DL15" s="664"/>
      <c r="DM15" s="664"/>
      <c r="DN15" s="664"/>
      <c r="DO15" s="664"/>
      <c r="DP15" s="665"/>
      <c r="DQ15" s="669">
        <v>505911</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172</v>
      </c>
      <c r="AA16" s="723"/>
      <c r="AB16" s="723"/>
      <c r="AC16" s="723"/>
      <c r="AD16" s="724" t="s">
        <v>172</v>
      </c>
      <c r="AE16" s="724"/>
      <c r="AF16" s="724"/>
      <c r="AG16" s="724"/>
      <c r="AH16" s="724"/>
      <c r="AI16" s="724"/>
      <c r="AJ16" s="724"/>
      <c r="AK16" s="724"/>
      <c r="AL16" s="666" t="s">
        <v>172</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172</v>
      </c>
      <c r="BH16" s="664"/>
      <c r="BI16" s="664"/>
      <c r="BJ16" s="664"/>
      <c r="BK16" s="664"/>
      <c r="BL16" s="664"/>
      <c r="BM16" s="664"/>
      <c r="BN16" s="665"/>
      <c r="BO16" s="723" t="s">
        <v>173</v>
      </c>
      <c r="BP16" s="723"/>
      <c r="BQ16" s="723"/>
      <c r="BR16" s="723"/>
      <c r="BS16" s="669" t="s">
        <v>173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189375</v>
      </c>
      <c r="CS16" s="664"/>
      <c r="CT16" s="664"/>
      <c r="CU16" s="664"/>
      <c r="CV16" s="664"/>
      <c r="CW16" s="664"/>
      <c r="CX16" s="664"/>
      <c r="CY16" s="665"/>
      <c r="CZ16" s="723">
        <v>2.2999999999999998</v>
      </c>
      <c r="DA16" s="723"/>
      <c r="DB16" s="723"/>
      <c r="DC16" s="723"/>
      <c r="DD16" s="669" t="s">
        <v>172</v>
      </c>
      <c r="DE16" s="664"/>
      <c r="DF16" s="664"/>
      <c r="DG16" s="664"/>
      <c r="DH16" s="664"/>
      <c r="DI16" s="664"/>
      <c r="DJ16" s="664"/>
      <c r="DK16" s="664"/>
      <c r="DL16" s="664"/>
      <c r="DM16" s="664"/>
      <c r="DN16" s="664"/>
      <c r="DO16" s="664"/>
      <c r="DP16" s="665"/>
      <c r="DQ16" s="669">
        <v>16136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1497</v>
      </c>
      <c r="S17" s="664"/>
      <c r="T17" s="664"/>
      <c r="U17" s="664"/>
      <c r="V17" s="664"/>
      <c r="W17" s="664"/>
      <c r="X17" s="664"/>
      <c r="Y17" s="665"/>
      <c r="Z17" s="723">
        <v>0</v>
      </c>
      <c r="AA17" s="723"/>
      <c r="AB17" s="723"/>
      <c r="AC17" s="723"/>
      <c r="AD17" s="724">
        <v>1497</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256</v>
      </c>
      <c r="BH17" s="664"/>
      <c r="BI17" s="664"/>
      <c r="BJ17" s="664"/>
      <c r="BK17" s="664"/>
      <c r="BL17" s="664"/>
      <c r="BM17" s="664"/>
      <c r="BN17" s="665"/>
      <c r="BO17" s="723" t="s">
        <v>173</v>
      </c>
      <c r="BP17" s="723"/>
      <c r="BQ17" s="723"/>
      <c r="BR17" s="723"/>
      <c r="BS17" s="669" t="s">
        <v>173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1231221</v>
      </c>
      <c r="CS17" s="664"/>
      <c r="CT17" s="664"/>
      <c r="CU17" s="664"/>
      <c r="CV17" s="664"/>
      <c r="CW17" s="664"/>
      <c r="CX17" s="664"/>
      <c r="CY17" s="665"/>
      <c r="CZ17" s="723">
        <v>14.7</v>
      </c>
      <c r="DA17" s="723"/>
      <c r="DB17" s="723"/>
      <c r="DC17" s="723"/>
      <c r="DD17" s="669" t="s">
        <v>173</v>
      </c>
      <c r="DE17" s="664"/>
      <c r="DF17" s="664"/>
      <c r="DG17" s="664"/>
      <c r="DH17" s="664"/>
      <c r="DI17" s="664"/>
      <c r="DJ17" s="664"/>
      <c r="DK17" s="664"/>
      <c r="DL17" s="664"/>
      <c r="DM17" s="664"/>
      <c r="DN17" s="664"/>
      <c r="DO17" s="664"/>
      <c r="DP17" s="665"/>
      <c r="DQ17" s="669">
        <v>1198906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4211770</v>
      </c>
      <c r="S18" s="664"/>
      <c r="T18" s="664"/>
      <c r="U18" s="664"/>
      <c r="V18" s="664"/>
      <c r="W18" s="664"/>
      <c r="X18" s="664"/>
      <c r="Y18" s="665"/>
      <c r="Z18" s="723">
        <v>49.4</v>
      </c>
      <c r="AA18" s="723"/>
      <c r="AB18" s="723"/>
      <c r="AC18" s="723"/>
      <c r="AD18" s="724">
        <v>3755129</v>
      </c>
      <c r="AE18" s="724"/>
      <c r="AF18" s="724"/>
      <c r="AG18" s="724"/>
      <c r="AH18" s="724"/>
      <c r="AI18" s="724"/>
      <c r="AJ18" s="724"/>
      <c r="AK18" s="724"/>
      <c r="AL18" s="666">
        <v>78.099999999999994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172</v>
      </c>
      <c r="BH18" s="664"/>
      <c r="BI18" s="664"/>
      <c r="BJ18" s="664"/>
      <c r="BK18" s="664"/>
      <c r="BL18" s="664"/>
      <c r="BM18" s="664"/>
      <c r="BN18" s="665"/>
      <c r="BO18" s="723" t="s">
        <v>172</v>
      </c>
      <c r="BP18" s="723"/>
      <c r="BQ18" s="723"/>
      <c r="BR18" s="723"/>
      <c r="BS18" s="669" t="s">
        <v>173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173</v>
      </c>
      <c r="DA18" s="723"/>
      <c r="DB18" s="723"/>
      <c r="DC18" s="723"/>
      <c r="DD18" s="669" t="s">
        <v>173</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3755129</v>
      </c>
      <c r="S19" s="664"/>
      <c r="T19" s="664"/>
      <c r="U19" s="664"/>
      <c r="V19" s="664"/>
      <c r="W19" s="664"/>
      <c r="X19" s="664"/>
      <c r="Y19" s="665"/>
      <c r="Z19" s="723">
        <v>44</v>
      </c>
      <c r="AA19" s="723"/>
      <c r="AB19" s="723"/>
      <c r="AC19" s="723"/>
      <c r="AD19" s="724">
        <v>3755129</v>
      </c>
      <c r="AE19" s="724"/>
      <c r="AF19" s="724"/>
      <c r="AG19" s="724"/>
      <c r="AH19" s="724"/>
      <c r="AI19" s="724"/>
      <c r="AJ19" s="724"/>
      <c r="AK19" s="724"/>
      <c r="AL19" s="666">
        <v>78.099999999999994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173</v>
      </c>
      <c r="BH19" s="664"/>
      <c r="BI19" s="664"/>
      <c r="BJ19" s="664"/>
      <c r="BK19" s="664"/>
      <c r="BL19" s="664"/>
      <c r="BM19" s="664"/>
      <c r="BN19" s="665"/>
      <c r="BO19" s="723" t="s">
        <v>172</v>
      </c>
      <c r="BP19" s="723"/>
      <c r="BQ19" s="723"/>
      <c r="BR19" s="723"/>
      <c r="BS19" s="669" t="s">
        <v>173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172</v>
      </c>
      <c r="DA19" s="723"/>
      <c r="DB19" s="723"/>
      <c r="DC19" s="723"/>
      <c r="DD19" s="669" t="s">
        <v>173</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456641</v>
      </c>
      <c r="S20" s="664"/>
      <c r="T20" s="664"/>
      <c r="U20" s="664"/>
      <c r="V20" s="664"/>
      <c r="W20" s="664"/>
      <c r="X20" s="664"/>
      <c r="Y20" s="665"/>
      <c r="Z20" s="723">
        <v>5.4</v>
      </c>
      <c r="AA20" s="723"/>
      <c r="AB20" s="723"/>
      <c r="AC20" s="723"/>
      <c r="AD20" s="724" t="s">
        <v>172</v>
      </c>
      <c r="AE20" s="724"/>
      <c r="AF20" s="724"/>
      <c r="AG20" s="724"/>
      <c r="AH20" s="724"/>
      <c r="AI20" s="724"/>
      <c r="AJ20" s="724"/>
      <c r="AK20" s="724"/>
      <c r="AL20" s="666" t="s">
        <v>172</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173</v>
      </c>
      <c r="BH20" s="664"/>
      <c r="BI20" s="664"/>
      <c r="BJ20" s="664"/>
      <c r="BK20" s="664"/>
      <c r="BL20" s="664"/>
      <c r="BM20" s="664"/>
      <c r="BN20" s="665"/>
      <c r="BO20" s="723" t="s">
        <v>173</v>
      </c>
      <c r="BP20" s="723"/>
      <c r="BQ20" s="723"/>
      <c r="BR20" s="723"/>
      <c r="BS20" s="669" t="s">
        <v>173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8404232</v>
      </c>
      <c r="CS20" s="664"/>
      <c r="CT20" s="664"/>
      <c r="CU20" s="664"/>
      <c r="CV20" s="664"/>
      <c r="CW20" s="664"/>
      <c r="CX20" s="664"/>
      <c r="CY20" s="665"/>
      <c r="CZ20" s="723">
        <v>100</v>
      </c>
      <c r="DA20" s="723"/>
      <c r="DB20" s="723"/>
      <c r="DC20" s="723"/>
      <c r="DD20" s="669">
        <v>1527684</v>
      </c>
      <c r="DE20" s="664"/>
      <c r="DF20" s="664"/>
      <c r="DG20" s="664"/>
      <c r="DH20" s="664"/>
      <c r="DI20" s="664"/>
      <c r="DJ20" s="664"/>
      <c r="DK20" s="664"/>
      <c r="DL20" s="664"/>
      <c r="DM20" s="664"/>
      <c r="DN20" s="664"/>
      <c r="DO20" s="664"/>
      <c r="DP20" s="665"/>
      <c r="DQ20" s="669">
        <v>5780812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173</v>
      </c>
      <c r="AA21" s="723"/>
      <c r="AB21" s="723"/>
      <c r="AC21" s="723"/>
      <c r="AD21" s="724" t="s">
        <v>173</v>
      </c>
      <c r="AE21" s="724"/>
      <c r="AF21" s="724"/>
      <c r="AG21" s="724"/>
      <c r="AH21" s="724"/>
      <c r="AI21" s="724"/>
      <c r="AJ21" s="724"/>
      <c r="AK21" s="724"/>
      <c r="AL21" s="666" t="s">
        <v>172</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173</v>
      </c>
      <c r="BH21" s="664"/>
      <c r="BI21" s="664"/>
      <c r="BJ21" s="664"/>
      <c r="BK21" s="664"/>
      <c r="BL21" s="664"/>
      <c r="BM21" s="664"/>
      <c r="BN21" s="665"/>
      <c r="BO21" s="723" t="s">
        <v>173</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5260643</v>
      </c>
      <c r="S22" s="664"/>
      <c r="T22" s="664"/>
      <c r="U22" s="664"/>
      <c r="V22" s="664"/>
      <c r="W22" s="664"/>
      <c r="X22" s="664"/>
      <c r="Y22" s="665"/>
      <c r="Z22" s="723">
        <v>61.7</v>
      </c>
      <c r="AA22" s="723"/>
      <c r="AB22" s="723"/>
      <c r="AC22" s="723"/>
      <c r="AD22" s="724">
        <v>4804002</v>
      </c>
      <c r="AE22" s="724"/>
      <c r="AF22" s="724"/>
      <c r="AG22" s="724"/>
      <c r="AH22" s="724"/>
      <c r="AI22" s="724"/>
      <c r="AJ22" s="724"/>
      <c r="AK22" s="724"/>
      <c r="AL22" s="666">
        <v>100</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1125</v>
      </c>
      <c r="S23" s="664"/>
      <c r="T23" s="664"/>
      <c r="U23" s="664"/>
      <c r="V23" s="664"/>
      <c r="W23" s="664"/>
      <c r="X23" s="664"/>
      <c r="Y23" s="665"/>
      <c r="Z23" s="723">
        <v>0</v>
      </c>
      <c r="AA23" s="723"/>
      <c r="AB23" s="723"/>
      <c r="AC23" s="723"/>
      <c r="AD23" s="724">
        <v>1125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173</v>
      </c>
      <c r="BP23" s="723"/>
      <c r="BQ23" s="723"/>
      <c r="BR23" s="723"/>
      <c r="BS23" s="669" t="s">
        <v>173</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13293</v>
      </c>
      <c r="S24" s="664"/>
      <c r="T24" s="664"/>
      <c r="U24" s="664"/>
      <c r="V24" s="664"/>
      <c r="W24" s="664"/>
      <c r="X24" s="664"/>
      <c r="Y24" s="665"/>
      <c r="Z24" s="723">
        <v>0.2</v>
      </c>
      <c r="AA24" s="723"/>
      <c r="AB24" s="723"/>
      <c r="AC24" s="723"/>
      <c r="AD24" s="724" t="s">
        <v>173</v>
      </c>
      <c r="AE24" s="724"/>
      <c r="AF24" s="724"/>
      <c r="AG24" s="724"/>
      <c r="AH24" s="724"/>
      <c r="AI24" s="724"/>
      <c r="AJ24" s="724"/>
      <c r="AK24" s="724"/>
      <c r="AL24" s="666" t="s">
        <v>173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3469413</v>
      </c>
      <c r="CS24" s="727"/>
      <c r="CT24" s="727"/>
      <c r="CU24" s="727"/>
      <c r="CV24" s="727"/>
      <c r="CW24" s="727"/>
      <c r="CX24" s="727"/>
      <c r="CY24" s="773"/>
      <c r="CZ24" s="774">
        <v>41.3</v>
      </c>
      <c r="DA24" s="743"/>
      <c r="DB24" s="743"/>
      <c r="DC24" s="777"/>
      <c r="DD24" s="772">
        <v>2953715</v>
      </c>
      <c r="DE24" s="727"/>
      <c r="DF24" s="727"/>
      <c r="DG24" s="727"/>
      <c r="DH24" s="727"/>
      <c r="DI24" s="727"/>
      <c r="DJ24" s="727"/>
      <c r="DK24" s="773"/>
      <c r="DL24" s="772">
        <v>2896896</v>
      </c>
      <c r="DM24" s="727"/>
      <c r="DN24" s="727"/>
      <c r="DO24" s="727"/>
      <c r="DP24" s="727"/>
      <c r="DQ24" s="727"/>
      <c r="DR24" s="727"/>
      <c r="DS24" s="727"/>
      <c r="DT24" s="727"/>
      <c r="DU24" s="727"/>
      <c r="DV24" s="773"/>
      <c r="DW24" s="774">
        <v>58</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152664</v>
      </c>
      <c r="S25" s="664"/>
      <c r="T25" s="664"/>
      <c r="U25" s="664"/>
      <c r="V25" s="664"/>
      <c r="W25" s="664"/>
      <c r="X25" s="664"/>
      <c r="Y25" s="665"/>
      <c r="Z25" s="723">
        <v>1.8</v>
      </c>
      <c r="AA25" s="723"/>
      <c r="AB25" s="723"/>
      <c r="AC25" s="723"/>
      <c r="AD25" s="724" t="s">
        <v>173</v>
      </c>
      <c r="AE25" s="724"/>
      <c r="AF25" s="724"/>
      <c r="AG25" s="724"/>
      <c r="AH25" s="724"/>
      <c r="AI25" s="724"/>
      <c r="AJ25" s="724"/>
      <c r="AK25" s="724"/>
      <c r="AL25" s="666" t="s">
        <v>173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173</v>
      </c>
      <c r="BP25" s="723"/>
      <c r="BQ25" s="723"/>
      <c r="BR25" s="723"/>
      <c r="BS25" s="669" t="s">
        <v>172</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1634678</v>
      </c>
      <c r="CS25" s="662"/>
      <c r="CT25" s="662"/>
      <c r="CU25" s="662"/>
      <c r="CV25" s="662"/>
      <c r="CW25" s="662"/>
      <c r="CX25" s="662"/>
      <c r="CY25" s="663"/>
      <c r="CZ25" s="666">
        <v>19.5</v>
      </c>
      <c r="DA25" s="695"/>
      <c r="DB25" s="695"/>
      <c r="DC25" s="696"/>
      <c r="DD25" s="669">
        <v>1569668</v>
      </c>
      <c r="DE25" s="662"/>
      <c r="DF25" s="662"/>
      <c r="DG25" s="662"/>
      <c r="DH25" s="662"/>
      <c r="DI25" s="662"/>
      <c r="DJ25" s="662"/>
      <c r="DK25" s="663"/>
      <c r="DL25" s="669">
        <v>1512849</v>
      </c>
      <c r="DM25" s="662"/>
      <c r="DN25" s="662"/>
      <c r="DO25" s="662"/>
      <c r="DP25" s="662"/>
      <c r="DQ25" s="662"/>
      <c r="DR25" s="662"/>
      <c r="DS25" s="662"/>
      <c r="DT25" s="662"/>
      <c r="DU25" s="662"/>
      <c r="DV25" s="663"/>
      <c r="DW25" s="666">
        <v>30.3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7487</v>
      </c>
      <c r="S26" s="664"/>
      <c r="T26" s="664"/>
      <c r="U26" s="664"/>
      <c r="V26" s="664"/>
      <c r="W26" s="664"/>
      <c r="X26" s="664"/>
      <c r="Y26" s="665"/>
      <c r="Z26" s="723">
        <v>0.1</v>
      </c>
      <c r="AA26" s="723"/>
      <c r="AB26" s="723"/>
      <c r="AC26" s="723"/>
      <c r="AD26" s="724" t="s">
        <v>172</v>
      </c>
      <c r="AE26" s="724"/>
      <c r="AF26" s="724"/>
      <c r="AG26" s="724"/>
      <c r="AH26" s="724"/>
      <c r="AI26" s="724"/>
      <c r="AJ26" s="724"/>
      <c r="AK26" s="724"/>
      <c r="AL26" s="666" t="s">
        <v>173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173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1112215</v>
      </c>
      <c r="CS26" s="664"/>
      <c r="CT26" s="664"/>
      <c r="CU26" s="664"/>
      <c r="CV26" s="664"/>
      <c r="CW26" s="664"/>
      <c r="CX26" s="664"/>
      <c r="CY26" s="665"/>
      <c r="CZ26" s="666">
        <v>13.2</v>
      </c>
      <c r="DA26" s="695"/>
      <c r="DB26" s="695"/>
      <c r="DC26" s="696"/>
      <c r="DD26" s="669">
        <v>1054879</v>
      </c>
      <c r="DE26" s="664"/>
      <c r="DF26" s="664"/>
      <c r="DG26" s="664"/>
      <c r="DH26" s="664"/>
      <c r="DI26" s="664"/>
      <c r="DJ26" s="664"/>
      <c r="DK26" s="665"/>
      <c r="DL26" s="669" t="s">
        <v>173</v>
      </c>
      <c r="DM26" s="664"/>
      <c r="DN26" s="664"/>
      <c r="DO26" s="664"/>
      <c r="DP26" s="664"/>
      <c r="DQ26" s="664"/>
      <c r="DR26" s="664"/>
      <c r="DS26" s="664"/>
      <c r="DT26" s="664"/>
      <c r="DU26" s="664"/>
      <c r="DV26" s="665"/>
      <c r="DW26" s="666" t="s">
        <v>172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493910</v>
      </c>
      <c r="S27" s="664"/>
      <c r="T27" s="664"/>
      <c r="U27" s="664"/>
      <c r="V27" s="664"/>
      <c r="W27" s="664"/>
      <c r="X27" s="664"/>
      <c r="Y27" s="665"/>
      <c r="Z27" s="723">
        <v>5.8</v>
      </c>
      <c r="AA27" s="723"/>
      <c r="AB27" s="723"/>
      <c r="AC27" s="723"/>
      <c r="AD27" s="724" t="s">
        <v>173</v>
      </c>
      <c r="AE27" s="724"/>
      <c r="AF27" s="724"/>
      <c r="AG27" s="724"/>
      <c r="AH27" s="724"/>
      <c r="AI27" s="724"/>
      <c r="AJ27" s="724"/>
      <c r="AK27" s="724"/>
      <c r="AL27" s="666" t="s">
        <v>172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769304</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603514</v>
      </c>
      <c r="CS27" s="662"/>
      <c r="CT27" s="662"/>
      <c r="CU27" s="662"/>
      <c r="CV27" s="662"/>
      <c r="CW27" s="662"/>
      <c r="CX27" s="662"/>
      <c r="CY27" s="663"/>
      <c r="CZ27" s="666">
        <v>7.2</v>
      </c>
      <c r="DA27" s="695"/>
      <c r="DB27" s="695"/>
      <c r="DC27" s="696"/>
      <c r="DD27" s="669">
        <v>185141</v>
      </c>
      <c r="DE27" s="662"/>
      <c r="DF27" s="662"/>
      <c r="DG27" s="662"/>
      <c r="DH27" s="662"/>
      <c r="DI27" s="662"/>
      <c r="DJ27" s="662"/>
      <c r="DK27" s="663"/>
      <c r="DL27" s="669">
        <v>185141</v>
      </c>
      <c r="DM27" s="662"/>
      <c r="DN27" s="662"/>
      <c r="DO27" s="662"/>
      <c r="DP27" s="662"/>
      <c r="DQ27" s="662"/>
      <c r="DR27" s="662"/>
      <c r="DS27" s="662"/>
      <c r="DT27" s="662"/>
      <c r="DU27" s="662"/>
      <c r="DV27" s="663"/>
      <c r="DW27" s="666">
        <v>3.7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173</v>
      </c>
      <c r="AA28" s="723"/>
      <c r="AB28" s="723"/>
      <c r="AC28" s="723"/>
      <c r="AD28" s="724" t="s">
        <v>173</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1231221</v>
      </c>
      <c r="CS28" s="664"/>
      <c r="CT28" s="664"/>
      <c r="CU28" s="664"/>
      <c r="CV28" s="664"/>
      <c r="CW28" s="664"/>
      <c r="CX28" s="664"/>
      <c r="CY28" s="665"/>
      <c r="CZ28" s="666">
        <v>14.7</v>
      </c>
      <c r="DA28" s="695"/>
      <c r="DB28" s="695"/>
      <c r="DC28" s="696"/>
      <c r="DD28" s="669">
        <v>1198906</v>
      </c>
      <c r="DE28" s="664"/>
      <c r="DF28" s="664"/>
      <c r="DG28" s="664"/>
      <c r="DH28" s="664"/>
      <c r="DI28" s="664"/>
      <c r="DJ28" s="664"/>
      <c r="DK28" s="665"/>
      <c r="DL28" s="669">
        <v>1198906</v>
      </c>
      <c r="DM28" s="664"/>
      <c r="DN28" s="664"/>
      <c r="DO28" s="664"/>
      <c r="DP28" s="664"/>
      <c r="DQ28" s="664"/>
      <c r="DR28" s="664"/>
      <c r="DS28" s="664"/>
      <c r="DT28" s="664"/>
      <c r="DU28" s="664"/>
      <c r="DV28" s="665"/>
      <c r="DW28" s="666">
        <v>24</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612300</v>
      </c>
      <c r="S29" s="664"/>
      <c r="T29" s="664"/>
      <c r="U29" s="664"/>
      <c r="V29" s="664"/>
      <c r="W29" s="664"/>
      <c r="X29" s="664"/>
      <c r="Y29" s="665"/>
      <c r="Z29" s="723">
        <v>7.2</v>
      </c>
      <c r="AA29" s="723"/>
      <c r="AB29" s="723"/>
      <c r="AC29" s="723"/>
      <c r="AD29" s="724" t="s">
        <v>172</v>
      </c>
      <c r="AE29" s="724"/>
      <c r="AF29" s="724"/>
      <c r="AG29" s="724"/>
      <c r="AH29" s="724"/>
      <c r="AI29" s="724"/>
      <c r="AJ29" s="724"/>
      <c r="AK29" s="724"/>
      <c r="AL29" s="666" t="s">
        <v>173</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1231221</v>
      </c>
      <c r="CS29" s="662"/>
      <c r="CT29" s="662"/>
      <c r="CU29" s="662"/>
      <c r="CV29" s="662"/>
      <c r="CW29" s="662"/>
      <c r="CX29" s="662"/>
      <c r="CY29" s="663"/>
      <c r="CZ29" s="666">
        <v>14.7</v>
      </c>
      <c r="DA29" s="695"/>
      <c r="DB29" s="695"/>
      <c r="DC29" s="696"/>
      <c r="DD29" s="669">
        <v>1198906</v>
      </c>
      <c r="DE29" s="662"/>
      <c r="DF29" s="662"/>
      <c r="DG29" s="662"/>
      <c r="DH29" s="662"/>
      <c r="DI29" s="662"/>
      <c r="DJ29" s="662"/>
      <c r="DK29" s="663"/>
      <c r="DL29" s="669">
        <v>1198906</v>
      </c>
      <c r="DM29" s="662"/>
      <c r="DN29" s="662"/>
      <c r="DO29" s="662"/>
      <c r="DP29" s="662"/>
      <c r="DQ29" s="662"/>
      <c r="DR29" s="662"/>
      <c r="DS29" s="662"/>
      <c r="DT29" s="662"/>
      <c r="DU29" s="662"/>
      <c r="DV29" s="663"/>
      <c r="DW29" s="666">
        <v>24</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17707</v>
      </c>
      <c r="S30" s="664"/>
      <c r="T30" s="664"/>
      <c r="U30" s="664"/>
      <c r="V30" s="664"/>
      <c r="W30" s="664"/>
      <c r="X30" s="664"/>
      <c r="Y30" s="665"/>
      <c r="Z30" s="723">
        <v>0.2</v>
      </c>
      <c r="AA30" s="723"/>
      <c r="AB30" s="723"/>
      <c r="AC30" s="723"/>
      <c r="AD30" s="724">
        <v>721</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98.5</v>
      </c>
      <c r="BH30" s="742"/>
      <c r="BI30" s="742"/>
      <c r="BJ30" s="742"/>
      <c r="BK30" s="742"/>
      <c r="BL30" s="742"/>
      <c r="BM30" s="743">
        <v>95.7</v>
      </c>
      <c r="BN30" s="742"/>
      <c r="BO30" s="742"/>
      <c r="BP30" s="742"/>
      <c r="BQ30" s="744"/>
      <c r="BR30" s="741">
        <v>98.5</v>
      </c>
      <c r="BS30" s="742"/>
      <c r="BT30" s="742"/>
      <c r="BU30" s="742"/>
      <c r="BV30" s="742"/>
      <c r="BW30" s="742"/>
      <c r="BX30" s="743">
        <v>95.6</v>
      </c>
      <c r="BY30" s="742"/>
      <c r="BZ30" s="742"/>
      <c r="CA30" s="742"/>
      <c r="CB30" s="744"/>
      <c r="CD30" s="747"/>
      <c r="CE30" s="748"/>
      <c r="CF30" s="705" t="s">
        <v>311</v>
      </c>
      <c r="CG30" s="702"/>
      <c r="CH30" s="702"/>
      <c r="CI30" s="702"/>
      <c r="CJ30" s="702"/>
      <c r="CK30" s="702"/>
      <c r="CL30" s="702"/>
      <c r="CM30" s="702"/>
      <c r="CN30" s="702"/>
      <c r="CO30" s="702"/>
      <c r="CP30" s="702"/>
      <c r="CQ30" s="703"/>
      <c r="CR30" s="661">
        <v>1172240</v>
      </c>
      <c r="CS30" s="664"/>
      <c r="CT30" s="664"/>
      <c r="CU30" s="664"/>
      <c r="CV30" s="664"/>
      <c r="CW30" s="664"/>
      <c r="CX30" s="664"/>
      <c r="CY30" s="665"/>
      <c r="CZ30" s="666">
        <v>13.9</v>
      </c>
      <c r="DA30" s="695"/>
      <c r="DB30" s="695"/>
      <c r="DC30" s="696"/>
      <c r="DD30" s="669">
        <v>1141017</v>
      </c>
      <c r="DE30" s="664"/>
      <c r="DF30" s="664"/>
      <c r="DG30" s="664"/>
      <c r="DH30" s="664"/>
      <c r="DI30" s="664"/>
      <c r="DJ30" s="664"/>
      <c r="DK30" s="665"/>
      <c r="DL30" s="669">
        <v>1141017</v>
      </c>
      <c r="DM30" s="664"/>
      <c r="DN30" s="664"/>
      <c r="DO30" s="664"/>
      <c r="DP30" s="664"/>
      <c r="DQ30" s="664"/>
      <c r="DR30" s="664"/>
      <c r="DS30" s="664"/>
      <c r="DT30" s="664"/>
      <c r="DU30" s="664"/>
      <c r="DV30" s="665"/>
      <c r="DW30" s="666">
        <v>22.8</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10200</v>
      </c>
      <c r="S31" s="664"/>
      <c r="T31" s="664"/>
      <c r="U31" s="664"/>
      <c r="V31" s="664"/>
      <c r="W31" s="664"/>
      <c r="X31" s="664"/>
      <c r="Y31" s="665"/>
      <c r="Z31" s="723">
        <v>0.1</v>
      </c>
      <c r="AA31" s="723"/>
      <c r="AB31" s="723"/>
      <c r="AC31" s="723"/>
      <c r="AD31" s="724" t="s">
        <v>256</v>
      </c>
      <c r="AE31" s="724"/>
      <c r="AF31" s="724"/>
      <c r="AG31" s="724"/>
      <c r="AH31" s="724"/>
      <c r="AI31" s="724"/>
      <c r="AJ31" s="724"/>
      <c r="AK31" s="724"/>
      <c r="AL31" s="666" t="s">
        <v>173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98.2</v>
      </c>
      <c r="BH31" s="662"/>
      <c r="BI31" s="662"/>
      <c r="BJ31" s="662"/>
      <c r="BK31" s="662"/>
      <c r="BL31" s="662"/>
      <c r="BM31" s="667">
        <v>96.6</v>
      </c>
      <c r="BN31" s="740"/>
      <c r="BO31" s="740"/>
      <c r="BP31" s="740"/>
      <c r="BQ31" s="701"/>
      <c r="BR31" s="739">
        <v>98.5</v>
      </c>
      <c r="BS31" s="662"/>
      <c r="BT31" s="662"/>
      <c r="BU31" s="662"/>
      <c r="BV31" s="662"/>
      <c r="BW31" s="662"/>
      <c r="BX31" s="667">
        <v>97.1</v>
      </c>
      <c r="BY31" s="740"/>
      <c r="BZ31" s="740"/>
      <c r="CA31" s="740"/>
      <c r="CB31" s="701"/>
      <c r="CD31" s="747"/>
      <c r="CE31" s="748"/>
      <c r="CF31" s="705" t="s">
        <v>315</v>
      </c>
      <c r="CG31" s="702"/>
      <c r="CH31" s="702"/>
      <c r="CI31" s="702"/>
      <c r="CJ31" s="702"/>
      <c r="CK31" s="702"/>
      <c r="CL31" s="702"/>
      <c r="CM31" s="702"/>
      <c r="CN31" s="702"/>
      <c r="CO31" s="702"/>
      <c r="CP31" s="702"/>
      <c r="CQ31" s="703"/>
      <c r="CR31" s="661">
        <v>58981</v>
      </c>
      <c r="CS31" s="662"/>
      <c r="CT31" s="662"/>
      <c r="CU31" s="662"/>
      <c r="CV31" s="662"/>
      <c r="CW31" s="662"/>
      <c r="CX31" s="662"/>
      <c r="CY31" s="663"/>
      <c r="CZ31" s="666">
        <v>0.7</v>
      </c>
      <c r="DA31" s="695"/>
      <c r="DB31" s="695"/>
      <c r="DC31" s="696"/>
      <c r="DD31" s="669">
        <v>57889</v>
      </c>
      <c r="DE31" s="662"/>
      <c r="DF31" s="662"/>
      <c r="DG31" s="662"/>
      <c r="DH31" s="662"/>
      <c r="DI31" s="662"/>
      <c r="DJ31" s="662"/>
      <c r="DK31" s="663"/>
      <c r="DL31" s="669">
        <v>57889</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259330</v>
      </c>
      <c r="S32" s="664"/>
      <c r="T32" s="664"/>
      <c r="U32" s="664"/>
      <c r="V32" s="664"/>
      <c r="W32" s="664"/>
      <c r="X32" s="664"/>
      <c r="Y32" s="665"/>
      <c r="Z32" s="723">
        <v>3</v>
      </c>
      <c r="AA32" s="723"/>
      <c r="AB32" s="723"/>
      <c r="AC32" s="723"/>
      <c r="AD32" s="724" t="s">
        <v>173</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98.7</v>
      </c>
      <c r="BH32" s="677"/>
      <c r="BI32" s="677"/>
      <c r="BJ32" s="677"/>
      <c r="BK32" s="677"/>
      <c r="BL32" s="677"/>
      <c r="BM32" s="721">
        <v>94.6</v>
      </c>
      <c r="BN32" s="677"/>
      <c r="BO32" s="677"/>
      <c r="BP32" s="677"/>
      <c r="BQ32" s="714"/>
      <c r="BR32" s="738">
        <v>98.4</v>
      </c>
      <c r="BS32" s="677"/>
      <c r="BT32" s="677"/>
      <c r="BU32" s="677"/>
      <c r="BV32" s="677"/>
      <c r="BW32" s="677"/>
      <c r="BX32" s="721">
        <v>94.1</v>
      </c>
      <c r="BY32" s="677"/>
      <c r="BZ32" s="677"/>
      <c r="CA32" s="677"/>
      <c r="CB32" s="714"/>
      <c r="CD32" s="749"/>
      <c r="CE32" s="750"/>
      <c r="CF32" s="705" t="s">
        <v>318</v>
      </c>
      <c r="CG32" s="702"/>
      <c r="CH32" s="702"/>
      <c r="CI32" s="702"/>
      <c r="CJ32" s="702"/>
      <c r="CK32" s="702"/>
      <c r="CL32" s="702"/>
      <c r="CM32" s="702"/>
      <c r="CN32" s="702"/>
      <c r="CO32" s="702"/>
      <c r="CP32" s="702"/>
      <c r="CQ32" s="703"/>
      <c r="CR32" s="661" t="s">
        <v>172</v>
      </c>
      <c r="CS32" s="664"/>
      <c r="CT32" s="664"/>
      <c r="CU32" s="664"/>
      <c r="CV32" s="664"/>
      <c r="CW32" s="664"/>
      <c r="CX32" s="664"/>
      <c r="CY32" s="665"/>
      <c r="CZ32" s="666" t="s">
        <v>173</v>
      </c>
      <c r="DA32" s="695"/>
      <c r="DB32" s="695"/>
      <c r="DC32" s="696"/>
      <c r="DD32" s="669" t="s">
        <v>173</v>
      </c>
      <c r="DE32" s="664"/>
      <c r="DF32" s="664"/>
      <c r="DG32" s="664"/>
      <c r="DH32" s="664"/>
      <c r="DI32" s="664"/>
      <c r="DJ32" s="664"/>
      <c r="DK32" s="665"/>
      <c r="DL32" s="669" t="s">
        <v>173</v>
      </c>
      <c r="DM32" s="664"/>
      <c r="DN32" s="664"/>
      <c r="DO32" s="664"/>
      <c r="DP32" s="664"/>
      <c r="DQ32" s="664"/>
      <c r="DR32" s="664"/>
      <c r="DS32" s="664"/>
      <c r="DT32" s="664"/>
      <c r="DU32" s="664"/>
      <c r="DV32" s="665"/>
      <c r="DW32" s="666" t="s">
        <v>173</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158226</v>
      </c>
      <c r="S33" s="664"/>
      <c r="T33" s="664"/>
      <c r="U33" s="664"/>
      <c r="V33" s="664"/>
      <c r="W33" s="664"/>
      <c r="X33" s="664"/>
      <c r="Y33" s="665"/>
      <c r="Z33" s="723">
        <v>1.9</v>
      </c>
      <c r="AA33" s="723"/>
      <c r="AB33" s="723"/>
      <c r="AC33" s="723"/>
      <c r="AD33" s="724" t="s">
        <v>173</v>
      </c>
      <c r="AE33" s="724"/>
      <c r="AF33" s="724"/>
      <c r="AG33" s="724"/>
      <c r="AH33" s="724"/>
      <c r="AI33" s="724"/>
      <c r="AJ33" s="724"/>
      <c r="AK33" s="724"/>
      <c r="AL33" s="666" t="s">
        <v>256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3217760</v>
      </c>
      <c r="CS33" s="662"/>
      <c r="CT33" s="662"/>
      <c r="CU33" s="662"/>
      <c r="CV33" s="662"/>
      <c r="CW33" s="662"/>
      <c r="CX33" s="662"/>
      <c r="CY33" s="663"/>
      <c r="CZ33" s="666">
        <v>38.299999999999997</v>
      </c>
      <c r="DA33" s="695"/>
      <c r="DB33" s="695"/>
      <c r="DC33" s="696"/>
      <c r="DD33" s="669">
        <v>2700316</v>
      </c>
      <c r="DE33" s="662"/>
      <c r="DF33" s="662"/>
      <c r="DG33" s="662"/>
      <c r="DH33" s="662"/>
      <c r="DI33" s="662"/>
      <c r="DJ33" s="662"/>
      <c r="DK33" s="663"/>
      <c r="DL33" s="669">
        <v>2180175</v>
      </c>
      <c r="DM33" s="662"/>
      <c r="DN33" s="662"/>
      <c r="DO33" s="662"/>
      <c r="DP33" s="662"/>
      <c r="DQ33" s="662"/>
      <c r="DR33" s="662"/>
      <c r="DS33" s="662"/>
      <c r="DT33" s="662"/>
      <c r="DU33" s="662"/>
      <c r="DV33" s="663"/>
      <c r="DW33" s="666">
        <v>43.7</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133624</v>
      </c>
      <c r="S34" s="664"/>
      <c r="T34" s="664"/>
      <c r="U34" s="664"/>
      <c r="V34" s="664"/>
      <c r="W34" s="664"/>
      <c r="X34" s="664"/>
      <c r="Y34" s="665"/>
      <c r="Z34" s="723">
        <v>1.6</v>
      </c>
      <c r="AA34" s="723"/>
      <c r="AB34" s="723"/>
      <c r="AC34" s="723"/>
      <c r="AD34" s="724">
        <v>22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818910</v>
      </c>
      <c r="CS34" s="664"/>
      <c r="CT34" s="664"/>
      <c r="CU34" s="664"/>
      <c r="CV34" s="664"/>
      <c r="CW34" s="664"/>
      <c r="CX34" s="664"/>
      <c r="CY34" s="665"/>
      <c r="CZ34" s="666">
        <v>9.6999999999999993</v>
      </c>
      <c r="DA34" s="695"/>
      <c r="DB34" s="695"/>
      <c r="DC34" s="696"/>
      <c r="DD34" s="669">
        <v>565153</v>
      </c>
      <c r="DE34" s="664"/>
      <c r="DF34" s="664"/>
      <c r="DG34" s="664"/>
      <c r="DH34" s="664"/>
      <c r="DI34" s="664"/>
      <c r="DJ34" s="664"/>
      <c r="DK34" s="665"/>
      <c r="DL34" s="669">
        <v>401259</v>
      </c>
      <c r="DM34" s="664"/>
      <c r="DN34" s="664"/>
      <c r="DO34" s="664"/>
      <c r="DP34" s="664"/>
      <c r="DQ34" s="664"/>
      <c r="DR34" s="664"/>
      <c r="DS34" s="664"/>
      <c r="DT34" s="664"/>
      <c r="DU34" s="664"/>
      <c r="DV34" s="665"/>
      <c r="DW34" s="666">
        <v>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1405000</v>
      </c>
      <c r="S35" s="664"/>
      <c r="T35" s="664"/>
      <c r="U35" s="664"/>
      <c r="V35" s="664"/>
      <c r="W35" s="664"/>
      <c r="X35" s="664"/>
      <c r="Y35" s="665"/>
      <c r="Z35" s="723">
        <v>16.5</v>
      </c>
      <c r="AA35" s="723"/>
      <c r="AB35" s="723"/>
      <c r="AC35" s="723"/>
      <c r="AD35" s="724" t="s">
        <v>173</v>
      </c>
      <c r="AE35" s="724"/>
      <c r="AF35" s="724"/>
      <c r="AG35" s="724"/>
      <c r="AH35" s="724"/>
      <c r="AI35" s="724"/>
      <c r="AJ35" s="724"/>
      <c r="AK35" s="724"/>
      <c r="AL35" s="666" t="s">
        <v>173</v>
      </c>
      <c r="AM35" s="667"/>
      <c r="AN35" s="667"/>
      <c r="AO35" s="725"/>
      <c r="AP35" s="234"/>
      <c r="AQ35" s="729" t="s">
        <v>326</v>
      </c>
      <c r="AR35" s="730"/>
      <c r="AS35" s="730"/>
      <c r="AT35" s="730"/>
      <c r="AU35" s="730"/>
      <c r="AV35" s="730"/>
      <c r="AW35" s="730"/>
      <c r="AX35" s="730"/>
      <c r="AY35" s="731"/>
      <c r="AZ35" s="726">
        <v>1226561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56620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43172</v>
      </c>
      <c r="CS35" s="662"/>
      <c r="CT35" s="662"/>
      <c r="CU35" s="662"/>
      <c r="CV35" s="662"/>
      <c r="CW35" s="662"/>
      <c r="CX35" s="662"/>
      <c r="CY35" s="663"/>
      <c r="CZ35" s="666">
        <v>0.5</v>
      </c>
      <c r="DA35" s="695"/>
      <c r="DB35" s="695"/>
      <c r="DC35" s="696"/>
      <c r="DD35" s="669">
        <v>35625</v>
      </c>
      <c r="DE35" s="662"/>
      <c r="DF35" s="662"/>
      <c r="DG35" s="662"/>
      <c r="DH35" s="662"/>
      <c r="DI35" s="662"/>
      <c r="DJ35" s="662"/>
      <c r="DK35" s="663"/>
      <c r="DL35" s="669">
        <v>35625</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173</v>
      </c>
      <c r="S36" s="664"/>
      <c r="T36" s="664"/>
      <c r="U36" s="664"/>
      <c r="V36" s="664"/>
      <c r="W36" s="664"/>
      <c r="X36" s="664"/>
      <c r="Y36" s="665"/>
      <c r="Z36" s="723" t="s">
        <v>173</v>
      </c>
      <c r="AA36" s="723"/>
      <c r="AB36" s="723"/>
      <c r="AC36" s="723"/>
      <c r="AD36" s="724" t="s">
        <v>173</v>
      </c>
      <c r="AE36" s="724"/>
      <c r="AF36" s="724"/>
      <c r="AG36" s="724"/>
      <c r="AH36" s="724"/>
      <c r="AI36" s="724"/>
      <c r="AJ36" s="724"/>
      <c r="AK36" s="724"/>
      <c r="AL36" s="666" t="s">
        <v>172</v>
      </c>
      <c r="AM36" s="667"/>
      <c r="AN36" s="667"/>
      <c r="AO36" s="725"/>
      <c r="AQ36" s="698" t="s">
        <v>330</v>
      </c>
      <c r="AR36" s="699"/>
      <c r="AS36" s="699"/>
      <c r="AT36" s="699"/>
      <c r="AU36" s="699"/>
      <c r="AV36" s="699"/>
      <c r="AW36" s="699"/>
      <c r="AX36" s="699"/>
      <c r="AY36" s="700"/>
      <c r="AZ36" s="661">
        <v>200000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56620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1361898</v>
      </c>
      <c r="CS36" s="664"/>
      <c r="CT36" s="664"/>
      <c r="CU36" s="664"/>
      <c r="CV36" s="664"/>
      <c r="CW36" s="664"/>
      <c r="CX36" s="664"/>
      <c r="CY36" s="665"/>
      <c r="CZ36" s="666">
        <v>16.2</v>
      </c>
      <c r="DA36" s="695"/>
      <c r="DB36" s="695"/>
      <c r="DC36" s="696"/>
      <c r="DD36" s="669">
        <v>1226177</v>
      </c>
      <c r="DE36" s="664"/>
      <c r="DF36" s="664"/>
      <c r="DG36" s="664"/>
      <c r="DH36" s="664"/>
      <c r="DI36" s="664"/>
      <c r="DJ36" s="664"/>
      <c r="DK36" s="665"/>
      <c r="DL36" s="669">
        <v>1065489</v>
      </c>
      <c r="DM36" s="664"/>
      <c r="DN36" s="664"/>
      <c r="DO36" s="664"/>
      <c r="DP36" s="664"/>
      <c r="DQ36" s="664"/>
      <c r="DR36" s="664"/>
      <c r="DS36" s="664"/>
      <c r="DT36" s="664"/>
      <c r="DU36" s="664"/>
      <c r="DV36" s="665"/>
      <c r="DW36" s="666">
        <v>21.3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188400</v>
      </c>
      <c r="S37" s="664"/>
      <c r="T37" s="664"/>
      <c r="U37" s="664"/>
      <c r="V37" s="664"/>
      <c r="W37" s="664"/>
      <c r="X37" s="664"/>
      <c r="Y37" s="665"/>
      <c r="Z37" s="723">
        <v>2.2000000000000002</v>
      </c>
      <c r="AA37" s="723"/>
      <c r="AB37" s="723"/>
      <c r="AC37" s="723"/>
      <c r="AD37" s="724" t="s">
        <v>173</v>
      </c>
      <c r="AE37" s="724"/>
      <c r="AF37" s="724"/>
      <c r="AG37" s="724"/>
      <c r="AH37" s="724"/>
      <c r="AI37" s="724"/>
      <c r="AJ37" s="724"/>
      <c r="AK37" s="724"/>
      <c r="AL37" s="666" t="s">
        <v>172</v>
      </c>
      <c r="AM37" s="667"/>
      <c r="AN37" s="667"/>
      <c r="AO37" s="725"/>
      <c r="AQ37" s="698" t="s">
        <v>334</v>
      </c>
      <c r="AR37" s="699"/>
      <c r="AS37" s="699"/>
      <c r="AT37" s="699"/>
      <c r="AU37" s="699"/>
      <c r="AV37" s="699"/>
      <c r="AW37" s="699"/>
      <c r="AX37" s="699"/>
      <c r="AY37" s="700"/>
      <c r="AZ37" s="661">
        <v>165534</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1279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758240</v>
      </c>
      <c r="CS37" s="662"/>
      <c r="CT37" s="662"/>
      <c r="CU37" s="662"/>
      <c r="CV37" s="662"/>
      <c r="CW37" s="662"/>
      <c r="CX37" s="662"/>
      <c r="CY37" s="663"/>
      <c r="CZ37" s="666">
        <v>9</v>
      </c>
      <c r="DA37" s="695"/>
      <c r="DB37" s="695"/>
      <c r="DC37" s="696"/>
      <c r="DD37" s="669">
        <v>701174</v>
      </c>
      <c r="DE37" s="662"/>
      <c r="DF37" s="662"/>
      <c r="DG37" s="662"/>
      <c r="DH37" s="662"/>
      <c r="DI37" s="662"/>
      <c r="DJ37" s="662"/>
      <c r="DK37" s="663"/>
      <c r="DL37" s="669">
        <v>624126</v>
      </c>
      <c r="DM37" s="662"/>
      <c r="DN37" s="662"/>
      <c r="DO37" s="662"/>
      <c r="DP37" s="662"/>
      <c r="DQ37" s="662"/>
      <c r="DR37" s="662"/>
      <c r="DS37" s="662"/>
      <c r="DT37" s="662"/>
      <c r="DU37" s="662"/>
      <c r="DV37" s="663"/>
      <c r="DW37" s="666">
        <v>12.5</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8525509</v>
      </c>
      <c r="S38" s="713"/>
      <c r="T38" s="713"/>
      <c r="U38" s="713"/>
      <c r="V38" s="713"/>
      <c r="W38" s="713"/>
      <c r="X38" s="713"/>
      <c r="Y38" s="718"/>
      <c r="Z38" s="719">
        <v>100</v>
      </c>
      <c r="AA38" s="719"/>
      <c r="AB38" s="719"/>
      <c r="AC38" s="719"/>
      <c r="AD38" s="720">
        <v>4805870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144348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1914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977593</v>
      </c>
      <c r="CS38" s="664"/>
      <c r="CT38" s="664"/>
      <c r="CU38" s="664"/>
      <c r="CV38" s="664"/>
      <c r="CW38" s="664"/>
      <c r="CX38" s="664"/>
      <c r="CY38" s="665"/>
      <c r="CZ38" s="666">
        <v>11.6</v>
      </c>
      <c r="DA38" s="695"/>
      <c r="DB38" s="695"/>
      <c r="DC38" s="696"/>
      <c r="DD38" s="669">
        <v>872239</v>
      </c>
      <c r="DE38" s="664"/>
      <c r="DF38" s="664"/>
      <c r="DG38" s="664"/>
      <c r="DH38" s="664"/>
      <c r="DI38" s="664"/>
      <c r="DJ38" s="664"/>
      <c r="DK38" s="665"/>
      <c r="DL38" s="669">
        <v>677802</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48968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76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16187</v>
      </c>
      <c r="CS39" s="662"/>
      <c r="CT39" s="662"/>
      <c r="CU39" s="662"/>
      <c r="CV39" s="662"/>
      <c r="CW39" s="662"/>
      <c r="CX39" s="662"/>
      <c r="CY39" s="663"/>
      <c r="CZ39" s="666">
        <v>0.2</v>
      </c>
      <c r="DA39" s="695"/>
      <c r="DB39" s="695"/>
      <c r="DC39" s="696"/>
      <c r="DD39" s="669">
        <v>1122</v>
      </c>
      <c r="DE39" s="662"/>
      <c r="DF39" s="662"/>
      <c r="DG39" s="662"/>
      <c r="DH39" s="662"/>
      <c r="DI39" s="662"/>
      <c r="DJ39" s="662"/>
      <c r="DK39" s="663"/>
      <c r="DL39" s="669" t="s">
        <v>172</v>
      </c>
      <c r="DM39" s="662"/>
      <c r="DN39" s="662"/>
      <c r="DO39" s="662"/>
      <c r="DP39" s="662"/>
      <c r="DQ39" s="662"/>
      <c r="DR39" s="662"/>
      <c r="DS39" s="662"/>
      <c r="DT39" s="662"/>
      <c r="DU39" s="662"/>
      <c r="DV39" s="663"/>
      <c r="DW39" s="666" t="s">
        <v>256</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88147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173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t="s">
        <v>256</v>
      </c>
      <c r="CS40" s="664"/>
      <c r="CT40" s="664"/>
      <c r="CU40" s="664"/>
      <c r="CV40" s="664"/>
      <c r="CW40" s="664"/>
      <c r="CX40" s="664"/>
      <c r="CY40" s="665"/>
      <c r="CZ40" s="666" t="s">
        <v>173</v>
      </c>
      <c r="DA40" s="695"/>
      <c r="DB40" s="695"/>
      <c r="DC40" s="696"/>
      <c r="DD40" s="669" t="s">
        <v>173</v>
      </c>
      <c r="DE40" s="664"/>
      <c r="DF40" s="664"/>
      <c r="DG40" s="664"/>
      <c r="DH40" s="664"/>
      <c r="DI40" s="664"/>
      <c r="DJ40" s="664"/>
      <c r="DK40" s="665"/>
      <c r="DL40" s="669" t="s">
        <v>173</v>
      </c>
      <c r="DM40" s="664"/>
      <c r="DN40" s="664"/>
      <c r="DO40" s="664"/>
      <c r="DP40" s="664"/>
      <c r="DQ40" s="664"/>
      <c r="DR40" s="664"/>
      <c r="DS40" s="664"/>
      <c r="DT40" s="664"/>
      <c r="DU40" s="664"/>
      <c r="DV40" s="665"/>
      <c r="DW40" s="666" t="s">
        <v>173</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579564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407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173</v>
      </c>
      <c r="DA41" s="695"/>
      <c r="DB41" s="695"/>
      <c r="DC41" s="696"/>
      <c r="DD41" s="669" t="s">
        <v>173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1717059</v>
      </c>
      <c r="CS42" s="664"/>
      <c r="CT42" s="664"/>
      <c r="CU42" s="664"/>
      <c r="CV42" s="664"/>
      <c r="CW42" s="664"/>
      <c r="CX42" s="664"/>
      <c r="CY42" s="665"/>
      <c r="CZ42" s="666">
        <v>20.399999999999999</v>
      </c>
      <c r="DA42" s="667"/>
      <c r="DB42" s="667"/>
      <c r="DC42" s="668"/>
      <c r="DD42" s="669">
        <v>126781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17284</v>
      </c>
      <c r="CS43" s="662"/>
      <c r="CT43" s="662"/>
      <c r="CU43" s="662"/>
      <c r="CV43" s="662"/>
      <c r="CW43" s="662"/>
      <c r="CX43" s="662"/>
      <c r="CY43" s="663"/>
      <c r="CZ43" s="666">
        <v>0.2</v>
      </c>
      <c r="DA43" s="695"/>
      <c r="DB43" s="695"/>
      <c r="DC43" s="696"/>
      <c r="DD43" s="669">
        <v>17284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1527684</v>
      </c>
      <c r="CS44" s="664"/>
      <c r="CT44" s="664"/>
      <c r="CU44" s="664"/>
      <c r="CV44" s="664"/>
      <c r="CW44" s="664"/>
      <c r="CX44" s="664"/>
      <c r="CY44" s="665"/>
      <c r="CZ44" s="666">
        <v>18.2</v>
      </c>
      <c r="DA44" s="667"/>
      <c r="DB44" s="667"/>
      <c r="DC44" s="668"/>
      <c r="DD44" s="669">
        <v>110645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797091</v>
      </c>
      <c r="CS45" s="662"/>
      <c r="CT45" s="662"/>
      <c r="CU45" s="662"/>
      <c r="CV45" s="662"/>
      <c r="CW45" s="662"/>
      <c r="CX45" s="662"/>
      <c r="CY45" s="663"/>
      <c r="CZ45" s="666">
        <v>9.5</v>
      </c>
      <c r="DA45" s="695"/>
      <c r="DB45" s="695"/>
      <c r="DC45" s="696"/>
      <c r="DD45" s="669">
        <v>6199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703569</v>
      </c>
      <c r="CS46" s="664"/>
      <c r="CT46" s="664"/>
      <c r="CU46" s="664"/>
      <c r="CV46" s="664"/>
      <c r="CW46" s="664"/>
      <c r="CX46" s="664"/>
      <c r="CY46" s="665"/>
      <c r="CZ46" s="666">
        <v>8.4</v>
      </c>
      <c r="DA46" s="667"/>
      <c r="DB46" s="667"/>
      <c r="DC46" s="668"/>
      <c r="DD46" s="669">
        <v>103222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189375</v>
      </c>
      <c r="CS47" s="662"/>
      <c r="CT47" s="662"/>
      <c r="CU47" s="662"/>
      <c r="CV47" s="662"/>
      <c r="CW47" s="662"/>
      <c r="CX47" s="662"/>
      <c r="CY47" s="663"/>
      <c r="CZ47" s="666">
        <v>2.2999999999999998</v>
      </c>
      <c r="DA47" s="695"/>
      <c r="DB47" s="695"/>
      <c r="DC47" s="696"/>
      <c r="DD47" s="669">
        <v>16136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173</v>
      </c>
      <c r="DA48" s="667"/>
      <c r="DB48" s="667"/>
      <c r="DC48" s="668"/>
      <c r="DD48" s="669" t="s">
        <v>172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8404232</v>
      </c>
      <c r="CS49" s="677"/>
      <c r="CT49" s="677"/>
      <c r="CU49" s="677"/>
      <c r="CV49" s="677"/>
      <c r="CW49" s="677"/>
      <c r="CX49" s="677"/>
      <c r="CY49" s="678"/>
      <c r="CZ49" s="679">
        <v>100</v>
      </c>
      <c r="DA49" s="680"/>
      <c r="DB49" s="680"/>
      <c r="DC49" s="681"/>
      <c r="DD49" s="682">
        <v>5780812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jhn31ZvgF+fXGJH5i6/5NTgYYxQVDIzV81PE2P4dQaqGY0UmOQYnvfbSn6GXT+3Sb/YS9UsyhOeDj2SltmSwg==" saltValue="++tYRrrSShZISxp1Ypad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20" sqref="V20:Z2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8516</v>
      </c>
      <c r="R7" s="1194"/>
      <c r="S7" s="1194"/>
      <c r="T7" s="1194"/>
      <c r="U7" s="1194"/>
      <c r="V7" s="1194">
        <v>8397</v>
      </c>
      <c r="W7" s="1194"/>
      <c r="X7" s="1194"/>
      <c r="Y7" s="1194"/>
      <c r="Z7" s="1194"/>
      <c r="AA7" s="1194">
        <v>119</v>
      </c>
      <c r="AB7" s="1194"/>
      <c r="AC7" s="1194"/>
      <c r="AD7" s="1194"/>
      <c r="AE7" s="1195"/>
      <c r="AF7" s="1196">
        <v>114</v>
      </c>
      <c r="AG7" s="1197"/>
      <c r="AH7" s="1197"/>
      <c r="AI7" s="1197"/>
      <c r="AJ7" s="1198"/>
      <c r="AK7" s="1180">
        <v>249</v>
      </c>
      <c r="AL7" s="1181"/>
      <c r="AM7" s="1181"/>
      <c r="AN7" s="1181"/>
      <c r="AO7" s="1181"/>
      <c r="AP7" s="1181">
        <v>11681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0</v>
      </c>
      <c r="CI7" s="1178"/>
      <c r="CJ7" s="1178"/>
      <c r="CK7" s="1178"/>
      <c r="CL7" s="1179"/>
      <c r="CM7" s="1177">
        <v>6</v>
      </c>
      <c r="CN7" s="1178"/>
      <c r="CO7" s="1178"/>
      <c r="CP7" s="1178"/>
      <c r="CQ7" s="1179"/>
      <c r="CR7" s="1177">
        <v>5</v>
      </c>
      <c r="CS7" s="1178"/>
      <c r="CT7" s="1178"/>
      <c r="CU7" s="1178"/>
      <c r="CV7" s="1179"/>
      <c r="CW7" s="1177">
        <v>0</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26</v>
      </c>
      <c r="R8" s="1133"/>
      <c r="S8" s="1133"/>
      <c r="T8" s="1133"/>
      <c r="U8" s="1133"/>
      <c r="V8" s="1133">
        <v>24</v>
      </c>
      <c r="W8" s="1133"/>
      <c r="X8" s="1133"/>
      <c r="Y8" s="1133"/>
      <c r="Z8" s="1133"/>
      <c r="AA8" s="1133">
        <v>2</v>
      </c>
      <c r="AB8" s="1133"/>
      <c r="AC8" s="1133"/>
      <c r="AD8" s="1133"/>
      <c r="AE8" s="1134"/>
      <c r="AF8" s="1108">
        <v>2</v>
      </c>
      <c r="AG8" s="1109"/>
      <c r="AH8" s="1109"/>
      <c r="AI8" s="1109"/>
      <c r="AJ8" s="1110"/>
      <c r="AK8" s="1175">
        <v>13</v>
      </c>
      <c r="AL8" s="1176"/>
      <c r="AM8" s="1176"/>
      <c r="AN8" s="1176"/>
      <c r="AO8" s="1176"/>
      <c r="AP8" s="1176" t="s">
        <v>575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1</v>
      </c>
      <c r="CI8" s="1079"/>
      <c r="CJ8" s="1079"/>
      <c r="CK8" s="1079"/>
      <c r="CL8" s="1080"/>
      <c r="CM8" s="1078">
        <v>46</v>
      </c>
      <c r="CN8" s="1079"/>
      <c r="CO8" s="1079"/>
      <c r="CP8" s="1079"/>
      <c r="CQ8" s="1080"/>
      <c r="CR8" s="1078">
        <v>11</v>
      </c>
      <c r="CS8" s="1079"/>
      <c r="CT8" s="1079"/>
      <c r="CU8" s="1079"/>
      <c r="CV8" s="1080"/>
      <c r="CW8" s="1078" t="s">
        <v>590</v>
      </c>
      <c r="CX8" s="1079"/>
      <c r="CY8" s="1079"/>
      <c r="CZ8" s="1079"/>
      <c r="DA8" s="1080"/>
      <c r="DB8" s="1078" t="s">
        <v>590</v>
      </c>
      <c r="DC8" s="1079"/>
      <c r="DD8" s="1079"/>
      <c r="DE8" s="1079"/>
      <c r="DF8" s="1080"/>
      <c r="DG8" s="1078" t="s">
        <v>590</v>
      </c>
      <c r="DH8" s="1079"/>
      <c r="DI8" s="1079"/>
      <c r="DJ8" s="1079"/>
      <c r="DK8" s="1080"/>
      <c r="DL8" s="1078" t="s">
        <v>590</v>
      </c>
      <c r="DM8" s="1079"/>
      <c r="DN8" s="1079"/>
      <c r="DO8" s="1079"/>
      <c r="DP8" s="1080"/>
      <c r="DQ8" s="1078" t="s">
        <v>590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-3</v>
      </c>
      <c r="CI9" s="1079"/>
      <c r="CJ9" s="1079"/>
      <c r="CK9" s="1079"/>
      <c r="CL9" s="1080"/>
      <c r="CM9" s="1078">
        <v>39</v>
      </c>
      <c r="CN9" s="1079"/>
      <c r="CO9" s="1079"/>
      <c r="CP9" s="1079"/>
      <c r="CQ9" s="1080"/>
      <c r="CR9" s="1078">
        <v>36</v>
      </c>
      <c r="CS9" s="1079"/>
      <c r="CT9" s="1079"/>
      <c r="CU9" s="1079"/>
      <c r="CV9" s="1080"/>
      <c r="CW9" s="1078" t="s">
        <v>590</v>
      </c>
      <c r="CX9" s="1079"/>
      <c r="CY9" s="1079"/>
      <c r="CZ9" s="1079"/>
      <c r="DA9" s="1080"/>
      <c r="DB9" s="1078" t="s">
        <v>590</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8530</v>
      </c>
      <c r="R23" s="1158"/>
      <c r="S23" s="1158"/>
      <c r="T23" s="1158"/>
      <c r="U23" s="1158"/>
      <c r="V23" s="1158">
        <v>8409</v>
      </c>
      <c r="W23" s="1158"/>
      <c r="X23" s="1158"/>
      <c r="Y23" s="1158"/>
      <c r="Z23" s="1158"/>
      <c r="AA23" s="1158">
        <v>121</v>
      </c>
      <c r="AB23" s="1158"/>
      <c r="AC23" s="1158"/>
      <c r="AD23" s="1158"/>
      <c r="AE23" s="1159"/>
      <c r="AF23" s="1160">
        <v>116</v>
      </c>
      <c r="AG23" s="1158"/>
      <c r="AH23" s="1158"/>
      <c r="AI23" s="1158"/>
      <c r="AJ23" s="1161"/>
      <c r="AK23" s="1162"/>
      <c r="AL23" s="1163"/>
      <c r="AM23" s="1163"/>
      <c r="AN23" s="1163"/>
      <c r="AO23" s="1163"/>
      <c r="AP23" s="1158">
        <v>11681</v>
      </c>
      <c r="AQ23" s="1158"/>
      <c r="AR23" s="1158"/>
      <c r="AS23" s="1158"/>
      <c r="AT23" s="1158"/>
      <c r="AU23" s="1164"/>
      <c r="AV23" s="1164"/>
      <c r="AW23" s="1164"/>
      <c r="AX23" s="1164"/>
      <c r="AY23" s="1165"/>
      <c r="AZ23" s="1154" t="s">
        <v>173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1177</v>
      </c>
      <c r="R28" s="1143"/>
      <c r="S28" s="1143"/>
      <c r="T28" s="1143"/>
      <c r="U28" s="1143"/>
      <c r="V28" s="1143">
        <v>1120</v>
      </c>
      <c r="W28" s="1143"/>
      <c r="X28" s="1143"/>
      <c r="Y28" s="1143"/>
      <c r="Z28" s="1143"/>
      <c r="AA28" s="1143">
        <v>57</v>
      </c>
      <c r="AB28" s="1143"/>
      <c r="AC28" s="1143"/>
      <c r="AD28" s="1143"/>
      <c r="AE28" s="1144"/>
      <c r="AF28" s="1145">
        <v>57</v>
      </c>
      <c r="AG28" s="1143"/>
      <c r="AH28" s="1143"/>
      <c r="AI28" s="1143"/>
      <c r="AJ28" s="1146"/>
      <c r="AK28" s="1147">
        <v>88</v>
      </c>
      <c r="AL28" s="1135"/>
      <c r="AM28" s="1135"/>
      <c r="AN28" s="1135"/>
      <c r="AO28" s="1135"/>
      <c r="AP28" s="1135" t="s">
        <v>575</v>
      </c>
      <c r="AQ28" s="1135"/>
      <c r="AR28" s="1135"/>
      <c r="AS28" s="1135"/>
      <c r="AT28" s="1135"/>
      <c r="AU28" s="1135" t="s">
        <v>575</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1855</v>
      </c>
      <c r="R29" s="1133"/>
      <c r="S29" s="1133"/>
      <c r="T29" s="1133"/>
      <c r="U29" s="1133"/>
      <c r="V29" s="1133">
        <v>1716</v>
      </c>
      <c r="W29" s="1133"/>
      <c r="X29" s="1133"/>
      <c r="Y29" s="1133"/>
      <c r="Z29" s="1133"/>
      <c r="AA29" s="1133">
        <v>139</v>
      </c>
      <c r="AB29" s="1133"/>
      <c r="AC29" s="1133"/>
      <c r="AD29" s="1133"/>
      <c r="AE29" s="1134"/>
      <c r="AF29" s="1108">
        <v>139</v>
      </c>
      <c r="AG29" s="1109"/>
      <c r="AH29" s="1109"/>
      <c r="AI29" s="1109"/>
      <c r="AJ29" s="1110"/>
      <c r="AK29" s="1069">
        <v>272</v>
      </c>
      <c r="AL29" s="1060"/>
      <c r="AM29" s="1060"/>
      <c r="AN29" s="1060"/>
      <c r="AO29" s="1060"/>
      <c r="AP29" s="1060" t="s">
        <v>575</v>
      </c>
      <c r="AQ29" s="1060"/>
      <c r="AR29" s="1060"/>
      <c r="AS29" s="1060"/>
      <c r="AT29" s="1060"/>
      <c r="AU29" s="1060" t="s">
        <v>575</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159</v>
      </c>
      <c r="R30" s="1133"/>
      <c r="S30" s="1133"/>
      <c r="T30" s="1133"/>
      <c r="U30" s="1133"/>
      <c r="V30" s="1133">
        <v>158</v>
      </c>
      <c r="W30" s="1133"/>
      <c r="X30" s="1133"/>
      <c r="Y30" s="1133"/>
      <c r="Z30" s="1133"/>
      <c r="AA30" s="1133">
        <v>1</v>
      </c>
      <c r="AB30" s="1133"/>
      <c r="AC30" s="1133"/>
      <c r="AD30" s="1133"/>
      <c r="AE30" s="1134"/>
      <c r="AF30" s="1108">
        <v>1</v>
      </c>
      <c r="AG30" s="1109"/>
      <c r="AH30" s="1109"/>
      <c r="AI30" s="1109"/>
      <c r="AJ30" s="1110"/>
      <c r="AK30" s="1069">
        <v>72</v>
      </c>
      <c r="AL30" s="1060"/>
      <c r="AM30" s="1060"/>
      <c r="AN30" s="1060"/>
      <c r="AO30" s="1060"/>
      <c r="AP30" s="1060" t="s">
        <v>575</v>
      </c>
      <c r="AQ30" s="1060"/>
      <c r="AR30" s="1060"/>
      <c r="AS30" s="1060"/>
      <c r="AT30" s="1060"/>
      <c r="AU30" s="1060" t="s">
        <v>575</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107</v>
      </c>
      <c r="R31" s="1133"/>
      <c r="S31" s="1133"/>
      <c r="T31" s="1133"/>
      <c r="U31" s="1133"/>
      <c r="V31" s="1133">
        <v>101</v>
      </c>
      <c r="W31" s="1133"/>
      <c r="X31" s="1133"/>
      <c r="Y31" s="1133"/>
      <c r="Z31" s="1133"/>
      <c r="AA31" s="1133">
        <v>6</v>
      </c>
      <c r="AB31" s="1133"/>
      <c r="AC31" s="1133"/>
      <c r="AD31" s="1133"/>
      <c r="AE31" s="1134"/>
      <c r="AF31" s="1108">
        <v>6</v>
      </c>
      <c r="AG31" s="1109"/>
      <c r="AH31" s="1109"/>
      <c r="AI31" s="1109"/>
      <c r="AJ31" s="1110"/>
      <c r="AK31" s="1069">
        <v>69</v>
      </c>
      <c r="AL31" s="1060"/>
      <c r="AM31" s="1060"/>
      <c r="AN31" s="1060"/>
      <c r="AO31" s="1060"/>
      <c r="AP31" s="1060" t="s">
        <v>575</v>
      </c>
      <c r="AQ31" s="1060"/>
      <c r="AR31" s="1060"/>
      <c r="AS31" s="1060"/>
      <c r="AT31" s="1060"/>
      <c r="AU31" s="1060" t="s">
        <v>575</v>
      </c>
      <c r="AV31" s="1060"/>
      <c r="AW31" s="1060"/>
      <c r="AX31" s="1060"/>
      <c r="AY31" s="1060"/>
      <c r="AZ31" s="1131" t="s">
        <v>575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194</v>
      </c>
      <c r="R32" s="1133"/>
      <c r="S32" s="1133"/>
      <c r="T32" s="1133"/>
      <c r="U32" s="1133"/>
      <c r="V32" s="1133">
        <v>202</v>
      </c>
      <c r="W32" s="1133"/>
      <c r="X32" s="1133"/>
      <c r="Y32" s="1133"/>
      <c r="Z32" s="1133"/>
      <c r="AA32" s="1133">
        <v>-8</v>
      </c>
      <c r="AB32" s="1133"/>
      <c r="AC32" s="1133"/>
      <c r="AD32" s="1133"/>
      <c r="AE32" s="1134"/>
      <c r="AF32" s="1108">
        <v>100</v>
      </c>
      <c r="AG32" s="1109"/>
      <c r="AH32" s="1109"/>
      <c r="AI32" s="1109"/>
      <c r="AJ32" s="1110"/>
      <c r="AK32" s="1069">
        <v>49</v>
      </c>
      <c r="AL32" s="1060"/>
      <c r="AM32" s="1060"/>
      <c r="AN32" s="1060"/>
      <c r="AO32" s="1060"/>
      <c r="AP32" s="1060">
        <v>231</v>
      </c>
      <c r="AQ32" s="1060"/>
      <c r="AR32" s="1060"/>
      <c r="AS32" s="1060"/>
      <c r="AT32" s="1060"/>
      <c r="AU32" s="1060">
        <v>75</v>
      </c>
      <c r="AV32" s="1060"/>
      <c r="AW32" s="1060"/>
      <c r="AX32" s="1060"/>
      <c r="AY32" s="1060"/>
      <c r="AZ32" s="1131" t="s">
        <v>575</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2365</v>
      </c>
      <c r="R33" s="1133"/>
      <c r="S33" s="1133"/>
      <c r="T33" s="1133"/>
      <c r="U33" s="1133"/>
      <c r="V33" s="1133">
        <v>2420</v>
      </c>
      <c r="W33" s="1133"/>
      <c r="X33" s="1133"/>
      <c r="Y33" s="1133"/>
      <c r="Z33" s="1133"/>
      <c r="AA33" s="1133">
        <v>-55</v>
      </c>
      <c r="AB33" s="1133"/>
      <c r="AC33" s="1133"/>
      <c r="AD33" s="1133"/>
      <c r="AE33" s="1134"/>
      <c r="AF33" s="1108">
        <v>342</v>
      </c>
      <c r="AG33" s="1109"/>
      <c r="AH33" s="1109"/>
      <c r="AI33" s="1109"/>
      <c r="AJ33" s="1110"/>
      <c r="AK33" s="1069">
        <v>200</v>
      </c>
      <c r="AL33" s="1060"/>
      <c r="AM33" s="1060"/>
      <c r="AN33" s="1060"/>
      <c r="AO33" s="1060"/>
      <c r="AP33" s="1060">
        <v>1935</v>
      </c>
      <c r="AQ33" s="1060"/>
      <c r="AR33" s="1060"/>
      <c r="AS33" s="1060"/>
      <c r="AT33" s="1060"/>
      <c r="AU33" s="1060">
        <v>1217</v>
      </c>
      <c r="AV33" s="1060"/>
      <c r="AW33" s="1060"/>
      <c r="AX33" s="1060"/>
      <c r="AY33" s="1060"/>
      <c r="AZ33" s="1131" t="s">
        <v>575</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21</v>
      </c>
      <c r="R34" s="1133"/>
      <c r="S34" s="1133"/>
      <c r="T34" s="1133"/>
      <c r="U34" s="1133"/>
      <c r="V34" s="1133">
        <v>18</v>
      </c>
      <c r="W34" s="1133"/>
      <c r="X34" s="1133"/>
      <c r="Y34" s="1133"/>
      <c r="Z34" s="1133"/>
      <c r="AA34" s="1133">
        <v>3</v>
      </c>
      <c r="AB34" s="1133"/>
      <c r="AC34" s="1133"/>
      <c r="AD34" s="1133"/>
      <c r="AE34" s="1134"/>
      <c r="AF34" s="1108">
        <v>3</v>
      </c>
      <c r="AG34" s="1109"/>
      <c r="AH34" s="1109"/>
      <c r="AI34" s="1109"/>
      <c r="AJ34" s="1110"/>
      <c r="AK34" s="1069">
        <v>11</v>
      </c>
      <c r="AL34" s="1060"/>
      <c r="AM34" s="1060"/>
      <c r="AN34" s="1060"/>
      <c r="AO34" s="1060"/>
      <c r="AP34" s="1060">
        <v>100</v>
      </c>
      <c r="AQ34" s="1060"/>
      <c r="AR34" s="1060"/>
      <c r="AS34" s="1060"/>
      <c r="AT34" s="1060"/>
      <c r="AU34" s="1060">
        <v>100</v>
      </c>
      <c r="AV34" s="1060"/>
      <c r="AW34" s="1060"/>
      <c r="AX34" s="1060"/>
      <c r="AY34" s="1060"/>
      <c r="AZ34" s="1131" t="s">
        <v>575</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191</v>
      </c>
      <c r="R35" s="1133"/>
      <c r="S35" s="1133"/>
      <c r="T35" s="1133"/>
      <c r="U35" s="1133"/>
      <c r="V35" s="1133">
        <v>188</v>
      </c>
      <c r="W35" s="1133"/>
      <c r="X35" s="1133"/>
      <c r="Y35" s="1133"/>
      <c r="Z35" s="1133"/>
      <c r="AA35" s="1133">
        <v>3</v>
      </c>
      <c r="AB35" s="1133"/>
      <c r="AC35" s="1133"/>
      <c r="AD35" s="1133"/>
      <c r="AE35" s="1134"/>
      <c r="AF35" s="1108">
        <v>3</v>
      </c>
      <c r="AG35" s="1109"/>
      <c r="AH35" s="1109"/>
      <c r="AI35" s="1109"/>
      <c r="AJ35" s="1110"/>
      <c r="AK35" s="1069">
        <v>101</v>
      </c>
      <c r="AL35" s="1060"/>
      <c r="AM35" s="1060"/>
      <c r="AN35" s="1060"/>
      <c r="AO35" s="1060"/>
      <c r="AP35" s="1060">
        <v>1251</v>
      </c>
      <c r="AQ35" s="1060"/>
      <c r="AR35" s="1060"/>
      <c r="AS35" s="1060"/>
      <c r="AT35" s="1060"/>
      <c r="AU35" s="1060">
        <v>1097</v>
      </c>
      <c r="AV35" s="1060"/>
      <c r="AW35" s="1060"/>
      <c r="AX35" s="1060"/>
      <c r="AY35" s="1060"/>
      <c r="AZ35" s="1131" t="s">
        <v>575</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651</v>
      </c>
      <c r="AG63" s="1048"/>
      <c r="AH63" s="1048"/>
      <c r="AI63" s="1048"/>
      <c r="AJ63" s="1119"/>
      <c r="AK63" s="1120"/>
      <c r="AL63" s="1052"/>
      <c r="AM63" s="1052"/>
      <c r="AN63" s="1052"/>
      <c r="AO63" s="1052"/>
      <c r="AP63" s="1048">
        <v>3517</v>
      </c>
      <c r="AQ63" s="1048"/>
      <c r="AR63" s="1048"/>
      <c r="AS63" s="1048"/>
      <c r="AT63" s="1048"/>
      <c r="AU63" s="1048">
        <v>2489</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415</v>
      </c>
      <c r="W66" s="1091"/>
      <c r="X66" s="1091"/>
      <c r="Y66" s="1091"/>
      <c r="Z66" s="1092"/>
      <c r="AA66" s="1090" t="s">
        <v>393</v>
      </c>
      <c r="AB66" s="1091"/>
      <c r="AC66" s="1091"/>
      <c r="AD66" s="1091"/>
      <c r="AE66" s="1092"/>
      <c r="AF66" s="1096" t="s">
        <v>416</v>
      </c>
      <c r="AG66" s="1097"/>
      <c r="AH66" s="1097"/>
      <c r="AI66" s="1097"/>
      <c r="AJ66" s="1098"/>
      <c r="AK66" s="1090" t="s">
        <v>395</v>
      </c>
      <c r="AL66" s="1085"/>
      <c r="AM66" s="1085"/>
      <c r="AN66" s="1085"/>
      <c r="AO66" s="1086"/>
      <c r="AP66" s="1090" t="s">
        <v>396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5519</v>
      </c>
      <c r="R68" s="1071"/>
      <c r="S68" s="1071"/>
      <c r="T68" s="1071"/>
      <c r="U68" s="1071"/>
      <c r="V68" s="1071">
        <v>5128</v>
      </c>
      <c r="W68" s="1071"/>
      <c r="X68" s="1071"/>
      <c r="Y68" s="1071"/>
      <c r="Z68" s="1071"/>
      <c r="AA68" s="1071">
        <v>391</v>
      </c>
      <c r="AB68" s="1071"/>
      <c r="AC68" s="1071"/>
      <c r="AD68" s="1071"/>
      <c r="AE68" s="1071"/>
      <c r="AF68" s="1071">
        <v>391</v>
      </c>
      <c r="AG68" s="1071"/>
      <c r="AH68" s="1071"/>
      <c r="AI68" s="1071"/>
      <c r="AJ68" s="1071"/>
      <c r="AK68" s="1071">
        <v>6</v>
      </c>
      <c r="AL68" s="1071"/>
      <c r="AM68" s="1071"/>
      <c r="AN68" s="1071"/>
      <c r="AO68" s="1071"/>
      <c r="AP68" s="1071" t="s">
        <v>590</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138</v>
      </c>
      <c r="R69" s="1060"/>
      <c r="S69" s="1060"/>
      <c r="T69" s="1060"/>
      <c r="U69" s="1060"/>
      <c r="V69" s="1060">
        <v>67</v>
      </c>
      <c r="W69" s="1060"/>
      <c r="X69" s="1060"/>
      <c r="Y69" s="1060"/>
      <c r="Z69" s="1060"/>
      <c r="AA69" s="1060">
        <v>71</v>
      </c>
      <c r="AB69" s="1060"/>
      <c r="AC69" s="1060"/>
      <c r="AD69" s="1060"/>
      <c r="AE69" s="1060"/>
      <c r="AF69" s="1060">
        <v>71</v>
      </c>
      <c r="AG69" s="1060"/>
      <c r="AH69" s="1060"/>
      <c r="AI69" s="1060"/>
      <c r="AJ69" s="1060"/>
      <c r="AK69" s="1060" t="s">
        <v>590</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2</v>
      </c>
      <c r="R70" s="1060"/>
      <c r="S70" s="1060"/>
      <c r="T70" s="1060"/>
      <c r="U70" s="1060"/>
      <c r="V70" s="1060">
        <v>1</v>
      </c>
      <c r="W70" s="1060"/>
      <c r="X70" s="1060"/>
      <c r="Y70" s="1060"/>
      <c r="Z70" s="1060"/>
      <c r="AA70" s="1060">
        <v>1</v>
      </c>
      <c r="AB70" s="1060"/>
      <c r="AC70" s="1060"/>
      <c r="AD70" s="1060"/>
      <c r="AE70" s="1060"/>
      <c r="AF70" s="1060">
        <v>1</v>
      </c>
      <c r="AG70" s="1060"/>
      <c r="AH70" s="1060"/>
      <c r="AI70" s="1060"/>
      <c r="AJ70" s="1060"/>
      <c r="AK70" s="1060" t="s">
        <v>590</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704</v>
      </c>
      <c r="R71" s="1060"/>
      <c r="S71" s="1060"/>
      <c r="T71" s="1060"/>
      <c r="U71" s="1060"/>
      <c r="V71" s="1060">
        <v>693</v>
      </c>
      <c r="W71" s="1060"/>
      <c r="X71" s="1060"/>
      <c r="Y71" s="1060"/>
      <c r="Z71" s="1060"/>
      <c r="AA71" s="1060">
        <v>11</v>
      </c>
      <c r="AB71" s="1060"/>
      <c r="AC71" s="1060"/>
      <c r="AD71" s="1060"/>
      <c r="AE71" s="1060"/>
      <c r="AF71" s="1060">
        <v>11</v>
      </c>
      <c r="AG71" s="1060"/>
      <c r="AH71" s="1060"/>
      <c r="AI71" s="1060"/>
      <c r="AJ71" s="1060"/>
      <c r="AK71" s="1060">
        <v>7</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132342</v>
      </c>
      <c r="R72" s="1060"/>
      <c r="S72" s="1060"/>
      <c r="T72" s="1060"/>
      <c r="U72" s="1060"/>
      <c r="V72" s="1060">
        <v>124645</v>
      </c>
      <c r="W72" s="1060"/>
      <c r="X72" s="1060"/>
      <c r="Y72" s="1060"/>
      <c r="Z72" s="1060"/>
      <c r="AA72" s="1060">
        <v>7697</v>
      </c>
      <c r="AB72" s="1060"/>
      <c r="AC72" s="1060"/>
      <c r="AD72" s="1060"/>
      <c r="AE72" s="1060"/>
      <c r="AF72" s="1060">
        <v>7697</v>
      </c>
      <c r="AG72" s="1060"/>
      <c r="AH72" s="1060"/>
      <c r="AI72" s="1060"/>
      <c r="AJ72" s="1060"/>
      <c r="AK72" s="1060" t="s">
        <v>590</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75</v>
      </c>
      <c r="R73" s="1060"/>
      <c r="S73" s="1060"/>
      <c r="T73" s="1060"/>
      <c r="U73" s="1060"/>
      <c r="V73" s="1060">
        <v>63</v>
      </c>
      <c r="W73" s="1060"/>
      <c r="X73" s="1060"/>
      <c r="Y73" s="1060"/>
      <c r="Z73" s="1060"/>
      <c r="AA73" s="1060">
        <v>12</v>
      </c>
      <c r="AB73" s="1060"/>
      <c r="AC73" s="1060"/>
      <c r="AD73" s="1060"/>
      <c r="AE73" s="1060"/>
      <c r="AF73" s="1060">
        <v>12</v>
      </c>
      <c r="AG73" s="1060"/>
      <c r="AH73" s="1060"/>
      <c r="AI73" s="1060"/>
      <c r="AJ73" s="1060"/>
      <c r="AK73" s="1060" t="s">
        <v>590</v>
      </c>
      <c r="AL73" s="1060"/>
      <c r="AM73" s="1060"/>
      <c r="AN73" s="1060"/>
      <c r="AO73" s="1060"/>
      <c r="AP73" s="1060" t="s">
        <v>590</v>
      </c>
      <c r="AQ73" s="1060"/>
      <c r="AR73" s="1060"/>
      <c r="AS73" s="1060"/>
      <c r="AT73" s="1060"/>
      <c r="AU73" s="1060" t="s">
        <v>590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v>6</v>
      </c>
      <c r="R74" s="1060"/>
      <c r="S74" s="1060"/>
      <c r="T74" s="1060"/>
      <c r="U74" s="1060"/>
      <c r="V74" s="1060">
        <v>5</v>
      </c>
      <c r="W74" s="1060"/>
      <c r="X74" s="1060"/>
      <c r="Y74" s="1060"/>
      <c r="Z74" s="1060"/>
      <c r="AA74" s="1060">
        <v>1</v>
      </c>
      <c r="AB74" s="1060"/>
      <c r="AC74" s="1060"/>
      <c r="AD74" s="1060"/>
      <c r="AE74" s="1060"/>
      <c r="AF74" s="1060">
        <v>1</v>
      </c>
      <c r="AG74" s="1060"/>
      <c r="AH74" s="1060"/>
      <c r="AI74" s="1060"/>
      <c r="AJ74" s="1060"/>
      <c r="AK74" s="1060" t="s">
        <v>590</v>
      </c>
      <c r="AL74" s="1060"/>
      <c r="AM74" s="1060"/>
      <c r="AN74" s="1060"/>
      <c r="AO74" s="1060"/>
      <c r="AP74" s="1060" t="s">
        <v>590</v>
      </c>
      <c r="AQ74" s="1060"/>
      <c r="AR74" s="1060"/>
      <c r="AS74" s="1060"/>
      <c r="AT74" s="1060"/>
      <c r="AU74" s="1060" t="s">
        <v>590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7">
        <v>1032</v>
      </c>
      <c r="R75" s="1068"/>
      <c r="S75" s="1068"/>
      <c r="T75" s="1068"/>
      <c r="U75" s="1069"/>
      <c r="V75" s="1070">
        <v>972</v>
      </c>
      <c r="W75" s="1068"/>
      <c r="X75" s="1068"/>
      <c r="Y75" s="1068"/>
      <c r="Z75" s="1069"/>
      <c r="AA75" s="1070">
        <v>60</v>
      </c>
      <c r="AB75" s="1068"/>
      <c r="AC75" s="1068"/>
      <c r="AD75" s="1068"/>
      <c r="AE75" s="1069"/>
      <c r="AF75" s="1070">
        <v>60</v>
      </c>
      <c r="AG75" s="1068"/>
      <c r="AH75" s="1068"/>
      <c r="AI75" s="1068"/>
      <c r="AJ75" s="1069"/>
      <c r="AK75" s="1070" t="s">
        <v>590</v>
      </c>
      <c r="AL75" s="1068"/>
      <c r="AM75" s="1068"/>
      <c r="AN75" s="1068"/>
      <c r="AO75" s="1069"/>
      <c r="AP75" s="1070" t="s">
        <v>590</v>
      </c>
      <c r="AQ75" s="1068"/>
      <c r="AR75" s="1068"/>
      <c r="AS75" s="1068"/>
      <c r="AT75" s="1069"/>
      <c r="AU75" s="1070" t="s">
        <v>590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584</v>
      </c>
      <c r="C76" s="1064"/>
      <c r="D76" s="1064"/>
      <c r="E76" s="1064"/>
      <c r="F76" s="1064"/>
      <c r="G76" s="1064"/>
      <c r="H76" s="1064"/>
      <c r="I76" s="1064"/>
      <c r="J76" s="1064"/>
      <c r="K76" s="1064"/>
      <c r="L76" s="1064"/>
      <c r="M76" s="1064"/>
      <c r="N76" s="1064"/>
      <c r="O76" s="1064"/>
      <c r="P76" s="1065"/>
      <c r="Q76" s="1067">
        <v>212</v>
      </c>
      <c r="R76" s="1068"/>
      <c r="S76" s="1068"/>
      <c r="T76" s="1068"/>
      <c r="U76" s="1069"/>
      <c r="V76" s="1070">
        <v>203</v>
      </c>
      <c r="W76" s="1068"/>
      <c r="X76" s="1068"/>
      <c r="Y76" s="1068"/>
      <c r="Z76" s="1069"/>
      <c r="AA76" s="1070">
        <v>9</v>
      </c>
      <c r="AB76" s="1068"/>
      <c r="AC76" s="1068"/>
      <c r="AD76" s="1068"/>
      <c r="AE76" s="1069"/>
      <c r="AF76" s="1070">
        <v>9</v>
      </c>
      <c r="AG76" s="1068"/>
      <c r="AH76" s="1068"/>
      <c r="AI76" s="1068"/>
      <c r="AJ76" s="1069"/>
      <c r="AK76" s="1070" t="s">
        <v>590</v>
      </c>
      <c r="AL76" s="1068"/>
      <c r="AM76" s="1068"/>
      <c r="AN76" s="1068"/>
      <c r="AO76" s="1069"/>
      <c r="AP76" s="1070" t="s">
        <v>590</v>
      </c>
      <c r="AQ76" s="1068"/>
      <c r="AR76" s="1068"/>
      <c r="AS76" s="1068"/>
      <c r="AT76" s="1069"/>
      <c r="AU76" s="1070" t="s">
        <v>590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585</v>
      </c>
      <c r="C77" s="1064"/>
      <c r="D77" s="1064"/>
      <c r="E77" s="1064"/>
      <c r="F77" s="1064"/>
      <c r="G77" s="1064"/>
      <c r="H77" s="1064"/>
      <c r="I77" s="1064"/>
      <c r="J77" s="1064"/>
      <c r="K77" s="1064"/>
      <c r="L77" s="1064"/>
      <c r="M77" s="1064"/>
      <c r="N77" s="1064"/>
      <c r="O77" s="1064"/>
      <c r="P77" s="1065"/>
      <c r="Q77" s="1067">
        <v>330</v>
      </c>
      <c r="R77" s="1068"/>
      <c r="S77" s="1068"/>
      <c r="T77" s="1068"/>
      <c r="U77" s="1069"/>
      <c r="V77" s="1070">
        <v>307</v>
      </c>
      <c r="W77" s="1068"/>
      <c r="X77" s="1068"/>
      <c r="Y77" s="1068"/>
      <c r="Z77" s="1069"/>
      <c r="AA77" s="1070">
        <v>23</v>
      </c>
      <c r="AB77" s="1068"/>
      <c r="AC77" s="1068"/>
      <c r="AD77" s="1068"/>
      <c r="AE77" s="1069"/>
      <c r="AF77" s="1070">
        <v>23</v>
      </c>
      <c r="AG77" s="1068"/>
      <c r="AH77" s="1068"/>
      <c r="AI77" s="1068"/>
      <c r="AJ77" s="1069"/>
      <c r="AK77" s="1070" t="s">
        <v>590</v>
      </c>
      <c r="AL77" s="1068"/>
      <c r="AM77" s="1068"/>
      <c r="AN77" s="1068"/>
      <c r="AO77" s="1069"/>
      <c r="AP77" s="1070" t="s">
        <v>590</v>
      </c>
      <c r="AQ77" s="1068"/>
      <c r="AR77" s="1068"/>
      <c r="AS77" s="1068"/>
      <c r="AT77" s="1069"/>
      <c r="AU77" s="1070" t="s">
        <v>590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586</v>
      </c>
      <c r="C78" s="1064"/>
      <c r="D78" s="1064"/>
      <c r="E78" s="1064"/>
      <c r="F78" s="1064"/>
      <c r="G78" s="1064"/>
      <c r="H78" s="1064"/>
      <c r="I78" s="1064"/>
      <c r="J78" s="1064"/>
      <c r="K78" s="1064"/>
      <c r="L78" s="1064"/>
      <c r="M78" s="1064"/>
      <c r="N78" s="1064"/>
      <c r="O78" s="1064"/>
      <c r="P78" s="1065"/>
      <c r="Q78" s="1066">
        <v>272</v>
      </c>
      <c r="R78" s="1060"/>
      <c r="S78" s="1060"/>
      <c r="T78" s="1060"/>
      <c r="U78" s="1060"/>
      <c r="V78" s="1060">
        <v>256</v>
      </c>
      <c r="W78" s="1060"/>
      <c r="X78" s="1060"/>
      <c r="Y78" s="1060"/>
      <c r="Z78" s="1060"/>
      <c r="AA78" s="1060">
        <v>16</v>
      </c>
      <c r="AB78" s="1060"/>
      <c r="AC78" s="1060"/>
      <c r="AD78" s="1060"/>
      <c r="AE78" s="1060"/>
      <c r="AF78" s="1060">
        <v>16</v>
      </c>
      <c r="AG78" s="1060"/>
      <c r="AH78" s="1060"/>
      <c r="AI78" s="1060"/>
      <c r="AJ78" s="1060"/>
      <c r="AK78" s="1060" t="s">
        <v>590</v>
      </c>
      <c r="AL78" s="1060"/>
      <c r="AM78" s="1060"/>
      <c r="AN78" s="1060"/>
      <c r="AO78" s="1060"/>
      <c r="AP78" s="1060" t="s">
        <v>590</v>
      </c>
      <c r="AQ78" s="1060"/>
      <c r="AR78" s="1060"/>
      <c r="AS78" s="1060"/>
      <c r="AT78" s="1060"/>
      <c r="AU78" s="1060" t="s">
        <v>590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587</v>
      </c>
      <c r="C79" s="1064"/>
      <c r="D79" s="1064"/>
      <c r="E79" s="1064"/>
      <c r="F79" s="1064"/>
      <c r="G79" s="1064"/>
      <c r="H79" s="1064"/>
      <c r="I79" s="1064"/>
      <c r="J79" s="1064"/>
      <c r="K79" s="1064"/>
      <c r="L79" s="1064"/>
      <c r="M79" s="1064"/>
      <c r="N79" s="1064"/>
      <c r="O79" s="1064"/>
      <c r="P79" s="1065"/>
      <c r="Q79" s="1066">
        <v>42</v>
      </c>
      <c r="R79" s="1060"/>
      <c r="S79" s="1060"/>
      <c r="T79" s="1060"/>
      <c r="U79" s="1060"/>
      <c r="V79" s="1060">
        <v>31</v>
      </c>
      <c r="W79" s="1060"/>
      <c r="X79" s="1060"/>
      <c r="Y79" s="1060"/>
      <c r="Z79" s="1060"/>
      <c r="AA79" s="1060">
        <v>11</v>
      </c>
      <c r="AB79" s="1060"/>
      <c r="AC79" s="1060"/>
      <c r="AD79" s="1060"/>
      <c r="AE79" s="1060"/>
      <c r="AF79" s="1060">
        <v>11</v>
      </c>
      <c r="AG79" s="1060"/>
      <c r="AH79" s="1060"/>
      <c r="AI79" s="1060"/>
      <c r="AJ79" s="1060"/>
      <c r="AK79" s="1060" t="s">
        <v>590</v>
      </c>
      <c r="AL79" s="1060"/>
      <c r="AM79" s="1060"/>
      <c r="AN79" s="1060"/>
      <c r="AO79" s="1060"/>
      <c r="AP79" s="1060" t="s">
        <v>590</v>
      </c>
      <c r="AQ79" s="1060"/>
      <c r="AR79" s="1060"/>
      <c r="AS79" s="1060"/>
      <c r="AT79" s="1060"/>
      <c r="AU79" s="1060" t="s">
        <v>590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588</v>
      </c>
      <c r="C80" s="1064"/>
      <c r="D80" s="1064"/>
      <c r="E80" s="1064"/>
      <c r="F80" s="1064"/>
      <c r="G80" s="1064"/>
      <c r="H80" s="1064"/>
      <c r="I80" s="1064"/>
      <c r="J80" s="1064"/>
      <c r="K80" s="1064"/>
      <c r="L80" s="1064"/>
      <c r="M80" s="1064"/>
      <c r="N80" s="1064"/>
      <c r="O80" s="1064"/>
      <c r="P80" s="1065"/>
      <c r="Q80" s="1066">
        <v>583</v>
      </c>
      <c r="R80" s="1060"/>
      <c r="S80" s="1060"/>
      <c r="T80" s="1060"/>
      <c r="U80" s="1060"/>
      <c r="V80" s="1060">
        <v>492</v>
      </c>
      <c r="W80" s="1060"/>
      <c r="X80" s="1060"/>
      <c r="Y80" s="1060"/>
      <c r="Z80" s="1060"/>
      <c r="AA80" s="1060">
        <v>91</v>
      </c>
      <c r="AB80" s="1060"/>
      <c r="AC80" s="1060"/>
      <c r="AD80" s="1060"/>
      <c r="AE80" s="1060"/>
      <c r="AF80" s="1060">
        <v>91</v>
      </c>
      <c r="AG80" s="1060"/>
      <c r="AH80" s="1060"/>
      <c r="AI80" s="1060"/>
      <c r="AJ80" s="1060"/>
      <c r="AK80" s="1060">
        <v>140</v>
      </c>
      <c r="AL80" s="1060"/>
      <c r="AM80" s="1060"/>
      <c r="AN80" s="1060"/>
      <c r="AO80" s="1060"/>
      <c r="AP80" s="1060">
        <v>137</v>
      </c>
      <c r="AQ80" s="1060"/>
      <c r="AR80" s="1060"/>
      <c r="AS80" s="1060"/>
      <c r="AT80" s="1060"/>
      <c r="AU80" s="1060">
        <v>117</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589</v>
      </c>
      <c r="C81" s="1064"/>
      <c r="D81" s="1064"/>
      <c r="E81" s="1064"/>
      <c r="F81" s="1064"/>
      <c r="G81" s="1064"/>
      <c r="H81" s="1064"/>
      <c r="I81" s="1064"/>
      <c r="J81" s="1064"/>
      <c r="K81" s="1064"/>
      <c r="L81" s="1064"/>
      <c r="M81" s="1064"/>
      <c r="N81" s="1064"/>
      <c r="O81" s="1064"/>
      <c r="P81" s="1065"/>
      <c r="Q81" s="1066">
        <v>524</v>
      </c>
      <c r="R81" s="1060"/>
      <c r="S81" s="1060"/>
      <c r="T81" s="1060"/>
      <c r="U81" s="1060"/>
      <c r="V81" s="1060">
        <v>466</v>
      </c>
      <c r="W81" s="1060"/>
      <c r="X81" s="1060"/>
      <c r="Y81" s="1060"/>
      <c r="Z81" s="1060"/>
      <c r="AA81" s="1060">
        <v>58</v>
      </c>
      <c r="AB81" s="1060"/>
      <c r="AC81" s="1060"/>
      <c r="AD81" s="1060"/>
      <c r="AE81" s="1060"/>
      <c r="AF81" s="1060">
        <v>51</v>
      </c>
      <c r="AG81" s="1060"/>
      <c r="AH81" s="1060"/>
      <c r="AI81" s="1060"/>
      <c r="AJ81" s="1060"/>
      <c r="AK81" s="1060" t="s">
        <v>590</v>
      </c>
      <c r="AL81" s="1060"/>
      <c r="AM81" s="1060"/>
      <c r="AN81" s="1060"/>
      <c r="AO81" s="1060"/>
      <c r="AP81" s="1060" t="s">
        <v>590</v>
      </c>
      <c r="AQ81" s="1060"/>
      <c r="AR81" s="1060"/>
      <c r="AS81" s="1060"/>
      <c r="AT81" s="1060"/>
      <c r="AU81" s="1060" t="s">
        <v>590</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8445</v>
      </c>
      <c r="AG88" s="1048"/>
      <c r="AH88" s="1048"/>
      <c r="AI88" s="1048"/>
      <c r="AJ88" s="1048"/>
      <c r="AK88" s="1052"/>
      <c r="AL88" s="1052"/>
      <c r="AM88" s="1052"/>
      <c r="AN88" s="1052"/>
      <c r="AO88" s="1052"/>
      <c r="AP88" s="1048">
        <v>137</v>
      </c>
      <c r="AQ88" s="1048"/>
      <c r="AR88" s="1048"/>
      <c r="AS88" s="1048"/>
      <c r="AT88" s="1048"/>
      <c r="AU88" s="1048">
        <v>117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52</v>
      </c>
      <c r="CS102" s="1040"/>
      <c r="CT102" s="1040"/>
      <c r="CU102" s="1040"/>
      <c r="CV102" s="1041"/>
      <c r="CW102" s="1039">
        <v>0</v>
      </c>
      <c r="CX102" s="1040"/>
      <c r="CY102" s="1040"/>
      <c r="CZ102" s="1040"/>
      <c r="DA102" s="1041"/>
      <c r="DB102" s="1039" t="s">
        <v>590</v>
      </c>
      <c r="DC102" s="1040"/>
      <c r="DD102" s="1040"/>
      <c r="DE102" s="1040"/>
      <c r="DF102" s="1041"/>
      <c r="DG102" s="1039" t="s">
        <v>590</v>
      </c>
      <c r="DH102" s="1040"/>
      <c r="DI102" s="1040"/>
      <c r="DJ102" s="1040"/>
      <c r="DK102" s="1041"/>
      <c r="DL102" s="1039" t="s">
        <v>590</v>
      </c>
      <c r="DM102" s="1040"/>
      <c r="DN102" s="1040"/>
      <c r="DO102" s="1040"/>
      <c r="DP102" s="1041"/>
      <c r="DQ102" s="1039" t="s">
        <v>590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305</v>
      </c>
      <c r="AG109" s="983"/>
      <c r="AH109" s="983"/>
      <c r="AI109" s="983"/>
      <c r="AJ109" s="984"/>
      <c r="AK109" s="985" t="s">
        <v>304</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305</v>
      </c>
      <c r="BW109" s="983"/>
      <c r="BX109" s="983"/>
      <c r="BY109" s="983"/>
      <c r="BZ109" s="984"/>
      <c r="CA109" s="985" t="s">
        <v>304</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305</v>
      </c>
      <c r="DM109" s="983"/>
      <c r="DN109" s="983"/>
      <c r="DO109" s="983"/>
      <c r="DP109" s="984"/>
      <c r="DQ109" s="985" t="s">
        <v>304</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1174285</v>
      </c>
      <c r="AB110" s="976"/>
      <c r="AC110" s="976"/>
      <c r="AD110" s="976"/>
      <c r="AE110" s="977"/>
      <c r="AF110" s="978">
        <v>1238652</v>
      </c>
      <c r="AG110" s="976"/>
      <c r="AH110" s="976"/>
      <c r="AI110" s="976"/>
      <c r="AJ110" s="977"/>
      <c r="AK110" s="978">
        <v>1231221</v>
      </c>
      <c r="AL110" s="976"/>
      <c r="AM110" s="976"/>
      <c r="AN110" s="976"/>
      <c r="AO110" s="977"/>
      <c r="AP110" s="979">
        <v>31.9</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11542401</v>
      </c>
      <c r="BR110" s="923"/>
      <c r="BS110" s="923"/>
      <c r="BT110" s="923"/>
      <c r="BU110" s="923"/>
      <c r="BV110" s="923">
        <v>11448655</v>
      </c>
      <c r="BW110" s="923"/>
      <c r="BX110" s="923"/>
      <c r="BY110" s="923"/>
      <c r="BZ110" s="923"/>
      <c r="CA110" s="923">
        <v>11681415</v>
      </c>
      <c r="CB110" s="923"/>
      <c r="CC110" s="923"/>
      <c r="CD110" s="923"/>
      <c r="CE110" s="923"/>
      <c r="CF110" s="947">
        <v>303.10000000000002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412</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412</v>
      </c>
      <c r="BR111" s="895"/>
      <c r="BS111" s="895"/>
      <c r="BT111" s="895"/>
      <c r="BU111" s="895"/>
      <c r="BV111" s="895" t="s">
        <v>434</v>
      </c>
      <c r="BW111" s="895"/>
      <c r="BX111" s="895"/>
      <c r="BY111" s="895"/>
      <c r="BZ111" s="895"/>
      <c r="CA111" s="895" t="s">
        <v>434</v>
      </c>
      <c r="CB111" s="895"/>
      <c r="CC111" s="895"/>
      <c r="CD111" s="895"/>
      <c r="CE111" s="895"/>
      <c r="CF111" s="956" t="s">
        <v>434</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434</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436</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2849083</v>
      </c>
      <c r="BR112" s="895"/>
      <c r="BS112" s="895"/>
      <c r="BT112" s="895"/>
      <c r="BU112" s="895"/>
      <c r="BV112" s="895">
        <v>2592861</v>
      </c>
      <c r="BW112" s="895"/>
      <c r="BX112" s="895"/>
      <c r="BY112" s="895"/>
      <c r="BZ112" s="895"/>
      <c r="CA112" s="895">
        <v>2488626</v>
      </c>
      <c r="CB112" s="895"/>
      <c r="CC112" s="895"/>
      <c r="CD112" s="895"/>
      <c r="CE112" s="895"/>
      <c r="CF112" s="956">
        <v>64.599999999999994</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436</v>
      </c>
      <c r="DM112" s="895"/>
      <c r="DN112" s="895"/>
      <c r="DO112" s="895"/>
      <c r="DP112" s="895"/>
      <c r="DQ112" s="895" t="s">
        <v>436</v>
      </c>
      <c r="DR112" s="895"/>
      <c r="DS112" s="895"/>
      <c r="DT112" s="895"/>
      <c r="DU112" s="895"/>
      <c r="DV112" s="872" t="s">
        <v>434</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299710</v>
      </c>
      <c r="AB113" s="1004"/>
      <c r="AC113" s="1004"/>
      <c r="AD113" s="1004"/>
      <c r="AE113" s="1005"/>
      <c r="AF113" s="1006">
        <v>304256</v>
      </c>
      <c r="AG113" s="1004"/>
      <c r="AH113" s="1004"/>
      <c r="AI113" s="1004"/>
      <c r="AJ113" s="1005"/>
      <c r="AK113" s="1006">
        <v>282899</v>
      </c>
      <c r="AL113" s="1004"/>
      <c r="AM113" s="1004"/>
      <c r="AN113" s="1004"/>
      <c r="AO113" s="1005"/>
      <c r="AP113" s="1007">
        <v>7.3</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210739</v>
      </c>
      <c r="BR113" s="895"/>
      <c r="BS113" s="895"/>
      <c r="BT113" s="895"/>
      <c r="BU113" s="895"/>
      <c r="BV113" s="895">
        <v>160848</v>
      </c>
      <c r="BW113" s="895"/>
      <c r="BX113" s="895"/>
      <c r="BY113" s="895"/>
      <c r="BZ113" s="895"/>
      <c r="CA113" s="895">
        <v>117148</v>
      </c>
      <c r="CB113" s="895"/>
      <c r="CC113" s="895"/>
      <c r="CD113" s="895"/>
      <c r="CE113" s="895"/>
      <c r="CF113" s="956">
        <v>3</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173</v>
      </c>
      <c r="DH113" s="858"/>
      <c r="DI113" s="858"/>
      <c r="DJ113" s="858"/>
      <c r="DK113" s="859"/>
      <c r="DL113" s="860" t="s">
        <v>436</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59111</v>
      </c>
      <c r="AB114" s="858"/>
      <c r="AC114" s="858"/>
      <c r="AD114" s="858"/>
      <c r="AE114" s="859"/>
      <c r="AF114" s="860">
        <v>49621</v>
      </c>
      <c r="AG114" s="858"/>
      <c r="AH114" s="858"/>
      <c r="AI114" s="858"/>
      <c r="AJ114" s="859"/>
      <c r="AK114" s="860">
        <v>47078</v>
      </c>
      <c r="AL114" s="858"/>
      <c r="AM114" s="858"/>
      <c r="AN114" s="858"/>
      <c r="AO114" s="859"/>
      <c r="AP114" s="905">
        <v>1.2</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1011680</v>
      </c>
      <c r="BR114" s="895"/>
      <c r="BS114" s="895"/>
      <c r="BT114" s="895"/>
      <c r="BU114" s="895"/>
      <c r="BV114" s="895">
        <v>862403</v>
      </c>
      <c r="BW114" s="895"/>
      <c r="BX114" s="895"/>
      <c r="BY114" s="895"/>
      <c r="BZ114" s="895"/>
      <c r="CA114" s="895">
        <v>761937</v>
      </c>
      <c r="CB114" s="895"/>
      <c r="CC114" s="895"/>
      <c r="CD114" s="895"/>
      <c r="CE114" s="895"/>
      <c r="CF114" s="956">
        <v>19.8</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436</v>
      </c>
      <c r="DM114" s="858"/>
      <c r="DN114" s="858"/>
      <c r="DO114" s="858"/>
      <c r="DP114" s="859"/>
      <c r="DQ114" s="860" t="s">
        <v>412</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436</v>
      </c>
      <c r="AG115" s="1004"/>
      <c r="AH115" s="1004"/>
      <c r="AI115" s="1004"/>
      <c r="AJ115" s="1005"/>
      <c r="AK115" s="1006" t="s">
        <v>436</v>
      </c>
      <c r="AL115" s="1004"/>
      <c r="AM115" s="1004"/>
      <c r="AN115" s="1004"/>
      <c r="AO115" s="1005"/>
      <c r="AP115" s="1007" t="s">
        <v>173</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436</v>
      </c>
      <c r="BW115" s="895"/>
      <c r="BX115" s="895"/>
      <c r="BY115" s="895"/>
      <c r="BZ115" s="895"/>
      <c r="CA115" s="895" t="s">
        <v>436</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436</v>
      </c>
      <c r="DR115" s="858"/>
      <c r="DS115" s="858"/>
      <c r="DT115" s="858"/>
      <c r="DU115" s="859"/>
      <c r="DV115" s="905" t="s">
        <v>436</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412</v>
      </c>
      <c r="AB116" s="858"/>
      <c r="AC116" s="858"/>
      <c r="AD116" s="858"/>
      <c r="AE116" s="859"/>
      <c r="AF116" s="860" t="s">
        <v>436</v>
      </c>
      <c r="AG116" s="858"/>
      <c r="AH116" s="858"/>
      <c r="AI116" s="858"/>
      <c r="AJ116" s="859"/>
      <c r="AK116" s="860" t="s">
        <v>434</v>
      </c>
      <c r="AL116" s="858"/>
      <c r="AM116" s="858"/>
      <c r="AN116" s="858"/>
      <c r="AO116" s="859"/>
      <c r="AP116" s="905" t="s">
        <v>436</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436</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434</v>
      </c>
      <c r="DM116" s="858"/>
      <c r="DN116" s="858"/>
      <c r="DO116" s="858"/>
      <c r="DP116" s="859"/>
      <c r="DQ116" s="860" t="s">
        <v>436</v>
      </c>
      <c r="DR116" s="858"/>
      <c r="DS116" s="858"/>
      <c r="DT116" s="858"/>
      <c r="DU116" s="859"/>
      <c r="DV116" s="905" t="s">
        <v>436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1533106</v>
      </c>
      <c r="AB117" s="990"/>
      <c r="AC117" s="990"/>
      <c r="AD117" s="990"/>
      <c r="AE117" s="991"/>
      <c r="AF117" s="992">
        <v>1592529</v>
      </c>
      <c r="AG117" s="990"/>
      <c r="AH117" s="990"/>
      <c r="AI117" s="990"/>
      <c r="AJ117" s="991"/>
      <c r="AK117" s="992">
        <v>1561198</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173</v>
      </c>
      <c r="BR117" s="895"/>
      <c r="BS117" s="895"/>
      <c r="BT117" s="895"/>
      <c r="BU117" s="895"/>
      <c r="BV117" s="895" t="s">
        <v>173</v>
      </c>
      <c r="BW117" s="895"/>
      <c r="BX117" s="895"/>
      <c r="BY117" s="895"/>
      <c r="BZ117" s="895"/>
      <c r="CA117" s="895" t="s">
        <v>173</v>
      </c>
      <c r="CB117" s="895"/>
      <c r="CC117" s="895"/>
      <c r="CD117" s="895"/>
      <c r="CE117" s="895"/>
      <c r="CF117" s="956" t="s">
        <v>173</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458</v>
      </c>
      <c r="DH117" s="858"/>
      <c r="DI117" s="858"/>
      <c r="DJ117" s="858"/>
      <c r="DK117" s="859"/>
      <c r="DL117" s="860" t="s">
        <v>173</v>
      </c>
      <c r="DM117" s="858"/>
      <c r="DN117" s="858"/>
      <c r="DO117" s="858"/>
      <c r="DP117" s="859"/>
      <c r="DQ117" s="860" t="s">
        <v>173</v>
      </c>
      <c r="DR117" s="858"/>
      <c r="DS117" s="858"/>
      <c r="DT117" s="858"/>
      <c r="DU117" s="859"/>
      <c r="DV117" s="905" t="s">
        <v>173</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305</v>
      </c>
      <c r="AG118" s="983"/>
      <c r="AH118" s="983"/>
      <c r="AI118" s="983"/>
      <c r="AJ118" s="984"/>
      <c r="AK118" s="985" t="s">
        <v>304</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173</v>
      </c>
      <c r="BR118" s="926"/>
      <c r="BS118" s="926"/>
      <c r="BT118" s="926"/>
      <c r="BU118" s="926"/>
      <c r="BV118" s="926" t="s">
        <v>173</v>
      </c>
      <c r="BW118" s="926"/>
      <c r="BX118" s="926"/>
      <c r="BY118" s="926"/>
      <c r="BZ118" s="926"/>
      <c r="CA118" s="926" t="s">
        <v>173</v>
      </c>
      <c r="CB118" s="926"/>
      <c r="CC118" s="926"/>
      <c r="CD118" s="926"/>
      <c r="CE118" s="926"/>
      <c r="CF118" s="956" t="s">
        <v>173</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173</v>
      </c>
      <c r="DM118" s="858"/>
      <c r="DN118" s="858"/>
      <c r="DO118" s="858"/>
      <c r="DP118" s="859"/>
      <c r="DQ118" s="860" t="s">
        <v>173</v>
      </c>
      <c r="DR118" s="858"/>
      <c r="DS118" s="858"/>
      <c r="DT118" s="858"/>
      <c r="DU118" s="859"/>
      <c r="DV118" s="905" t="s">
        <v>173</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173</v>
      </c>
      <c r="AB119" s="976"/>
      <c r="AC119" s="976"/>
      <c r="AD119" s="976"/>
      <c r="AE119" s="977"/>
      <c r="AF119" s="978" t="s">
        <v>412</v>
      </c>
      <c r="AG119" s="976"/>
      <c r="AH119" s="976"/>
      <c r="AI119" s="976"/>
      <c r="AJ119" s="977"/>
      <c r="AK119" s="978" t="s">
        <v>173</v>
      </c>
      <c r="AL119" s="976"/>
      <c r="AM119" s="976"/>
      <c r="AN119" s="976"/>
      <c r="AO119" s="977"/>
      <c r="AP119" s="979" t="s">
        <v>173</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461</v>
      </c>
      <c r="BP119" s="959"/>
      <c r="BQ119" s="963">
        <v>15613903</v>
      </c>
      <c r="BR119" s="926"/>
      <c r="BS119" s="926"/>
      <c r="BT119" s="926"/>
      <c r="BU119" s="926"/>
      <c r="BV119" s="926">
        <v>15064767</v>
      </c>
      <c r="BW119" s="926"/>
      <c r="BX119" s="926"/>
      <c r="BY119" s="926"/>
      <c r="BZ119" s="926"/>
      <c r="CA119" s="926">
        <v>15049126</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173</v>
      </c>
      <c r="DM119" s="841"/>
      <c r="DN119" s="841"/>
      <c r="DO119" s="841"/>
      <c r="DP119" s="842"/>
      <c r="DQ119" s="843" t="s">
        <v>412</v>
      </c>
      <c r="DR119" s="841"/>
      <c r="DS119" s="841"/>
      <c r="DT119" s="841"/>
      <c r="DU119" s="842"/>
      <c r="DV119" s="929" t="s">
        <v>173</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173</v>
      </c>
      <c r="AB120" s="858"/>
      <c r="AC120" s="858"/>
      <c r="AD120" s="858"/>
      <c r="AE120" s="859"/>
      <c r="AF120" s="860" t="s">
        <v>173</v>
      </c>
      <c r="AG120" s="858"/>
      <c r="AH120" s="858"/>
      <c r="AI120" s="858"/>
      <c r="AJ120" s="859"/>
      <c r="AK120" s="860" t="s">
        <v>458</v>
      </c>
      <c r="AL120" s="858"/>
      <c r="AM120" s="858"/>
      <c r="AN120" s="858"/>
      <c r="AO120" s="859"/>
      <c r="AP120" s="905" t="s">
        <v>173</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3812734</v>
      </c>
      <c r="BR120" s="923"/>
      <c r="BS120" s="923"/>
      <c r="BT120" s="923"/>
      <c r="BU120" s="923"/>
      <c r="BV120" s="923">
        <v>3524191</v>
      </c>
      <c r="BW120" s="923"/>
      <c r="BX120" s="923"/>
      <c r="BY120" s="923"/>
      <c r="BZ120" s="923"/>
      <c r="CA120" s="923">
        <v>3290149</v>
      </c>
      <c r="CB120" s="923"/>
      <c r="CC120" s="923"/>
      <c r="CD120" s="923"/>
      <c r="CE120" s="923"/>
      <c r="CF120" s="947">
        <v>85.4</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1339259</v>
      </c>
      <c r="DH120" s="923"/>
      <c r="DI120" s="923"/>
      <c r="DJ120" s="923"/>
      <c r="DK120" s="923"/>
      <c r="DL120" s="923">
        <v>1220050</v>
      </c>
      <c r="DM120" s="923"/>
      <c r="DN120" s="923"/>
      <c r="DO120" s="923"/>
      <c r="DP120" s="923"/>
      <c r="DQ120" s="923">
        <v>1216994</v>
      </c>
      <c r="DR120" s="923"/>
      <c r="DS120" s="923"/>
      <c r="DT120" s="923"/>
      <c r="DU120" s="923"/>
      <c r="DV120" s="924">
        <v>31.6</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412</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96467</v>
      </c>
      <c r="BR121" s="895"/>
      <c r="BS121" s="895"/>
      <c r="BT121" s="895"/>
      <c r="BU121" s="895"/>
      <c r="BV121" s="895">
        <v>76773</v>
      </c>
      <c r="BW121" s="895"/>
      <c r="BX121" s="895"/>
      <c r="BY121" s="895"/>
      <c r="BZ121" s="895"/>
      <c r="CA121" s="895">
        <v>49396</v>
      </c>
      <c r="CB121" s="895"/>
      <c r="CC121" s="895"/>
      <c r="CD121" s="895"/>
      <c r="CE121" s="895"/>
      <c r="CF121" s="956">
        <v>1.3</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1341310</v>
      </c>
      <c r="DH121" s="895"/>
      <c r="DI121" s="895"/>
      <c r="DJ121" s="895"/>
      <c r="DK121" s="895"/>
      <c r="DL121" s="895">
        <v>1202034</v>
      </c>
      <c r="DM121" s="895"/>
      <c r="DN121" s="895"/>
      <c r="DO121" s="895"/>
      <c r="DP121" s="895"/>
      <c r="DQ121" s="895">
        <v>1096834</v>
      </c>
      <c r="DR121" s="895"/>
      <c r="DS121" s="895"/>
      <c r="DT121" s="895"/>
      <c r="DU121" s="895"/>
      <c r="DV121" s="872">
        <v>28.5</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173</v>
      </c>
      <c r="AB122" s="858"/>
      <c r="AC122" s="858"/>
      <c r="AD122" s="858"/>
      <c r="AE122" s="859"/>
      <c r="AF122" s="860" t="s">
        <v>173</v>
      </c>
      <c r="AG122" s="858"/>
      <c r="AH122" s="858"/>
      <c r="AI122" s="858"/>
      <c r="AJ122" s="859"/>
      <c r="AK122" s="860" t="s">
        <v>173</v>
      </c>
      <c r="AL122" s="858"/>
      <c r="AM122" s="858"/>
      <c r="AN122" s="858"/>
      <c r="AO122" s="859"/>
      <c r="AP122" s="905" t="s">
        <v>458</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10716528</v>
      </c>
      <c r="BR122" s="926"/>
      <c r="BS122" s="926"/>
      <c r="BT122" s="926"/>
      <c r="BU122" s="926"/>
      <c r="BV122" s="926">
        <v>10483446</v>
      </c>
      <c r="BW122" s="926"/>
      <c r="BX122" s="926"/>
      <c r="BY122" s="926"/>
      <c r="BZ122" s="926"/>
      <c r="CA122" s="926">
        <v>10517622</v>
      </c>
      <c r="CB122" s="926"/>
      <c r="CC122" s="926"/>
      <c r="CD122" s="926"/>
      <c r="CE122" s="926"/>
      <c r="CF122" s="927">
        <v>272.89999999999998</v>
      </c>
      <c r="CG122" s="928"/>
      <c r="CH122" s="928"/>
      <c r="CI122" s="928"/>
      <c r="CJ122" s="928"/>
      <c r="CK122" s="950"/>
      <c r="CL122" s="936"/>
      <c r="CM122" s="936"/>
      <c r="CN122" s="936"/>
      <c r="CO122" s="937"/>
      <c r="CP122" s="916" t="s">
        <v>406</v>
      </c>
      <c r="CQ122" s="917"/>
      <c r="CR122" s="917"/>
      <c r="CS122" s="917"/>
      <c r="CT122" s="917"/>
      <c r="CU122" s="917"/>
      <c r="CV122" s="917"/>
      <c r="CW122" s="917"/>
      <c r="CX122" s="917"/>
      <c r="CY122" s="917"/>
      <c r="CZ122" s="917"/>
      <c r="DA122" s="917"/>
      <c r="DB122" s="917"/>
      <c r="DC122" s="917"/>
      <c r="DD122" s="917"/>
      <c r="DE122" s="917"/>
      <c r="DF122" s="918"/>
      <c r="DG122" s="894">
        <v>115992</v>
      </c>
      <c r="DH122" s="895"/>
      <c r="DI122" s="895"/>
      <c r="DJ122" s="895"/>
      <c r="DK122" s="895"/>
      <c r="DL122" s="895">
        <v>106286</v>
      </c>
      <c r="DM122" s="895"/>
      <c r="DN122" s="895"/>
      <c r="DO122" s="895"/>
      <c r="DP122" s="895"/>
      <c r="DQ122" s="895">
        <v>100293</v>
      </c>
      <c r="DR122" s="895"/>
      <c r="DS122" s="895"/>
      <c r="DT122" s="895"/>
      <c r="DU122" s="895"/>
      <c r="DV122" s="872">
        <v>2.6</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412</v>
      </c>
      <c r="AB123" s="858"/>
      <c r="AC123" s="858"/>
      <c r="AD123" s="858"/>
      <c r="AE123" s="859"/>
      <c r="AF123" s="860" t="s">
        <v>173</v>
      </c>
      <c r="AG123" s="858"/>
      <c r="AH123" s="858"/>
      <c r="AI123" s="858"/>
      <c r="AJ123" s="859"/>
      <c r="AK123" s="860" t="s">
        <v>173</v>
      </c>
      <c r="AL123" s="858"/>
      <c r="AM123" s="858"/>
      <c r="AN123" s="858"/>
      <c r="AO123" s="859"/>
      <c r="AP123" s="905" t="s">
        <v>173</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471</v>
      </c>
      <c r="BP123" s="959"/>
      <c r="BQ123" s="913">
        <v>14625729</v>
      </c>
      <c r="BR123" s="914"/>
      <c r="BS123" s="914"/>
      <c r="BT123" s="914"/>
      <c r="BU123" s="914"/>
      <c r="BV123" s="914">
        <v>14084410</v>
      </c>
      <c r="BW123" s="914"/>
      <c r="BX123" s="914"/>
      <c r="BY123" s="914"/>
      <c r="BZ123" s="914"/>
      <c r="CA123" s="914">
        <v>13857167</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412</v>
      </c>
      <c r="DH123" s="858"/>
      <c r="DI123" s="858"/>
      <c r="DJ123" s="858"/>
      <c r="DK123" s="859"/>
      <c r="DL123" s="860">
        <v>64491</v>
      </c>
      <c r="DM123" s="858"/>
      <c r="DN123" s="858"/>
      <c r="DO123" s="858"/>
      <c r="DP123" s="859"/>
      <c r="DQ123" s="860">
        <v>74505</v>
      </c>
      <c r="DR123" s="858"/>
      <c r="DS123" s="858"/>
      <c r="DT123" s="858"/>
      <c r="DU123" s="859"/>
      <c r="DV123" s="905">
        <v>1.9</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173</v>
      </c>
      <c r="AB124" s="858"/>
      <c r="AC124" s="858"/>
      <c r="AD124" s="858"/>
      <c r="AE124" s="859"/>
      <c r="AF124" s="860" t="s">
        <v>173</v>
      </c>
      <c r="AG124" s="858"/>
      <c r="AH124" s="858"/>
      <c r="AI124" s="858"/>
      <c r="AJ124" s="859"/>
      <c r="AK124" s="860" t="s">
        <v>412</v>
      </c>
      <c r="AL124" s="858"/>
      <c r="AM124" s="858"/>
      <c r="AN124" s="858"/>
      <c r="AO124" s="859"/>
      <c r="AP124" s="905" t="s">
        <v>173</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23.7</v>
      </c>
      <c r="BR124" s="912"/>
      <c r="BS124" s="912"/>
      <c r="BT124" s="912"/>
      <c r="BU124" s="912"/>
      <c r="BV124" s="912">
        <v>24.6</v>
      </c>
      <c r="BW124" s="912"/>
      <c r="BX124" s="912"/>
      <c r="BY124" s="912"/>
      <c r="BZ124" s="912"/>
      <c r="CA124" s="912">
        <v>30.9</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52522</v>
      </c>
      <c r="DH124" s="841"/>
      <c r="DI124" s="841"/>
      <c r="DJ124" s="841"/>
      <c r="DK124" s="842"/>
      <c r="DL124" s="843" t="s">
        <v>173</v>
      </c>
      <c r="DM124" s="841"/>
      <c r="DN124" s="841"/>
      <c r="DO124" s="841"/>
      <c r="DP124" s="842"/>
      <c r="DQ124" s="843" t="s">
        <v>173</v>
      </c>
      <c r="DR124" s="841"/>
      <c r="DS124" s="841"/>
      <c r="DT124" s="841"/>
      <c r="DU124" s="842"/>
      <c r="DV124" s="929" t="s">
        <v>458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173</v>
      </c>
      <c r="AB125" s="858"/>
      <c r="AC125" s="858"/>
      <c r="AD125" s="858"/>
      <c r="AE125" s="859"/>
      <c r="AF125" s="860" t="s">
        <v>173</v>
      </c>
      <c r="AG125" s="858"/>
      <c r="AH125" s="858"/>
      <c r="AI125" s="858"/>
      <c r="AJ125" s="859"/>
      <c r="AK125" s="860" t="s">
        <v>412</v>
      </c>
      <c r="AL125" s="858"/>
      <c r="AM125" s="858"/>
      <c r="AN125" s="858"/>
      <c r="AO125" s="859"/>
      <c r="AP125" s="905" t="s">
        <v>173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458</v>
      </c>
      <c r="DM125" s="923"/>
      <c r="DN125" s="923"/>
      <c r="DO125" s="923"/>
      <c r="DP125" s="923"/>
      <c r="DQ125" s="923" t="s">
        <v>173</v>
      </c>
      <c r="DR125" s="923"/>
      <c r="DS125" s="923"/>
      <c r="DT125" s="923"/>
      <c r="DU125" s="923"/>
      <c r="DV125" s="924" t="s">
        <v>173</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173</v>
      </c>
      <c r="AB126" s="858"/>
      <c r="AC126" s="858"/>
      <c r="AD126" s="858"/>
      <c r="AE126" s="859"/>
      <c r="AF126" s="860" t="s">
        <v>173</v>
      </c>
      <c r="AG126" s="858"/>
      <c r="AH126" s="858"/>
      <c r="AI126" s="858"/>
      <c r="AJ126" s="859"/>
      <c r="AK126" s="860" t="s">
        <v>458</v>
      </c>
      <c r="AL126" s="858"/>
      <c r="AM126" s="858"/>
      <c r="AN126" s="858"/>
      <c r="AO126" s="859"/>
      <c r="AP126" s="905" t="s">
        <v>173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458</v>
      </c>
      <c r="DH126" s="895"/>
      <c r="DI126" s="895"/>
      <c r="DJ126" s="895"/>
      <c r="DK126" s="895"/>
      <c r="DL126" s="895" t="s">
        <v>173</v>
      </c>
      <c r="DM126" s="895"/>
      <c r="DN126" s="895"/>
      <c r="DO126" s="895"/>
      <c r="DP126" s="895"/>
      <c r="DQ126" s="895" t="s">
        <v>173</v>
      </c>
      <c r="DR126" s="895"/>
      <c r="DS126" s="895"/>
      <c r="DT126" s="895"/>
      <c r="DU126" s="895"/>
      <c r="DV126" s="872" t="s">
        <v>173</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458</v>
      </c>
      <c r="AB127" s="858"/>
      <c r="AC127" s="858"/>
      <c r="AD127" s="858"/>
      <c r="AE127" s="859"/>
      <c r="AF127" s="860" t="s">
        <v>173</v>
      </c>
      <c r="AG127" s="858"/>
      <c r="AH127" s="858"/>
      <c r="AI127" s="858"/>
      <c r="AJ127" s="859"/>
      <c r="AK127" s="860" t="s">
        <v>458</v>
      </c>
      <c r="AL127" s="858"/>
      <c r="AM127" s="858"/>
      <c r="AN127" s="858"/>
      <c r="AO127" s="859"/>
      <c r="AP127" s="905" t="s">
        <v>173</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458</v>
      </c>
      <c r="DM127" s="895"/>
      <c r="DN127" s="895"/>
      <c r="DO127" s="895"/>
      <c r="DP127" s="895"/>
      <c r="DQ127" s="895" t="s">
        <v>173</v>
      </c>
      <c r="DR127" s="895"/>
      <c r="DS127" s="895"/>
      <c r="DT127" s="895"/>
      <c r="DU127" s="895"/>
      <c r="DV127" s="872" t="s">
        <v>412</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30183</v>
      </c>
      <c r="AB128" s="879"/>
      <c r="AC128" s="879"/>
      <c r="AD128" s="879"/>
      <c r="AE128" s="880"/>
      <c r="AF128" s="881">
        <v>32315</v>
      </c>
      <c r="AG128" s="879"/>
      <c r="AH128" s="879"/>
      <c r="AI128" s="879"/>
      <c r="AJ128" s="880"/>
      <c r="AK128" s="881">
        <v>32315</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173</v>
      </c>
      <c r="DH128" s="869"/>
      <c r="DI128" s="869"/>
      <c r="DJ128" s="869"/>
      <c r="DK128" s="869"/>
      <c r="DL128" s="869" t="s">
        <v>173</v>
      </c>
      <c r="DM128" s="869"/>
      <c r="DN128" s="869"/>
      <c r="DO128" s="869"/>
      <c r="DP128" s="869"/>
      <c r="DQ128" s="869" t="s">
        <v>173</v>
      </c>
      <c r="DR128" s="869"/>
      <c r="DS128" s="869"/>
      <c r="DT128" s="869"/>
      <c r="DU128" s="869"/>
      <c r="DV128" s="870" t="s">
        <v>173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5317626</v>
      </c>
      <c r="AB129" s="858"/>
      <c r="AC129" s="858"/>
      <c r="AD129" s="858"/>
      <c r="AE129" s="859"/>
      <c r="AF129" s="860">
        <v>5146200</v>
      </c>
      <c r="AG129" s="858"/>
      <c r="AH129" s="858"/>
      <c r="AI129" s="858"/>
      <c r="AJ129" s="859"/>
      <c r="AK129" s="860">
        <v>4994918</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173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1161229</v>
      </c>
      <c r="AB130" s="858"/>
      <c r="AC130" s="858"/>
      <c r="AD130" s="858"/>
      <c r="AE130" s="859"/>
      <c r="AF130" s="860">
        <v>1172881</v>
      </c>
      <c r="AG130" s="858"/>
      <c r="AH130" s="858"/>
      <c r="AI130" s="858"/>
      <c r="AJ130" s="859"/>
      <c r="AK130" s="860">
        <v>1140458</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4156397</v>
      </c>
      <c r="AB131" s="841"/>
      <c r="AC131" s="841"/>
      <c r="AD131" s="841"/>
      <c r="AE131" s="842"/>
      <c r="AF131" s="843">
        <v>3973319</v>
      </c>
      <c r="AG131" s="841"/>
      <c r="AH131" s="841"/>
      <c r="AI131" s="841"/>
      <c r="AJ131" s="842"/>
      <c r="AK131" s="843">
        <v>3854460</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30.9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8.2209182619999996</v>
      </c>
      <c r="AB132" s="821"/>
      <c r="AC132" s="821"/>
      <c r="AD132" s="821"/>
      <c r="AE132" s="822"/>
      <c r="AF132" s="823">
        <v>9.7483489240000001</v>
      </c>
      <c r="AG132" s="821"/>
      <c r="AH132" s="821"/>
      <c r="AI132" s="821"/>
      <c r="AJ132" s="822"/>
      <c r="AK132" s="823">
        <v>10.07728709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8.3000000000000007</v>
      </c>
      <c r="AB133" s="800"/>
      <c r="AC133" s="800"/>
      <c r="AD133" s="800"/>
      <c r="AE133" s="801"/>
      <c r="AF133" s="799">
        <v>8.6</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MaE1C9s5pM+miYY7JDIB6JHL2A1xGrSuyc6W34QSLeMWdCjXEkFTtWCqDp3z8F09R+For0QSEbxXoLSd/AFRQ==" saltValue="lKV8tyb33uSzUes4nuDy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xfKqs+8nqawFORESoDMrI2SvgHbB0gffLDJqOH1xoHr8npaHIJbeswSfr5JxE1NV38V/pUmP+koMxtOz+Mug==" saltValue="g6XM3NpjvAX4O4RyQzI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YFQHwV3peFbkyFpVnMmRvrNk5/z6kVvkYa0NVQwFx4427XbLHg3fYpk5tkrT+OnDq0nnr9ZjUDW781xZbYW4g==" saltValue="P3UHWRZS2PiFd7312DD7U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1634678</v>
      </c>
      <c r="AP9" s="312">
        <v>182462</v>
      </c>
      <c r="AQ9" s="313">
        <v>116834</v>
      </c>
      <c r="AR9" s="314">
        <v>56.2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114961</v>
      </c>
      <c r="AP10" s="315">
        <v>12832</v>
      </c>
      <c r="AQ10" s="316">
        <v>12766</v>
      </c>
      <c r="AR10" s="317">
        <v>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451641</v>
      </c>
      <c r="AP11" s="315">
        <v>50412</v>
      </c>
      <c r="AQ11" s="316">
        <v>19336</v>
      </c>
      <c r="AR11" s="317">
        <v>160.69999999999999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40351</v>
      </c>
      <c r="AP12" s="315">
        <v>4504</v>
      </c>
      <c r="AQ12" s="316">
        <v>1049</v>
      </c>
      <c r="AR12" s="317">
        <v>329.4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141241</v>
      </c>
      <c r="AP14" s="315">
        <v>15765</v>
      </c>
      <c r="AQ14" s="316">
        <v>5063</v>
      </c>
      <c r="AR14" s="317">
        <v>211.4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17284</v>
      </c>
      <c r="AP15" s="315">
        <v>1929</v>
      </c>
      <c r="AQ15" s="316">
        <v>3168</v>
      </c>
      <c r="AR15" s="317">
        <v>-39.1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-186518</v>
      </c>
      <c r="AP16" s="315">
        <v>-20819</v>
      </c>
      <c r="AQ16" s="316">
        <v>-11723</v>
      </c>
      <c r="AR16" s="317">
        <v>77.599999999999994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2213638</v>
      </c>
      <c r="AP17" s="315">
        <v>247085</v>
      </c>
      <c r="AQ17" s="316">
        <v>146494</v>
      </c>
      <c r="AR17" s="317">
        <v>68.7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23.11</v>
      </c>
      <c r="AP21" s="328">
        <v>13.76</v>
      </c>
      <c r="AQ21" s="329">
        <v>9.35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93</v>
      </c>
      <c r="AP22" s="333">
        <v>94.9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1231221</v>
      </c>
      <c r="AP32" s="342">
        <v>137428</v>
      </c>
      <c r="AQ32" s="343">
        <v>73591</v>
      </c>
      <c r="AR32" s="344">
        <v>86.7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v>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282899</v>
      </c>
      <c r="AP35" s="342">
        <v>31577</v>
      </c>
      <c r="AQ35" s="343">
        <v>19214</v>
      </c>
      <c r="AR35" s="344">
        <v>64.3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47078</v>
      </c>
      <c r="AP36" s="342">
        <v>5255</v>
      </c>
      <c r="AQ36" s="343">
        <v>5293</v>
      </c>
      <c r="AR36" s="344">
        <v>-0.7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t="s">
        <v>510</v>
      </c>
      <c r="AP37" s="342" t="s">
        <v>510</v>
      </c>
      <c r="AQ37" s="343">
        <v>1256</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-32315</v>
      </c>
      <c r="AP39" s="342">
        <v>-3607</v>
      </c>
      <c r="AQ39" s="343">
        <v>-3572</v>
      </c>
      <c r="AR39" s="344">
        <v>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-1140458</v>
      </c>
      <c r="AP40" s="342">
        <v>-127297</v>
      </c>
      <c r="AQ40" s="343">
        <v>-65248</v>
      </c>
      <c r="AR40" s="344">
        <v>95.1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388425</v>
      </c>
      <c r="AP41" s="342">
        <v>43356</v>
      </c>
      <c r="AQ41" s="343">
        <v>30545</v>
      </c>
      <c r="AR41" s="344">
        <v>41.9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1174766</v>
      </c>
      <c r="AN51" s="364">
        <v>116015</v>
      </c>
      <c r="AO51" s="365">
        <v>65.099999999999994</v>
      </c>
      <c r="AP51" s="366">
        <v>91837</v>
      </c>
      <c r="AQ51" s="367">
        <v>11</v>
      </c>
      <c r="AR51" s="368">
        <v>54.1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770380</v>
      </c>
      <c r="AN52" s="372">
        <v>76079</v>
      </c>
      <c r="AO52" s="373">
        <v>132.1</v>
      </c>
      <c r="AP52" s="374">
        <v>54439</v>
      </c>
      <c r="AQ52" s="375">
        <v>21.7</v>
      </c>
      <c r="AR52" s="376">
        <v>110.4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792281</v>
      </c>
      <c r="AN53" s="364">
        <v>80533</v>
      </c>
      <c r="AO53" s="365">
        <v>-30.6</v>
      </c>
      <c r="AP53" s="366">
        <v>109920</v>
      </c>
      <c r="AQ53" s="367">
        <v>19.7</v>
      </c>
      <c r="AR53" s="368">
        <v>-50.3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426982</v>
      </c>
      <c r="AN54" s="372">
        <v>43401</v>
      </c>
      <c r="AO54" s="373">
        <v>-43</v>
      </c>
      <c r="AP54" s="374">
        <v>62739</v>
      </c>
      <c r="AQ54" s="375">
        <v>15.2</v>
      </c>
      <c r="AR54" s="376">
        <v>-58.2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1385027</v>
      </c>
      <c r="AN55" s="364">
        <v>144575</v>
      </c>
      <c r="AO55" s="365">
        <v>79.5</v>
      </c>
      <c r="AP55" s="366">
        <v>119882</v>
      </c>
      <c r="AQ55" s="367">
        <v>9.1</v>
      </c>
      <c r="AR55" s="368">
        <v>70.400000000000006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1091970</v>
      </c>
      <c r="AN56" s="372">
        <v>113984</v>
      </c>
      <c r="AO56" s="373">
        <v>162.6</v>
      </c>
      <c r="AP56" s="374">
        <v>66481</v>
      </c>
      <c r="AQ56" s="375">
        <v>6</v>
      </c>
      <c r="AR56" s="376">
        <v>156.6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985428</v>
      </c>
      <c r="AN57" s="364">
        <v>105869</v>
      </c>
      <c r="AO57" s="365">
        <v>-26.8</v>
      </c>
      <c r="AP57" s="366">
        <v>116162</v>
      </c>
      <c r="AQ57" s="367">
        <v>-3.1</v>
      </c>
      <c r="AR57" s="368">
        <v>-23.7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715004</v>
      </c>
      <c r="AN58" s="372">
        <v>76816</v>
      </c>
      <c r="AO58" s="373">
        <v>-32.6</v>
      </c>
      <c r="AP58" s="374">
        <v>61562</v>
      </c>
      <c r="AQ58" s="375">
        <v>-7.4</v>
      </c>
      <c r="AR58" s="376">
        <v>-25.2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1527684</v>
      </c>
      <c r="AN59" s="364">
        <v>170519</v>
      </c>
      <c r="AO59" s="365">
        <v>61.1</v>
      </c>
      <c r="AP59" s="366">
        <v>121449</v>
      </c>
      <c r="AQ59" s="367">
        <v>4.5999999999999996</v>
      </c>
      <c r="AR59" s="368">
        <v>56.5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703569</v>
      </c>
      <c r="AN60" s="372">
        <v>78532</v>
      </c>
      <c r="AO60" s="373">
        <v>2.2000000000000002</v>
      </c>
      <c r="AP60" s="374">
        <v>62922</v>
      </c>
      <c r="AQ60" s="375">
        <v>2.2000000000000002</v>
      </c>
      <c r="AR60" s="376">
        <v>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1173037</v>
      </c>
      <c r="AN61" s="379">
        <v>123502</v>
      </c>
      <c r="AO61" s="380">
        <v>29.7</v>
      </c>
      <c r="AP61" s="381">
        <v>111850</v>
      </c>
      <c r="AQ61" s="382">
        <v>8.3000000000000007</v>
      </c>
      <c r="AR61" s="368">
        <v>21.4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741581</v>
      </c>
      <c r="AN62" s="372">
        <v>77762</v>
      </c>
      <c r="AO62" s="373">
        <v>44.3</v>
      </c>
      <c r="AP62" s="374">
        <v>61629</v>
      </c>
      <c r="AQ62" s="375">
        <v>7.5</v>
      </c>
      <c r="AR62" s="376">
        <v>36.799999999999997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gmXmtx04aIz2Oe9Y8yd7CJ4EKoUx10G20YFTVsDtwm/ukCBJ+vPHNRmYWmQUa2lPHPwbsJjGCryPKXBjK+aHw==" saltValue="9wQhneoI57O/4Mbk0RSv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3Olg1RsxJtExnkUc06xqRYe2pth1h2vEYupg/dWg8p2fDUpsjEXN2CXcprqTlyJ0AR4wyKOdv3an/0I+AfoTQ==" saltValue="CJi8E6Jm3VeEjtKcNjw0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ZmUemXfbIfHY7eUqYU41xqKT7CLjd3FHuYiGKBvuYTg1V6v4/2tnhJ+3yLsCrXCxvgN9cMYiCRfz/Nx5n/CQ==" saltValue="VansNOx7M9MCx2Nt9TA0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22.35</v>
      </c>
      <c r="G47" s="12">
        <v>22.26</v>
      </c>
      <c r="H47" s="12">
        <v>23.12</v>
      </c>
      <c r="I47" s="12">
        <v>18.329999999999998</v>
      </c>
      <c r="J47" s="13">
        <v>16.95</v>
      </c>
    </row>
    <row r="48" spans="2:10" ht="57.75" customHeight="1" x14ac:dyDescent="0.15">
      <c r="B48" s="14"/>
      <c r="C48" s="1234" t="s">
        <v>4</v>
      </c>
      <c r="D48" s="1234"/>
      <c r="E48" s="1235"/>
      <c r="F48" s="15">
        <v>5.22</v>
      </c>
      <c r="G48" s="16">
        <v>6.3</v>
      </c>
      <c r="H48" s="16">
        <v>2.3199999999999998</v>
      </c>
      <c r="I48" s="16">
        <v>2.21</v>
      </c>
      <c r="J48" s="17">
        <v>2.3199999999999998</v>
      </c>
    </row>
    <row r="49" spans="2:10" ht="57.75" customHeight="1" thickBot="1" x14ac:dyDescent="0.2">
      <c r="B49" s="18"/>
      <c r="C49" s="1236" t="s">
        <v>5</v>
      </c>
      <c r="D49" s="1236"/>
      <c r="E49" s="1237"/>
      <c r="F49" s="19" t="s">
        <v>556</v>
      </c>
      <c r="G49" s="20">
        <v>1.21</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kPEt1O2kGLtpvgXvn867NnUwbFdg+WPTeDA6RJQr7ep7OKNjuiadnRFQN8U4GyTK1B/UzXVsEHLuBaDScsXlQ==" saltValue="DiSbh62aTCq1KFojjDdV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2020-03-04T01:36:16Z</cp:lastPrinted>
  <dcterms:created xsi:type="dcterms:W3CDTF">2020-02-10T05:33:49Z</dcterms:created>
  <dcterms:modified xsi:type="dcterms:W3CDTF">2020-09-08T04:36:14Z</dcterms:modified>
  <cp:category/>
</cp:coreProperties>
</file>