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2 市町村回答\"/>
    </mc:Choice>
  </mc:AlternateContent>
  <bookViews>
    <workbookView xWindow="0" yWindow="0" windowWidth="15360" windowHeight="7635"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<sst xmlns="http://schemas.openxmlformats.org/spreadsheetml/2006/main" count="1118" uniqueCount="615">
  <si>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</si>
  <si>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</si>
  <si>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</si>
  <si>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</si>
  <si>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</si>
  <si>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</si>
  <si>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</si>
  <si>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</si>
  <si>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</si>
  <si>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</si>
  <si>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</si>
  <si>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</si>
  <si>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</si>
  <si>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</si>
  <si>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</si>
  <si>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</si>
  <si>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</si>
  <si>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</si>
  <si>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</si>
  <si>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</si>
  <si>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</si>
  <si>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</si>
  <si>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</si>
  <si>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</si>
  <si>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</si>
  <si>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</si>
  <si>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</si>
  <si>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</si>
  <si>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</si>
  <si>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</si>
  <si>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</si>
  <si>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</si>
  <si>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</si>
  <si>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</si>
  <si>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</si>
  <si>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</si>
  <si>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</si>
  <si>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</si>
  <si>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</si>
  <si>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</si>
  <si>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</si>
  <si>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</si>
  <si>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</si>
  <si>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</si>
  <si>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</si>
  <si>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</si>
  <si>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</si>
  <si>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</si>
  <si>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</si>
  <si>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</si>
  <si>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</si>
  <si>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</si>
  <si>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</si>
  <si>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</si>
  <si>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</si>
  <si>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</si>
  <si>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</si>
  <si>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</si>
  <si>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</si>
  <si>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</si>
  <si>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</si>
  <si>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</si>
  <si>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</si>
  <si>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</si>
  <si>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</si>
  <si>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</si>
  <si>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</si>
  <si>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</si>
  <si>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</si>
  <si>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</si>
  <si>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</si>
  <si>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</si>
  <si>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</si>
  <si>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</si>
  <si>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</si>
  <si>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</si>
  <si>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</si>
  <si>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</si>
  <si>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</si>
  <si>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</si>
  <si>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</si>
  <si>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</si>
  <si>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</si>
  <si>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</si>
  <si>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</si>
  <si>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</si>
  <si>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</si>
  <si>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</si>
  <si>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</si>
  <si>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</si>
  <si>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</si>
  <si>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</si>
  <si>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</si>
  <si>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</si>
  <si>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</si>
  <si>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</si>
  <si>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</si>
  <si>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</si>
  <si>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</si>
  <si>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</si>
  <si>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</si>
  <si>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</si>
  <si>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</si>
  <si>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</si>
  <si>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</si>
  <si>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</si>
  <si>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</si>
  <si>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</si>
  <si>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</si>
  <si>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</si>
  <si>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</si>
  <si>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</si>
  <si>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</si>
  <si>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</si>
  <si>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</si>
  <si>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</si>
  <si>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</si>
  <si>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</si>
  <si>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</si>
  <si>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</si>
  <si>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</si>
  <si>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</si>
  <si>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</si>
  <si>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</si>
  <si>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</si>
  <si>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</si>
  <si>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</si>
  <si>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</si>
  <si>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</si>
  <si>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</si>
  <si>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</si>
  <si>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</si>
  <si>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</si>
  <si>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</si>
  <si>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</si>
  <si>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</si>
  <si>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</si>
  <si>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</si>
  <si>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</si>
  <si>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</si>
  <si>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</si>
  <si>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</si>
  <si>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</si>
  <si>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</si>
  <si>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</si>
  <si>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</si>
  <si>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</si>
  <si>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</si>
  <si>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</si>
  <si>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</si>
  <si>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</si>
  <si>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</si>
  <si>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</si>
  <si>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</si>
  <si>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</si>
  <si>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</si>
  <si>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</si>
  <si>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</si>
  <si>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</si>
  <si>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</si>
  <si>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</si>
  <si>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</si>
  <si>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</si>
  <si>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</si>
  <si>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</si>
  <si>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</si>
  <si>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</si>
  <si>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</si>
  <si>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</si>
  <si>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</si>
  <si>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</si>
  <si>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</si>
  <si>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</si>
  <si>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</si>
  <si>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</si>
  <si>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</si>
  <si>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</si>
  <si>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</si>
  <si>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</si>
  <si>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</si>
  <si>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</si>
  <si>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</si>
  <si>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</si>
  <si>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</si>
  <si>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</si>
  <si>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</si>
  <si>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</si>
  <si>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</si>
  <si>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</si>
  <si>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</si>
  <si>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</si>
  <si>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</si>
  <si>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</si>
  <si>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</si>
  <si>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</si>
  <si>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</si>
  <si>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</si>
  <si>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</si>
  <si>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</si>
  <si>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</si>
  <si>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</si>
  <si>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</si>
  <si>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</si>
  <si>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</si>
  <si>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</si>
  <si>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</si>
  <si>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</si>
  <si>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</si>
  <si>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</si>
  <si>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</si>
  <si>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</si>
  <si>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</si>
  <si>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</si>
  <si>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</si>
  <si>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</si>
  <si>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徳島県徳島市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</si>
  <si>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</si>
  <si>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</si>
  <si>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</si>
  <si>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</si>
  <si>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</si>
  <si>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</si>
  <si>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</si>
  <si>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</si>
  <si>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</si>
  <si>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</si>
  <si>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</si>
  <si>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</si>
  <si>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</si>
  <si>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</si>
  <si>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</si>
  <si>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</si>
  <si>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</si>
  <si>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</si>
  <si>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</si>
  <si>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</si>
  <si>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</si>
  <si>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</si>
  <si>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</si>
  <si>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</si>
  <si>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</si>
  <si>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</si>
  <si>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</si>
  <si>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</si>
  <si>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</si>
  <si>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</si>
  <si>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</si>
  <si>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</si>
  <si>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</si>
  <si>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</si>
  <si>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</si>
  <si>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</si>
  <si>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</si>
  <si>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</si>
  <si>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</si>
  <si>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</si>
  <si>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</si>
  <si>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</si>
  <si>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</si>
  <si>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</si>
  <si>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</si>
  <si>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</si>
  <si>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</si>
  <si>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</si>
  <si>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</si>
  <si>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</si>
  <si>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</si>
  <si>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</si>
  <si>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</si>
  <si>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</si>
  <si>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</si>
  <si>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</si>
  <si>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</si>
  <si>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</si>
  <si>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</si>
  <si>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</si>
  <si>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</si>
  <si>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</si>
  <si>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</si>
  <si>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</si>
  <si>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</si>
  <si>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</si>
  <si>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</si>
  <si>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</si>
  <si>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</si>
  <si>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</si>
  <si>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</si>
  <si>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</si>
  <si>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</si>
  <si>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</si>
  <si>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</si>
  <si>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</si>
  <si>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</si>
  <si>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</si>
  <si>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</si>
  <si>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</si>
  <si>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</si>
  <si>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</si>
  <si>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</si>
  <si>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</si>
  <si>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</si>
  <si>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</si>
  <si>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</si>
  <si>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</si>
  <si>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</si>
  <si>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</si>
  <si>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</si>
  <si>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</si>
  <si>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</si>
  <si>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</si>
  <si>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</si>
  <si>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</si>
  <si>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</si>
  <si>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</si>
  <si>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</si>
  <si>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</si>
  <si>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</si>
  <si>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</si>
  <si>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</si>
  <si>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</si>
  <si>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</si>
  <si>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</si>
  <si>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</si>
  <si>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</si>
  <si>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</si>
  <si>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</si>
  <si>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</si>
  <si>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</si>
  <si>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</si>
  <si>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</si>
  <si>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</si>
  <si>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</si>
  <si>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</si>
  <si>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</si>
  <si>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</si>
  <si>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</si>
  <si>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</si>
  <si>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</si>
  <si>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</si>
  <si>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</si>
  <si>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</si>
  <si>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</si>
  <si>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</si>
  <si>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</si>
  <si>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</si>
  <si>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</si>
  <si>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</si>
  <si>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</si>
  <si>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</si>
  <si>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</si>
  <si>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</si>
  <si>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</si>
  <si>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</si>
  <si>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</si>
  <si>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</si>
  <si>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</si>
  <si>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</si>
  <si>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</si>
  <si>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</si>
  <si>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</si>
  <si>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</si>
  <si>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</si>
  <si>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</si>
  <si>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</si>
  <si>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</si>
  <si>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徳島県徳島市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</si>
  <si>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</si>
  <si>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</si>
  <si>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</si>
  <si>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</si>
  <si>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</si>
  <si>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</si>
  <si>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</si>
  <si>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</si>
  <si>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</si>
  <si>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</si>
  <si>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</si>
  <si>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</si>
  <si>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</si>
  <si>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</si>
  <si>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</si>
  <si>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</si>
  <si>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</si>
  <si>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</si>
  <si>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</si>
  <si>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</si>
  <si>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</si>
  <si>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</si>
  <si>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</si>
  <si>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</si>
  <si>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</si>
  <si>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</si>
  <si>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</si>
  <si>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</si>
  <si>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</si>
  <si>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</si>
  <si>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</si>
  <si>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</si>
  <si>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</si>
  <si>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</si>
  <si>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</si>
  <si>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</si>
  <si>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</si>
  <si>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</si>
  <si>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</si>
  <si>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</si>
  <si>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</si>
  <si>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</si>
  <si>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徳島市水道事業会計</t>
    <phoneticPr fontId="5"/>
  </si>
  <si>
    <t>徳島市営旅客自動車運送事業会計</t>
    <phoneticPr fontId="5"/>
  </si>
  <si>
    <t>徳島市民病院事業会計</t>
    <phoneticPr fontId="5"/>
  </si>
  <si>
    <t>徳島市下水道事業特別会計</t>
    <phoneticPr fontId="5"/>
  </si>
  <si>
    <t>法非適用企業</t>
    <phoneticPr fontId="5"/>
  </si>
  <si>
    <t>徳島市立食肉センター事業特別会計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</si>
  <si>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</si>
  <si>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</si>
  <si>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</si>
  <si>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</si>
  <si>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</si>
  <si>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</si>
  <si>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</si>
  <si>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</si>
  <si>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</si>
  <si>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</si>
  <si>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</si>
  <si>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</si>
  <si>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</si>
  <si>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</si>
  <si>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</si>
  <si>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</si>
  <si>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</si>
  <si>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</si>
  <si>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</si>
  <si>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</si>
  <si>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</si>
  <si>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</si>
  <si>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</si>
  <si>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</si>
  <si>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</si>
  <si>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</si>
  <si>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</si>
  <si>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</si>
  <si>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</si>
  <si>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</si>
  <si>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</si>
  <si>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</si>
  <si>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</si>
  <si>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</si>
  <si>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</si>
  <si>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</si>
  <si>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</si>
  <si>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</si>
  <si>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</si>
  <si>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</si>
  <si>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</si>
  <si>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</si>
  <si>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</si>
  <si>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</si>
  <si>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</si>
  <si>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</si>
  <si>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</si>
  <si>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</si>
  <si>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</si>
  <si>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</si>
  <si>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</si>
  <si>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</si>
  <si>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</si>
  <si>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</si>
  <si>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</si>
  <si>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</si>
  <si>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</si>
  <si>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</si>
  <si>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徳島市民病院事業会計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</si>
  <si>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</si>
  <si>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</si>
  <si>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徳島市立食肉センター事業特別会計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</si>
  <si>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</si>
  <si>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</si>
  <si>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</si>
  <si>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</si>
  <si>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</si>
  <si>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</si>
  <si>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</si>
  <si>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</si>
  <si>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</si>
  <si>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</si>
  <si>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</si>
  <si>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</si>
  <si>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</si>
  <si>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</si>
  <si>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</si>
  <si>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</si>
  <si>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</si>
  <si>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</si>
  <si>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</si>
  <si>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</si>
  <si>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</si>
  <si>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</si>
  <si>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</si>
  <si>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</si>
  <si>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</si>
  <si>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</si>
  <si>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</si>
  <si>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</si>
  <si>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</si>
  <si>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</si>
  <si>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</si>
  <si>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</si>
  <si>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</si>
  <si>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</si>
  <si>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</si>
  <si>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</si>
  <si>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</si>
  <si>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</si>
  <si>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</si>
  <si>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</si>
  <si>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</si>
  <si>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</si>
  <si>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</si>
  <si>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</si>
  <si>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</si>
  <si>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</si>
  <si>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</si>
  <si>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</si>
  <si>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</si>
  <si>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</si>
  <si>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</si>
  <si>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</si>
  <si>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</si>
  <si>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</si>
  <si>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</si>
  <si>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</si>
  <si>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</si>
  <si>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</si>
  <si>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</si>
  <si>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</si>
  <si>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</si>
  <si>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</si>
  <si>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</si>
  <si>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</si>
  <si>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</si>
  <si>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</si>
  <si>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</si>
  <si>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</si>
  <si>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</si>
  <si>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</si>
  <si>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</si>
  <si>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</si>
  <si>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</si>
  <si>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</si>
  <si>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</si>
  <si>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</si>
  <si>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</si>
  <si>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</si>
  <si>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</si>
  <si>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</si>
  <si>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</si>
  <si>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</si>
  <si>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</si>
  <si>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</si>
  <si>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0.46</t>
  </si>
  <si>
    <t>▲ 3.52</t>
  </si>
  <si>
    <t>▲ 0.61</t>
  </si>
  <si>
    <t>徳島市水道事業会計</t>
  </si>
  <si>
    <t>徳島市介護保険事業特別会計</t>
  </si>
  <si>
    <t>徳島市民病院事業会計</t>
  </si>
  <si>
    <t>徳島市中央卸売市場事業会計</t>
  </si>
  <si>
    <t>徳島市国民健康保険事業特別会計</t>
  </si>
  <si>
    <t>▲ 0.20</t>
  </si>
  <si>
    <t>▲ 0.21</t>
  </si>
  <si>
    <t>一般会計</t>
  </si>
  <si>
    <t>徳島市下水道事業特別会計</t>
  </si>
  <si>
    <t>徳島市営旅客自動車運送事業会計</t>
  </si>
  <si>
    <t>その他会計（赤字）</t>
  </si>
  <si>
    <t>その他会計（黒字）</t>
  </si>
  <si>
    <t>H25末</t>
    <phoneticPr fontId="5"/>
  </si>
  <si>
    <t>H26末</t>
    <phoneticPr fontId="5"/>
  </si>
  <si>
    <t>H27末</t>
    <phoneticPr fontId="5"/>
  </si>
  <si>
    <t>H28末</t>
    <phoneticPr fontId="5"/>
  </si>
  <si>
    <t>H29末</t>
    <phoneticPr fontId="5"/>
  </si>
  <si>
    <t>芸術文化施設建設基金</t>
    <rPh sb="0" eb="2">
      <t>ゲイジュツ</t>
    </rPh>
    <rPh sb="2" eb="4">
      <t>ブンカ</t>
    </rPh>
    <rPh sb="4" eb="6">
      <t>シセツ</t>
    </rPh>
    <rPh sb="6" eb="8">
      <t>ケンセツ</t>
    </rPh>
    <rPh sb="8" eb="10">
      <t>キキン</t>
    </rPh>
    <phoneticPr fontId="2"/>
  </si>
  <si>
    <t>ＬＥＤが魅せるまち・とくしま事業推進基金</t>
    <rPh sb="4" eb="5">
      <t>ミ</t>
    </rPh>
    <rPh sb="14" eb="16">
      <t>ジギョウ</t>
    </rPh>
    <rPh sb="16" eb="18">
      <t>スイシン</t>
    </rPh>
    <rPh sb="18" eb="20">
      <t>キキン</t>
    </rPh>
    <phoneticPr fontId="2"/>
  </si>
  <si>
    <t>中小企業振興基金</t>
    <rPh sb="0" eb="2">
      <t>チュウショウ</t>
    </rPh>
    <rPh sb="2" eb="4">
      <t>キギョウ</t>
    </rPh>
    <rPh sb="4" eb="6">
      <t>シンコウ</t>
    </rPh>
    <rPh sb="6" eb="8">
      <t>キキン</t>
    </rPh>
    <phoneticPr fontId="2"/>
  </si>
  <si>
    <t>水と緑の基金</t>
    <rPh sb="0" eb="1">
      <t>ミズ</t>
    </rPh>
    <rPh sb="2" eb="3">
      <t>ミドリ</t>
    </rPh>
    <rPh sb="4" eb="6">
      <t>キキン</t>
    </rPh>
    <phoneticPr fontId="2"/>
  </si>
  <si>
    <t>国際交流基金</t>
    <rPh sb="0" eb="2">
      <t>コクサイ</t>
    </rPh>
    <rPh sb="2" eb="4">
      <t>コウリュウ</t>
    </rPh>
    <rPh sb="4" eb="6">
      <t>キキン</t>
    </rPh>
    <phoneticPr fontId="2"/>
  </si>
  <si>
    <t>公益財団法人　徳島市公園緑地管理公社</t>
    <rPh sb="0" eb="2">
      <t>コウエキ</t>
    </rPh>
    <rPh sb="2" eb="4">
      <t>ザイダン</t>
    </rPh>
    <rPh sb="4" eb="6">
      <t>ホウジン</t>
    </rPh>
    <rPh sb="7" eb="10">
      <t>トクシマシ</t>
    </rPh>
    <rPh sb="10" eb="12">
      <t>コウエン</t>
    </rPh>
    <rPh sb="12" eb="14">
      <t>リョクチ</t>
    </rPh>
    <rPh sb="14" eb="16">
      <t>カンリ</t>
    </rPh>
    <rPh sb="16" eb="18">
      <t>コウシャ</t>
    </rPh>
    <phoneticPr fontId="2"/>
  </si>
  <si>
    <t>公益財団法人　徳島市地場産業振興協会</t>
    <rPh sb="0" eb="2">
      <t>コウエキ</t>
    </rPh>
    <rPh sb="2" eb="4">
      <t>ザイダン</t>
    </rPh>
    <rPh sb="4" eb="6">
      <t>ホウジン</t>
    </rPh>
    <rPh sb="7" eb="10">
      <t>トクシマシ</t>
    </rPh>
    <rPh sb="10" eb="14">
      <t>ジバサンギョウ</t>
    </rPh>
    <rPh sb="14" eb="16">
      <t>シンコウ</t>
    </rPh>
    <rPh sb="16" eb="18">
      <t>キョウカイ</t>
    </rPh>
    <phoneticPr fontId="2"/>
  </si>
  <si>
    <t>公益財団法人　徳島市文化振興公社</t>
    <rPh sb="0" eb="2">
      <t>コウエキ</t>
    </rPh>
    <rPh sb="2" eb="4">
      <t>ザイダン</t>
    </rPh>
    <rPh sb="4" eb="6">
      <t>ホウジン</t>
    </rPh>
    <rPh sb="7" eb="10">
      <t>トクシマシ</t>
    </rPh>
    <rPh sb="10" eb="12">
      <t>ブンカ</t>
    </rPh>
    <rPh sb="12" eb="14">
      <t>シンコウ</t>
    </rPh>
    <rPh sb="14" eb="16">
      <t>コウシャ</t>
    </rPh>
    <phoneticPr fontId="2"/>
  </si>
  <si>
    <t>一般財団法人　徳島市体育協会</t>
    <rPh sb="0" eb="2">
      <t>イッパン</t>
    </rPh>
    <rPh sb="2" eb="4">
      <t>ザイダン</t>
    </rPh>
    <rPh sb="4" eb="6">
      <t>ホウジン</t>
    </rPh>
    <rPh sb="7" eb="10">
      <t>トクシマシ</t>
    </rPh>
    <rPh sb="10" eb="12">
      <t>タイイク</t>
    </rPh>
    <rPh sb="12" eb="14">
      <t>キョウカイ</t>
    </rPh>
    <phoneticPr fontId="2"/>
  </si>
  <si>
    <t>徳島市土地開発株式会社</t>
    <rPh sb="0" eb="3">
      <t>トクシマシ</t>
    </rPh>
    <rPh sb="3" eb="5">
      <t>トチ</t>
    </rPh>
    <rPh sb="5" eb="7">
      <t>カイハツ</t>
    </rPh>
    <rPh sb="7" eb="11">
      <t>カブシキガイシャ</t>
    </rPh>
    <phoneticPr fontId="2"/>
  </si>
  <si>
    <t>徳島市土地開発公社</t>
    <rPh sb="0" eb="3">
      <t>トクシマシ</t>
    </rPh>
    <rPh sb="3" eb="5">
      <t>トチ</t>
    </rPh>
    <rPh sb="5" eb="7">
      <t>カイハツ</t>
    </rPh>
    <rPh sb="7" eb="9">
      <t>コウシャ</t>
    </rPh>
    <phoneticPr fontId="2"/>
  </si>
  <si>
    <t>-</t>
    <phoneticPr fontId="2"/>
  </si>
  <si>
    <t>-</t>
    <phoneticPr fontId="2"/>
  </si>
  <si>
    <t>-</t>
    <phoneticPr fontId="2"/>
  </si>
  <si>
    <t>-</t>
    <phoneticPr fontId="2"/>
  </si>
  <si>
    <t>徳島県後期高齢者医療広域連合一般会計</t>
    <phoneticPr fontId="18"/>
  </si>
  <si>
    <t>徳島県後期高齢者医療広域連合後期高齢者医療特別会計</t>
    <phoneticPr fontId="18"/>
  </si>
  <si>
    <t>徳島県市町村総合事務組合一般会計</t>
    <phoneticPr fontId="18"/>
  </si>
  <si>
    <t>徳島県市町村総合事務組合徳島滞納整理機構特別会計</t>
    <phoneticPr fontId="18"/>
  </si>
  <si>
    <t>-</t>
    <phoneticPr fontId="2"/>
  </si>
  <si>
    <t>-</t>
    <phoneticPr fontId="2"/>
  </si>
  <si>
    <t>-</t>
    <phoneticPr fontId="2"/>
  </si>
  <si>
    <t>-</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</si>
  <si>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</si>
  <si>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</si>
  <si>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</si>
  <si>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及び有形固定資産減価償却率のいずれも高い水準にあることから、公共施設総合管理計画に基づき、施設の更新時期の平準化や総量抑制等を図るため、適切な更新・統廃合・長寿命化の実施に努める。</t>
    <rPh sb="0" eb="2">
      <t>ルイジ</t>
    </rPh>
    <rPh sb="2" eb="4">
      <t>ダンタイ</t>
    </rPh>
    <rPh sb="4" eb="5">
      <t>ナイ</t>
    </rPh>
    <rPh sb="5" eb="8">
      <t>ヘイキンチ</t>
    </rPh>
    <rPh sb="9" eb="11">
      <t>ヒカク</t>
    </rPh>
    <rPh sb="14" eb="16">
      <t>ショウライ</t>
    </rPh>
    <rPh sb="16" eb="18">
      <t>フタン</t>
    </rPh>
    <rPh sb="18" eb="20">
      <t>ヒリツ</t>
    </rPh>
    <rPh sb="20" eb="21">
      <t>オヨ</t>
    </rPh>
    <rPh sb="22" eb="24">
      <t>ユウケイ</t>
    </rPh>
    <rPh sb="24" eb="26">
      <t>コテイ</t>
    </rPh>
    <rPh sb="26" eb="28">
      <t>シサン</t>
    </rPh>
    <rPh sb="28" eb="30">
      <t>ゲンカ</t>
    </rPh>
    <rPh sb="30" eb="32">
      <t>ショウキャク</t>
    </rPh>
    <rPh sb="32" eb="33">
      <t>リツ</t>
    </rPh>
    <rPh sb="38" eb="39">
      <t>タカ</t>
    </rPh>
    <rPh sb="40" eb="42">
      <t>スイジュン</t>
    </rPh>
    <rPh sb="50" eb="52">
      <t>コウキョウ</t>
    </rPh>
    <rPh sb="52" eb="54">
      <t>シセツ</t>
    </rPh>
    <rPh sb="54" eb="56">
      <t>ソウゴウ</t>
    </rPh>
    <rPh sb="56" eb="58">
      <t>カンリ</t>
    </rPh>
    <rPh sb="58" eb="60">
      <t>ケイカク</t>
    </rPh>
    <rPh sb="61" eb="62">
      <t>モト</t>
    </rPh>
    <rPh sb="65" eb="67">
      <t>シセツ</t>
    </rPh>
    <rPh sb="68" eb="70">
      <t>コウシン</t>
    </rPh>
    <rPh sb="70" eb="72">
      <t>ジキ</t>
    </rPh>
    <rPh sb="73" eb="76">
      <t>ヘイジュンカ</t>
    </rPh>
    <rPh sb="77" eb="79">
      <t>ソウリョウ</t>
    </rPh>
    <rPh sb="79" eb="81">
      <t>ヨクセイ</t>
    </rPh>
    <rPh sb="81" eb="82">
      <t>トウ</t>
    </rPh>
    <rPh sb="83" eb="84">
      <t>ハカ</t>
    </rPh>
    <rPh sb="88" eb="90">
      <t>テキセツ</t>
    </rPh>
    <rPh sb="91" eb="93">
      <t>コウシン</t>
    </rPh>
    <rPh sb="94" eb="97">
      <t>トウハイゴウ</t>
    </rPh>
    <rPh sb="98" eb="102">
      <t>チョウジュミョウカ</t>
    </rPh>
    <rPh sb="103" eb="105">
      <t>ジッシ</t>
    </rPh>
    <rPh sb="106" eb="10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</si>
  <si>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</si>
  <si>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</si>
  <si>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</si>
  <si>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</si>
  <si>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</si>
  <si>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</si>
  <si>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て、将来負担比率及び実質公債費比率のいずれも高い水準にあることから、公共施設総合管理計画に基づき、施設の更新時期の平準化や総量抑制等を図るため、適切な更新・統廃合・長寿命化の実施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</si>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</sst>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E384-454C-9847-DD3D7EAC0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37401</c:v>
                </c:pt>
                <c:pt idx="1">
                  <c:v>40176</c:v>
                </c:pt>
                <c:pt idx="2">
                  <c:v>27766</c:v>
                </c:pt>
                <c:pt idx="3">
                  <c:v>31464</c:v>
                </c:pt>
                <c:pt idx="4">
                  <c:v>31314</c:v>
                </c:pt>
              </c:numCache>
            </c:numRef>
          </c:val>
          <c:smooth val="0"/>
          <c:extLst xmlns:c16r2="http://schemas.microsoft.com/office/drawing/2015/06/chart">
            <c:ext xmlns:c16="http://schemas.microsoft.com/office/drawing/2014/chart" uri="{C3380CC4-5D6E-409C-BE32-E72D297353CC}">
              <c16:uniqueId val="{00000001-E384-454C-9847-DD3D7EAC0B30}"/>
            </c:ext>
          </c:extLst>
        </c:ser>
        <c:dLbls>
          <c:showLegendKey val="0"/>
          <c:showVal val="0"/>
          <c:showCatName val="0"/>
          <c:showSerName val="0"/>
          <c:showPercent val="0"/>
          <c:showBubbleSize val="0"/>
        </c:dLbls>
        <c:marker val="1"/>
        <c:smooth val="0"/>
        <c:axId val="136307360"/>
        <c:axId val="377596696"/>
      </c:lineChart>
      <c:catAx>
        <c:axId val="13630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596696"/>
        <c:crosses val="autoZero"/>
        <c:auto val="1"/>
        <c:lblAlgn val="ctr"/>
        <c:lblOffset val="100"/>
        <c:tickLblSkip val="1"/>
        <c:tickMarkSkip val="1"/>
        <c:noMultiLvlLbl val="0"/>
      </c:catAx>
      <c:valAx>
        <c:axId val="37759669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0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2.4500000000000002</c:v>
                </c:pt>
                <c:pt idx="1">
                  <c:v>1.92</c:v>
                </c:pt>
                <c:pt idx="2">
                  <c:v>0.24</c:v>
                </c:pt>
                <c:pt idx="3">
                  <c:v>0.35</c:v>
                </c:pt>
                <c:pt idx="4">
                  <c:v>0.76</c:v>
                </c:pt>
              </c:numCache>
            </c:numRef>
          </c:val>
          <c:extLst xmlns:c16r2="http://schemas.microsoft.com/office/drawing/2015/06/chart">
            <c:ext xmlns:c16="http://schemas.microsoft.com/office/drawing/2014/chart" uri="{C3380CC4-5D6E-409C-BE32-E72D297353CC}">
              <c16:uniqueId val="{00000000-9BDC-4EDC-80A8-1BB878DDA4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8.94</c:v>
                </c:pt>
                <c:pt idx="1">
                  <c:v>10.14</c:v>
                </c:pt>
                <c:pt idx="2">
                  <c:v>9.44</c:v>
                </c:pt>
                <c:pt idx="3">
                  <c:v>8.7799999999999994</c:v>
                </c:pt>
                <c:pt idx="4">
                  <c:v>9.01</c:v>
                </c:pt>
              </c:numCache>
            </c:numRef>
          </c:val>
          <c:extLst xmlns:c16r2="http://schemas.microsoft.com/office/drawing/2015/06/chart">
            <c:ext xmlns:c16="http://schemas.microsoft.com/office/drawing/2014/chart" uri="{C3380CC4-5D6E-409C-BE32-E72D297353CC}">
              <c16:uniqueId val="{00000001-9BDC-4EDC-80A8-1BB878DDA425}"/>
            </c:ext>
          </c:extLst>
        </c:ser>
        <c:dLbls>
          <c:showLegendKey val="0"/>
          <c:showVal val="0"/>
          <c:showCatName val="0"/>
          <c:showSerName val="0"/>
          <c:showPercent val="0"/>
          <c:showBubbleSize val="0"/>
        </c:dLbls>
        <c:gapWidth val="250"/>
        <c:overlap val="100"/>
        <c:axId val="403188360"/>
        <c:axId val="40248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1.59</c:v>
                </c:pt>
                <c:pt idx="1">
                  <c:v>-0.46</c:v>
                </c:pt>
                <c:pt idx="2">
                  <c:v>-3.52</c:v>
                </c:pt>
                <c:pt idx="3">
                  <c:v>-0.61</c:v>
                </c:pt>
                <c:pt idx="4">
                  <c:v>0.44</c:v>
                </c:pt>
              </c:numCache>
            </c:numRef>
          </c:val>
          <c:smooth val="0"/>
          <c:extLst xmlns:c16r2="http://schemas.microsoft.com/office/drawing/2015/06/chart">
            <c:ext xmlns:c16="http://schemas.microsoft.com/office/drawing/2014/chart" uri="{C3380CC4-5D6E-409C-BE32-E72D297353CC}">
              <c16:uniqueId val="{00000002-9BDC-4EDC-80A8-1BB878DDA425}"/>
            </c:ext>
          </c:extLst>
        </c:ser>
        <c:dLbls>
          <c:showLegendKey val="0"/>
          <c:showVal val="0"/>
          <c:showCatName val="0"/>
          <c:showSerName val="0"/>
          <c:showPercent val="0"/>
          <c:showBubbleSize val="0"/>
        </c:dLbls>
        <c:marker val="1"/>
        <c:smooth val="0"/>
        <c:axId val="403188360"/>
        <c:axId val="402489360"/>
      </c:lineChart>
      <c:catAx>
        <c:axId val="40318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489360"/>
        <c:crosses val="autoZero"/>
        <c:auto val="1"/>
        <c:lblAlgn val="ctr"/>
        <c:lblOffset val="100"/>
        <c:tickLblSkip val="1"/>
        <c:tickMarkSkip val="1"/>
        <c:noMultiLvlLbl val="0"/>
      </c:catAx>
      <c:valAx>
        <c:axId val="40248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8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0.23</c:v>
                </c:pt>
                <c:pt idx="2">
                  <c:v>#N/A</c:v>
                </c:pt>
                <c:pt idx="3">
                  <c:v>0.23</c:v>
                </c:pt>
                <c:pt idx="4">
                  <c:v>#N/A</c:v>
                </c:pt>
                <c:pt idx="5">
                  <c:v>0.3</c:v>
                </c:pt>
                <c:pt idx="6">
                  <c:v>#N/A</c:v>
                </c:pt>
                <c:pt idx="7">
                  <c:v>0.28999999999999998</c:v>
                </c:pt>
                <c:pt idx="8">
                  <c:v>#N/A</c:v>
                </c:pt>
                <c:pt idx="9">
                  <c:v>0.28999999999999998</c:v>
                </c:pt>
              </c:numCache>
            </c:numRef>
          </c:val>
          <c:extLst xmlns:c16r2="http://schemas.microsoft.com/office/drawing/2015/06/chart">
            <c:ext xmlns:c16="http://schemas.microsoft.com/office/drawing/2014/chart" uri="{C3380CC4-5D6E-409C-BE32-E72D297353CC}">
              <c16:uniqueId val="{00000000-FA00-44AC-9BBC-FD0C4505C6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00-44AC-9BBC-FD0C4505C696}"/>
            </c:ext>
          </c:extLst>
        </c:ser>
        <c:ser>
          <c:idx val="2"/>
          <c:order val="2"/>
          <c:tx>
            <c:strRef>
              <c:f>データシート!$A$29</c:f>
              <c:strCache>
                <c:ptCount val="1"/>
                <c:pt idx="0">
                  <c:v>徳島市営旅客自動車運送事業会計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0.42</c:v>
                </c:pt>
                <c:pt idx="2">
                  <c:v>#N/A</c:v>
                </c:pt>
                <c:pt idx="3">
                  <c:v>0.42</c:v>
                </c:pt>
                <c:pt idx="4">
                  <c:v>#N/A</c:v>
                </c:pt>
                <c:pt idx="5">
                  <c:v>0.46</c:v>
                </c:pt>
                <c:pt idx="6">
                  <c:v>#N/A</c:v>
                </c:pt>
                <c:pt idx="7">
                  <c:v>0.45</c:v>
                </c:pt>
                <c:pt idx="8">
                  <c:v>#N/A</c:v>
                </c:pt>
                <c:pt idx="9">
                  <c:v>0.38</c:v>
                </c:pt>
              </c:numCache>
            </c:numRef>
          </c:val>
          <c:extLst xmlns:c16r2="http://schemas.microsoft.com/office/drawing/2015/06/chart">
            <c:ext xmlns:c16="http://schemas.microsoft.com/office/drawing/2014/chart" uri="{C3380CC4-5D6E-409C-BE32-E72D297353CC}">
              <c16:uniqueId val="{00000002-FA00-44AC-9BBC-FD0C4505C696}"/>
            </c:ext>
          </c:extLst>
        </c:ser>
        <c:ser>
          <c:idx val="3"/>
          <c:order val="3"/>
          <c:tx>
            <c:strRef>
              <c:f>データシート!$A$30</c:f>
              <c:strCache>
                <c:ptCount val="1"/>
                <c:pt idx="0">
                  <c:v>徳島市下水道事業特別会計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0.28999999999999998</c:v>
                </c:pt>
                <c:pt idx="4">
                  <c:v>#N/A</c:v>
                </c:pt>
                <c:pt idx="5">
                  <c:v>0.2</c:v>
                </c:pt>
                <c:pt idx="6">
                  <c:v>#N/A</c:v>
                </c:pt>
                <c:pt idx="7">
                  <c:v>0.2</c:v>
                </c:pt>
                <c:pt idx="8">
                  <c:v>#N/A</c:v>
                </c:pt>
                <c:pt idx="9">
                  <c:v>0.54</c:v>
                </c:pt>
              </c:numCache>
            </c:numRef>
          </c:val>
          <c:extLst xmlns:c16r2="http://schemas.microsoft.com/office/drawing/2015/06/chart">
            <c:ext xmlns:c16="http://schemas.microsoft.com/office/drawing/2014/chart" uri="{C3380CC4-5D6E-409C-BE32-E72D297353CC}">
              <c16:uniqueId val="{00000003-FA00-44AC-9BBC-FD0C4505C69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2.4300000000000002</c:v>
                </c:pt>
                <c:pt idx="2">
                  <c:v>#N/A</c:v>
                </c:pt>
                <c:pt idx="3">
                  <c:v>1.9</c:v>
                </c:pt>
                <c:pt idx="4">
                  <c:v>#N/A</c:v>
                </c:pt>
                <c:pt idx="5">
                  <c:v>0.22</c:v>
                </c:pt>
                <c:pt idx="6">
                  <c:v>#N/A</c:v>
                </c:pt>
                <c:pt idx="7">
                  <c:v>0.33</c:v>
                </c:pt>
                <c:pt idx="8">
                  <c:v>#N/A</c:v>
                </c:pt>
                <c:pt idx="9">
                  <c:v>0.75</c:v>
                </c:pt>
              </c:numCache>
            </c:numRef>
          </c:val>
          <c:extLst xmlns:c16r2="http://schemas.microsoft.com/office/drawing/2015/06/chart">
            <c:ext xmlns:c16="http://schemas.microsoft.com/office/drawing/2014/chart" uri="{C3380CC4-5D6E-409C-BE32-E72D297353CC}">
              <c16:uniqueId val="{00000004-FA00-44AC-9BBC-FD0C4505C696}"/>
            </c:ext>
          </c:extLst>
        </c:ser>
        <c:ser>
          <c:idx val="5"/>
          <c:order val="5"/>
          <c:tx>
            <c:strRef>
              <c:f>データシート!$A$32</c:f>
              <c:strCache>
                <c:ptCount val="1"/>
                <c:pt idx="0">
                  <c:v>徳島市国民健康保険事業特別会計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0.2</c:v>
                </c:pt>
                <c:pt idx="3">
                  <c:v>#N/A</c:v>
                </c:pt>
                <c:pt idx="4">
                  <c:v>0.21</c:v>
                </c:pt>
                <c:pt idx="5">
                  <c:v>#N/A</c:v>
                </c:pt>
                <c:pt idx="6">
                  <c:v>#N/A</c:v>
                </c:pt>
                <c:pt idx="7">
                  <c:v>0.28000000000000003</c:v>
                </c:pt>
                <c:pt idx="8">
                  <c:v>#N/A</c:v>
                </c:pt>
                <c:pt idx="9">
                  <c:v>0.91</c:v>
                </c:pt>
              </c:numCache>
            </c:numRef>
          </c:val>
          <c:extLst xmlns:c16r2="http://schemas.microsoft.com/office/drawing/2015/06/chart">
            <c:ext xmlns:c16="http://schemas.microsoft.com/office/drawing/2014/chart" uri="{C3380CC4-5D6E-409C-BE32-E72D297353CC}">
              <c16:uniqueId val="{00000005-FA00-44AC-9BBC-FD0C4505C696}"/>
            </c:ext>
          </c:extLst>
        </c:ser>
        <c:ser>
          <c:idx val="6"/>
          <c:order val="6"/>
          <c:tx>
            <c:strRef>
              <c:f>データシート!$A$33</c:f>
              <c:strCache>
                <c:ptCount val="1"/>
                <c:pt idx="0">
                  <c:v>徳島市中央卸売市場事業会計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0.68</c:v>
                </c:pt>
                <c:pt idx="4">
                  <c:v>#N/A</c:v>
                </c:pt>
                <c:pt idx="5">
                  <c:v>1.29</c:v>
                </c:pt>
                <c:pt idx="6">
                  <c:v>#N/A</c:v>
                </c:pt>
                <c:pt idx="7">
                  <c:v>1.22</c:v>
                </c:pt>
                <c:pt idx="8">
                  <c:v>#N/A</c:v>
                </c:pt>
                <c:pt idx="9">
                  <c:v>1.2</c:v>
                </c:pt>
              </c:numCache>
            </c:numRef>
          </c:val>
          <c:extLst xmlns:c16r2="http://schemas.microsoft.com/office/drawing/2015/06/chart">
            <c:ext xmlns:c16="http://schemas.microsoft.com/office/drawing/2014/chart" uri="{C3380CC4-5D6E-409C-BE32-E72D297353CC}">
              <c16:uniqueId val="{00000006-FA00-44AC-9BBC-FD0C4505C696}"/>
            </c:ext>
          </c:extLst>
        </c:ser>
        <c:ser>
          <c:idx val="7"/>
          <c:order val="7"/>
          <c:tx>
            <c:strRef>
              <c:f>データシート!$A$34</c:f>
              <c:strCache>
                <c:ptCount val="1"/>
                <c:pt idx="0">
                  <c:v>徳島市民病院事業会計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1.34</c:v>
                </c:pt>
                <c:pt idx="4">
                  <c:v>#N/A</c:v>
                </c:pt>
                <c:pt idx="5">
                  <c:v>1.83</c:v>
                </c:pt>
                <c:pt idx="6">
                  <c:v>#N/A</c:v>
                </c:pt>
                <c:pt idx="7">
                  <c:v>1.24</c:v>
                </c:pt>
                <c:pt idx="8">
                  <c:v>#N/A</c:v>
                </c:pt>
                <c:pt idx="9">
                  <c:v>1.36</c:v>
                </c:pt>
              </c:numCache>
            </c:numRef>
          </c:val>
          <c:extLst xmlns:c16r2="http://schemas.microsoft.com/office/drawing/2015/06/chart">
            <c:ext xmlns:c16="http://schemas.microsoft.com/office/drawing/2014/chart" uri="{C3380CC4-5D6E-409C-BE32-E72D297353CC}">
              <c16:uniqueId val="{00000007-FA00-44AC-9BBC-FD0C4505C696}"/>
            </c:ext>
          </c:extLst>
        </c:ser>
        <c:ser>
          <c:idx val="8"/>
          <c:order val="8"/>
          <c:tx>
            <c:strRef>
              <c:f>データシート!$A$35</c:f>
              <c:strCache>
                <c:ptCount val="1"/>
                <c:pt idx="0">
                  <c:v>徳島市介護保険事業特別会計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0.73</c:v>
                </c:pt>
                <c:pt idx="2">
                  <c:v>#N/A</c:v>
                </c:pt>
                <c:pt idx="3">
                  <c:v>0.5</c:v>
                </c:pt>
                <c:pt idx="4">
                  <c:v>#N/A</c:v>
                </c:pt>
                <c:pt idx="5">
                  <c:v>0.9</c:v>
                </c:pt>
                <c:pt idx="6">
                  <c:v>#N/A</c:v>
                </c:pt>
                <c:pt idx="7">
                  <c:v>2.21</c:v>
                </c:pt>
                <c:pt idx="8">
                  <c:v>#N/A</c:v>
                </c:pt>
                <c:pt idx="9">
                  <c:v>1.66</c:v>
                </c:pt>
              </c:numCache>
            </c:numRef>
          </c:val>
          <c:extLst xmlns:c16r2="http://schemas.microsoft.com/office/drawing/2015/06/chart">
            <c:ext xmlns:c16="http://schemas.microsoft.com/office/drawing/2014/chart" uri="{C3380CC4-5D6E-409C-BE32-E72D297353CC}">
              <c16:uniqueId val="{00000008-FA00-44AC-9BBC-FD0C4505C696}"/>
            </c:ext>
          </c:extLst>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8.81</c:v>
                </c:pt>
                <c:pt idx="2">
                  <c:v>#N/A</c:v>
                </c:pt>
                <c:pt idx="3">
                  <c:v>9.26</c:v>
                </c:pt>
                <c:pt idx="4">
                  <c:v>#N/A</c:v>
                </c:pt>
                <c:pt idx="5">
                  <c:v>9.67</c:v>
                </c:pt>
                <c:pt idx="6">
                  <c:v>#N/A</c:v>
                </c:pt>
                <c:pt idx="7">
                  <c:v>10.220000000000001</c:v>
                </c:pt>
                <c:pt idx="8">
                  <c:v>#N/A</c:v>
                </c:pt>
                <c:pt idx="9">
                  <c:v>10.5</c:v>
                </c:pt>
              </c:numCache>
            </c:numRef>
          </c:val>
          <c:extLst xmlns:c16r2="http://schemas.microsoft.com/office/drawing/2015/06/chart">
            <c:ext xmlns:c16="http://schemas.microsoft.com/office/drawing/2014/chart" uri="{C3380CC4-5D6E-409C-BE32-E72D297353CC}">
              <c16:uniqueId val="{00000009-FA00-44AC-9BBC-FD0C4505C696}"/>
            </c:ext>
          </c:extLst>
        </c:ser>
        <c:dLbls>
          <c:showLegendKey val="0"/>
          <c:showVal val="0"/>
          <c:showCatName val="0"/>
          <c:showSerName val="0"/>
          <c:showPercent val="0"/>
          <c:showBubbleSize val="0"/>
        </c:dLbls>
        <c:gapWidth val="150"/>
        <c:overlap val="100"/>
        <c:axId val="395757872"/>
        <c:axId val="399570184"/>
      </c:barChart>
      <c:catAx>
        <c:axId val="39575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570184"/>
        <c:crosses val="autoZero"/>
        <c:auto val="1"/>
        <c:lblAlgn val="ctr"/>
        <c:lblOffset val="100"/>
        <c:tickLblSkip val="1"/>
        <c:tickMarkSkip val="1"/>
        <c:noMultiLvlLbl val="0"/>
      </c:catAx>
      <c:valAx>
        <c:axId val="399570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5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8926</c:v>
                </c:pt>
                <c:pt idx="5">
                  <c:v>8572</c:v>
                </c:pt>
                <c:pt idx="8">
                  <c:v>8430</c:v>
                </c:pt>
                <c:pt idx="11">
                  <c:v>8498</c:v>
                </c:pt>
                <c:pt idx="14">
                  <c:v>8387</c:v>
                </c:pt>
              </c:numCache>
            </c:numRef>
          </c:val>
          <c:extLst xmlns:c16r2="http://schemas.microsoft.com/office/drawing/2015/06/chart">
            <c:ext xmlns:c16="http://schemas.microsoft.com/office/drawing/2014/chart" uri="{C3380CC4-5D6E-409C-BE32-E72D297353CC}">
              <c16:uniqueId val="{00000000-2BC6-4E8B-8EC1-000E4D9DC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8</c:v>
                </c:pt>
                <c:pt idx="3">
                  <c:v>9</c:v>
                </c:pt>
                <c:pt idx="6">
                  <c:v>1</c:v>
                </c:pt>
                <c:pt idx="9">
                  <c:v>1</c:v>
                </c:pt>
                <c:pt idx="12">
                  <c:v>2</c:v>
                </c:pt>
              </c:numCache>
            </c:numRef>
          </c:val>
          <c:extLst xmlns:c16r2="http://schemas.microsoft.com/office/drawing/2015/06/chart">
            <c:ext xmlns:c16="http://schemas.microsoft.com/office/drawing/2014/chart" uri="{C3380CC4-5D6E-409C-BE32-E72D297353CC}">
              <c16:uniqueId val="{00000001-2BC6-4E8B-8EC1-000E4D9DC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2BC6-4E8B-8EC1-000E4D9DC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C6-4E8B-8EC1-000E4D9DC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2694</c:v>
                </c:pt>
                <c:pt idx="3">
                  <c:v>2809</c:v>
                </c:pt>
                <c:pt idx="6">
                  <c:v>2606</c:v>
                </c:pt>
                <c:pt idx="9">
                  <c:v>2835</c:v>
                </c:pt>
                <c:pt idx="12">
                  <c:v>2601</c:v>
                </c:pt>
              </c:numCache>
            </c:numRef>
          </c:val>
          <c:extLst xmlns:c16r2="http://schemas.microsoft.com/office/drawing/2015/06/chart">
            <c:ext xmlns:c16="http://schemas.microsoft.com/office/drawing/2014/chart" uri="{C3380CC4-5D6E-409C-BE32-E72D297353CC}">
              <c16:uniqueId val="{00000004-2BC6-4E8B-8EC1-000E4D9DC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C6-4E8B-8EC1-000E4D9DC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C6-4E8B-8EC1-000E4D9DC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9228</c:v>
                </c:pt>
                <c:pt idx="3">
                  <c:v>8914</c:v>
                </c:pt>
                <c:pt idx="6">
                  <c:v>9076</c:v>
                </c:pt>
                <c:pt idx="9">
                  <c:v>8902</c:v>
                </c:pt>
                <c:pt idx="12">
                  <c:v>8705</c:v>
                </c:pt>
              </c:numCache>
            </c:numRef>
          </c:val>
          <c:extLst xmlns:c16r2="http://schemas.microsoft.com/office/drawing/2015/06/chart">
            <c:ext xmlns:c16="http://schemas.microsoft.com/office/drawing/2014/chart" uri="{C3380CC4-5D6E-409C-BE32-E72D297353CC}">
              <c16:uniqueId val="{00000007-2BC6-4E8B-8EC1-000E4D9DC129}"/>
            </c:ext>
          </c:extLst>
        </c:ser>
        <c:dLbls>
          <c:showLegendKey val="0"/>
          <c:showVal val="0"/>
          <c:showCatName val="0"/>
          <c:showSerName val="0"/>
          <c:showPercent val="0"/>
          <c:showBubbleSize val="0"/>
        </c:dLbls>
        <c:gapWidth val="100"/>
        <c:overlap val="100"/>
        <c:axId val="399570968"/>
        <c:axId val="39956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3005</c:v>
                </c:pt>
                <c:pt idx="2">
                  <c:v>#N/A</c:v>
                </c:pt>
                <c:pt idx="3">
                  <c:v>#N/A</c:v>
                </c:pt>
                <c:pt idx="4">
                  <c:v>3161</c:v>
                </c:pt>
                <c:pt idx="5">
                  <c:v>#N/A</c:v>
                </c:pt>
                <c:pt idx="6">
                  <c:v>#N/A</c:v>
                </c:pt>
                <c:pt idx="7">
                  <c:v>3254</c:v>
                </c:pt>
                <c:pt idx="8">
                  <c:v>#N/A</c:v>
                </c:pt>
                <c:pt idx="9">
                  <c:v>#N/A</c:v>
                </c:pt>
                <c:pt idx="10">
                  <c:v>3240</c:v>
                </c:pt>
                <c:pt idx="11">
                  <c:v>#N/A</c:v>
                </c:pt>
                <c:pt idx="12">
                  <c:v>#N/A</c:v>
                </c:pt>
                <c:pt idx="13">
                  <c:v>2921</c:v>
                </c:pt>
                <c:pt idx="14">
                  <c:v>#N/A</c:v>
                </c:pt>
              </c:numCache>
            </c:numRef>
          </c:val>
          <c:smooth val="0"/>
          <c:extLst xmlns:c16r2="http://schemas.microsoft.com/office/drawing/2015/06/chart">
            <c:ext xmlns:c16="http://schemas.microsoft.com/office/drawing/2014/chart" uri="{C3380CC4-5D6E-409C-BE32-E72D297353CC}">
              <c16:uniqueId val="{00000008-2BC6-4E8B-8EC1-000E4D9DC129}"/>
            </c:ext>
          </c:extLst>
        </c:ser>
        <c:dLbls>
          <c:showLegendKey val="0"/>
          <c:showVal val="0"/>
          <c:showCatName val="0"/>
          <c:showSerName val="0"/>
          <c:showPercent val="0"/>
          <c:showBubbleSize val="0"/>
        </c:dLbls>
        <c:marker val="1"/>
        <c:smooth val="0"/>
        <c:axId val="399570968"/>
        <c:axId val="399569008"/>
      </c:lineChart>
      <c:catAx>
        <c:axId val="39957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569008"/>
        <c:crosses val="autoZero"/>
        <c:auto val="1"/>
        <c:lblAlgn val="ctr"/>
        <c:lblOffset val="100"/>
        <c:tickLblSkip val="1"/>
        <c:tickMarkSkip val="1"/>
        <c:noMultiLvlLbl val="0"/>
      </c:catAx>
      <c:valAx>
        <c:axId val="39956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7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73465</c:v>
                </c:pt>
                <c:pt idx="5">
                  <c:v>75279</c:v>
                </c:pt>
                <c:pt idx="8">
                  <c:v>75093</c:v>
                </c:pt>
                <c:pt idx="11">
                  <c:v>75141</c:v>
                </c:pt>
                <c:pt idx="14">
                  <c:v>75108</c:v>
                </c:pt>
              </c:numCache>
            </c:numRef>
          </c:val>
          <c:extLst xmlns:c16r2="http://schemas.microsoft.com/office/drawing/2015/06/chart">
            <c:ext xmlns:c16="http://schemas.microsoft.com/office/drawing/2014/chart" uri="{C3380CC4-5D6E-409C-BE32-E72D297353CC}">
              <c16:uniqueId val="{00000000-DAB5-45EA-94F8-1401E011FA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25613</c:v>
                </c:pt>
                <c:pt idx="5">
                  <c:v>24604</c:v>
                </c:pt>
                <c:pt idx="8">
                  <c:v>24886</c:v>
                </c:pt>
                <c:pt idx="11">
                  <c:v>24853</c:v>
                </c:pt>
                <c:pt idx="14">
                  <c:v>28771</c:v>
                </c:pt>
              </c:numCache>
            </c:numRef>
          </c:val>
          <c:extLst xmlns:c16r2="http://schemas.microsoft.com/office/drawing/2015/06/chart">
            <c:ext xmlns:c16="http://schemas.microsoft.com/office/drawing/2014/chart" uri="{C3380CC4-5D6E-409C-BE32-E72D297353CC}">
              <c16:uniqueId val="{00000001-DAB5-45EA-94F8-1401E011FA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14468</c:v>
                </c:pt>
                <c:pt idx="5">
                  <c:v>15116</c:v>
                </c:pt>
                <c:pt idx="8">
                  <c:v>14121</c:v>
                </c:pt>
                <c:pt idx="11">
                  <c:v>13208</c:v>
                </c:pt>
                <c:pt idx="14">
                  <c:v>13436</c:v>
                </c:pt>
              </c:numCache>
            </c:numRef>
          </c:val>
          <c:extLst xmlns:c16r2="http://schemas.microsoft.com/office/drawing/2015/06/chart">
            <c:ext xmlns:c16="http://schemas.microsoft.com/office/drawing/2014/chart" uri="{C3380CC4-5D6E-409C-BE32-E72D297353CC}">
              <c16:uniqueId val="{00000002-DAB5-45EA-94F8-1401E011FA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B5-45EA-94F8-1401E011FA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B5-45EA-94F8-1401E011FA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609</c:v>
                </c:pt>
                <c:pt idx="3">
                  <c:v>611</c:v>
                </c:pt>
                <c:pt idx="6">
                  <c:v>568</c:v>
                </c:pt>
                <c:pt idx="9">
                  <c:v>556</c:v>
                </c:pt>
                <c:pt idx="12">
                  <c:v>557</c:v>
                </c:pt>
              </c:numCache>
            </c:numRef>
          </c:val>
          <c:extLst xmlns:c16r2="http://schemas.microsoft.com/office/drawing/2015/06/chart">
            <c:ext xmlns:c16="http://schemas.microsoft.com/office/drawing/2014/chart" uri="{C3380CC4-5D6E-409C-BE32-E72D297353CC}">
              <c16:uniqueId val="{00000005-DAB5-45EA-94F8-1401E011FA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17845</c:v>
                </c:pt>
                <c:pt idx="3">
                  <c:v>17978</c:v>
                </c:pt>
                <c:pt idx="6">
                  <c:v>18412</c:v>
                </c:pt>
                <c:pt idx="9">
                  <c:v>18544</c:v>
                </c:pt>
                <c:pt idx="12">
                  <c:v>17909</c:v>
                </c:pt>
              </c:numCache>
            </c:numRef>
          </c:val>
          <c:extLst xmlns:c16r2="http://schemas.microsoft.com/office/drawing/2015/06/chart">
            <c:ext xmlns:c16="http://schemas.microsoft.com/office/drawing/2014/chart" uri="{C3380CC4-5D6E-409C-BE32-E72D297353CC}">
              <c16:uniqueId val="{00000006-DAB5-45EA-94F8-1401E011FA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AB5-45EA-94F8-1401E011FA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32904</c:v>
                </c:pt>
                <c:pt idx="3">
                  <c:v>32954</c:v>
                </c:pt>
                <c:pt idx="6">
                  <c:v>32802</c:v>
                </c:pt>
                <c:pt idx="9">
                  <c:v>33407</c:v>
                </c:pt>
                <c:pt idx="12">
                  <c:v>34262</c:v>
                </c:pt>
              </c:numCache>
            </c:numRef>
          </c:val>
          <c:extLst xmlns:c16r2="http://schemas.microsoft.com/office/drawing/2015/06/chart">
            <c:ext xmlns:c16="http://schemas.microsoft.com/office/drawing/2014/chart" uri="{C3380CC4-5D6E-409C-BE32-E72D297353CC}">
              <c16:uniqueId val="{00000008-DAB5-45EA-94F8-1401E011FA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255</c:v>
                </c:pt>
                <c:pt idx="3">
                  <c:v>257</c:v>
                </c:pt>
                <c:pt idx="6">
                  <c:v>258</c:v>
                </c:pt>
                <c:pt idx="9">
                  <c:v>632</c:v>
                </c:pt>
                <c:pt idx="12">
                  <c:v>669</c:v>
                </c:pt>
              </c:numCache>
            </c:numRef>
          </c:val>
          <c:extLst xmlns:c16r2="http://schemas.microsoft.com/office/drawing/2015/06/chart">
            <c:ext xmlns:c16="http://schemas.microsoft.com/office/drawing/2014/chart" uri="{C3380CC4-5D6E-409C-BE32-E72D297353CC}">
              <c16:uniqueId val="{00000009-DAB5-45EA-94F8-1401E011FA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94559</c:v>
                </c:pt>
                <c:pt idx="3">
                  <c:v>97623</c:v>
                </c:pt>
                <c:pt idx="6">
                  <c:v>97557</c:v>
                </c:pt>
                <c:pt idx="9">
                  <c:v>98084</c:v>
                </c:pt>
                <c:pt idx="12">
                  <c:v>99037</c:v>
                </c:pt>
              </c:numCache>
            </c:numRef>
          </c:val>
          <c:extLst xmlns:c16r2="http://schemas.microsoft.com/office/drawing/2015/06/chart">
            <c:ext xmlns:c16="http://schemas.microsoft.com/office/drawing/2014/chart" uri="{C3380CC4-5D6E-409C-BE32-E72D297353CC}">
              <c16:uniqueId val="{0000000A-DAB5-45EA-94F8-1401E011FAF7}"/>
            </c:ext>
          </c:extLst>
        </c:ser>
        <c:dLbls>
          <c:showLegendKey val="0"/>
          <c:showVal val="0"/>
          <c:showCatName val="0"/>
          <c:showSerName val="0"/>
          <c:showPercent val="0"/>
          <c:showBubbleSize val="0"/>
        </c:dLbls>
        <c:gapWidth val="100"/>
        <c:overlap val="100"/>
        <c:axId val="399571360"/>
        <c:axId val="39957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32625</c:v>
                </c:pt>
                <c:pt idx="2">
                  <c:v>#N/A</c:v>
                </c:pt>
                <c:pt idx="3">
                  <c:v>#N/A</c:v>
                </c:pt>
                <c:pt idx="4">
                  <c:v>34425</c:v>
                </c:pt>
                <c:pt idx="5">
                  <c:v>#N/A</c:v>
                </c:pt>
                <c:pt idx="6">
                  <c:v>#N/A</c:v>
                </c:pt>
                <c:pt idx="7">
                  <c:v>35496</c:v>
                </c:pt>
                <c:pt idx="8">
                  <c:v>#N/A</c:v>
                </c:pt>
                <c:pt idx="9">
                  <c:v>#N/A</c:v>
                </c:pt>
                <c:pt idx="10">
                  <c:v>38021</c:v>
                </c:pt>
                <c:pt idx="11">
                  <c:v>#N/A</c:v>
                </c:pt>
                <c:pt idx="12">
                  <c:v>#N/A</c:v>
                </c:pt>
                <c:pt idx="13">
                  <c:v>35119</c:v>
                </c:pt>
                <c:pt idx="14">
                  <c:v>#N/A</c:v>
                </c:pt>
              </c:numCache>
            </c:numRef>
          </c:val>
          <c:smooth val="0"/>
          <c:extLst xmlns:c16r2="http://schemas.microsoft.com/office/drawing/2015/06/chart">
            <c:ext xmlns:c16="http://schemas.microsoft.com/office/drawing/2014/chart" uri="{C3380CC4-5D6E-409C-BE32-E72D297353CC}">
              <c16:uniqueId val="{0000000B-DAB5-45EA-94F8-1401E011FAF7}"/>
            </c:ext>
          </c:extLst>
        </c:ser>
        <c:dLbls>
          <c:showLegendKey val="0"/>
          <c:showVal val="0"/>
          <c:showCatName val="0"/>
          <c:showSerName val="0"/>
          <c:showPercent val="0"/>
          <c:showBubbleSize val="0"/>
        </c:dLbls>
        <c:marker val="1"/>
        <c:smooth val="0"/>
        <c:axId val="399571360"/>
        <c:axId val="399572144"/>
      </c:lineChart>
      <c:catAx>
        <c:axId val="39957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572144"/>
        <c:crosses val="autoZero"/>
        <c:auto val="1"/>
        <c:lblAlgn val="ctr"/>
        <c:lblOffset val="100"/>
        <c:tickLblSkip val="1"/>
        <c:tickMarkSkip val="1"/>
        <c:noMultiLvlLbl val="0"/>
      </c:catAx>
      <c:valAx>
        <c:axId val="39957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7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5083</c:v>
                </c:pt>
                <c:pt idx="1">
                  <c:v>4761</c:v>
                </c:pt>
                <c:pt idx="2">
                  <c:v>4867</c:v>
                </c:pt>
              </c:numCache>
            </c:numRef>
          </c:val>
          <c:extLst xmlns:c16r2="http://schemas.microsoft.com/office/drawing/2015/06/chart">
            <c:ext xmlns:c16="http://schemas.microsoft.com/office/drawing/2014/chart" uri="{C3380CC4-5D6E-409C-BE32-E72D297353CC}">
              <c16:uniqueId val="{00000000-9440-40B7-9FBE-215B5C7E10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1206</c:v>
                </c:pt>
                <c:pt idx="1">
                  <c:v>909</c:v>
                </c:pt>
                <c:pt idx="2">
                  <c:v>911</c:v>
                </c:pt>
              </c:numCache>
            </c:numRef>
          </c:val>
          <c:extLst xmlns:c16r2="http://schemas.microsoft.com/office/drawing/2015/06/chart">
            <c:ext xmlns:c16="http://schemas.microsoft.com/office/drawing/2014/chart" uri="{C3380CC4-5D6E-409C-BE32-E72D297353CC}">
              <c16:uniqueId val="{00000001-9440-40B7-9FBE-215B5C7E10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2831</c:v>
                </c:pt>
                <c:pt idx="1">
                  <c:v>2678</c:v>
                </c:pt>
                <c:pt idx="2">
                  <c:v>2661</c:v>
                </c:pt>
              </c:numCache>
            </c:numRef>
          </c:val>
          <c:extLst xmlns:c16r2="http://schemas.microsoft.com/office/drawing/2015/06/chart">
            <c:ext xmlns:c16="http://schemas.microsoft.com/office/drawing/2014/chart" uri="{C3380CC4-5D6E-409C-BE32-E72D297353CC}">
              <c16:uniqueId val="{00000002-9440-40B7-9FBE-215B5C7E10C2}"/>
            </c:ext>
          </c:extLst>
        </c:ser>
        <c:dLbls>
          <c:showLegendKey val="0"/>
          <c:showVal val="0"/>
          <c:showCatName val="0"/>
          <c:showSerName val="0"/>
          <c:showPercent val="0"/>
          <c:showBubbleSize val="0"/>
        </c:dLbls>
        <c:gapWidth val="120"/>
        <c:overlap val="100"/>
        <c:axId val="399569400"/>
        <c:axId val="399569792"/>
      </c:barChart>
      <c:catAx>
        <c:axId val="39956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569792"/>
        <c:crosses val="autoZero"/>
        <c:auto val="1"/>
        <c:lblAlgn val="ctr"/>
        <c:lblOffset val="100"/>
        <c:tickLblSkip val="1"/>
        <c:tickMarkSkip val="1"/>
        <c:noMultiLvlLbl val="0"/>
      </c:catAx>
      <c:valAx>
        <c:axId val="399569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56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C7-406F-99A2-A8CE4DDAC67A}"/>
                </c:ext>
                <c:ext xmlns:c15="http://schemas.microsoft.com/office/drawing/2012/chart" uri="{CE6537A1-D6FC-4f65-9D91-7224C49458BB}">
                  <c15:dlblFieldTable>
                    <c15:dlblFTEntry>
                      <c15:txfldGUID>{402D235B-BECC-42B8-AF37-9756C1F54253}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C7-406F-99A2-A8CE4DDAC67A}"/>
                </c:ext>
                <c:ext xmlns:c15="http://schemas.microsoft.com/office/drawing/2012/chart" uri="{CE6537A1-D6FC-4f65-9D91-7224C49458BB}">
                  <c15:dlblFieldTable>
                    <c15:dlblFTEntry>
                      <c15:txfldGUID>{819A4D00-97B2-417B-9164-2A2EB20A770E}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C7-406F-99A2-A8CE4DDAC67A}"/>
                </c:ext>
                <c:ext xmlns:c15="http://schemas.microsoft.com/office/drawing/2012/chart" uri="{CE6537A1-D6FC-4f65-9D91-7224C49458BB}">
                  <c15:dlblFieldTable>
                    <c15:dlblFTEntry>
                      <c15:txfldGUID>{1331B7B7-DB05-4356-88E3-6D0C6DB5A550}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C7-406F-99A2-A8CE4DDAC67A}"/>
                </c:ext>
                <c:ext xmlns:c15="http://schemas.microsoft.com/office/drawing/2012/chart" uri="{CE6537A1-D6FC-4f65-9D91-7224C49458BB}">
                  <c15:dlblFieldTable>
                    <c15:dlblFTEntry>
                      <c15:txfldGUID>{B94838D5-44B7-4C60-A881-4F099291A2CE}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C7-406F-99A2-A8CE4DDAC67A}"/>
                </c:ext>
                <c:ext xmlns:c15="http://schemas.microsoft.com/office/drawing/2012/chart" uri="{CE6537A1-D6FC-4f65-9D91-7224C49458BB}">
                  <c15:dlblFieldTable>
                    <c15:dlblFTEntry>
                      <c15:txfldGUID>{90C76BD9-5D98-4EAF-80FB-33327EB23E12}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C7-406F-99A2-A8CE4DDAC67A}"/>
                </c:ext>
                <c:ext xmlns:c15="http://schemas.microsoft.com/office/drawing/2012/chart" uri="{CE6537A1-D6FC-4f65-9D91-7224C49458BB}">
                  <c15:dlblFieldTable>
                    <c15:dlblFTEntry>
                      <c15:txfldGUID>{06CED4F7-6C86-4B20-A5B3-D04CF2C609A3}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C7-406F-99A2-A8CE4DDAC67A}"/>
                </c:ext>
                <c:ext xmlns:c15="http://schemas.microsoft.com/office/drawing/2012/chart" uri="{CE6537A1-D6FC-4f65-9D91-7224C49458BB}">
                  <c15:dlblFieldTable>
                    <c15:dlblFTEntry>
                      <c15:txfldGUID>{716BA6AD-E335-47E7-B54E-E58AEA36BDD6}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C7-406F-99A2-A8CE4DDAC67A}"/>
                </c:ext>
                <c:ext xmlns:c15="http://schemas.microsoft.com/office/drawing/2012/chart" uri="{CE6537A1-D6FC-4f65-9D91-7224C49458BB}">
                  <c15:dlblFieldTable>
                    <c15:dlblFTEntry>
                      <c15:txfldGUID>{65F8A791-84E7-4D6E-9B43-D0712B3C9A2B}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C7-406F-99A2-A8CE4DDAC67A}"/>
                </c:ext>
                <c:ext xmlns:c15="http://schemas.microsoft.com/office/drawing/2012/chart" uri="{CE6537A1-D6FC-4f65-9D91-7224C49458BB}">
                  <c15:dlblFieldTable>
                    <c15:dlblFTEntry>
                      <c15:txfldGUID>{EE1B811C-B327-4CD5-A00E-6E988C8E3A1F}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c:v>
                </c:pt>
                <c:pt idx="16">
                  <c:v>64.3</c:v>
                </c:pt>
                <c:pt idx="24">
                  <c:v>65.400000000000006</c:v>
                </c:pt>
                <c:pt idx="32">
                  <c:v>66.3</c:v>
                </c:pt>
              </c:numCache>
            </c:numRef>
          </c:xVal>
          <c:yVal>
            <c:numRef>
              <c:f>公会計指標分析・財政指標組合せ分析表!$BP$51:$DC$51</c:f>
              <c:numCache>
                <c:formatCode>#,##0.0;"▲ "#,##0.0</c:formatCode>
                <c:ptCount val="40"/>
                <c:pt idx="8">
                  <c:v>71.2</c:v>
                </c:pt>
                <c:pt idx="16">
                  <c:v>74.2</c:v>
                </c:pt>
                <c:pt idx="24">
                  <c:v>79.099999999999994</c:v>
                </c:pt>
                <c:pt idx="32">
                  <c:v>72.900000000000006</c:v>
                </c:pt>
              </c:numCache>
            </c:numRef>
          </c:yVal>
          <c:smooth val="0"/>
          <c:extLst xmlns:c16r2="http://schemas.microsoft.com/office/drawing/2015/06/chart">
            <c:ext xmlns:c16="http://schemas.microsoft.com/office/drawing/2014/chart" uri="{C3380CC4-5D6E-409C-BE32-E72D297353CC}">
              <c16:uniqueId val="{00000009-63C7-406F-99A2-A8CE4DDAC6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C7-406F-99A2-A8CE4DDAC67A}"/>
                </c:ext>
                <c:ext xmlns:c15="http://schemas.microsoft.com/office/drawing/2012/chart" uri="{CE6537A1-D6FC-4f65-9D91-7224C49458BB}">
                  <c15:dlblFieldTable>
                    <c15:dlblFTEntry>
                      <c15:txfldGUID>{DAF3DD3F-8035-4569-ADCF-1B224E3DD7E9}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C7-406F-99A2-A8CE4DDAC67A}"/>
                </c:ext>
                <c:ext xmlns:c15="http://schemas.microsoft.com/office/drawing/2012/chart" uri="{CE6537A1-D6FC-4f65-9D91-7224C49458BB}">
                  <c15:dlblFieldTable>
                    <c15:dlblFTEntry>
                      <c15:txfldGUID>{3DCA560A-97DD-489A-B715-F761109DACAD}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C7-406F-99A2-A8CE4DDAC67A}"/>
                </c:ext>
                <c:ext xmlns:c15="http://schemas.microsoft.com/office/drawing/2012/chart" uri="{CE6537A1-D6FC-4f65-9D91-7224C49458BB}">
                  <c15:dlblFieldTable>
                    <c15:dlblFTEntry>
                      <c15:txfldGUID>{E08A1B76-77DB-4185-BA0E-7A56851892DD}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C7-406F-99A2-A8CE4DDAC67A}"/>
                </c:ext>
                <c:ext xmlns:c15="http://schemas.microsoft.com/office/drawing/2012/chart" uri="{CE6537A1-D6FC-4f65-9D91-7224C49458BB}">
                  <c15:dlblFieldTable>
                    <c15:dlblFTEntry>
                      <c15:txfldGUID>{826C21A7-2EF4-42E5-9EAA-0E3B96A02139}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C7-406F-99A2-A8CE4DDAC67A}"/>
                </c:ext>
                <c:ext xmlns:c15="http://schemas.microsoft.com/office/drawing/2012/chart" uri="{CE6537A1-D6FC-4f65-9D91-7224C49458BB}">
                  <c15:dlblFieldTable>
                    <c15:dlblFTEntry>
                      <c15:txfldGUID>{AE85392A-2978-48E9-8F88-4FDD46F3FBDD}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C7-406F-99A2-A8CE4DDAC67A}"/>
                </c:ext>
                <c:ext xmlns:c15="http://schemas.microsoft.com/office/drawing/2012/chart" uri="{CE6537A1-D6FC-4f65-9D91-7224C49458BB}">
                  <c15:dlblFieldTable>
                    <c15:dlblFTEntry>
                      <c15:txfldGUID>{71A33FD7-5901-4E36-991D-8D140127879E}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822905075277472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C7-406F-99A2-A8CE4DDAC67A}"/>
                </c:ext>
                <c:ext xmlns:c15="http://schemas.microsoft.com/office/drawing/2012/chart" uri="{CE6537A1-D6FC-4f65-9D91-7224C49458BB}">
                  <c15:dlblFieldTable>
                    <c15:dlblFTEntry>
                      <c15:txfldGUID>{AEF795BF-617D-480F-820C-2F74C2AE8F4D}</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606135018636988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C7-406F-99A2-A8CE4DDAC67A}"/>
                </c:ext>
                <c:ext xmlns:c15="http://schemas.microsoft.com/office/drawing/2012/chart" uri="{CE6537A1-D6FC-4f65-9D91-7224C49458BB}">
                  <c15:dlblFieldTable>
                    <c15:dlblFTEntry>
                      <c15:txfldGUID>{E48A6B3C-1C3D-4359-A036-053666877E44}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C7-406F-99A2-A8CE4DDAC67A}"/>
                </c:ext>
                <c:ext xmlns:c15="http://schemas.microsoft.com/office/drawing/2012/chart" uri="{CE6537A1-D6FC-4f65-9D91-7224C49458BB}">
                  <c15:dlblFieldTable>
                    <c15:dlblFTEntry>
                      <c15:txfldGUID>{20EE016F-57B5-454D-A50F-C539A9386032}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63C7-406F-99A2-A8CE4DDAC67A}"/>
            </c:ext>
          </c:extLst>
        </c:ser>
        <c:dLbls>
          <c:showLegendKey val="0"/>
          <c:showVal val="1"/>
          <c:showCatName val="0"/>
          <c:showSerName val="0"/>
          <c:showPercent val="0"/>
          <c:showBubbleSize val="0"/>
        </c:dLbls>
        <c:axId val="403898264"/>
        <c:axId val="403899440"/>
      </c:scatterChart>
      <c:valAx>
        <c:axId val="403898264"/>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899440"/>
        <c:crosses val="autoZero"/>
        <c:crossBetween val="midCat"/>
      </c:valAx>
      <c:valAx>
        <c:axId val="403899440"/>
        <c:scaling>
          <c:orientation val="minMax"/>
          <c:max val="9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898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77-4B84-AF94-B13D6697359F}"/>
                </c:ext>
                <c:ext xmlns:c15="http://schemas.microsoft.com/office/drawing/2012/chart" uri="{CE6537A1-D6FC-4f65-9D91-7224C49458BB}">
                  <c15:dlblFieldTable>
                    <c15:dlblFTEntry>
                      <c15:txfldGUID>{793BDD8D-CB42-4E7C-94A6-4EB8C97BB83E}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77-4B84-AF94-B13D6697359F}"/>
                </c:ext>
                <c:ext xmlns:c15="http://schemas.microsoft.com/office/drawing/2012/chart" uri="{CE6537A1-D6FC-4f65-9D91-7224C49458BB}">
                  <c15:dlblFieldTable>
                    <c15:dlblFTEntry>
                      <c15:txfldGUID>{C04A934E-4175-47A2-98E5-DB7BF75192E0}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77-4B84-AF94-B13D6697359F}"/>
                </c:ext>
                <c:ext xmlns:c15="http://schemas.microsoft.com/office/drawing/2012/chart" uri="{CE6537A1-D6FC-4f65-9D91-7224C49458BB}">
                  <c15:dlblFieldTable>
                    <c15:dlblFTEntry>
                      <c15:txfldGUID>{33C1F450-51CF-4B18-8B31-16F08E78831E}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77-4B84-AF94-B13D6697359F}"/>
                </c:ext>
                <c:ext xmlns:c15="http://schemas.microsoft.com/office/drawing/2012/chart" uri="{CE6537A1-D6FC-4f65-9D91-7224C49458BB}">
                  <c15:dlblFieldTable>
                    <c15:dlblFTEntry>
                      <c15:txfldGUID>{108F8A78-90C9-44CC-BAC3-82F7358811E6}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77-4B84-AF94-B13D6697359F}"/>
                </c:ext>
                <c:ext xmlns:c15="http://schemas.microsoft.com/office/drawing/2012/chart" uri="{CE6537A1-D6FC-4f65-9D91-7224C49458BB}">
                  <c15:dlblFieldTable>
                    <c15:dlblFTEntry>
                      <c15:txfldGUID>{6FC129F3-C9EE-47E3-94A2-398CD52F3AA1}</c15:txfldGUID>
                      <c15:f>#REF!</c15:f>
                      <c15:dlblFieldTableCache>
                        <c:ptCount val="1"/>
                        <c:pt idx="0">
                          <c:v>#REF!</c:v>
                        </c:pt>
                      </c15:dlblFieldTableCache>
                    </c15:dlblFTEntry>
                  </c15:dlblFieldTable>
                  <c15:showDataLabelsRange val="0"/>
                </c:ext>
              </c:extLst>
            </c:dLbl>
            <c:dLbl>
              <c:idx val="8"/>
              <c:layout>
                <c:manualLayout>
                  <c:x val="-4.5160355153971272E-2"/>
                  <c:y val="-3.880075922644387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77-4B84-AF94-B13D6697359F}"/>
                </c:ext>
                <c:ext xmlns:c15="http://schemas.microsoft.com/office/drawing/2012/chart" uri="{CE6537A1-D6FC-4f65-9D91-7224C49458BB}">
                  <c15:dlblFieldTable>
                    <c15:dlblFTEntry>
                      <c15:txfldGUID>{26F06ED5-1869-41B5-948C-8199C070D22A}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27737688271363E-2"/>
                  <c:y val="-8.73238843296182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77-4B84-AF94-B13D6697359F}"/>
                </c:ext>
                <c:ext xmlns:c15="http://schemas.microsoft.com/office/drawing/2012/chart" uri="{CE6537A1-D6FC-4f65-9D91-7224C49458BB}">
                  <c15:dlblFieldTable>
                    <c15:dlblFTEntry>
                      <c15:txfldGUID>{48E96352-8DB7-4E62-A744-0117A9A0688B}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265617102711842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77-4B84-AF94-B13D6697359F}"/>
                </c:ext>
                <c:ext xmlns:c15="http://schemas.microsoft.com/office/drawing/2012/chart" uri="{CE6537A1-D6FC-4f65-9D91-7224C49458BB}">
                  <c15:dlblFieldTable>
                    <c15:dlblFTEntry>
                      <c15:txfldGUID>{5A7AF3E2-AA15-43DF-AFD7-7C7219CB2F09}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6.112461273218088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77-4B84-AF94-B13D6697359F}"/>
                </c:ext>
                <c:ext xmlns:c15="http://schemas.microsoft.com/office/drawing/2012/chart" uri="{CE6537A1-D6FC-4f65-9D91-7224C49458BB}">
                  <c15:dlblFieldTable>
                    <c15:dlblFTEntry>
                      <c15:txfldGUID>{E308797C-2679-47C6-91B3-66AB7CA079F2}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6.5</c:v>
                </c:pt>
                <c:pt idx="24">
                  <c:v>6.6</c:v>
                </c:pt>
                <c:pt idx="32">
                  <c:v>6.5</c:v>
                </c:pt>
              </c:numCache>
            </c:numRef>
          </c:xVal>
          <c:yVal>
            <c:numRef>
              <c:f>公会計指標分析・財政指標組合せ分析表!$BP$73:$DC$73</c:f>
              <c:numCache>
                <c:formatCode>#,##0.0;"▲ "#,##0.0</c:formatCode>
                <c:ptCount val="40"/>
                <c:pt idx="0">
                  <c:v>69</c:v>
                </c:pt>
                <c:pt idx="8">
                  <c:v>71.2</c:v>
                </c:pt>
                <c:pt idx="16">
                  <c:v>74.2</c:v>
                </c:pt>
                <c:pt idx="24">
                  <c:v>79.099999999999994</c:v>
                </c:pt>
                <c:pt idx="32">
                  <c:v>72.900000000000006</c:v>
                </c:pt>
              </c:numCache>
            </c:numRef>
          </c:yVal>
          <c:smooth val="0"/>
          <c:extLst xmlns:c16r2="http://schemas.microsoft.com/office/drawing/2015/06/chart">
            <c:ext xmlns:c16="http://schemas.microsoft.com/office/drawing/2014/chart" uri="{C3380CC4-5D6E-409C-BE32-E72D297353CC}">
              <c16:uniqueId val="{00000009-2A77-4B84-AF94-B13D669735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77-4B84-AF94-B13D6697359F}"/>
                </c:ext>
                <c:ext xmlns:c15="http://schemas.microsoft.com/office/drawing/2012/chart" uri="{CE6537A1-D6FC-4f65-9D91-7224C49458BB}">
                  <c15:dlblFieldTable>
                    <c15:dlblFTEntry>
                      <c15:txfldGUID>{03E809FB-4F52-426A-8C1B-ED11862DE154}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77-4B84-AF94-B13D6697359F}"/>
                </c:ext>
                <c:ext xmlns:c15="http://schemas.microsoft.com/office/drawing/2012/chart" uri="{CE6537A1-D6FC-4f65-9D91-7224C49458BB}">
                  <c15:dlblFieldTable>
                    <c15:dlblFTEntry>
                      <c15:txfldGUID>{DB6D30D5-3FD5-4ED0-8D2A-F7D719244593}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77-4B84-AF94-B13D6697359F}"/>
                </c:ext>
                <c:ext xmlns:c15="http://schemas.microsoft.com/office/drawing/2012/chart" uri="{CE6537A1-D6FC-4f65-9D91-7224C49458BB}">
                  <c15:dlblFieldTable>
                    <c15:dlblFTEntry>
                      <c15:txfldGUID>{287E1DA9-50FB-4A5B-A6E2-01135F524504}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77-4B84-AF94-B13D6697359F}"/>
                </c:ext>
                <c:ext xmlns:c15="http://schemas.microsoft.com/office/drawing/2012/chart" uri="{CE6537A1-D6FC-4f65-9D91-7224C49458BB}">
                  <c15:dlblFieldTable>
                    <c15:dlblFTEntry>
                      <c15:txfldGUID>{C2317A9C-79DB-41DF-B6AC-2A15AC3DC351}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77-4B84-AF94-B13D6697359F}"/>
                </c:ext>
                <c:ext xmlns:c15="http://schemas.microsoft.com/office/drawing/2012/chart" uri="{CE6537A1-D6FC-4f65-9D91-7224C49458BB}">
                  <c15:dlblFieldTable>
                    <c15:dlblFTEntry>
                      <c15:txfldGUID>{55A7398D-F7E6-4232-8442-F470BD2394B9}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77-4B84-AF94-B13D6697359F}"/>
                </c:ext>
                <c:ext xmlns:c15="http://schemas.microsoft.com/office/drawing/2012/chart" uri="{CE6537A1-D6FC-4f65-9D91-7224C49458BB}">
                  <c15:dlblFieldTable>
                    <c15:dlblFTEntry>
                      <c15:txfldGUID>{C56E0284-855A-4F36-B8E2-289A66B34022}</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77-4B84-AF94-B13D6697359F}"/>
                </c:ext>
                <c:ext xmlns:c15="http://schemas.microsoft.com/office/drawing/2012/chart" uri="{CE6537A1-D6FC-4f65-9D91-7224C49458BB}">
                  <c15:dlblFieldTable>
                    <c15:dlblFTEntry>
                      <c15:txfldGUID>{0C4E0FDA-BA2E-4325-9C48-5BB40E86BF8B}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77-4B84-AF94-B13D6697359F}"/>
                </c:ext>
                <c:ext xmlns:c15="http://schemas.microsoft.com/office/drawing/2012/chart" uri="{CE6537A1-D6FC-4f65-9D91-7224C49458BB}">
                  <c15:dlblFieldTable>
                    <c15:dlblFTEntry>
                      <c15:txfldGUID>{398374A7-5CDA-4262-9D0C-1442BF09E105}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77-4B84-AF94-B13D6697359F}"/>
                </c:ext>
                <c:ext xmlns:c15="http://schemas.microsoft.com/office/drawing/2012/chart" uri="{CE6537A1-D6FC-4f65-9D91-7224C49458BB}">
                  <c15:dlblFieldTable>
                    <c15:dlblFTEntry>
                      <c15:txfldGUID>{ADFDFE64-9C04-40B3-88E5-9E7B6AF5651B}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2A77-4B84-AF94-B13D6697359F}"/>
            </c:ext>
          </c:extLst>
        </c:ser>
        <c:dLbls>
          <c:showLegendKey val="0"/>
          <c:showVal val="1"/>
          <c:showCatName val="0"/>
          <c:showSerName val="0"/>
          <c:showPercent val="0"/>
          <c:showBubbleSize val="0"/>
        </c:dLbls>
        <c:axId val="403900616"/>
        <c:axId val="403901792"/>
      </c:scatterChart>
      <c:valAx>
        <c:axId val="403900616"/>
        <c:scaling>
          <c:orientation val="minMax"/>
          <c:max val="7.1"/>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901792"/>
        <c:crosses val="autoZero"/>
        <c:crossBetween val="midCat"/>
      </c:valAx>
      <c:valAx>
        <c:axId val="403901792"/>
        <c:scaling>
          <c:orientation val="minMax"/>
          <c:max val="9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900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大部分を占める元利償還金等（Ａ）については平成３０年度から減少傾向。算入公債費等（Ｂ）については横ばい傾向にある。引き続き地方債の発行にあたっては、適正な発行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する一方、充当可能特定歳入が増加したことにより、将来負担比率の分子は減少し、将来負担比率も平成２９年度に比べて減少している。（対前年度比６．２ポイント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今後もより一層、現在の負担と将来の負担を念頭に置いた中・長期的な観点から、健全な財政運営に努めていきたい。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徳島県徳島市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である扶助費が増加したものの、市税収入は徴収率向上の取り組み等により増加したこと等から、財政調整基金及び減債基金の取り崩しを抑制したこと等により、基金全体としては約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市税などの自主財源や交付金などの特定財源の積極的な活用等により、財政調整基金及び減債基金取り崩しの抑制に努める。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中小企業振興基金：本市の中小企業の振興を図る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中小企業振興基金：本市の中小企業の振興を図る事業の財源として充当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基金の設置目的に従い、引き続き適正な運用に努める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である扶助費が増加したものの、市税収入は徴収率向上の取り組み等により増加したこと等から、財政調整基金の取り崩しを抑制したこと等により、基金全体としては約１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市税などの自主財源や交付金などの特定財源の積極的な活用等により、財政調整基金取り崩しの抑制に努める。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類似団体内平均と比較して高い水準にあることから、公共施設総合管理計画に基づき、施設の適切な更新・統廃合・長寿命化の実施に努める。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93091</xdr:rowOff>
    </xdr:from>
    <xdr:to>
      <xdr:col>23</xdr:col>
      <xdr:colOff>136525</xdr:colOff>
      <xdr:row>28</xdr:row>
      <xdr:rowOff>23241</xdr:rowOff>
    </xdr:to>
    <xdr:sp macro="" textlink="">
      <xdr:nvSpPr>
        <xdr:cNvPr id="77" name="楕円 76"/>
        <xdr:cNvSpPr/>
      </xdr:nvSpPr>
      <xdr:spPr>
        <a:xfrm>
          <a:off x="47117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8018</xdr:rowOff>
    </xdr:from>
    <xdr:ext cx="405111" cy="259045"/>
    <xdr:sp macro="" textlink="">
      <xdr:nvSpPr>
        <xdr:cNvPr id="78" name="有形固定資産減価償却率該当値テキスト"/>
        <xdr:cNvSpPr txBox="1"/>
      </xdr:nvSpPr>
      <xdr:spPr>
        <a:xfrm>
          <a:off x="4813300" y="540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79" name="楕円 78"/>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143891</xdr:rowOff>
    </xdr:from>
    <xdr:to>
      <xdr:col>23</xdr:col>
      <xdr:colOff>85725</xdr:colOff>
      <xdr:row>28</xdr:row>
      <xdr:rowOff>11303</xdr:rowOff>
    </xdr:to>
    <xdr:cxnSp macro="">
      <xdr:nvCxnSpPr>
        <xdr:cNvPr id="80" name="直線コネクタ 79"/>
        <xdr:cNvCxnSpPr/>
      </xdr:nvCxnSpPr>
      <xdr:spPr>
        <a:xfrm flipV="1">
          <a:off x="4051300" y="554456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8001</xdr:rowOff>
    </xdr:from>
    <xdr:to>
      <xdr:col>15</xdr:col>
      <xdr:colOff>187325</xdr:colOff>
      <xdr:row>28</xdr:row>
      <xdr:rowOff>109601</xdr:rowOff>
    </xdr:to>
    <xdr:sp macro="" textlink="">
      <xdr:nvSpPr>
        <xdr:cNvPr id="81" name="楕円 80"/>
        <xdr:cNvSpPr/>
      </xdr:nvSpPr>
      <xdr:spPr>
        <a:xfrm>
          <a:off x="3238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58801</xdr:rowOff>
    </xdr:to>
    <xdr:cxnSp macro="">
      <xdr:nvCxnSpPr>
        <xdr:cNvPr id="82" name="直線コネクタ 81"/>
        <xdr:cNvCxnSpPr/>
      </xdr:nvCxnSpPr>
      <xdr:spPr>
        <a:xfrm flipV="1">
          <a:off x="3289300" y="558342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3" name="楕円 82"/>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58801</xdr:rowOff>
    </xdr:from>
    <xdr:to>
      <xdr:col>15</xdr:col>
      <xdr:colOff>136525</xdr:colOff>
      <xdr:row>28</xdr:row>
      <xdr:rowOff>114935</xdr:rowOff>
    </xdr:to>
    <xdr:cxnSp macro="">
      <xdr:nvCxnSpPr>
        <xdr:cNvPr id="84" name="直線コネクタ 83"/>
        <xdr:cNvCxnSpPr/>
      </xdr:nvCxnSpPr>
      <xdr:spPr>
        <a:xfrm flipV="1">
          <a:off x="2527300" y="563092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7"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88" name="n_1mainValue有形固定資産減価償却率"/>
        <xdr:cNvSpPr txBox="1"/>
      </xdr:nvSpPr>
      <xdr:spPr>
        <a:xfrm>
          <a:off x="38360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126128</xdr:rowOff>
    </xdr:from>
    <xdr:ext cx="405111" cy="259045"/>
    <xdr:sp macro="" textlink="">
      <xdr:nvSpPr>
        <xdr:cNvPr id="89" name="n_2mainValue有形固定資産減価償却率"/>
        <xdr:cNvSpPr txBox="1"/>
      </xdr:nvSpPr>
      <xdr:spPr>
        <a:xfrm>
          <a:off x="30867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0"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類似団体内平均値よりも</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ことから、平均と比べて債務償還能力が低い状況にあるため、実質債務の減少及び業務活動収支の黒字の増加に努める。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170624</xdr:rowOff>
    </xdr:from>
    <xdr:to>
      <xdr:col>76</xdr:col>
      <xdr:colOff>73025</xdr:colOff>
      <xdr:row>27</xdr:row>
      <xdr:rowOff>100774</xdr:rowOff>
    </xdr:to>
    <xdr:sp macro="" textlink="">
      <xdr:nvSpPr>
        <xdr:cNvPr id="134" name="楕円 133"/>
        <xdr:cNvSpPr/>
      </xdr:nvSpPr>
      <xdr:spPr>
        <a:xfrm>
          <a:off x="14744700" y="53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85551</xdr:rowOff>
    </xdr:from>
    <xdr:ext cx="469744" cy="259045"/>
    <xdr:sp macro="" textlink="">
      <xdr:nvSpPr>
        <xdr:cNvPr id="135" name="債務償還比率該当値テキスト"/>
        <xdr:cNvSpPr txBox="1"/>
      </xdr:nvSpPr>
      <xdr:spPr>
        <a:xfrm>
          <a:off x="14846300" y="531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130375</xdr:rowOff>
    </xdr:from>
    <xdr:to>
      <xdr:col>72</xdr:col>
      <xdr:colOff>123825</xdr:colOff>
      <xdr:row>27</xdr:row>
      <xdr:rowOff>60525</xdr:rowOff>
    </xdr:to>
    <xdr:sp macro="" textlink="">
      <xdr:nvSpPr>
        <xdr:cNvPr id="136" name="楕円 135"/>
        <xdr:cNvSpPr/>
      </xdr:nvSpPr>
      <xdr:spPr>
        <a:xfrm>
          <a:off x="14033500" y="53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9725</xdr:rowOff>
    </xdr:from>
    <xdr:to>
      <xdr:col>76</xdr:col>
      <xdr:colOff>22225</xdr:colOff>
      <xdr:row>27</xdr:row>
      <xdr:rowOff>49974</xdr:rowOff>
    </xdr:to>
    <xdr:cxnSp macro="">
      <xdr:nvCxnSpPr>
        <xdr:cNvPr id="137" name="直線コネクタ 136"/>
        <xdr:cNvCxnSpPr/>
      </xdr:nvCxnSpPr>
      <xdr:spPr>
        <a:xfrm>
          <a:off x="14084300" y="5410400"/>
          <a:ext cx="7112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77052</xdr:rowOff>
    </xdr:from>
    <xdr:ext cx="469744" cy="259045"/>
    <xdr:sp macro="" textlink="">
      <xdr:nvSpPr>
        <xdr:cNvPr id="139" name="n_1mainValue債務償還比率"/>
        <xdr:cNvSpPr txBox="1"/>
      </xdr:nvSpPr>
      <xdr:spPr>
        <a:xfrm>
          <a:off x="13836727" y="51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2" name="楕円 71"/>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131190</xdr:rowOff>
    </xdr:from>
    <xdr:ext cx="405111" cy="259045"/>
    <xdr:sp macro="" textlink="">
      <xdr:nvSpPr>
        <xdr:cNvPr id="73" name="【道路】&#10;有形固定資産減価償却率該当値テキスト"/>
        <xdr:cNvSpPr txBox="1"/>
      </xdr:nvSpPr>
      <xdr:spPr>
        <a:xfrm>
          <a:off x="4673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45176</xdr:rowOff>
    </xdr:to>
    <xdr:cxnSp macro="">
      <xdr:nvCxnSpPr>
        <xdr:cNvPr id="75" name="直線コネクタ 74"/>
        <xdr:cNvCxnSpPr/>
      </xdr:nvCxnSpPr>
      <xdr:spPr>
        <a:xfrm flipV="1">
          <a:off x="3797300" y="63757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68036</xdr:rowOff>
    </xdr:to>
    <xdr:cxnSp macro="">
      <xdr:nvCxnSpPr>
        <xdr:cNvPr id="77" name="直線コネクタ 76"/>
        <xdr:cNvCxnSpPr/>
      </xdr:nvCxnSpPr>
      <xdr:spPr>
        <a:xfrm flipV="1">
          <a:off x="2908300" y="63888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78" name="楕円 77"/>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92528</xdr:rowOff>
    </xdr:to>
    <xdr:cxnSp macro="">
      <xdr:nvCxnSpPr>
        <xdr:cNvPr id="79" name="直線コネクタ 78"/>
        <xdr:cNvCxnSpPr/>
      </xdr:nvCxnSpPr>
      <xdr:spPr>
        <a:xfrm flipV="1">
          <a:off x="2019300" y="641168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3" name="n_1mainValue【道路】&#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4" name="n_2mainValue【道路】&#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85" name="n_3mainValue【道路】&#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12"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137323</xdr:rowOff>
    </xdr:from>
    <xdr:to>
      <xdr:col>55</xdr:col>
      <xdr:colOff>50800</xdr:colOff>
      <xdr:row>40</xdr:row>
      <xdr:rowOff>67473</xdr:rowOff>
    </xdr:to>
    <xdr:sp macro="" textlink="">
      <xdr:nvSpPr>
        <xdr:cNvPr id="122" name="楕円 121"/>
        <xdr:cNvSpPr/>
      </xdr:nvSpPr>
      <xdr:spPr>
        <a:xfrm>
          <a:off x="10426700" y="6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160200</xdr:rowOff>
    </xdr:from>
    <xdr:ext cx="469744" cy="259045"/>
    <xdr:sp macro="" textlink="">
      <xdr:nvSpPr>
        <xdr:cNvPr id="123" name="【道路】&#10;一人当たり延長該当値テキスト"/>
        <xdr:cNvSpPr txBox="1"/>
      </xdr:nvSpPr>
      <xdr:spPr>
        <a:xfrm>
          <a:off x="10515600" y="667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140249</xdr:rowOff>
    </xdr:from>
    <xdr:to>
      <xdr:col>50</xdr:col>
      <xdr:colOff>165100</xdr:colOff>
      <xdr:row>40</xdr:row>
      <xdr:rowOff>70399</xdr:rowOff>
    </xdr:to>
    <xdr:sp macro="" textlink="">
      <xdr:nvSpPr>
        <xdr:cNvPr id="124" name="楕円 123"/>
        <xdr:cNvSpPr/>
      </xdr:nvSpPr>
      <xdr:spPr>
        <a:xfrm>
          <a:off x="9588500" y="68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16673</xdr:rowOff>
    </xdr:from>
    <xdr:to>
      <xdr:col>55</xdr:col>
      <xdr:colOff>0</xdr:colOff>
      <xdr:row>40</xdr:row>
      <xdr:rowOff>19599</xdr:rowOff>
    </xdr:to>
    <xdr:cxnSp macro="">
      <xdr:nvCxnSpPr>
        <xdr:cNvPr id="125" name="直線コネクタ 124"/>
        <xdr:cNvCxnSpPr/>
      </xdr:nvCxnSpPr>
      <xdr:spPr>
        <a:xfrm flipV="1">
          <a:off x="9639300" y="687467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142580</xdr:rowOff>
    </xdr:from>
    <xdr:to>
      <xdr:col>46</xdr:col>
      <xdr:colOff>38100</xdr:colOff>
      <xdr:row>40</xdr:row>
      <xdr:rowOff>72730</xdr:rowOff>
    </xdr:to>
    <xdr:sp macro="" textlink="">
      <xdr:nvSpPr>
        <xdr:cNvPr id="126" name="楕円 125"/>
        <xdr:cNvSpPr/>
      </xdr:nvSpPr>
      <xdr:spPr>
        <a:xfrm>
          <a:off x="8699500" y="68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19599</xdr:rowOff>
    </xdr:from>
    <xdr:to>
      <xdr:col>50</xdr:col>
      <xdr:colOff>114300</xdr:colOff>
      <xdr:row>40</xdr:row>
      <xdr:rowOff>21930</xdr:rowOff>
    </xdr:to>
    <xdr:cxnSp macro="">
      <xdr:nvCxnSpPr>
        <xdr:cNvPr id="127" name="直線コネクタ 126"/>
        <xdr:cNvCxnSpPr/>
      </xdr:nvCxnSpPr>
      <xdr:spPr>
        <a:xfrm flipV="1">
          <a:off x="8750300" y="687759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143312</xdr:rowOff>
    </xdr:from>
    <xdr:to>
      <xdr:col>41</xdr:col>
      <xdr:colOff>101600</xdr:colOff>
      <xdr:row>40</xdr:row>
      <xdr:rowOff>73462</xdr:rowOff>
    </xdr:to>
    <xdr:sp macro="" textlink="">
      <xdr:nvSpPr>
        <xdr:cNvPr id="128" name="楕円 127"/>
        <xdr:cNvSpPr/>
      </xdr:nvSpPr>
      <xdr:spPr>
        <a:xfrm>
          <a:off x="7810500" y="68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21930</xdr:rowOff>
    </xdr:from>
    <xdr:to>
      <xdr:col>45</xdr:col>
      <xdr:colOff>177800</xdr:colOff>
      <xdr:row>40</xdr:row>
      <xdr:rowOff>22662</xdr:rowOff>
    </xdr:to>
    <xdr:cxnSp macro="">
      <xdr:nvCxnSpPr>
        <xdr:cNvPr id="129" name="直線コネクタ 128"/>
        <xdr:cNvCxnSpPr/>
      </xdr:nvCxnSpPr>
      <xdr:spPr>
        <a:xfrm flipV="1">
          <a:off x="7861300" y="687993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30"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31"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7302</xdr:rowOff>
    </xdr:from>
    <xdr:ext cx="469744" cy="259045"/>
    <xdr:sp macro="" textlink="">
      <xdr:nvSpPr>
        <xdr:cNvPr id="132" name="n_3aveValue【道路】&#10;一人当たり延長"/>
        <xdr:cNvSpPr txBox="1"/>
      </xdr:nvSpPr>
      <xdr:spPr>
        <a:xfrm>
          <a:off x="7626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86926</xdr:rowOff>
    </xdr:from>
    <xdr:ext cx="469744" cy="259045"/>
    <xdr:sp macro="" textlink="">
      <xdr:nvSpPr>
        <xdr:cNvPr id="133" name="n_1mainValue【道路】&#10;一人当たり延長"/>
        <xdr:cNvSpPr txBox="1"/>
      </xdr:nvSpPr>
      <xdr:spPr>
        <a:xfrm>
          <a:off x="9391727" y="66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89257</xdr:rowOff>
    </xdr:from>
    <xdr:ext cx="469744" cy="259045"/>
    <xdr:sp macro="" textlink="">
      <xdr:nvSpPr>
        <xdr:cNvPr id="134" name="n_2mainValue【道路】&#10;一人当たり延長"/>
        <xdr:cNvSpPr txBox="1"/>
      </xdr:nvSpPr>
      <xdr:spPr>
        <a:xfrm>
          <a:off x="8515427" y="66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89989</xdr:rowOff>
    </xdr:from>
    <xdr:ext cx="469744" cy="259045"/>
    <xdr:sp macro="" textlink="">
      <xdr:nvSpPr>
        <xdr:cNvPr id="135" name="n_3mainValue【道路】&#10;一人当たり延長"/>
        <xdr:cNvSpPr txBox="1"/>
      </xdr:nvSpPr>
      <xdr:spPr>
        <a:xfrm>
          <a:off x="7626427" y="660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64"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74" name="楕円 173"/>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175" name="【橋りょう・トンネル】&#10;有形固定資産減価償却率該当値テキスト"/>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111125</xdr:rowOff>
    </xdr:from>
    <xdr:to>
      <xdr:col>20</xdr:col>
      <xdr:colOff>38100</xdr:colOff>
      <xdr:row>58</xdr:row>
      <xdr:rowOff>41275</xdr:rowOff>
    </xdr:to>
    <xdr:sp macro="" textlink="">
      <xdr:nvSpPr>
        <xdr:cNvPr id="176" name="楕円 175"/>
        <xdr:cNvSpPr/>
      </xdr:nvSpPr>
      <xdr:spPr>
        <a:xfrm>
          <a:off x="3746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57</xdr:row>
      <xdr:rowOff>161925</xdr:rowOff>
    </xdr:to>
    <xdr:cxnSp macro="">
      <xdr:nvCxnSpPr>
        <xdr:cNvPr id="177" name="直線コネクタ 176"/>
        <xdr:cNvCxnSpPr/>
      </xdr:nvCxnSpPr>
      <xdr:spPr>
        <a:xfrm flipV="1">
          <a:off x="3797300" y="9928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99695</xdr:rowOff>
    </xdr:from>
    <xdr:to>
      <xdr:col>15</xdr:col>
      <xdr:colOff>101600</xdr:colOff>
      <xdr:row>58</xdr:row>
      <xdr:rowOff>29845</xdr:rowOff>
    </xdr:to>
    <xdr:sp macro="" textlink="">
      <xdr:nvSpPr>
        <xdr:cNvPr id="178" name="楕円 177"/>
        <xdr:cNvSpPr/>
      </xdr:nvSpPr>
      <xdr:spPr>
        <a:xfrm>
          <a:off x="2857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150495</xdr:rowOff>
    </xdr:from>
    <xdr:to>
      <xdr:col>19</xdr:col>
      <xdr:colOff>177800</xdr:colOff>
      <xdr:row>57</xdr:row>
      <xdr:rowOff>161925</xdr:rowOff>
    </xdr:to>
    <xdr:cxnSp macro="">
      <xdr:nvCxnSpPr>
        <xdr:cNvPr id="179" name="直線コネクタ 178"/>
        <xdr:cNvCxnSpPr/>
      </xdr:nvCxnSpPr>
      <xdr:spPr>
        <a:xfrm>
          <a:off x="2908300" y="9923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80" name="楕円 179"/>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150495</xdr:rowOff>
    </xdr:from>
    <xdr:to>
      <xdr:col>15</xdr:col>
      <xdr:colOff>50800</xdr:colOff>
      <xdr:row>57</xdr:row>
      <xdr:rowOff>169545</xdr:rowOff>
    </xdr:to>
    <xdr:cxnSp macro="">
      <xdr:nvCxnSpPr>
        <xdr:cNvPr id="181" name="直線コネクタ 180"/>
        <xdr:cNvCxnSpPr/>
      </xdr:nvCxnSpPr>
      <xdr:spPr>
        <a:xfrm flipV="1">
          <a:off x="2019300" y="9923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82"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57802</xdr:rowOff>
    </xdr:from>
    <xdr:ext cx="405111" cy="259045"/>
    <xdr:sp macro="" textlink="">
      <xdr:nvSpPr>
        <xdr:cNvPr id="185" name="n_1mainValue【橋りょう・トンネル】&#10;有形固定資産減価償却率"/>
        <xdr:cNvSpPr txBox="1"/>
      </xdr:nvSpPr>
      <xdr:spPr>
        <a:xfrm>
          <a:off x="3582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86" name="n_2main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87" name="n_3mainValue【橋りょう・トンネル】&#10;有形固定資産減価償却率"/>
        <xdr:cNvSpPr txBox="1"/>
      </xdr:nvSpPr>
      <xdr:spPr>
        <a:xfrm>
          <a:off x="1816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2292</xdr:rowOff>
    </xdr:from>
    <xdr:to>
      <xdr:col>55</xdr:col>
      <xdr:colOff>50800</xdr:colOff>
      <xdr:row>59</xdr:row>
      <xdr:rowOff>103892</xdr:rowOff>
    </xdr:to>
    <xdr:sp macro="" textlink="">
      <xdr:nvSpPr>
        <xdr:cNvPr id="222" name="楕円 221"/>
        <xdr:cNvSpPr/>
      </xdr:nvSpPr>
      <xdr:spPr>
        <a:xfrm>
          <a:off x="10426700" y="101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25169</xdr:rowOff>
    </xdr:from>
    <xdr:ext cx="599010" cy="259045"/>
    <xdr:sp macro="" textlink="">
      <xdr:nvSpPr>
        <xdr:cNvPr id="223" name="【橋りょう・トンネル】&#10;一人当たり有形固定資産（償却資産）額該当値テキスト"/>
        <xdr:cNvSpPr txBox="1"/>
      </xdr:nvSpPr>
      <xdr:spPr>
        <a:xfrm>
          <a:off x="10515600" y="996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19631</xdr:rowOff>
    </xdr:from>
    <xdr:to>
      <xdr:col>50</xdr:col>
      <xdr:colOff>165100</xdr:colOff>
      <xdr:row>59</xdr:row>
      <xdr:rowOff>121231</xdr:rowOff>
    </xdr:to>
    <xdr:sp macro="" textlink="">
      <xdr:nvSpPr>
        <xdr:cNvPr id="224" name="楕円 223"/>
        <xdr:cNvSpPr/>
      </xdr:nvSpPr>
      <xdr:spPr>
        <a:xfrm>
          <a:off x="9588500" y="101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53092</xdr:rowOff>
    </xdr:from>
    <xdr:to>
      <xdr:col>55</xdr:col>
      <xdr:colOff>0</xdr:colOff>
      <xdr:row>59</xdr:row>
      <xdr:rowOff>70431</xdr:rowOff>
    </xdr:to>
    <xdr:cxnSp macro="">
      <xdr:nvCxnSpPr>
        <xdr:cNvPr id="225" name="直線コネクタ 224"/>
        <xdr:cNvCxnSpPr/>
      </xdr:nvCxnSpPr>
      <xdr:spPr>
        <a:xfrm flipV="1">
          <a:off x="9639300" y="10168642"/>
          <a:ext cx="8382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68832</xdr:rowOff>
    </xdr:from>
    <xdr:to>
      <xdr:col>46</xdr:col>
      <xdr:colOff>38100</xdr:colOff>
      <xdr:row>59</xdr:row>
      <xdr:rowOff>170432</xdr:rowOff>
    </xdr:to>
    <xdr:sp macro="" textlink="">
      <xdr:nvSpPr>
        <xdr:cNvPr id="226" name="楕円 225"/>
        <xdr:cNvSpPr/>
      </xdr:nvSpPr>
      <xdr:spPr>
        <a:xfrm>
          <a:off x="8699500" y="101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70431</xdr:rowOff>
    </xdr:from>
    <xdr:to>
      <xdr:col>50</xdr:col>
      <xdr:colOff>114300</xdr:colOff>
      <xdr:row>59</xdr:row>
      <xdr:rowOff>119632</xdr:rowOff>
    </xdr:to>
    <xdr:cxnSp macro="">
      <xdr:nvCxnSpPr>
        <xdr:cNvPr id="227" name="直線コネクタ 226"/>
        <xdr:cNvCxnSpPr/>
      </xdr:nvCxnSpPr>
      <xdr:spPr>
        <a:xfrm flipV="1">
          <a:off x="8750300" y="10185981"/>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75930</xdr:rowOff>
    </xdr:from>
    <xdr:to>
      <xdr:col>41</xdr:col>
      <xdr:colOff>101600</xdr:colOff>
      <xdr:row>60</xdr:row>
      <xdr:rowOff>6080</xdr:rowOff>
    </xdr:to>
    <xdr:sp macro="" textlink="">
      <xdr:nvSpPr>
        <xdr:cNvPr id="228" name="楕円 227"/>
        <xdr:cNvSpPr/>
      </xdr:nvSpPr>
      <xdr:spPr>
        <a:xfrm>
          <a:off x="7810500" y="10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119632</xdr:rowOff>
    </xdr:from>
    <xdr:to>
      <xdr:col>45</xdr:col>
      <xdr:colOff>177800</xdr:colOff>
      <xdr:row>59</xdr:row>
      <xdr:rowOff>126730</xdr:rowOff>
    </xdr:to>
    <xdr:cxnSp macro="">
      <xdr:nvCxnSpPr>
        <xdr:cNvPr id="229" name="直線コネクタ 228"/>
        <xdr:cNvCxnSpPr/>
      </xdr:nvCxnSpPr>
      <xdr:spPr>
        <a:xfrm flipV="1">
          <a:off x="7861300" y="10235182"/>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31"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137758</xdr:rowOff>
    </xdr:from>
    <xdr:ext cx="599010" cy="259045"/>
    <xdr:sp macro="" textlink="">
      <xdr:nvSpPr>
        <xdr:cNvPr id="233" name="n_1mainValue【橋りょう・トンネル】&#10;一人当たり有形固定資産（償却資産）額"/>
        <xdr:cNvSpPr txBox="1"/>
      </xdr:nvSpPr>
      <xdr:spPr>
        <a:xfrm>
          <a:off x="9327095" y="991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15509</xdr:rowOff>
    </xdr:from>
    <xdr:ext cx="599010" cy="259045"/>
    <xdr:sp macro="" textlink="">
      <xdr:nvSpPr>
        <xdr:cNvPr id="234" name="n_2mainValue【橋りょう・トンネル】&#10;一人当たり有形固定資産（償却資産）額"/>
        <xdr:cNvSpPr txBox="1"/>
      </xdr:nvSpPr>
      <xdr:spPr>
        <a:xfrm>
          <a:off x="8450795" y="99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22607</xdr:rowOff>
    </xdr:from>
    <xdr:ext cx="599010" cy="259045"/>
    <xdr:sp macro="" textlink="">
      <xdr:nvSpPr>
        <xdr:cNvPr id="235" name="n_3mainValue【橋りょう・トンネル】&#10;一人当たり有形固定資産（償却資産）額"/>
        <xdr:cNvSpPr txBox="1"/>
      </xdr:nvSpPr>
      <xdr:spPr>
        <a:xfrm>
          <a:off x="7561795" y="996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楕円 272"/>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74"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163322</xdr:rowOff>
    </xdr:from>
    <xdr:to>
      <xdr:col>20</xdr:col>
      <xdr:colOff>38100</xdr:colOff>
      <xdr:row>81</xdr:row>
      <xdr:rowOff>93472</xdr:rowOff>
    </xdr:to>
    <xdr:sp macro="" textlink="">
      <xdr:nvSpPr>
        <xdr:cNvPr id="275" name="楕円 274"/>
        <xdr:cNvSpPr/>
      </xdr:nvSpPr>
      <xdr:spPr>
        <a:xfrm>
          <a:off x="3746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42672</xdr:rowOff>
    </xdr:from>
    <xdr:to>
      <xdr:col>24</xdr:col>
      <xdr:colOff>63500</xdr:colOff>
      <xdr:row>81</xdr:row>
      <xdr:rowOff>60961</xdr:rowOff>
    </xdr:to>
    <xdr:cxnSp macro="">
      <xdr:nvCxnSpPr>
        <xdr:cNvPr id="276" name="直線コネクタ 275"/>
        <xdr:cNvCxnSpPr/>
      </xdr:nvCxnSpPr>
      <xdr:spPr>
        <a:xfrm>
          <a:off x="3797300" y="1393012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77" name="楕円 276"/>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42672</xdr:rowOff>
    </xdr:from>
    <xdr:to>
      <xdr:col>19</xdr:col>
      <xdr:colOff>177800</xdr:colOff>
      <xdr:row>81</xdr:row>
      <xdr:rowOff>83820</xdr:rowOff>
    </xdr:to>
    <xdr:cxnSp macro="">
      <xdr:nvCxnSpPr>
        <xdr:cNvPr id="278" name="直線コネクタ 277"/>
        <xdr:cNvCxnSpPr/>
      </xdr:nvCxnSpPr>
      <xdr:spPr>
        <a:xfrm flipV="1">
          <a:off x="2908300" y="139301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69596</xdr:rowOff>
    </xdr:from>
    <xdr:to>
      <xdr:col>10</xdr:col>
      <xdr:colOff>165100</xdr:colOff>
      <xdr:row>81</xdr:row>
      <xdr:rowOff>171196</xdr:rowOff>
    </xdr:to>
    <xdr:sp macro="" textlink="">
      <xdr:nvSpPr>
        <xdr:cNvPr id="279" name="楕円 278"/>
        <xdr:cNvSpPr/>
      </xdr:nvSpPr>
      <xdr:spPr>
        <a:xfrm>
          <a:off x="1968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120396</xdr:rowOff>
    </xdr:to>
    <xdr:cxnSp macro="">
      <xdr:nvCxnSpPr>
        <xdr:cNvPr id="280" name="直線コネクタ 279"/>
        <xdr:cNvCxnSpPr/>
      </xdr:nvCxnSpPr>
      <xdr:spPr>
        <a:xfrm flipV="1">
          <a:off x="2019300" y="139712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109999</xdr:rowOff>
    </xdr:from>
    <xdr:ext cx="405111" cy="259045"/>
    <xdr:sp macro="" textlink="">
      <xdr:nvSpPr>
        <xdr:cNvPr id="284" name="n_1mainValue【公営住宅】&#10;有形固定資産減価償却率"/>
        <xdr:cNvSpPr txBox="1"/>
      </xdr:nvSpPr>
      <xdr:spPr>
        <a:xfrm>
          <a:off x="3582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85"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16273</xdr:rowOff>
    </xdr:from>
    <xdr:ext cx="405111" cy="259045"/>
    <xdr:sp macro="" textlink="">
      <xdr:nvSpPr>
        <xdr:cNvPr id="286" name="n_3mainValue【公営住宅】&#10;有形固定資産減価償却率"/>
        <xdr:cNvSpPr txBox="1"/>
      </xdr:nvSpPr>
      <xdr:spPr>
        <a:xfrm>
          <a:off x="1816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13818</xdr:rowOff>
    </xdr:from>
    <xdr:to>
      <xdr:col>55</xdr:col>
      <xdr:colOff>50800</xdr:colOff>
      <xdr:row>83</xdr:row>
      <xdr:rowOff>115418</xdr:rowOff>
    </xdr:to>
    <xdr:sp macro="" textlink="">
      <xdr:nvSpPr>
        <xdr:cNvPr id="323" name="楕円 322"/>
        <xdr:cNvSpPr/>
      </xdr:nvSpPr>
      <xdr:spPr>
        <a:xfrm>
          <a:off x="10426700" y="142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36695</xdr:rowOff>
    </xdr:from>
    <xdr:ext cx="469744" cy="259045"/>
    <xdr:sp macro="" textlink="">
      <xdr:nvSpPr>
        <xdr:cNvPr id="324" name="【公営住宅】&#10;一人当たり面積該当値テキスト"/>
        <xdr:cNvSpPr txBox="1"/>
      </xdr:nvSpPr>
      <xdr:spPr>
        <a:xfrm>
          <a:off x="10515600" y="140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25705</xdr:rowOff>
    </xdr:from>
    <xdr:to>
      <xdr:col>50</xdr:col>
      <xdr:colOff>165100</xdr:colOff>
      <xdr:row>83</xdr:row>
      <xdr:rowOff>127305</xdr:rowOff>
    </xdr:to>
    <xdr:sp macro="" textlink="">
      <xdr:nvSpPr>
        <xdr:cNvPr id="325" name="楕円 324"/>
        <xdr:cNvSpPr/>
      </xdr:nvSpPr>
      <xdr:spPr>
        <a:xfrm>
          <a:off x="9588500" y="142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64618</xdr:rowOff>
    </xdr:from>
    <xdr:to>
      <xdr:col>55</xdr:col>
      <xdr:colOff>0</xdr:colOff>
      <xdr:row>83</xdr:row>
      <xdr:rowOff>76505</xdr:rowOff>
    </xdr:to>
    <xdr:cxnSp macro="">
      <xdr:nvCxnSpPr>
        <xdr:cNvPr id="326" name="直線コネクタ 325"/>
        <xdr:cNvCxnSpPr/>
      </xdr:nvCxnSpPr>
      <xdr:spPr>
        <a:xfrm flipV="1">
          <a:off x="9639300" y="1429496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27076</xdr:rowOff>
    </xdr:from>
    <xdr:to>
      <xdr:col>46</xdr:col>
      <xdr:colOff>38100</xdr:colOff>
      <xdr:row>83</xdr:row>
      <xdr:rowOff>128676</xdr:rowOff>
    </xdr:to>
    <xdr:sp macro="" textlink="">
      <xdr:nvSpPr>
        <xdr:cNvPr id="327" name="楕円 326"/>
        <xdr:cNvSpPr/>
      </xdr:nvSpPr>
      <xdr:spPr>
        <a:xfrm>
          <a:off x="8699500" y="14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76505</xdr:rowOff>
    </xdr:from>
    <xdr:to>
      <xdr:col>50</xdr:col>
      <xdr:colOff>114300</xdr:colOff>
      <xdr:row>83</xdr:row>
      <xdr:rowOff>77876</xdr:rowOff>
    </xdr:to>
    <xdr:cxnSp macro="">
      <xdr:nvCxnSpPr>
        <xdr:cNvPr id="328" name="直線コネクタ 327"/>
        <xdr:cNvCxnSpPr/>
      </xdr:nvCxnSpPr>
      <xdr:spPr>
        <a:xfrm flipV="1">
          <a:off x="8750300" y="143068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33934</xdr:rowOff>
    </xdr:from>
    <xdr:to>
      <xdr:col>41</xdr:col>
      <xdr:colOff>101600</xdr:colOff>
      <xdr:row>83</xdr:row>
      <xdr:rowOff>135534</xdr:rowOff>
    </xdr:to>
    <xdr:sp macro="" textlink="">
      <xdr:nvSpPr>
        <xdr:cNvPr id="329" name="楕円 328"/>
        <xdr:cNvSpPr/>
      </xdr:nvSpPr>
      <xdr:spPr>
        <a:xfrm>
          <a:off x="7810500" y="142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77876</xdr:rowOff>
    </xdr:from>
    <xdr:to>
      <xdr:col>45</xdr:col>
      <xdr:colOff>177800</xdr:colOff>
      <xdr:row>83</xdr:row>
      <xdr:rowOff>84734</xdr:rowOff>
    </xdr:to>
    <xdr:cxnSp macro="">
      <xdr:nvCxnSpPr>
        <xdr:cNvPr id="330" name="直線コネクタ 329"/>
        <xdr:cNvCxnSpPr/>
      </xdr:nvCxnSpPr>
      <xdr:spPr>
        <a:xfrm flipV="1">
          <a:off x="7861300" y="143082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138549</xdr:rowOff>
    </xdr:from>
    <xdr:ext cx="469744" cy="259045"/>
    <xdr:sp macro="" textlink="">
      <xdr:nvSpPr>
        <xdr:cNvPr id="333" name="n_3aveValue【公営住宅】&#10;一人当たり面積"/>
        <xdr:cNvSpPr txBox="1"/>
      </xdr:nvSpPr>
      <xdr:spPr>
        <a:xfrm>
          <a:off x="7626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143832</xdr:rowOff>
    </xdr:from>
    <xdr:ext cx="469744" cy="259045"/>
    <xdr:sp macro="" textlink="">
      <xdr:nvSpPr>
        <xdr:cNvPr id="334" name="n_1mainValue【公営住宅】&#10;一人当たり面積"/>
        <xdr:cNvSpPr txBox="1"/>
      </xdr:nvSpPr>
      <xdr:spPr>
        <a:xfrm>
          <a:off x="9391727" y="1403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145203</xdr:rowOff>
    </xdr:from>
    <xdr:ext cx="469744" cy="259045"/>
    <xdr:sp macro="" textlink="">
      <xdr:nvSpPr>
        <xdr:cNvPr id="335" name="n_2mainValue【公営住宅】&#10;一人当たり面積"/>
        <xdr:cNvSpPr txBox="1"/>
      </xdr:nvSpPr>
      <xdr:spPr>
        <a:xfrm>
          <a:off x="8515427" y="140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152061</xdr:rowOff>
    </xdr:from>
    <xdr:ext cx="469744" cy="259045"/>
    <xdr:sp macro="" textlink="">
      <xdr:nvSpPr>
        <xdr:cNvPr id="336" name="n_3mainValue【公営住宅】&#10;一人当たり面積"/>
        <xdr:cNvSpPr txBox="1"/>
      </xdr:nvSpPr>
      <xdr:spPr>
        <a:xfrm>
          <a:off x="7626427" y="140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82"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86" name="フローチャート: 判断 385"/>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楕円 391"/>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45737</xdr:rowOff>
    </xdr:from>
    <xdr:ext cx="405111" cy="259045"/>
    <xdr:sp macro="" textlink="">
      <xdr:nvSpPr>
        <xdr:cNvPr id="393" name="【認定こども園・幼稚園・保育所】&#10;有形固定資産減価償却率該当値テキスト"/>
        <xdr:cNvSpPr txBox="1"/>
      </xdr:nvSpPr>
      <xdr:spPr>
        <a:xfrm>
          <a:off x="16357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394" name="楕円 393"/>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163830</xdr:rowOff>
    </xdr:to>
    <xdr:cxnSp macro="">
      <xdr:nvCxnSpPr>
        <xdr:cNvPr id="395" name="直線コネクタ 394"/>
        <xdr:cNvCxnSpPr/>
      </xdr:nvCxnSpPr>
      <xdr:spPr>
        <a:xfrm flipV="1">
          <a:off x="15481300" y="6461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396" name="楕円 395"/>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163830</xdr:rowOff>
    </xdr:to>
    <xdr:cxnSp macro="">
      <xdr:nvCxnSpPr>
        <xdr:cNvPr id="397" name="直線コネクタ 396"/>
        <xdr:cNvCxnSpPr/>
      </xdr:nvCxnSpPr>
      <xdr:spPr>
        <a:xfrm>
          <a:off x="14592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8" name="楕円 397"/>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37</xdr:row>
      <xdr:rowOff>156210</xdr:rowOff>
    </xdr:to>
    <xdr:cxnSp macro="">
      <xdr:nvCxnSpPr>
        <xdr:cNvPr id="399" name="直線コネクタ 398"/>
        <xdr:cNvCxnSpPr/>
      </xdr:nvCxnSpPr>
      <xdr:spPr>
        <a:xfrm flipV="1">
          <a:off x="13703300" y="6469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0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0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34307</xdr:rowOff>
    </xdr:from>
    <xdr:ext cx="405111" cy="259045"/>
    <xdr:sp macro="" textlink="">
      <xdr:nvSpPr>
        <xdr:cNvPr id="403" name="n_1mainValue【認定こども園・幼稚園・保育所】&#10;有形固定資産減価償却率"/>
        <xdr:cNvSpPr txBox="1"/>
      </xdr:nvSpPr>
      <xdr:spPr>
        <a:xfrm>
          <a:off x="1526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404" name="n_2mainValue【認定こども園・幼稚園・保育所】&#10;有形固定資産減価償却率"/>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05" name="n_3main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34"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8" name="フローチャート: 判断 437"/>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444" name="楕円 443"/>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36847</xdr:rowOff>
    </xdr:from>
    <xdr:ext cx="469744" cy="259045"/>
    <xdr:sp macro="" textlink="">
      <xdr:nvSpPr>
        <xdr:cNvPr id="445" name="【認定こども園・幼稚園・保育所】&#10;一人当たり面積該当値テキスト"/>
        <xdr:cNvSpPr txBox="1"/>
      </xdr:nvSpPr>
      <xdr:spPr>
        <a:xfrm>
          <a:off x="22199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36830</xdr:rowOff>
    </xdr:from>
    <xdr:to>
      <xdr:col>112</xdr:col>
      <xdr:colOff>38100</xdr:colOff>
      <xdr:row>35</xdr:row>
      <xdr:rowOff>138430</xdr:rowOff>
    </xdr:to>
    <xdr:sp macro="" textlink="">
      <xdr:nvSpPr>
        <xdr:cNvPr id="446" name="楕円 445"/>
        <xdr:cNvSpPr/>
      </xdr:nvSpPr>
      <xdr:spPr>
        <a:xfrm>
          <a:off x="2127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87630</xdr:rowOff>
    </xdr:to>
    <xdr:cxnSp macro="">
      <xdr:nvCxnSpPr>
        <xdr:cNvPr id="447" name="直線コネクタ 446"/>
        <xdr:cNvCxnSpPr/>
      </xdr:nvCxnSpPr>
      <xdr:spPr>
        <a:xfrm flipV="1">
          <a:off x="21323300" y="6065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48" name="楕円 447"/>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87630</xdr:rowOff>
    </xdr:from>
    <xdr:to>
      <xdr:col>111</xdr:col>
      <xdr:colOff>177800</xdr:colOff>
      <xdr:row>35</xdr:row>
      <xdr:rowOff>133350</xdr:rowOff>
    </xdr:to>
    <xdr:cxnSp macro="">
      <xdr:nvCxnSpPr>
        <xdr:cNvPr id="449" name="直線コネクタ 448"/>
        <xdr:cNvCxnSpPr/>
      </xdr:nvCxnSpPr>
      <xdr:spPr>
        <a:xfrm flipV="1">
          <a:off x="20434300" y="608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90170</xdr:rowOff>
    </xdr:from>
    <xdr:to>
      <xdr:col>102</xdr:col>
      <xdr:colOff>165100</xdr:colOff>
      <xdr:row>36</xdr:row>
      <xdr:rowOff>20320</xdr:rowOff>
    </xdr:to>
    <xdr:sp macro="" textlink="">
      <xdr:nvSpPr>
        <xdr:cNvPr id="450" name="楕円 449"/>
        <xdr:cNvSpPr/>
      </xdr:nvSpPr>
      <xdr:spPr>
        <a:xfrm>
          <a:off x="19494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133350</xdr:rowOff>
    </xdr:from>
    <xdr:to>
      <xdr:col>107</xdr:col>
      <xdr:colOff>50800</xdr:colOff>
      <xdr:row>35</xdr:row>
      <xdr:rowOff>140970</xdr:rowOff>
    </xdr:to>
    <xdr:cxnSp macro="">
      <xdr:nvCxnSpPr>
        <xdr:cNvPr id="451" name="直線コネクタ 450"/>
        <xdr:cNvCxnSpPr/>
      </xdr:nvCxnSpPr>
      <xdr:spPr>
        <a:xfrm flipV="1">
          <a:off x="19545300" y="613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52"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53"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54"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154957</xdr:rowOff>
    </xdr:from>
    <xdr:ext cx="469744" cy="259045"/>
    <xdr:sp macro="" textlink="">
      <xdr:nvSpPr>
        <xdr:cNvPr id="455" name="n_1mainValue【認定こども園・幼稚園・保育所】&#10;一人当たり面積"/>
        <xdr:cNvSpPr txBox="1"/>
      </xdr:nvSpPr>
      <xdr:spPr>
        <a:xfrm>
          <a:off x="21075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56"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36847</xdr:rowOff>
    </xdr:from>
    <xdr:ext cx="469744" cy="259045"/>
    <xdr:sp macro="" textlink="">
      <xdr:nvSpPr>
        <xdr:cNvPr id="457" name="n_3mainValue【認定こども園・幼稚園・保育所】&#10;一人当たり面積"/>
        <xdr:cNvSpPr txBox="1"/>
      </xdr:nvSpPr>
      <xdr:spPr>
        <a:xfrm>
          <a:off x="19310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89"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93" name="フローチャート: 判断 492"/>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499" name="楕円 498"/>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112140</xdr:rowOff>
    </xdr:from>
    <xdr:ext cx="405111" cy="259045"/>
    <xdr:sp macro="" textlink="">
      <xdr:nvSpPr>
        <xdr:cNvPr id="500" name="【学校施設】&#10;有形固定資産減価償却率該当値テキスト"/>
        <xdr:cNvSpPr txBox="1"/>
      </xdr:nvSpPr>
      <xdr:spPr>
        <a:xfrm>
          <a:off x="16357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01" name="楕円 500"/>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71846</xdr:rowOff>
    </xdr:to>
    <xdr:cxnSp macro="">
      <xdr:nvCxnSpPr>
        <xdr:cNvPr id="502" name="直線コネクタ 501"/>
        <xdr:cNvCxnSpPr/>
      </xdr:nvCxnSpPr>
      <xdr:spPr>
        <a:xfrm flipV="1">
          <a:off x="15481300" y="103000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503" name="楕円 502"/>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133894</xdr:rowOff>
    </xdr:to>
    <xdr:cxnSp macro="">
      <xdr:nvCxnSpPr>
        <xdr:cNvPr id="504" name="直線コネクタ 503"/>
        <xdr:cNvCxnSpPr/>
      </xdr:nvCxnSpPr>
      <xdr:spPr>
        <a:xfrm flipV="1">
          <a:off x="14592300" y="103588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05" name="楕円 504"/>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133894</xdr:rowOff>
    </xdr:from>
    <xdr:to>
      <xdr:col>76</xdr:col>
      <xdr:colOff>114300</xdr:colOff>
      <xdr:row>61</xdr:row>
      <xdr:rowOff>24493</xdr:rowOff>
    </xdr:to>
    <xdr:cxnSp macro="">
      <xdr:nvCxnSpPr>
        <xdr:cNvPr id="506" name="直線コネクタ 505"/>
        <xdr:cNvCxnSpPr/>
      </xdr:nvCxnSpPr>
      <xdr:spPr>
        <a:xfrm flipV="1">
          <a:off x="13703300" y="104208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07"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08"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09"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10" name="n_1mainValue【学校施設】&#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11" name="n_2main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12" name="n_3mainValue【学校施設】&#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40"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44" name="フローチャート: 判断 543"/>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78130</xdr:rowOff>
    </xdr:from>
    <xdr:to>
      <xdr:col>116</xdr:col>
      <xdr:colOff>114300</xdr:colOff>
      <xdr:row>64</xdr:row>
      <xdr:rowOff>8280</xdr:rowOff>
    </xdr:to>
    <xdr:sp macro="" textlink="">
      <xdr:nvSpPr>
        <xdr:cNvPr id="550" name="楕円 549"/>
        <xdr:cNvSpPr/>
      </xdr:nvSpPr>
      <xdr:spPr>
        <a:xfrm>
          <a:off x="22110700" y="10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164507</xdr:rowOff>
    </xdr:from>
    <xdr:ext cx="469744" cy="259045"/>
    <xdr:sp macro="" textlink="">
      <xdr:nvSpPr>
        <xdr:cNvPr id="551" name="【学校施設】&#10;一人当たり面積該当値テキスト"/>
        <xdr:cNvSpPr txBox="1"/>
      </xdr:nvSpPr>
      <xdr:spPr>
        <a:xfrm>
          <a:off x="22199600" y="107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79959</xdr:rowOff>
    </xdr:from>
    <xdr:to>
      <xdr:col>112</xdr:col>
      <xdr:colOff>38100</xdr:colOff>
      <xdr:row>64</xdr:row>
      <xdr:rowOff>10109</xdr:rowOff>
    </xdr:to>
    <xdr:sp macro="" textlink="">
      <xdr:nvSpPr>
        <xdr:cNvPr id="552" name="楕円 551"/>
        <xdr:cNvSpPr/>
      </xdr:nvSpPr>
      <xdr:spPr>
        <a:xfrm>
          <a:off x="21272500" y="108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128930</xdr:rowOff>
    </xdr:from>
    <xdr:to>
      <xdr:col>116</xdr:col>
      <xdr:colOff>63500</xdr:colOff>
      <xdr:row>63</xdr:row>
      <xdr:rowOff>130759</xdr:rowOff>
    </xdr:to>
    <xdr:cxnSp macro="">
      <xdr:nvCxnSpPr>
        <xdr:cNvPr id="553" name="直線コネクタ 552"/>
        <xdr:cNvCxnSpPr/>
      </xdr:nvCxnSpPr>
      <xdr:spPr>
        <a:xfrm flipV="1">
          <a:off x="21323300" y="1093028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81331</xdr:rowOff>
    </xdr:from>
    <xdr:to>
      <xdr:col>107</xdr:col>
      <xdr:colOff>101600</xdr:colOff>
      <xdr:row>64</xdr:row>
      <xdr:rowOff>11481</xdr:rowOff>
    </xdr:to>
    <xdr:sp macro="" textlink="">
      <xdr:nvSpPr>
        <xdr:cNvPr id="554" name="楕円 553"/>
        <xdr:cNvSpPr/>
      </xdr:nvSpPr>
      <xdr:spPr>
        <a:xfrm>
          <a:off x="20383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130759</xdr:rowOff>
    </xdr:from>
    <xdr:to>
      <xdr:col>111</xdr:col>
      <xdr:colOff>177800</xdr:colOff>
      <xdr:row>63</xdr:row>
      <xdr:rowOff>132131</xdr:rowOff>
    </xdr:to>
    <xdr:cxnSp macro="">
      <xdr:nvCxnSpPr>
        <xdr:cNvPr id="555" name="直線コネクタ 554"/>
        <xdr:cNvCxnSpPr/>
      </xdr:nvCxnSpPr>
      <xdr:spPr>
        <a:xfrm flipV="1">
          <a:off x="20434300" y="109321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82245</xdr:rowOff>
    </xdr:from>
    <xdr:to>
      <xdr:col>102</xdr:col>
      <xdr:colOff>165100</xdr:colOff>
      <xdr:row>64</xdr:row>
      <xdr:rowOff>12395</xdr:rowOff>
    </xdr:to>
    <xdr:sp macro="" textlink="">
      <xdr:nvSpPr>
        <xdr:cNvPr id="556" name="楕円 555"/>
        <xdr:cNvSpPr/>
      </xdr:nvSpPr>
      <xdr:spPr>
        <a:xfrm>
          <a:off x="19494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132131</xdr:rowOff>
    </xdr:from>
    <xdr:to>
      <xdr:col>107</xdr:col>
      <xdr:colOff>50800</xdr:colOff>
      <xdr:row>63</xdr:row>
      <xdr:rowOff>133045</xdr:rowOff>
    </xdr:to>
    <xdr:cxnSp macro="">
      <xdr:nvCxnSpPr>
        <xdr:cNvPr id="557" name="直線コネクタ 556"/>
        <xdr:cNvCxnSpPr/>
      </xdr:nvCxnSpPr>
      <xdr:spPr>
        <a:xfrm flipV="1">
          <a:off x="19545300" y="1093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58"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59"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60"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1236</xdr:rowOff>
    </xdr:from>
    <xdr:ext cx="469744" cy="259045"/>
    <xdr:sp macro="" textlink="">
      <xdr:nvSpPr>
        <xdr:cNvPr id="561" name="n_1mainValue【学校施設】&#10;一人当たり面積"/>
        <xdr:cNvSpPr txBox="1"/>
      </xdr:nvSpPr>
      <xdr:spPr>
        <a:xfrm>
          <a:off x="21075727" y="1097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2608</xdr:rowOff>
    </xdr:from>
    <xdr:ext cx="469744" cy="259045"/>
    <xdr:sp macro="" textlink="">
      <xdr:nvSpPr>
        <xdr:cNvPr id="562" name="n_2mainValue【学校施設】&#10;一人当たり面積"/>
        <xdr:cNvSpPr txBox="1"/>
      </xdr:nvSpPr>
      <xdr:spPr>
        <a:xfrm>
          <a:off x="20199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3522</xdr:rowOff>
    </xdr:from>
    <xdr:ext cx="469744" cy="259045"/>
    <xdr:sp macro="" textlink="">
      <xdr:nvSpPr>
        <xdr:cNvPr id="563" name="n_3mainValue【学校施設】&#10;一人当たり面積"/>
        <xdr:cNvSpPr txBox="1"/>
      </xdr:nvSpPr>
      <xdr:spPr>
        <a:xfrm>
          <a:off x="193104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593" name="【児童館】&#10;有形固定資産減価償却率平均値テキスト"/>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97" name="フローチャート: 判断 59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92075</xdr:rowOff>
    </xdr:from>
    <xdr:to>
      <xdr:col>85</xdr:col>
      <xdr:colOff>177800</xdr:colOff>
      <xdr:row>85</xdr:row>
      <xdr:rowOff>22225</xdr:rowOff>
    </xdr:to>
    <xdr:sp macro="" textlink="">
      <xdr:nvSpPr>
        <xdr:cNvPr id="603" name="楕円 602"/>
        <xdr:cNvSpPr/>
      </xdr:nvSpPr>
      <xdr:spPr>
        <a:xfrm>
          <a:off x="16268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70502</xdr:rowOff>
    </xdr:from>
    <xdr:ext cx="405111" cy="259045"/>
    <xdr:sp macro="" textlink="">
      <xdr:nvSpPr>
        <xdr:cNvPr id="604" name="【児童館】&#10;有形固定資産減価償却率該当値テキスト"/>
        <xdr:cNvSpPr txBox="1"/>
      </xdr:nvSpPr>
      <xdr:spPr>
        <a:xfrm>
          <a:off x="16357600"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605" name="楕円 604"/>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142875</xdr:rowOff>
    </xdr:from>
    <xdr:to>
      <xdr:col>85</xdr:col>
      <xdr:colOff>127000</xdr:colOff>
      <xdr:row>85</xdr:row>
      <xdr:rowOff>22861</xdr:rowOff>
    </xdr:to>
    <xdr:cxnSp macro="">
      <xdr:nvCxnSpPr>
        <xdr:cNvPr id="606" name="直線コネクタ 605"/>
        <xdr:cNvCxnSpPr/>
      </xdr:nvCxnSpPr>
      <xdr:spPr>
        <a:xfrm flipV="1">
          <a:off x="15481300" y="145446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23495</xdr:rowOff>
    </xdr:from>
    <xdr:to>
      <xdr:col>76</xdr:col>
      <xdr:colOff>165100</xdr:colOff>
      <xdr:row>85</xdr:row>
      <xdr:rowOff>125095</xdr:rowOff>
    </xdr:to>
    <xdr:sp macro="" textlink="">
      <xdr:nvSpPr>
        <xdr:cNvPr id="607" name="楕円 606"/>
        <xdr:cNvSpPr/>
      </xdr:nvSpPr>
      <xdr:spPr>
        <a:xfrm>
          <a:off x="14541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85</xdr:row>
      <xdr:rowOff>74295</xdr:rowOff>
    </xdr:to>
    <xdr:cxnSp macro="">
      <xdr:nvCxnSpPr>
        <xdr:cNvPr id="608" name="直線コネクタ 607"/>
        <xdr:cNvCxnSpPr/>
      </xdr:nvCxnSpPr>
      <xdr:spPr>
        <a:xfrm flipV="1">
          <a:off x="14592300" y="145961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74930</xdr:rowOff>
    </xdr:from>
    <xdr:to>
      <xdr:col>72</xdr:col>
      <xdr:colOff>38100</xdr:colOff>
      <xdr:row>86</xdr:row>
      <xdr:rowOff>5080</xdr:rowOff>
    </xdr:to>
    <xdr:sp macro="" textlink="">
      <xdr:nvSpPr>
        <xdr:cNvPr id="609" name="楕円 608"/>
        <xdr:cNvSpPr/>
      </xdr:nvSpPr>
      <xdr:spPr>
        <a:xfrm>
          <a:off x="1365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74295</xdr:rowOff>
    </xdr:from>
    <xdr:to>
      <xdr:col>76</xdr:col>
      <xdr:colOff>114300</xdr:colOff>
      <xdr:row>85</xdr:row>
      <xdr:rowOff>125730</xdr:rowOff>
    </xdr:to>
    <xdr:cxnSp macro="">
      <xdr:nvCxnSpPr>
        <xdr:cNvPr id="610" name="直線コネクタ 609"/>
        <xdr:cNvCxnSpPr/>
      </xdr:nvCxnSpPr>
      <xdr:spPr>
        <a:xfrm flipV="1">
          <a:off x="13703300" y="14647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611"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612"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613"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64788</xdr:rowOff>
    </xdr:from>
    <xdr:ext cx="405111" cy="259045"/>
    <xdr:sp macro="" textlink="">
      <xdr:nvSpPr>
        <xdr:cNvPr id="614" name="n_1mainValue【児童館】&#10;有形固定資産減価償却率"/>
        <xdr:cNvSpPr txBox="1"/>
      </xdr:nvSpPr>
      <xdr:spPr>
        <a:xfrm>
          <a:off x="15266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116222</xdr:rowOff>
    </xdr:from>
    <xdr:ext cx="405111" cy="259045"/>
    <xdr:sp macro="" textlink="">
      <xdr:nvSpPr>
        <xdr:cNvPr id="615" name="n_2mainValue【児童館】&#10;有形固定資産減価償却率"/>
        <xdr:cNvSpPr txBox="1"/>
      </xdr:nvSpPr>
      <xdr:spPr>
        <a:xfrm>
          <a:off x="14389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167657</xdr:rowOff>
    </xdr:from>
    <xdr:ext cx="405111" cy="259045"/>
    <xdr:sp macro="" textlink="">
      <xdr:nvSpPr>
        <xdr:cNvPr id="616" name="n_3mainValue【児童館】&#10;有形固定資産減価償却率"/>
        <xdr:cNvSpPr txBox="1"/>
      </xdr:nvSpPr>
      <xdr:spPr>
        <a:xfrm>
          <a:off x="13500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9" name="フローチャート: 判断 64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55" name="楕円 654"/>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56"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57" name="楕円 656"/>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58" name="直線コネクタ 657"/>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59" name="楕円 658"/>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660" name="直線コネクタ 659"/>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楕円 660"/>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662" name="直線コネクタ 661"/>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6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6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65"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66"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67"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68"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2" name="フローチャート: 判断 70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xdr:rowOff>
    </xdr:from>
    <xdr:to>
      <xdr:col>85</xdr:col>
      <xdr:colOff>177800</xdr:colOff>
      <xdr:row>102</xdr:row>
      <xdr:rowOff>109855</xdr:rowOff>
    </xdr:to>
    <xdr:sp macro="" textlink="">
      <xdr:nvSpPr>
        <xdr:cNvPr id="708" name="楕円 707"/>
        <xdr:cNvSpPr/>
      </xdr:nvSpPr>
      <xdr:spPr>
        <a:xfrm>
          <a:off x="162687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31132</xdr:rowOff>
    </xdr:from>
    <xdr:ext cx="405111" cy="259045"/>
    <xdr:sp macro="" textlink="">
      <xdr:nvSpPr>
        <xdr:cNvPr id="709" name="【公民館】&#10;有形固定資産減価償却率該当値テキスト"/>
        <xdr:cNvSpPr txBox="1"/>
      </xdr:nvSpPr>
      <xdr:spPr>
        <a:xfrm>
          <a:off x="16357600"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38736</xdr:rowOff>
    </xdr:from>
    <xdr:to>
      <xdr:col>81</xdr:col>
      <xdr:colOff>101600</xdr:colOff>
      <xdr:row>102</xdr:row>
      <xdr:rowOff>140336</xdr:rowOff>
    </xdr:to>
    <xdr:sp macro="" textlink="">
      <xdr:nvSpPr>
        <xdr:cNvPr id="710" name="楕円 709"/>
        <xdr:cNvSpPr/>
      </xdr:nvSpPr>
      <xdr:spPr>
        <a:xfrm>
          <a:off x="15430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59055</xdr:rowOff>
    </xdr:from>
    <xdr:to>
      <xdr:col>85</xdr:col>
      <xdr:colOff>127000</xdr:colOff>
      <xdr:row>102</xdr:row>
      <xdr:rowOff>89536</xdr:rowOff>
    </xdr:to>
    <xdr:cxnSp macro="">
      <xdr:nvCxnSpPr>
        <xdr:cNvPr id="711" name="直線コネクタ 710"/>
        <xdr:cNvCxnSpPr/>
      </xdr:nvCxnSpPr>
      <xdr:spPr>
        <a:xfrm flipV="1">
          <a:off x="15481300" y="175469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73025</xdr:rowOff>
    </xdr:from>
    <xdr:to>
      <xdr:col>76</xdr:col>
      <xdr:colOff>165100</xdr:colOff>
      <xdr:row>103</xdr:row>
      <xdr:rowOff>3175</xdr:rowOff>
    </xdr:to>
    <xdr:sp macro="" textlink="">
      <xdr:nvSpPr>
        <xdr:cNvPr id="712" name="楕円 711"/>
        <xdr:cNvSpPr/>
      </xdr:nvSpPr>
      <xdr:spPr>
        <a:xfrm>
          <a:off x="14541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89536</xdr:rowOff>
    </xdr:from>
    <xdr:to>
      <xdr:col>81</xdr:col>
      <xdr:colOff>50800</xdr:colOff>
      <xdr:row>102</xdr:row>
      <xdr:rowOff>123825</xdr:rowOff>
    </xdr:to>
    <xdr:cxnSp macro="">
      <xdr:nvCxnSpPr>
        <xdr:cNvPr id="713" name="直線コネクタ 712"/>
        <xdr:cNvCxnSpPr/>
      </xdr:nvCxnSpPr>
      <xdr:spPr>
        <a:xfrm flipV="1">
          <a:off x="14592300" y="175774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107314</xdr:rowOff>
    </xdr:from>
    <xdr:to>
      <xdr:col>72</xdr:col>
      <xdr:colOff>38100</xdr:colOff>
      <xdr:row>103</xdr:row>
      <xdr:rowOff>37464</xdr:rowOff>
    </xdr:to>
    <xdr:sp macro="" textlink="">
      <xdr:nvSpPr>
        <xdr:cNvPr id="714" name="楕円 713"/>
        <xdr:cNvSpPr/>
      </xdr:nvSpPr>
      <xdr:spPr>
        <a:xfrm>
          <a:off x="13652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123825</xdr:rowOff>
    </xdr:from>
    <xdr:to>
      <xdr:col>76</xdr:col>
      <xdr:colOff>114300</xdr:colOff>
      <xdr:row>102</xdr:row>
      <xdr:rowOff>158114</xdr:rowOff>
    </xdr:to>
    <xdr:cxnSp macro="">
      <xdr:nvCxnSpPr>
        <xdr:cNvPr id="715" name="直線コネクタ 714"/>
        <xdr:cNvCxnSpPr/>
      </xdr:nvCxnSpPr>
      <xdr:spPr>
        <a:xfrm flipV="1">
          <a:off x="13703300" y="176117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18"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156863</xdr:rowOff>
    </xdr:from>
    <xdr:ext cx="405111" cy="259045"/>
    <xdr:sp macro="" textlink="">
      <xdr:nvSpPr>
        <xdr:cNvPr id="719" name="n_1mainValue【公民館】&#10;有形固定資産減価償却率"/>
        <xdr:cNvSpPr txBox="1"/>
      </xdr:nvSpPr>
      <xdr:spPr>
        <a:xfrm>
          <a:off x="152660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19702</xdr:rowOff>
    </xdr:from>
    <xdr:ext cx="405111" cy="259045"/>
    <xdr:sp macro="" textlink="">
      <xdr:nvSpPr>
        <xdr:cNvPr id="720" name="n_2mainValue【公民館】&#10;有形固定資産減価償却率"/>
        <xdr:cNvSpPr txBox="1"/>
      </xdr:nvSpPr>
      <xdr:spPr>
        <a:xfrm>
          <a:off x="14389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53991</xdr:rowOff>
    </xdr:from>
    <xdr:ext cx="405111" cy="259045"/>
    <xdr:sp macro="" textlink="">
      <xdr:nvSpPr>
        <xdr:cNvPr id="721" name="n_3mainValue【公民館】&#10;有形固定資産減価償却率"/>
        <xdr:cNvSpPr txBox="1"/>
      </xdr:nvSpPr>
      <xdr:spPr>
        <a:xfrm>
          <a:off x="13500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50"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54" name="フローチャート: 判断 753"/>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760" name="楕円 759"/>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80027</xdr:rowOff>
    </xdr:from>
    <xdr:ext cx="469744" cy="259045"/>
    <xdr:sp macro="" textlink="">
      <xdr:nvSpPr>
        <xdr:cNvPr id="761" name="【公民館】&#10;一人当たり面積該当値テキスト"/>
        <xdr:cNvSpPr txBox="1"/>
      </xdr:nvSpPr>
      <xdr:spPr>
        <a:xfrm>
          <a:off x="221996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62" name="楕円 761"/>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152400</xdr:rowOff>
    </xdr:to>
    <xdr:cxnSp macro="">
      <xdr:nvCxnSpPr>
        <xdr:cNvPr id="763" name="直線コネクタ 762"/>
        <xdr:cNvCxnSpPr/>
      </xdr:nvCxnSpPr>
      <xdr:spPr>
        <a:xfrm>
          <a:off x="21323300" y="1798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64" name="楕円 763"/>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65" name="直線コネクタ 764"/>
        <xdr:cNvCxnSpPr/>
      </xdr:nvCxnSpPr>
      <xdr:spPr>
        <a:xfrm>
          <a:off x="20434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66" name="楕円 765"/>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152400</xdr:rowOff>
    </xdr:to>
    <xdr:cxnSp macro="">
      <xdr:nvCxnSpPr>
        <xdr:cNvPr id="767" name="直線コネクタ 766"/>
        <xdr:cNvCxnSpPr/>
      </xdr:nvCxnSpPr>
      <xdr:spPr>
        <a:xfrm>
          <a:off x="19545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68"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69"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770" name="n_3ave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22877</xdr:rowOff>
    </xdr:from>
    <xdr:ext cx="469744" cy="259045"/>
    <xdr:sp macro="" textlink="">
      <xdr:nvSpPr>
        <xdr:cNvPr id="771" name="n_1main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2"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73" name="n_3main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類似団体内平均値と比較して、有形固定資産減価償却率が高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、一人当たり面積も</a:t>
          </a:r>
          <a:r>
            <a:rPr kumimoji="1" lang="ja-JP" altLang="en-US" sz="1100">
              <a:solidFill>
                <a:schemeClr val="dk1"/>
              </a:solidFill>
              <a:effectLst/>
              <a:latin typeface="+mn-lt"/>
              <a:ea typeface="+mn-ea"/>
              <a:cs typeface="+mn-cs"/>
            </a:rPr>
            <a:t>広いものが</a:t>
          </a:r>
          <a:r>
            <a:rPr kumimoji="1" lang="ja-JP" altLang="ja-JP" sz="1100">
              <a:solidFill>
                <a:schemeClr val="dk1"/>
              </a:solidFill>
              <a:effectLst/>
              <a:latin typeface="+mn-lt"/>
              <a:ea typeface="+mn-ea"/>
              <a:cs typeface="+mn-cs"/>
            </a:rPr>
            <a:t>多い状況であることから、公共施設総合管理計画に基づき、適切な更新・統廃合・長寿命化の実施に努める。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69" name="楕円 68"/>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0"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1" name="楕円 70"/>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64770</xdr:rowOff>
    </xdr:to>
    <xdr:cxnSp macro="">
      <xdr:nvCxnSpPr>
        <xdr:cNvPr id="72" name="直線コネクタ 71"/>
        <xdr:cNvCxnSpPr/>
      </xdr:nvCxnSpPr>
      <xdr:spPr>
        <a:xfrm flipV="1">
          <a:off x="3797300" y="6019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3" name="楕円 72"/>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110490</xdr:rowOff>
    </xdr:to>
    <xdr:cxnSp macro="">
      <xdr:nvCxnSpPr>
        <xdr:cNvPr id="74" name="直線コネクタ 73"/>
        <xdr:cNvCxnSpPr/>
      </xdr:nvCxnSpPr>
      <xdr:spPr>
        <a:xfrm flipV="1">
          <a:off x="2908300" y="606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5" name="楕円 74"/>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156210</xdr:rowOff>
    </xdr:to>
    <xdr:cxnSp macro="">
      <xdr:nvCxnSpPr>
        <xdr:cNvPr id="76" name="直線コネクタ 75"/>
        <xdr:cNvCxnSpPr/>
      </xdr:nvCxnSpPr>
      <xdr:spPr>
        <a:xfrm flipV="1">
          <a:off x="2019300" y="611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0" name="n_1mainValue【図書館】&#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1" name="n_2mainValue【図書館】&#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2" name="n_3mainValue【図書館】&#10;有形固定資産減価償却率"/>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9" name="楕円 118"/>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0"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1" name="楕円 120"/>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2" name="直線コネクタ 121"/>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3" name="楕円 122"/>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4" name="直線コネクタ 123"/>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5" name="楕円 124"/>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26" name="直線コネクタ 125"/>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7"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9"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0"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1"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2"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153035</xdr:rowOff>
    </xdr:from>
    <xdr:to>
      <xdr:col>24</xdr:col>
      <xdr:colOff>114300</xdr:colOff>
      <xdr:row>57</xdr:row>
      <xdr:rowOff>83185</xdr:rowOff>
    </xdr:to>
    <xdr:sp macro="" textlink="">
      <xdr:nvSpPr>
        <xdr:cNvPr id="172" name="楕円 171"/>
        <xdr:cNvSpPr/>
      </xdr:nvSpPr>
      <xdr:spPr>
        <a:xfrm>
          <a:off x="45847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4462</xdr:rowOff>
    </xdr:from>
    <xdr:ext cx="405111" cy="259045"/>
    <xdr:sp macro="" textlink="">
      <xdr:nvSpPr>
        <xdr:cNvPr id="173" name="【体育館・プール】&#10;有形固定資産減価償却率該当値テキスト"/>
        <xdr:cNvSpPr txBox="1"/>
      </xdr:nvSpPr>
      <xdr:spPr>
        <a:xfrm>
          <a:off x="4673600"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174" name="楕円 173"/>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32385</xdr:rowOff>
    </xdr:from>
    <xdr:to>
      <xdr:col>24</xdr:col>
      <xdr:colOff>63500</xdr:colOff>
      <xdr:row>57</xdr:row>
      <xdr:rowOff>144780</xdr:rowOff>
    </xdr:to>
    <xdr:cxnSp macro="">
      <xdr:nvCxnSpPr>
        <xdr:cNvPr id="175" name="直線コネクタ 174"/>
        <xdr:cNvCxnSpPr/>
      </xdr:nvCxnSpPr>
      <xdr:spPr>
        <a:xfrm flipV="1">
          <a:off x="3797300" y="980503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76" name="楕円 175"/>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144780</xdr:rowOff>
    </xdr:to>
    <xdr:cxnSp macro="">
      <xdr:nvCxnSpPr>
        <xdr:cNvPr id="177" name="直線コネクタ 176"/>
        <xdr:cNvCxnSpPr/>
      </xdr:nvCxnSpPr>
      <xdr:spPr>
        <a:xfrm>
          <a:off x="2908300" y="9886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8" name="楕円 177"/>
        <xdr:cNvSpPr/>
      </xdr:nvSpPr>
      <xdr:spPr>
        <a:xfrm>
          <a:off x="1968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57</xdr:row>
      <xdr:rowOff>158115</xdr:rowOff>
    </xdr:to>
    <xdr:cxnSp macro="">
      <xdr:nvCxnSpPr>
        <xdr:cNvPr id="179" name="直線コネクタ 178"/>
        <xdr:cNvCxnSpPr/>
      </xdr:nvCxnSpPr>
      <xdr:spPr>
        <a:xfrm flipV="1">
          <a:off x="2019300" y="98869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83" name="n_1mainValue【体育館・プール】&#10;有形固定資産減価償却率"/>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84"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5" name="n_3main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22" name="楕円 221"/>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15003</xdr:rowOff>
    </xdr:from>
    <xdr:ext cx="469744" cy="259045"/>
    <xdr:sp macro="" textlink="">
      <xdr:nvSpPr>
        <xdr:cNvPr id="223" name="【体育館・プール】&#10;一人当たり面積該当値テキスト"/>
        <xdr:cNvSpPr txBox="1"/>
      </xdr:nvSpPr>
      <xdr:spPr>
        <a:xfrm>
          <a:off x="10515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24" name="楕円 223"/>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150876</xdr:rowOff>
    </xdr:to>
    <xdr:cxnSp macro="">
      <xdr:nvCxnSpPr>
        <xdr:cNvPr id="225" name="直線コネクタ 224"/>
        <xdr:cNvCxnSpPr/>
      </xdr:nvCxnSpPr>
      <xdr:spPr>
        <a:xfrm>
          <a:off x="9639300" y="10703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26" name="楕円 225"/>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73152</xdr:rowOff>
    </xdr:from>
    <xdr:to>
      <xdr:col>50</xdr:col>
      <xdr:colOff>114300</xdr:colOff>
      <xdr:row>62</xdr:row>
      <xdr:rowOff>141732</xdr:rowOff>
    </xdr:to>
    <xdr:cxnSp macro="">
      <xdr:nvCxnSpPr>
        <xdr:cNvPr id="227" name="直線コネクタ 226"/>
        <xdr:cNvCxnSpPr/>
      </xdr:nvCxnSpPr>
      <xdr:spPr>
        <a:xfrm flipV="1">
          <a:off x="8750300" y="10703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90932</xdr:rowOff>
    </xdr:from>
    <xdr:to>
      <xdr:col>41</xdr:col>
      <xdr:colOff>101600</xdr:colOff>
      <xdr:row>63</xdr:row>
      <xdr:rowOff>21082</xdr:rowOff>
    </xdr:to>
    <xdr:sp macro="" textlink="">
      <xdr:nvSpPr>
        <xdr:cNvPr id="228" name="楕円 227"/>
        <xdr:cNvSpPr/>
      </xdr:nvSpPr>
      <xdr:spPr>
        <a:xfrm>
          <a:off x="7810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62</xdr:row>
      <xdr:rowOff>141732</xdr:rowOff>
    </xdr:to>
    <xdr:cxnSp macro="">
      <xdr:nvCxnSpPr>
        <xdr:cNvPr id="229" name="直線コネクタ 228"/>
        <xdr:cNvCxnSpPr/>
      </xdr:nvCxnSpPr>
      <xdr:spPr>
        <a:xfrm>
          <a:off x="7861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2"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115079</xdr:rowOff>
    </xdr:from>
    <xdr:ext cx="469744" cy="259045"/>
    <xdr:sp macro="" textlink="">
      <xdr:nvSpPr>
        <xdr:cNvPr id="233" name="n_1mainValue【体育館・プール】&#10;一人当たり面積"/>
        <xdr:cNvSpPr txBox="1"/>
      </xdr:nvSpPr>
      <xdr:spPr>
        <a:xfrm>
          <a:off x="9391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12209</xdr:rowOff>
    </xdr:from>
    <xdr:ext cx="469744" cy="259045"/>
    <xdr:sp macro="" textlink="">
      <xdr:nvSpPr>
        <xdr:cNvPr id="234" name="n_2mainValue【体育館・プール】&#10;一人当たり面積"/>
        <xdr:cNvSpPr txBox="1"/>
      </xdr:nvSpPr>
      <xdr:spPr>
        <a:xfrm>
          <a:off x="8515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12209</xdr:rowOff>
    </xdr:from>
    <xdr:ext cx="469744" cy="259045"/>
    <xdr:sp macro="" textlink="">
      <xdr:nvSpPr>
        <xdr:cNvPr id="235" name="n_3mainValue【体育館・プール】&#10;一人当たり面積"/>
        <xdr:cNvSpPr txBox="1"/>
      </xdr:nvSpPr>
      <xdr:spPr>
        <a:xfrm>
          <a:off x="7626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64"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120650</xdr:rowOff>
    </xdr:from>
    <xdr:to>
      <xdr:col>24</xdr:col>
      <xdr:colOff>114300</xdr:colOff>
      <xdr:row>78</xdr:row>
      <xdr:rowOff>50800</xdr:rowOff>
    </xdr:to>
    <xdr:sp macro="" textlink="">
      <xdr:nvSpPr>
        <xdr:cNvPr id="274" name="楕円 273"/>
        <xdr:cNvSpPr/>
      </xdr:nvSpPr>
      <xdr:spPr>
        <a:xfrm>
          <a:off x="4584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75" name="【福祉施設】&#10;有形固定資産減価償却率該当値テキスト"/>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156845</xdr:rowOff>
    </xdr:from>
    <xdr:to>
      <xdr:col>20</xdr:col>
      <xdr:colOff>38100</xdr:colOff>
      <xdr:row>78</xdr:row>
      <xdr:rowOff>86995</xdr:rowOff>
    </xdr:to>
    <xdr:sp macro="" textlink="">
      <xdr:nvSpPr>
        <xdr:cNvPr id="276" name="楕円 275"/>
        <xdr:cNvSpPr/>
      </xdr:nvSpPr>
      <xdr:spPr>
        <a:xfrm>
          <a:off x="3746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0</xdr:rowOff>
    </xdr:from>
    <xdr:to>
      <xdr:col>24</xdr:col>
      <xdr:colOff>63500</xdr:colOff>
      <xdr:row>78</xdr:row>
      <xdr:rowOff>36195</xdr:rowOff>
    </xdr:to>
    <xdr:cxnSp macro="">
      <xdr:nvCxnSpPr>
        <xdr:cNvPr id="277" name="直線コネクタ 276"/>
        <xdr:cNvCxnSpPr/>
      </xdr:nvCxnSpPr>
      <xdr:spPr>
        <a:xfrm flipV="1">
          <a:off x="3797300" y="13373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25400</xdr:rowOff>
    </xdr:from>
    <xdr:to>
      <xdr:col>15</xdr:col>
      <xdr:colOff>101600</xdr:colOff>
      <xdr:row>78</xdr:row>
      <xdr:rowOff>127000</xdr:rowOff>
    </xdr:to>
    <xdr:sp macro="" textlink="">
      <xdr:nvSpPr>
        <xdr:cNvPr id="278" name="楕円 277"/>
        <xdr:cNvSpPr/>
      </xdr:nvSpPr>
      <xdr:spPr>
        <a:xfrm>
          <a:off x="2857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36195</xdr:rowOff>
    </xdr:from>
    <xdr:to>
      <xdr:col>19</xdr:col>
      <xdr:colOff>177800</xdr:colOff>
      <xdr:row>78</xdr:row>
      <xdr:rowOff>76200</xdr:rowOff>
    </xdr:to>
    <xdr:cxnSp macro="">
      <xdr:nvCxnSpPr>
        <xdr:cNvPr id="279" name="直線コネクタ 278"/>
        <xdr:cNvCxnSpPr/>
      </xdr:nvCxnSpPr>
      <xdr:spPr>
        <a:xfrm flipV="1">
          <a:off x="2908300" y="13409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67311</xdr:rowOff>
    </xdr:from>
    <xdr:to>
      <xdr:col>10</xdr:col>
      <xdr:colOff>165100</xdr:colOff>
      <xdr:row>78</xdr:row>
      <xdr:rowOff>168911</xdr:rowOff>
    </xdr:to>
    <xdr:sp macro="" textlink="">
      <xdr:nvSpPr>
        <xdr:cNvPr id="280" name="楕円 279"/>
        <xdr:cNvSpPr/>
      </xdr:nvSpPr>
      <xdr:spPr>
        <a:xfrm>
          <a:off x="196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76200</xdr:rowOff>
    </xdr:from>
    <xdr:to>
      <xdr:col>15</xdr:col>
      <xdr:colOff>50800</xdr:colOff>
      <xdr:row>78</xdr:row>
      <xdr:rowOff>118111</xdr:rowOff>
    </xdr:to>
    <xdr:cxnSp macro="">
      <xdr:nvCxnSpPr>
        <xdr:cNvPr id="281" name="直線コネクタ 280"/>
        <xdr:cNvCxnSpPr/>
      </xdr:nvCxnSpPr>
      <xdr:spPr>
        <a:xfrm flipV="1">
          <a:off x="2019300" y="13449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82"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83"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103522</xdr:rowOff>
    </xdr:from>
    <xdr:ext cx="405111" cy="259045"/>
    <xdr:sp macro="" textlink="">
      <xdr:nvSpPr>
        <xdr:cNvPr id="285" name="n_1mainValue【福祉施設】&#10;有形固定資産減価償却率"/>
        <xdr:cNvSpPr txBox="1"/>
      </xdr:nvSpPr>
      <xdr:spPr>
        <a:xfrm>
          <a:off x="35820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143527</xdr:rowOff>
    </xdr:from>
    <xdr:ext cx="405111" cy="259045"/>
    <xdr:sp macro="" textlink="">
      <xdr:nvSpPr>
        <xdr:cNvPr id="286" name="n_2mainValue【福祉施設】&#10;有形固定資産減価償却率"/>
        <xdr:cNvSpPr txBox="1"/>
      </xdr:nvSpPr>
      <xdr:spPr>
        <a:xfrm>
          <a:off x="2705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13988</xdr:rowOff>
    </xdr:from>
    <xdr:ext cx="405111" cy="259045"/>
    <xdr:sp macro="" textlink="">
      <xdr:nvSpPr>
        <xdr:cNvPr id="287" name="n_3mainValue【福祉施設】&#10;有形固定資産減価償却率"/>
        <xdr:cNvSpPr txBox="1"/>
      </xdr:nvSpPr>
      <xdr:spPr>
        <a:xfrm>
          <a:off x="1816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26" name="楕円 325"/>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27"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328" name="楕円 327"/>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31750</xdr:rowOff>
    </xdr:to>
    <xdr:cxnSp macro="">
      <xdr:nvCxnSpPr>
        <xdr:cNvPr id="329" name="直線コネクタ 328"/>
        <xdr:cNvCxnSpPr/>
      </xdr:nvCxnSpPr>
      <xdr:spPr>
        <a:xfrm>
          <a:off x="9639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152400</xdr:rowOff>
    </xdr:from>
    <xdr:to>
      <xdr:col>46</xdr:col>
      <xdr:colOff>38100</xdr:colOff>
      <xdr:row>85</xdr:row>
      <xdr:rowOff>82550</xdr:rowOff>
    </xdr:to>
    <xdr:sp macro="" textlink="">
      <xdr:nvSpPr>
        <xdr:cNvPr id="330" name="楕円 329"/>
        <xdr:cNvSpPr/>
      </xdr:nvSpPr>
      <xdr:spPr>
        <a:xfrm>
          <a:off x="869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31750</xdr:rowOff>
    </xdr:from>
    <xdr:to>
      <xdr:col>50</xdr:col>
      <xdr:colOff>114300</xdr:colOff>
      <xdr:row>85</xdr:row>
      <xdr:rowOff>31750</xdr:rowOff>
    </xdr:to>
    <xdr:cxnSp macro="">
      <xdr:nvCxnSpPr>
        <xdr:cNvPr id="331" name="直線コネクタ 330"/>
        <xdr:cNvCxnSpPr/>
      </xdr:nvCxnSpPr>
      <xdr:spPr>
        <a:xfrm>
          <a:off x="875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152400</xdr:rowOff>
    </xdr:from>
    <xdr:to>
      <xdr:col>41</xdr:col>
      <xdr:colOff>101600</xdr:colOff>
      <xdr:row>85</xdr:row>
      <xdr:rowOff>82550</xdr:rowOff>
    </xdr:to>
    <xdr:sp macro="" textlink="">
      <xdr:nvSpPr>
        <xdr:cNvPr id="332" name="楕円 331"/>
        <xdr:cNvSpPr/>
      </xdr:nvSpPr>
      <xdr:spPr>
        <a:xfrm>
          <a:off x="781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31750</xdr:rowOff>
    </xdr:from>
    <xdr:to>
      <xdr:col>45</xdr:col>
      <xdr:colOff>177800</xdr:colOff>
      <xdr:row>85</xdr:row>
      <xdr:rowOff>31750</xdr:rowOff>
    </xdr:to>
    <xdr:cxnSp macro="">
      <xdr:nvCxnSpPr>
        <xdr:cNvPr id="333" name="直線コネクタ 332"/>
        <xdr:cNvCxnSpPr/>
      </xdr:nvCxnSpPr>
      <xdr:spPr>
        <a:xfrm>
          <a:off x="7861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6"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73677</xdr:rowOff>
    </xdr:from>
    <xdr:ext cx="469744" cy="259045"/>
    <xdr:sp macro="" textlink="">
      <xdr:nvSpPr>
        <xdr:cNvPr id="337" name="n_1mainValue【福祉施設】&#10;一人当たり面積"/>
        <xdr:cNvSpPr txBox="1"/>
      </xdr:nvSpPr>
      <xdr:spPr>
        <a:xfrm>
          <a:off x="9391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73677</xdr:rowOff>
    </xdr:from>
    <xdr:ext cx="469744" cy="259045"/>
    <xdr:sp macro="" textlink="">
      <xdr:nvSpPr>
        <xdr:cNvPr id="338" name="n_2mainValue【福祉施設】&#10;一人当たり面積"/>
        <xdr:cNvSpPr txBox="1"/>
      </xdr:nvSpPr>
      <xdr:spPr>
        <a:xfrm>
          <a:off x="851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73677</xdr:rowOff>
    </xdr:from>
    <xdr:ext cx="469744" cy="259045"/>
    <xdr:sp macro="" textlink="">
      <xdr:nvSpPr>
        <xdr:cNvPr id="339" name="n_3mainValue【福祉施設】&#10;一人当たり面積"/>
        <xdr:cNvSpPr txBox="1"/>
      </xdr:nvSpPr>
      <xdr:spPr>
        <a:xfrm>
          <a:off x="7626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61595</xdr:rowOff>
    </xdr:from>
    <xdr:to>
      <xdr:col>24</xdr:col>
      <xdr:colOff>114300</xdr:colOff>
      <xdr:row>102</xdr:row>
      <xdr:rowOff>163195</xdr:rowOff>
    </xdr:to>
    <xdr:sp macro="" textlink="">
      <xdr:nvSpPr>
        <xdr:cNvPr id="379" name="楕円 378"/>
        <xdr:cNvSpPr/>
      </xdr:nvSpPr>
      <xdr:spPr>
        <a:xfrm>
          <a:off x="4584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84472</xdr:rowOff>
    </xdr:from>
    <xdr:ext cx="405111" cy="259045"/>
    <xdr:sp macro="" textlink="">
      <xdr:nvSpPr>
        <xdr:cNvPr id="380" name="【市民会館】&#10;有形固定資産減価償却率該当値テキスト"/>
        <xdr:cNvSpPr txBox="1"/>
      </xdr:nvSpPr>
      <xdr:spPr>
        <a:xfrm>
          <a:off x="46736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381" name="楕円 380"/>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112395</xdr:rowOff>
    </xdr:from>
    <xdr:to>
      <xdr:col>24</xdr:col>
      <xdr:colOff>63500</xdr:colOff>
      <xdr:row>102</xdr:row>
      <xdr:rowOff>152400</xdr:rowOff>
    </xdr:to>
    <xdr:cxnSp macro="">
      <xdr:nvCxnSpPr>
        <xdr:cNvPr id="382" name="直線コネクタ 381"/>
        <xdr:cNvCxnSpPr/>
      </xdr:nvCxnSpPr>
      <xdr:spPr>
        <a:xfrm flipV="1">
          <a:off x="3797300" y="17600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151130</xdr:rowOff>
    </xdr:from>
    <xdr:to>
      <xdr:col>15</xdr:col>
      <xdr:colOff>101600</xdr:colOff>
      <xdr:row>103</xdr:row>
      <xdr:rowOff>81280</xdr:rowOff>
    </xdr:to>
    <xdr:sp macro="" textlink="">
      <xdr:nvSpPr>
        <xdr:cNvPr id="383" name="楕円 382"/>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30480</xdr:rowOff>
    </xdr:to>
    <xdr:cxnSp macro="">
      <xdr:nvCxnSpPr>
        <xdr:cNvPr id="384" name="直線コネクタ 383"/>
        <xdr:cNvCxnSpPr/>
      </xdr:nvCxnSpPr>
      <xdr:spPr>
        <a:xfrm flipV="1">
          <a:off x="2908300" y="176403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12064</xdr:rowOff>
    </xdr:from>
    <xdr:to>
      <xdr:col>10</xdr:col>
      <xdr:colOff>165100</xdr:colOff>
      <xdr:row>102</xdr:row>
      <xdr:rowOff>113664</xdr:rowOff>
    </xdr:to>
    <xdr:sp macro="" textlink="">
      <xdr:nvSpPr>
        <xdr:cNvPr id="385" name="楕円 384"/>
        <xdr:cNvSpPr/>
      </xdr:nvSpPr>
      <xdr:spPr>
        <a:xfrm>
          <a:off x="1968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62864</xdr:rowOff>
    </xdr:from>
    <xdr:to>
      <xdr:col>15</xdr:col>
      <xdr:colOff>50800</xdr:colOff>
      <xdr:row>103</xdr:row>
      <xdr:rowOff>30480</xdr:rowOff>
    </xdr:to>
    <xdr:cxnSp macro="">
      <xdr:nvCxnSpPr>
        <xdr:cNvPr id="386" name="直線コネクタ 385"/>
        <xdr:cNvCxnSpPr/>
      </xdr:nvCxnSpPr>
      <xdr:spPr>
        <a:xfrm>
          <a:off x="2019300" y="17550764"/>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48277</xdr:rowOff>
    </xdr:from>
    <xdr:ext cx="405111" cy="259045"/>
    <xdr:sp macro="" textlink="">
      <xdr:nvSpPr>
        <xdr:cNvPr id="390" name="n_1mainValue【市民会館】&#10;有形固定資産減価償却率"/>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391" name="n_2mainValue【市民会館】&#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130191</xdr:rowOff>
    </xdr:from>
    <xdr:ext cx="405111" cy="259045"/>
    <xdr:sp macro="" textlink="">
      <xdr:nvSpPr>
        <xdr:cNvPr id="392" name="n_3mainValue【市民会館】&#10;有形固定資産減価償却率"/>
        <xdr:cNvSpPr txBox="1"/>
      </xdr:nvSpPr>
      <xdr:spPr>
        <a:xfrm>
          <a:off x="1816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31" name="楕円 430"/>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32" name="【市民会館】&#10;一人当たり面積該当値テキスト"/>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33" name="楕円 432"/>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38100</xdr:rowOff>
    </xdr:to>
    <xdr:cxnSp macro="">
      <xdr:nvCxnSpPr>
        <xdr:cNvPr id="434" name="直線コネクタ 433"/>
        <xdr:cNvCxnSpPr/>
      </xdr:nvCxnSpPr>
      <xdr:spPr>
        <a:xfrm>
          <a:off x="9639300" y="18539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35" name="楕円 434"/>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38100</xdr:rowOff>
    </xdr:to>
    <xdr:cxnSp macro="">
      <xdr:nvCxnSpPr>
        <xdr:cNvPr id="436" name="直線コネクタ 435"/>
        <xdr:cNvCxnSpPr/>
      </xdr:nvCxnSpPr>
      <xdr:spPr>
        <a:xfrm flipV="1">
          <a:off x="8750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86361</xdr:rowOff>
    </xdr:from>
    <xdr:to>
      <xdr:col>41</xdr:col>
      <xdr:colOff>101600</xdr:colOff>
      <xdr:row>109</xdr:row>
      <xdr:rowOff>16511</xdr:rowOff>
    </xdr:to>
    <xdr:sp macro="" textlink="">
      <xdr:nvSpPr>
        <xdr:cNvPr id="437" name="楕円 436"/>
        <xdr:cNvSpPr/>
      </xdr:nvSpPr>
      <xdr:spPr>
        <a:xfrm>
          <a:off x="7810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38100</xdr:rowOff>
    </xdr:from>
    <xdr:to>
      <xdr:col>45</xdr:col>
      <xdr:colOff>177800</xdr:colOff>
      <xdr:row>108</xdr:row>
      <xdr:rowOff>137161</xdr:rowOff>
    </xdr:to>
    <xdr:cxnSp macro="">
      <xdr:nvCxnSpPr>
        <xdr:cNvPr id="438" name="直線コネクタ 437"/>
        <xdr:cNvCxnSpPr/>
      </xdr:nvCxnSpPr>
      <xdr:spPr>
        <a:xfrm flipV="1">
          <a:off x="7861300" y="18554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41"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42"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43" name="n_2mainValue【市民会館】&#10;一人当たり面積"/>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7638</xdr:rowOff>
    </xdr:from>
    <xdr:ext cx="469744" cy="259045"/>
    <xdr:sp macro="" textlink="">
      <xdr:nvSpPr>
        <xdr:cNvPr id="444" name="n_3mainValue【市民会館】&#10;一人当たり面積"/>
        <xdr:cNvSpPr txBox="1"/>
      </xdr:nvSpPr>
      <xdr:spPr>
        <a:xfrm>
          <a:off x="76264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74"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84" name="楕円 483"/>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85" name="【一般廃棄物処理施設】&#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486" name="楕円 485"/>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150495</xdr:rowOff>
    </xdr:to>
    <xdr:cxnSp macro="">
      <xdr:nvCxnSpPr>
        <xdr:cNvPr id="487" name="直線コネクタ 486"/>
        <xdr:cNvCxnSpPr/>
      </xdr:nvCxnSpPr>
      <xdr:spPr>
        <a:xfrm flipV="1">
          <a:off x="15481300" y="62636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488" name="楕円 487"/>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24765</xdr:rowOff>
    </xdr:to>
    <xdr:cxnSp macro="">
      <xdr:nvCxnSpPr>
        <xdr:cNvPr id="489" name="直線コネクタ 488"/>
        <xdr:cNvCxnSpPr/>
      </xdr:nvCxnSpPr>
      <xdr:spPr>
        <a:xfrm flipV="1">
          <a:off x="14592300" y="63226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90" name="楕円 489"/>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37</xdr:row>
      <xdr:rowOff>80010</xdr:rowOff>
    </xdr:to>
    <xdr:cxnSp macro="">
      <xdr:nvCxnSpPr>
        <xdr:cNvPr id="491" name="直線コネクタ 490"/>
        <xdr:cNvCxnSpPr/>
      </xdr:nvCxnSpPr>
      <xdr:spPr>
        <a:xfrm flipV="1">
          <a:off x="13703300" y="6368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20972</xdr:rowOff>
    </xdr:from>
    <xdr:ext cx="405111" cy="259045"/>
    <xdr:sp macro="" textlink="">
      <xdr:nvSpPr>
        <xdr:cNvPr id="495" name="n_1mainValue【一般廃棄物処理施設】&#10;有形固定資産減価償却率"/>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66692</xdr:rowOff>
    </xdr:from>
    <xdr:ext cx="405111" cy="259045"/>
    <xdr:sp macro="" textlink="">
      <xdr:nvSpPr>
        <xdr:cNvPr id="496" name="n_2mainValue【一般廃棄物処理施設】&#10;有形固定資産減価償却率"/>
        <xdr:cNvSpPr txBox="1"/>
      </xdr:nvSpPr>
      <xdr:spPr>
        <a:xfrm>
          <a:off x="14389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97" name="n_3mainValue【一般廃棄物処理施設】&#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146322</xdr:rowOff>
    </xdr:from>
    <xdr:to>
      <xdr:col>116</xdr:col>
      <xdr:colOff>114300</xdr:colOff>
      <xdr:row>40</xdr:row>
      <xdr:rowOff>76472</xdr:rowOff>
    </xdr:to>
    <xdr:sp macro="" textlink="">
      <xdr:nvSpPr>
        <xdr:cNvPr id="536" name="楕円 535"/>
        <xdr:cNvSpPr/>
      </xdr:nvSpPr>
      <xdr:spPr>
        <a:xfrm>
          <a:off x="22110700" y="68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124749</xdr:rowOff>
    </xdr:from>
    <xdr:ext cx="534377" cy="259045"/>
    <xdr:sp macro="" textlink="">
      <xdr:nvSpPr>
        <xdr:cNvPr id="537" name="【一般廃棄物処理施設】&#10;一人当たり有形固定資産（償却資産）額該当値テキスト"/>
        <xdr:cNvSpPr txBox="1"/>
      </xdr:nvSpPr>
      <xdr:spPr>
        <a:xfrm>
          <a:off x="22199600" y="68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147564</xdr:rowOff>
    </xdr:from>
    <xdr:to>
      <xdr:col>112</xdr:col>
      <xdr:colOff>38100</xdr:colOff>
      <xdr:row>40</xdr:row>
      <xdr:rowOff>77714</xdr:rowOff>
    </xdr:to>
    <xdr:sp macro="" textlink="">
      <xdr:nvSpPr>
        <xdr:cNvPr id="538" name="楕円 537"/>
        <xdr:cNvSpPr/>
      </xdr:nvSpPr>
      <xdr:spPr>
        <a:xfrm>
          <a:off x="21272500" y="68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25672</xdr:rowOff>
    </xdr:from>
    <xdr:to>
      <xdr:col>116</xdr:col>
      <xdr:colOff>63500</xdr:colOff>
      <xdr:row>40</xdr:row>
      <xdr:rowOff>26914</xdr:rowOff>
    </xdr:to>
    <xdr:cxnSp macro="">
      <xdr:nvCxnSpPr>
        <xdr:cNvPr id="539" name="直線コネクタ 538"/>
        <xdr:cNvCxnSpPr/>
      </xdr:nvCxnSpPr>
      <xdr:spPr>
        <a:xfrm flipV="1">
          <a:off x="21323300" y="6883672"/>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148531</xdr:rowOff>
    </xdr:from>
    <xdr:to>
      <xdr:col>107</xdr:col>
      <xdr:colOff>101600</xdr:colOff>
      <xdr:row>40</xdr:row>
      <xdr:rowOff>78681</xdr:rowOff>
    </xdr:to>
    <xdr:sp macro="" textlink="">
      <xdr:nvSpPr>
        <xdr:cNvPr id="540" name="楕円 539"/>
        <xdr:cNvSpPr/>
      </xdr:nvSpPr>
      <xdr:spPr>
        <a:xfrm>
          <a:off x="20383500" y="68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26914</xdr:rowOff>
    </xdr:from>
    <xdr:to>
      <xdr:col>111</xdr:col>
      <xdr:colOff>177800</xdr:colOff>
      <xdr:row>40</xdr:row>
      <xdr:rowOff>27881</xdr:rowOff>
    </xdr:to>
    <xdr:cxnSp macro="">
      <xdr:nvCxnSpPr>
        <xdr:cNvPr id="541" name="直線コネクタ 540"/>
        <xdr:cNvCxnSpPr/>
      </xdr:nvCxnSpPr>
      <xdr:spPr>
        <a:xfrm flipV="1">
          <a:off x="20434300" y="6884914"/>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149141</xdr:rowOff>
    </xdr:from>
    <xdr:to>
      <xdr:col>102</xdr:col>
      <xdr:colOff>165100</xdr:colOff>
      <xdr:row>40</xdr:row>
      <xdr:rowOff>79291</xdr:rowOff>
    </xdr:to>
    <xdr:sp macro="" textlink="">
      <xdr:nvSpPr>
        <xdr:cNvPr id="542" name="楕円 541"/>
        <xdr:cNvSpPr/>
      </xdr:nvSpPr>
      <xdr:spPr>
        <a:xfrm>
          <a:off x="19494500" y="68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27881</xdr:rowOff>
    </xdr:from>
    <xdr:to>
      <xdr:col>107</xdr:col>
      <xdr:colOff>50800</xdr:colOff>
      <xdr:row>40</xdr:row>
      <xdr:rowOff>28491</xdr:rowOff>
    </xdr:to>
    <xdr:cxnSp macro="">
      <xdr:nvCxnSpPr>
        <xdr:cNvPr id="543" name="直線コネクタ 542"/>
        <xdr:cNvCxnSpPr/>
      </xdr:nvCxnSpPr>
      <xdr:spPr>
        <a:xfrm flipV="1">
          <a:off x="19545300" y="688588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81010</xdr:rowOff>
    </xdr:from>
    <xdr:ext cx="534377" cy="259045"/>
    <xdr:sp macro="" textlink="">
      <xdr:nvSpPr>
        <xdr:cNvPr id="546" name="n_3aveValue【一般廃棄物処理施設】&#10;一人当たり有形固定資産（償却資産）額"/>
        <xdr:cNvSpPr txBox="1"/>
      </xdr:nvSpPr>
      <xdr:spPr>
        <a:xfrm>
          <a:off x="19278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68841</xdr:rowOff>
    </xdr:from>
    <xdr:ext cx="534377" cy="259045"/>
    <xdr:sp macro="" textlink="">
      <xdr:nvSpPr>
        <xdr:cNvPr id="547" name="n_1mainValue【一般廃棄物処理施設】&#10;一人当たり有形固定資産（償却資産）額"/>
        <xdr:cNvSpPr txBox="1"/>
      </xdr:nvSpPr>
      <xdr:spPr>
        <a:xfrm>
          <a:off x="21043411" y="69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69808</xdr:rowOff>
    </xdr:from>
    <xdr:ext cx="534377" cy="259045"/>
    <xdr:sp macro="" textlink="">
      <xdr:nvSpPr>
        <xdr:cNvPr id="548" name="n_2mainValue【一般廃棄物処理施設】&#10;一人当たり有形固定資産（償却資産）額"/>
        <xdr:cNvSpPr txBox="1"/>
      </xdr:nvSpPr>
      <xdr:spPr>
        <a:xfrm>
          <a:off x="20167111" y="69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95818</xdr:rowOff>
    </xdr:from>
    <xdr:ext cx="534377" cy="259045"/>
    <xdr:sp macro="" textlink="">
      <xdr:nvSpPr>
        <xdr:cNvPr id="549" name="n_3mainValue【一般廃棄物処理施設】&#10;一人当たり有形固定資産（償却資産）額"/>
        <xdr:cNvSpPr txBox="1"/>
      </xdr:nvSpPr>
      <xdr:spPr>
        <a:xfrm>
          <a:off x="19278111" y="66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87" name="楕円 586"/>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58437</xdr:rowOff>
    </xdr:from>
    <xdr:ext cx="405111" cy="259045"/>
    <xdr:sp macro="" textlink="">
      <xdr:nvSpPr>
        <xdr:cNvPr id="588" name="【保健センター・保健所】&#10;有形固定資産減価償却率該当値テキスト"/>
        <xdr:cNvSpPr txBox="1"/>
      </xdr:nvSpPr>
      <xdr:spPr>
        <a:xfrm>
          <a:off x="16357600" y="1051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89" name="楕円 588"/>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68580</xdr:rowOff>
    </xdr:to>
    <xdr:cxnSp macro="">
      <xdr:nvCxnSpPr>
        <xdr:cNvPr id="590" name="直線コネクタ 589"/>
        <xdr:cNvCxnSpPr/>
      </xdr:nvCxnSpPr>
      <xdr:spPr>
        <a:xfrm flipV="1">
          <a:off x="15481300" y="10652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91" name="楕円 590"/>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592" name="直線コネクタ 591"/>
        <xdr:cNvCxnSpPr/>
      </xdr:nvCxnSpPr>
      <xdr:spPr>
        <a:xfrm flipV="1">
          <a:off x="14592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93" name="楕円 592"/>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160020</xdr:rowOff>
    </xdr:to>
    <xdr:cxnSp macro="">
      <xdr:nvCxnSpPr>
        <xdr:cNvPr id="594" name="直線コネクタ 593"/>
        <xdr:cNvCxnSpPr/>
      </xdr:nvCxnSpPr>
      <xdr:spPr>
        <a:xfrm flipV="1">
          <a:off x="13703300" y="1074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95"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96"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97"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98"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99"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600" name="n_3mainValue【保健センター・保健所】&#10;有形固定資産減価償却率"/>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631"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112485</xdr:rowOff>
    </xdr:from>
    <xdr:to>
      <xdr:col>116</xdr:col>
      <xdr:colOff>114300</xdr:colOff>
      <xdr:row>57</xdr:row>
      <xdr:rowOff>42635</xdr:rowOff>
    </xdr:to>
    <xdr:sp macro="" textlink="">
      <xdr:nvSpPr>
        <xdr:cNvPr id="641" name="楕円 640"/>
        <xdr:cNvSpPr/>
      </xdr:nvSpPr>
      <xdr:spPr>
        <a:xfrm>
          <a:off x="22110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135362</xdr:rowOff>
    </xdr:from>
    <xdr:ext cx="469744" cy="259045"/>
    <xdr:sp macro="" textlink="">
      <xdr:nvSpPr>
        <xdr:cNvPr id="642" name="【保健センター・保健所】&#10;一人当たり面積該当値テキスト"/>
        <xdr:cNvSpPr txBox="1"/>
      </xdr:nvSpPr>
      <xdr:spPr>
        <a:xfrm>
          <a:off x="22199600" y="956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112485</xdr:rowOff>
    </xdr:from>
    <xdr:to>
      <xdr:col>112</xdr:col>
      <xdr:colOff>38100</xdr:colOff>
      <xdr:row>57</xdr:row>
      <xdr:rowOff>42635</xdr:rowOff>
    </xdr:to>
    <xdr:sp macro="" textlink="">
      <xdr:nvSpPr>
        <xdr:cNvPr id="643" name="楕円 642"/>
        <xdr:cNvSpPr/>
      </xdr:nvSpPr>
      <xdr:spPr>
        <a:xfrm>
          <a:off x="21272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163285</xdr:rowOff>
    </xdr:from>
    <xdr:to>
      <xdr:col>116</xdr:col>
      <xdr:colOff>63500</xdr:colOff>
      <xdr:row>56</xdr:row>
      <xdr:rowOff>163285</xdr:rowOff>
    </xdr:to>
    <xdr:cxnSp macro="">
      <xdr:nvCxnSpPr>
        <xdr:cNvPr id="644" name="直線コネクタ 643"/>
        <xdr:cNvCxnSpPr/>
      </xdr:nvCxnSpPr>
      <xdr:spPr>
        <a:xfrm>
          <a:off x="21323300" y="9764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112485</xdr:rowOff>
    </xdr:from>
    <xdr:to>
      <xdr:col>107</xdr:col>
      <xdr:colOff>101600</xdr:colOff>
      <xdr:row>57</xdr:row>
      <xdr:rowOff>42635</xdr:rowOff>
    </xdr:to>
    <xdr:sp macro="" textlink="">
      <xdr:nvSpPr>
        <xdr:cNvPr id="645" name="楕円 644"/>
        <xdr:cNvSpPr/>
      </xdr:nvSpPr>
      <xdr:spPr>
        <a:xfrm>
          <a:off x="20383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163285</xdr:rowOff>
    </xdr:from>
    <xdr:to>
      <xdr:col>111</xdr:col>
      <xdr:colOff>177800</xdr:colOff>
      <xdr:row>56</xdr:row>
      <xdr:rowOff>163285</xdr:rowOff>
    </xdr:to>
    <xdr:cxnSp macro="">
      <xdr:nvCxnSpPr>
        <xdr:cNvPr id="646" name="直線コネクタ 645"/>
        <xdr:cNvCxnSpPr/>
      </xdr:nvCxnSpPr>
      <xdr:spPr>
        <a:xfrm>
          <a:off x="20434300" y="9764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112485</xdr:rowOff>
    </xdr:from>
    <xdr:to>
      <xdr:col>102</xdr:col>
      <xdr:colOff>165100</xdr:colOff>
      <xdr:row>57</xdr:row>
      <xdr:rowOff>42635</xdr:rowOff>
    </xdr:to>
    <xdr:sp macro="" textlink="">
      <xdr:nvSpPr>
        <xdr:cNvPr id="647" name="楕円 646"/>
        <xdr:cNvSpPr/>
      </xdr:nvSpPr>
      <xdr:spPr>
        <a:xfrm>
          <a:off x="19494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163285</xdr:rowOff>
    </xdr:from>
    <xdr:to>
      <xdr:col>107</xdr:col>
      <xdr:colOff>50800</xdr:colOff>
      <xdr:row>56</xdr:row>
      <xdr:rowOff>163285</xdr:rowOff>
    </xdr:to>
    <xdr:cxnSp macro="">
      <xdr:nvCxnSpPr>
        <xdr:cNvPr id="648" name="直線コネクタ 647"/>
        <xdr:cNvCxnSpPr/>
      </xdr:nvCxnSpPr>
      <xdr:spPr>
        <a:xfrm>
          <a:off x="19545300" y="9764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49"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50"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651"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59162</xdr:rowOff>
    </xdr:from>
    <xdr:ext cx="469744" cy="259045"/>
    <xdr:sp macro="" textlink="">
      <xdr:nvSpPr>
        <xdr:cNvPr id="652" name="n_1mainValue【保健センター・保健所】&#10;一人当たり面積"/>
        <xdr:cNvSpPr txBox="1"/>
      </xdr:nvSpPr>
      <xdr:spPr>
        <a:xfrm>
          <a:off x="210757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59162</xdr:rowOff>
    </xdr:from>
    <xdr:ext cx="469744" cy="259045"/>
    <xdr:sp macro="" textlink="">
      <xdr:nvSpPr>
        <xdr:cNvPr id="653" name="n_2mainValue【保健センター・保健所】&#10;一人当たり面積"/>
        <xdr:cNvSpPr txBox="1"/>
      </xdr:nvSpPr>
      <xdr:spPr>
        <a:xfrm>
          <a:off x="201994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59162</xdr:rowOff>
    </xdr:from>
    <xdr:ext cx="469744" cy="259045"/>
    <xdr:sp macro="" textlink="">
      <xdr:nvSpPr>
        <xdr:cNvPr id="654" name="n_3mainValue【保健センター・保健所】&#10;一人当たり面積"/>
        <xdr:cNvSpPr txBox="1"/>
      </xdr:nvSpPr>
      <xdr:spPr>
        <a:xfrm>
          <a:off x="193104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86"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0" name="フローチャート: 判断 68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696" name="楕円 695"/>
        <xdr:cNvSpPr/>
      </xdr:nvSpPr>
      <xdr:spPr>
        <a:xfrm>
          <a:off x="16268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60796</xdr:rowOff>
    </xdr:from>
    <xdr:ext cx="405111" cy="259045"/>
    <xdr:sp macro="" textlink="">
      <xdr:nvSpPr>
        <xdr:cNvPr id="697" name="【消防施設】&#10;有形固定資産減価償却率該当値テキスト"/>
        <xdr:cNvSpPr txBox="1"/>
      </xdr:nvSpPr>
      <xdr:spPr>
        <a:xfrm>
          <a:off x="16357600"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98" name="楕円 697"/>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140970</xdr:rowOff>
    </xdr:to>
    <xdr:cxnSp macro="">
      <xdr:nvCxnSpPr>
        <xdr:cNvPr id="699" name="直線コネクタ 698"/>
        <xdr:cNvCxnSpPr/>
      </xdr:nvCxnSpPr>
      <xdr:spPr>
        <a:xfrm flipV="1">
          <a:off x="15481300" y="139761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700" name="楕円 699"/>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21771</xdr:rowOff>
    </xdr:to>
    <xdr:cxnSp macro="">
      <xdr:nvCxnSpPr>
        <xdr:cNvPr id="701" name="直線コネクタ 700"/>
        <xdr:cNvCxnSpPr/>
      </xdr:nvCxnSpPr>
      <xdr:spPr>
        <a:xfrm flipV="1">
          <a:off x="14592300" y="140284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02" name="楕円 701"/>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21771</xdr:rowOff>
    </xdr:to>
    <xdr:cxnSp macro="">
      <xdr:nvCxnSpPr>
        <xdr:cNvPr id="703" name="直線コネクタ 702"/>
        <xdr:cNvCxnSpPr/>
      </xdr:nvCxnSpPr>
      <xdr:spPr>
        <a:xfrm>
          <a:off x="13703300" y="140578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705"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706"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11447</xdr:rowOff>
    </xdr:from>
    <xdr:ext cx="405111" cy="259045"/>
    <xdr:sp macro="" textlink="">
      <xdr:nvSpPr>
        <xdr:cNvPr id="707" name="n_1mainValue【消防施設】&#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8" name="n_2main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09" name="n_3mainValue【消防施設】&#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8"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748" name="楕円 747"/>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166388</xdr:rowOff>
    </xdr:from>
    <xdr:ext cx="469744" cy="259045"/>
    <xdr:sp macro="" textlink="">
      <xdr:nvSpPr>
        <xdr:cNvPr id="749" name="【消防施設】&#10;一人当たり面積該当値テキスト"/>
        <xdr:cNvSpPr txBox="1"/>
      </xdr:nvSpPr>
      <xdr:spPr>
        <a:xfrm>
          <a:off x="22199600"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750" name="楕円 749"/>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68580</xdr:rowOff>
    </xdr:to>
    <xdr:cxnSp macro="">
      <xdr:nvCxnSpPr>
        <xdr:cNvPr id="751" name="直線コネクタ 750"/>
        <xdr:cNvCxnSpPr/>
      </xdr:nvCxnSpPr>
      <xdr:spPr>
        <a:xfrm flipV="1">
          <a:off x="21323300" y="14424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752" name="楕円 751"/>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45720</xdr:rowOff>
    </xdr:from>
    <xdr:to>
      <xdr:col>111</xdr:col>
      <xdr:colOff>177800</xdr:colOff>
      <xdr:row>84</xdr:row>
      <xdr:rowOff>68580</xdr:rowOff>
    </xdr:to>
    <xdr:cxnSp macro="">
      <xdr:nvCxnSpPr>
        <xdr:cNvPr id="753" name="直線コネクタ 752"/>
        <xdr:cNvCxnSpPr/>
      </xdr:nvCxnSpPr>
      <xdr:spPr>
        <a:xfrm>
          <a:off x="20434300" y="14447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93980</xdr:rowOff>
    </xdr:from>
    <xdr:to>
      <xdr:col>102</xdr:col>
      <xdr:colOff>165100</xdr:colOff>
      <xdr:row>85</xdr:row>
      <xdr:rowOff>24130</xdr:rowOff>
    </xdr:to>
    <xdr:sp macro="" textlink="">
      <xdr:nvSpPr>
        <xdr:cNvPr id="754" name="楕円 753"/>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45720</xdr:rowOff>
    </xdr:from>
    <xdr:to>
      <xdr:col>107</xdr:col>
      <xdr:colOff>50800</xdr:colOff>
      <xdr:row>84</xdr:row>
      <xdr:rowOff>144780</xdr:rowOff>
    </xdr:to>
    <xdr:cxnSp macro="">
      <xdr:nvCxnSpPr>
        <xdr:cNvPr id="755" name="直線コネクタ 754"/>
        <xdr:cNvCxnSpPr/>
      </xdr:nvCxnSpPr>
      <xdr:spPr>
        <a:xfrm flipV="1">
          <a:off x="19545300" y="14447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56"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57"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8"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135907</xdr:rowOff>
    </xdr:from>
    <xdr:ext cx="469744" cy="259045"/>
    <xdr:sp macro="" textlink="">
      <xdr:nvSpPr>
        <xdr:cNvPr id="759" name="n_1main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760" name="n_2mainValue【消防施設】&#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40657</xdr:rowOff>
    </xdr:from>
    <xdr:ext cx="469744" cy="259045"/>
    <xdr:sp macro="" textlink="">
      <xdr:nvSpPr>
        <xdr:cNvPr id="761" name="n_3mainValue【消防施設】&#10;一人当たり面積"/>
        <xdr:cNvSpPr txBox="1"/>
      </xdr:nvSpPr>
      <xdr:spPr>
        <a:xfrm>
          <a:off x="19310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94" name="フローチャート: 判断 793"/>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92075</xdr:rowOff>
    </xdr:from>
    <xdr:to>
      <xdr:col>85</xdr:col>
      <xdr:colOff>177800</xdr:colOff>
      <xdr:row>100</xdr:row>
      <xdr:rowOff>22225</xdr:rowOff>
    </xdr:to>
    <xdr:sp macro="" textlink="">
      <xdr:nvSpPr>
        <xdr:cNvPr id="800" name="楕円 799"/>
        <xdr:cNvSpPr/>
      </xdr:nvSpPr>
      <xdr:spPr>
        <a:xfrm>
          <a:off x="16268700" y="17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39387</xdr:rowOff>
    </xdr:from>
    <xdr:ext cx="405111" cy="259045"/>
    <xdr:sp macro="" textlink="">
      <xdr:nvSpPr>
        <xdr:cNvPr id="801" name="【庁舎】&#10;有形固定資産減価償却率該当値テキスト"/>
        <xdr:cNvSpPr txBox="1"/>
      </xdr:nvSpPr>
      <xdr:spPr>
        <a:xfrm>
          <a:off x="16357600" y="170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802" name="楕円 801"/>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142875</xdr:rowOff>
    </xdr:from>
    <xdr:to>
      <xdr:col>85</xdr:col>
      <xdr:colOff>127000</xdr:colOff>
      <xdr:row>100</xdr:row>
      <xdr:rowOff>19050</xdr:rowOff>
    </xdr:to>
    <xdr:cxnSp macro="">
      <xdr:nvCxnSpPr>
        <xdr:cNvPr id="803" name="直線コネクタ 802"/>
        <xdr:cNvCxnSpPr/>
      </xdr:nvCxnSpPr>
      <xdr:spPr>
        <a:xfrm flipV="1">
          <a:off x="15481300" y="171164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15875</xdr:rowOff>
    </xdr:from>
    <xdr:to>
      <xdr:col>76</xdr:col>
      <xdr:colOff>165100</xdr:colOff>
      <xdr:row>100</xdr:row>
      <xdr:rowOff>117475</xdr:rowOff>
    </xdr:to>
    <xdr:sp macro="" textlink="">
      <xdr:nvSpPr>
        <xdr:cNvPr id="804" name="楕円 803"/>
        <xdr:cNvSpPr/>
      </xdr:nvSpPr>
      <xdr:spPr>
        <a:xfrm>
          <a:off x="14541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100</xdr:row>
      <xdr:rowOff>66675</xdr:rowOff>
    </xdr:to>
    <xdr:cxnSp macro="">
      <xdr:nvCxnSpPr>
        <xdr:cNvPr id="805" name="直線コネクタ 804"/>
        <xdr:cNvCxnSpPr/>
      </xdr:nvCxnSpPr>
      <xdr:spPr>
        <a:xfrm flipV="1">
          <a:off x="14592300" y="17164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50164</xdr:rowOff>
    </xdr:from>
    <xdr:to>
      <xdr:col>72</xdr:col>
      <xdr:colOff>38100</xdr:colOff>
      <xdr:row>100</xdr:row>
      <xdr:rowOff>151764</xdr:rowOff>
    </xdr:to>
    <xdr:sp macro="" textlink="">
      <xdr:nvSpPr>
        <xdr:cNvPr id="806" name="楕円 805"/>
        <xdr:cNvSpPr/>
      </xdr:nvSpPr>
      <xdr:spPr>
        <a:xfrm>
          <a:off x="13652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66675</xdr:rowOff>
    </xdr:from>
    <xdr:to>
      <xdr:col>76</xdr:col>
      <xdr:colOff>114300</xdr:colOff>
      <xdr:row>100</xdr:row>
      <xdr:rowOff>100964</xdr:rowOff>
    </xdr:to>
    <xdr:cxnSp macro="">
      <xdr:nvCxnSpPr>
        <xdr:cNvPr id="807" name="直線コネクタ 806"/>
        <xdr:cNvCxnSpPr/>
      </xdr:nvCxnSpPr>
      <xdr:spPr>
        <a:xfrm flipV="1">
          <a:off x="13703300" y="17211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808"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09"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810"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86377</xdr:rowOff>
    </xdr:from>
    <xdr:ext cx="405111" cy="259045"/>
    <xdr:sp macro="" textlink="">
      <xdr:nvSpPr>
        <xdr:cNvPr id="811" name="n_1mainValue【庁舎】&#10;有形固定資産減価償却率"/>
        <xdr:cNvSpPr txBox="1"/>
      </xdr:nvSpPr>
      <xdr:spPr>
        <a:xfrm>
          <a:off x="15266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134002</xdr:rowOff>
    </xdr:from>
    <xdr:ext cx="405111" cy="259045"/>
    <xdr:sp macro="" textlink="">
      <xdr:nvSpPr>
        <xdr:cNvPr id="812" name="n_2mainValue【庁舎】&#10;有形固定資産減価償却率"/>
        <xdr:cNvSpPr txBox="1"/>
      </xdr:nvSpPr>
      <xdr:spPr>
        <a:xfrm>
          <a:off x="14389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168291</xdr:rowOff>
    </xdr:from>
    <xdr:ext cx="405111" cy="259045"/>
    <xdr:sp macro="" textlink="">
      <xdr:nvSpPr>
        <xdr:cNvPr id="813" name="n_3mainValue【庁舎】&#10;有形固定資産減価償却率"/>
        <xdr:cNvSpPr txBox="1"/>
      </xdr:nvSpPr>
      <xdr:spPr>
        <a:xfrm>
          <a:off x="135007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4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44" name="フローチャート: 判断 843"/>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137413</xdr:rowOff>
    </xdr:from>
    <xdr:to>
      <xdr:col>116</xdr:col>
      <xdr:colOff>114300</xdr:colOff>
      <xdr:row>104</xdr:row>
      <xdr:rowOff>67563</xdr:rowOff>
    </xdr:to>
    <xdr:sp macro="" textlink="">
      <xdr:nvSpPr>
        <xdr:cNvPr id="850" name="楕円 849"/>
        <xdr:cNvSpPr/>
      </xdr:nvSpPr>
      <xdr:spPr>
        <a:xfrm>
          <a:off x="22110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160290</xdr:rowOff>
    </xdr:from>
    <xdr:ext cx="469744" cy="259045"/>
    <xdr:sp macro="" textlink="">
      <xdr:nvSpPr>
        <xdr:cNvPr id="851" name="【庁舎】&#10;一人当たり面積該当値テキスト"/>
        <xdr:cNvSpPr txBox="1"/>
      </xdr:nvSpPr>
      <xdr:spPr>
        <a:xfrm>
          <a:off x="22199600" y="176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852" name="楕円 851"/>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xdr:rowOff>
    </xdr:from>
    <xdr:to>
      <xdr:col>116</xdr:col>
      <xdr:colOff>63500</xdr:colOff>
      <xdr:row>104</xdr:row>
      <xdr:rowOff>21337</xdr:rowOff>
    </xdr:to>
    <xdr:cxnSp macro="">
      <xdr:nvCxnSpPr>
        <xdr:cNvPr id="853" name="直線コネクタ 852"/>
        <xdr:cNvCxnSpPr/>
      </xdr:nvCxnSpPr>
      <xdr:spPr>
        <a:xfrm flipV="1">
          <a:off x="21323300" y="178475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141987</xdr:rowOff>
    </xdr:from>
    <xdr:to>
      <xdr:col>107</xdr:col>
      <xdr:colOff>101600</xdr:colOff>
      <xdr:row>104</xdr:row>
      <xdr:rowOff>72137</xdr:rowOff>
    </xdr:to>
    <xdr:sp macro="" textlink="">
      <xdr:nvSpPr>
        <xdr:cNvPr id="854" name="楕円 853"/>
        <xdr:cNvSpPr/>
      </xdr:nvSpPr>
      <xdr:spPr>
        <a:xfrm>
          <a:off x="2038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21337</xdr:rowOff>
    </xdr:to>
    <xdr:cxnSp macro="">
      <xdr:nvCxnSpPr>
        <xdr:cNvPr id="855" name="直線コネクタ 854"/>
        <xdr:cNvCxnSpPr/>
      </xdr:nvCxnSpPr>
      <xdr:spPr>
        <a:xfrm>
          <a:off x="20434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155702</xdr:rowOff>
    </xdr:from>
    <xdr:to>
      <xdr:col>102</xdr:col>
      <xdr:colOff>165100</xdr:colOff>
      <xdr:row>104</xdr:row>
      <xdr:rowOff>85852</xdr:rowOff>
    </xdr:to>
    <xdr:sp macro="" textlink="">
      <xdr:nvSpPr>
        <xdr:cNvPr id="856" name="楕円 855"/>
        <xdr:cNvSpPr/>
      </xdr:nvSpPr>
      <xdr:spPr>
        <a:xfrm>
          <a:off x="19494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21337</xdr:rowOff>
    </xdr:from>
    <xdr:to>
      <xdr:col>107</xdr:col>
      <xdr:colOff>50800</xdr:colOff>
      <xdr:row>104</xdr:row>
      <xdr:rowOff>35052</xdr:rowOff>
    </xdr:to>
    <xdr:cxnSp macro="">
      <xdr:nvCxnSpPr>
        <xdr:cNvPr id="857" name="直線コネクタ 856"/>
        <xdr:cNvCxnSpPr/>
      </xdr:nvCxnSpPr>
      <xdr:spPr>
        <a:xfrm flipV="1">
          <a:off x="19545300" y="178521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8"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59"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60"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861"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88664</xdr:rowOff>
    </xdr:from>
    <xdr:ext cx="469744" cy="259045"/>
    <xdr:sp macro="" textlink="">
      <xdr:nvSpPr>
        <xdr:cNvPr id="862" name="n_2mainValue【庁舎】&#10;一人当たり面積"/>
        <xdr:cNvSpPr txBox="1"/>
      </xdr:nvSpPr>
      <xdr:spPr>
        <a:xfrm>
          <a:off x="20199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102379</xdr:rowOff>
    </xdr:from>
    <xdr:ext cx="469744" cy="259045"/>
    <xdr:sp macro="" textlink="">
      <xdr:nvSpPr>
        <xdr:cNvPr id="863" name="n_3mainValue【庁舎】&#10;一人当たり面積"/>
        <xdr:cNvSpPr txBox="1"/>
      </xdr:nvSpPr>
      <xdr:spPr>
        <a:xfrm>
          <a:off x="19310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類似団体内平均値と比較して、有形固定資産減価償却率が高く、一人当たり面積も広いものが多い状況であることから、公共施設総合管理計画に基づき、適切な更新・統廃合・長寿命化の実施に努める。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本市の財政力指数は類似団体の平均を下回っている状況であり、これまで以上に歳入の確保が重要であるため、行財政力の強化に向けた取り組みを中心に財政基盤の一層の強化に努める。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155522</xdr:rowOff>
    </xdr:from>
    <xdr:ext cx="762000" cy="259045"/>
    <xdr:sp macro="" textlink="">
      <xdr:nvSpPr>
        <xdr:cNvPr id="89" name="財政力該当値テキスト"/>
        <xdr:cNvSpPr txBox="1"/>
      </xdr:nvSpPr>
      <xdr:spPr>
        <a:xfrm>
          <a:off x="5041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98372</xdr:rowOff>
    </xdr:from>
    <xdr:ext cx="736600" cy="259045"/>
    <xdr:sp macro="" textlink="">
      <xdr:nvSpPr>
        <xdr:cNvPr id="91" name="テキスト ボックス 90"/>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歳出では扶助費などの義務的経費が増加したものの、歳入では地方税等が増加したことにより、経常収支比率は前年度より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ポイント減少している。今後とも扶助費の適正な認定給付を行うとともに、収入の確保・拡大につながる事業に取り組むなど、財政基盤の強化に努める。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56134</xdr:rowOff>
    </xdr:to>
    <xdr:cxnSp macro="">
      <xdr:nvCxnSpPr>
        <xdr:cNvPr id="130" name="直線コネクタ 129"/>
        <xdr:cNvCxnSpPr/>
      </xdr:nvCxnSpPr>
      <xdr:spPr>
        <a:xfrm flipV="1">
          <a:off x="4114800" y="111424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65786</xdr:rowOff>
    </xdr:to>
    <xdr:cxnSp macro="">
      <xdr:nvCxnSpPr>
        <xdr:cNvPr id="133" name="直線コネクタ 132"/>
        <xdr:cNvCxnSpPr/>
      </xdr:nvCxnSpPr>
      <xdr:spPr>
        <a:xfrm flipV="1">
          <a:off x="3225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65</xdr:row>
      <xdr:rowOff>65786</xdr:rowOff>
    </xdr:to>
    <xdr:cxnSp macro="">
      <xdr:nvCxnSpPr>
        <xdr:cNvPr id="136" name="直線コネクタ 135"/>
        <xdr:cNvCxnSpPr/>
      </xdr:nvCxnSpPr>
      <xdr:spPr>
        <a:xfrm>
          <a:off x="2336800" y="1093012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63</xdr:row>
      <xdr:rowOff>128778</xdr:rowOff>
    </xdr:to>
    <xdr:cxnSp macro="">
      <xdr:nvCxnSpPr>
        <xdr:cNvPr id="139" name="直線コネクタ 138"/>
        <xdr:cNvCxnSpPr/>
      </xdr:nvCxnSpPr>
      <xdr:spPr>
        <a:xfrm>
          <a:off x="1447800" y="1062126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2" name="テキスト ボックス 15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6" name="テキスト ボックス 155"/>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8" name="テキスト ボックス 157"/>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類似団体平均値を上回っている状況であるが、今後も内部管理経費の抑制をはじめ、より一層適正かつ効率的な経費執行に努める。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135913</xdr:rowOff>
    </xdr:from>
    <xdr:to>
      <xdr:col>23</xdr:col>
      <xdr:colOff>133350</xdr:colOff>
      <xdr:row>83</xdr:row>
      <xdr:rowOff>151264</xdr:rowOff>
    </xdr:to>
    <xdr:cxnSp macro="">
      <xdr:nvCxnSpPr>
        <xdr:cNvPr id="195" name="直線コネクタ 194"/>
        <xdr:cNvCxnSpPr/>
      </xdr:nvCxnSpPr>
      <xdr:spPr>
        <a:xfrm flipV="1">
          <a:off x="4114800" y="14366263"/>
          <a:ext cx="8382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138497</xdr:rowOff>
    </xdr:from>
    <xdr:to>
      <xdr:col>19</xdr:col>
      <xdr:colOff>133350</xdr:colOff>
      <xdr:row>83</xdr:row>
      <xdr:rowOff>151264</xdr:rowOff>
    </xdr:to>
    <xdr:cxnSp macro="">
      <xdr:nvCxnSpPr>
        <xdr:cNvPr id="198" name="直線コネクタ 197"/>
        <xdr:cNvCxnSpPr/>
      </xdr:nvCxnSpPr>
      <xdr:spPr>
        <a:xfrm>
          <a:off x="3225800" y="14368847"/>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138497</xdr:rowOff>
    </xdr:from>
    <xdr:to>
      <xdr:col>15</xdr:col>
      <xdr:colOff>82550</xdr:colOff>
      <xdr:row>83</xdr:row>
      <xdr:rowOff>162604</xdr:rowOff>
    </xdr:to>
    <xdr:cxnSp macro="">
      <xdr:nvCxnSpPr>
        <xdr:cNvPr id="201" name="直線コネクタ 200"/>
        <xdr:cNvCxnSpPr/>
      </xdr:nvCxnSpPr>
      <xdr:spPr>
        <a:xfrm flipV="1">
          <a:off x="2336800" y="14368847"/>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117424</xdr:rowOff>
    </xdr:from>
    <xdr:to>
      <xdr:col>11</xdr:col>
      <xdr:colOff>31750</xdr:colOff>
      <xdr:row>83</xdr:row>
      <xdr:rowOff>162604</xdr:rowOff>
    </xdr:to>
    <xdr:cxnSp macro="">
      <xdr:nvCxnSpPr>
        <xdr:cNvPr id="204" name="直線コネクタ 203"/>
        <xdr:cNvCxnSpPr/>
      </xdr:nvCxnSpPr>
      <xdr:spPr>
        <a:xfrm>
          <a:off x="1447800" y="14347774"/>
          <a:ext cx="889000" cy="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85113</xdr:rowOff>
    </xdr:from>
    <xdr:to>
      <xdr:col>23</xdr:col>
      <xdr:colOff>184150</xdr:colOff>
      <xdr:row>84</xdr:row>
      <xdr:rowOff>15263</xdr:rowOff>
    </xdr:to>
    <xdr:sp macro="" textlink="">
      <xdr:nvSpPr>
        <xdr:cNvPr id="214" name="楕円 213"/>
        <xdr:cNvSpPr/>
      </xdr:nvSpPr>
      <xdr:spPr>
        <a:xfrm>
          <a:off x="4902200" y="143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57190</xdr:rowOff>
    </xdr:from>
    <xdr:ext cx="762000" cy="259045"/>
    <xdr:sp macro="" textlink="">
      <xdr:nvSpPr>
        <xdr:cNvPr id="215" name="人件費・物件費等の状況該当値テキスト"/>
        <xdr:cNvSpPr txBox="1"/>
      </xdr:nvSpPr>
      <xdr:spPr>
        <a:xfrm>
          <a:off x="5041900" y="142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100464</xdr:rowOff>
    </xdr:from>
    <xdr:to>
      <xdr:col>19</xdr:col>
      <xdr:colOff>184150</xdr:colOff>
      <xdr:row>84</xdr:row>
      <xdr:rowOff>30614</xdr:rowOff>
    </xdr:to>
    <xdr:sp macro="" textlink="">
      <xdr:nvSpPr>
        <xdr:cNvPr id="216" name="楕円 215"/>
        <xdr:cNvSpPr/>
      </xdr:nvSpPr>
      <xdr:spPr>
        <a:xfrm>
          <a:off x="4064000" y="143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15391</xdr:rowOff>
    </xdr:from>
    <xdr:ext cx="736600" cy="259045"/>
    <xdr:sp macro="" textlink="">
      <xdr:nvSpPr>
        <xdr:cNvPr id="217" name="テキスト ボックス 216"/>
        <xdr:cNvSpPr txBox="1"/>
      </xdr:nvSpPr>
      <xdr:spPr>
        <a:xfrm>
          <a:off x="3733800" y="1441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87697</xdr:rowOff>
    </xdr:from>
    <xdr:to>
      <xdr:col>15</xdr:col>
      <xdr:colOff>133350</xdr:colOff>
      <xdr:row>84</xdr:row>
      <xdr:rowOff>17847</xdr:rowOff>
    </xdr:to>
    <xdr:sp macro="" textlink="">
      <xdr:nvSpPr>
        <xdr:cNvPr id="218" name="楕円 217"/>
        <xdr:cNvSpPr/>
      </xdr:nvSpPr>
      <xdr:spPr>
        <a:xfrm>
          <a:off x="3175000" y="143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28024</xdr:rowOff>
    </xdr:from>
    <xdr:ext cx="762000" cy="259045"/>
    <xdr:sp macro="" textlink="">
      <xdr:nvSpPr>
        <xdr:cNvPr id="219" name="テキスト ボックス 218"/>
        <xdr:cNvSpPr txBox="1"/>
      </xdr:nvSpPr>
      <xdr:spPr>
        <a:xfrm>
          <a:off x="2844800" y="140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111804</xdr:rowOff>
    </xdr:from>
    <xdr:to>
      <xdr:col>11</xdr:col>
      <xdr:colOff>82550</xdr:colOff>
      <xdr:row>84</xdr:row>
      <xdr:rowOff>41954</xdr:rowOff>
    </xdr:to>
    <xdr:sp macro="" textlink="">
      <xdr:nvSpPr>
        <xdr:cNvPr id="220" name="楕円 219"/>
        <xdr:cNvSpPr/>
      </xdr:nvSpPr>
      <xdr:spPr>
        <a:xfrm>
          <a:off x="2286000" y="143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52131</xdr:rowOff>
    </xdr:from>
    <xdr:ext cx="762000" cy="259045"/>
    <xdr:sp macro="" textlink="">
      <xdr:nvSpPr>
        <xdr:cNvPr id="221" name="テキスト ボックス 220"/>
        <xdr:cNvSpPr txBox="1"/>
      </xdr:nvSpPr>
      <xdr:spPr>
        <a:xfrm>
          <a:off x="1955800" y="1411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22" name="楕円 221"/>
        <xdr:cNvSpPr/>
      </xdr:nvSpPr>
      <xdr:spPr>
        <a:xfrm>
          <a:off x="1397000" y="142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153001</xdr:rowOff>
    </xdr:from>
    <xdr:ext cx="762000" cy="259045"/>
    <xdr:sp macro="" textlink="">
      <xdr:nvSpPr>
        <xdr:cNvPr id="223" name="テキスト ボックス 222"/>
        <xdr:cNvSpPr txBox="1"/>
      </xdr:nvSpPr>
      <xdr:spPr>
        <a:xfrm>
          <a:off x="1066800" y="14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引き続き、地域の民間給与水準や徳島県等他の地方公共団体の動向を注視し、給与水準の適正化に努める。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86</xdr:row>
      <xdr:rowOff>29211</xdr:rowOff>
    </xdr:to>
    <xdr:cxnSp macro="">
      <xdr:nvCxnSpPr>
        <xdr:cNvPr id="255" name="直線コネクタ 254"/>
        <xdr:cNvCxnSpPr/>
      </xdr:nvCxnSpPr>
      <xdr:spPr>
        <a:xfrm flipV="1">
          <a:off x="16179800" y="146532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58" name="直線コネクタ 257"/>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53339</xdr:rowOff>
    </xdr:to>
    <xdr:cxnSp macro="">
      <xdr:nvCxnSpPr>
        <xdr:cNvPr id="261" name="直線コネクタ 260"/>
        <xdr:cNvCxnSpPr/>
      </xdr:nvCxnSpPr>
      <xdr:spPr>
        <a:xfrm flipV="1">
          <a:off x="14401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149861</xdr:rowOff>
    </xdr:to>
    <xdr:cxnSp macro="">
      <xdr:nvCxnSpPr>
        <xdr:cNvPr id="264" name="直線コネクタ 263"/>
        <xdr:cNvCxnSpPr/>
      </xdr:nvCxnSpPr>
      <xdr:spPr>
        <a:xfrm flipV="1">
          <a:off x="13512800" y="147980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4" name="楕円 273"/>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5"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6" name="楕円 275"/>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7" name="テキスト ボックス 276"/>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8" name="楕円 277"/>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79" name="テキスト ボックス 278"/>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0" name="楕円 279"/>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1" name="テキスト ボックス 280"/>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2" name="楕円 28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3" name="テキスト ボックス 28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保育所、幼稚園など多数の子育て関係施設を保有していることや、直営による市民サービスの充実等により類似団体平均値を上回る職員数となっている。このため、平成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人削減する行財政改革推進プラン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に取り組んでいる。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119562</xdr:rowOff>
    </xdr:to>
    <xdr:cxnSp macro="">
      <xdr:nvCxnSpPr>
        <xdr:cNvPr id="320" name="直線コネクタ 319"/>
        <xdr:cNvCxnSpPr/>
      </xdr:nvCxnSpPr>
      <xdr:spPr>
        <a:xfrm flipV="1">
          <a:off x="16179800" y="112534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119562</xdr:rowOff>
    </xdr:from>
    <xdr:to>
      <xdr:col>77</xdr:col>
      <xdr:colOff>44450</xdr:colOff>
      <xdr:row>65</xdr:row>
      <xdr:rowOff>143691</xdr:rowOff>
    </xdr:to>
    <xdr:cxnSp macro="">
      <xdr:nvCxnSpPr>
        <xdr:cNvPr id="323" name="直線コネクタ 322"/>
        <xdr:cNvCxnSpPr/>
      </xdr:nvCxnSpPr>
      <xdr:spPr>
        <a:xfrm flipV="1">
          <a:off x="15290800" y="112638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143691</xdr:rowOff>
    </xdr:from>
    <xdr:to>
      <xdr:col>72</xdr:col>
      <xdr:colOff>203200</xdr:colOff>
      <xdr:row>65</xdr:row>
      <xdr:rowOff>171269</xdr:rowOff>
    </xdr:to>
    <xdr:cxnSp macro="">
      <xdr:nvCxnSpPr>
        <xdr:cNvPr id="326" name="直線コネクタ 325"/>
        <xdr:cNvCxnSpPr/>
      </xdr:nvCxnSpPr>
      <xdr:spPr>
        <a:xfrm flipV="1">
          <a:off x="14401800" y="1128794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171269</xdr:rowOff>
    </xdr:from>
    <xdr:to>
      <xdr:col>68</xdr:col>
      <xdr:colOff>152400</xdr:colOff>
      <xdr:row>66</xdr:row>
      <xdr:rowOff>17054</xdr:rowOff>
    </xdr:to>
    <xdr:cxnSp macro="">
      <xdr:nvCxnSpPr>
        <xdr:cNvPr id="329" name="直線コネクタ 328"/>
        <xdr:cNvCxnSpPr/>
      </xdr:nvCxnSpPr>
      <xdr:spPr>
        <a:xfrm flipV="1">
          <a:off x="13512800" y="1131551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39" name="楕円 338"/>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0" name="定員管理の状況該当値テキスト"/>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68762</xdr:rowOff>
    </xdr:from>
    <xdr:to>
      <xdr:col>77</xdr:col>
      <xdr:colOff>95250</xdr:colOff>
      <xdr:row>65</xdr:row>
      <xdr:rowOff>170362</xdr:rowOff>
    </xdr:to>
    <xdr:sp macro="" textlink="">
      <xdr:nvSpPr>
        <xdr:cNvPr id="341" name="楕円 340"/>
        <xdr:cNvSpPr/>
      </xdr:nvSpPr>
      <xdr:spPr>
        <a:xfrm>
          <a:off x="16129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155139</xdr:rowOff>
    </xdr:from>
    <xdr:ext cx="736600" cy="259045"/>
    <xdr:sp macro="" textlink="">
      <xdr:nvSpPr>
        <xdr:cNvPr id="342" name="テキスト ボックス 341"/>
        <xdr:cNvSpPr txBox="1"/>
      </xdr:nvSpPr>
      <xdr:spPr>
        <a:xfrm>
          <a:off x="15798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92891</xdr:rowOff>
    </xdr:from>
    <xdr:to>
      <xdr:col>73</xdr:col>
      <xdr:colOff>44450</xdr:colOff>
      <xdr:row>66</xdr:row>
      <xdr:rowOff>23041</xdr:rowOff>
    </xdr:to>
    <xdr:sp macro="" textlink="">
      <xdr:nvSpPr>
        <xdr:cNvPr id="343" name="楕円 342"/>
        <xdr:cNvSpPr/>
      </xdr:nvSpPr>
      <xdr:spPr>
        <a:xfrm>
          <a:off x="15240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7818</xdr:rowOff>
    </xdr:from>
    <xdr:ext cx="762000" cy="259045"/>
    <xdr:sp macro="" textlink="">
      <xdr:nvSpPr>
        <xdr:cNvPr id="344" name="テキスト ボックス 343"/>
        <xdr:cNvSpPr txBox="1"/>
      </xdr:nvSpPr>
      <xdr:spPr>
        <a:xfrm>
          <a:off x="14909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120469</xdr:rowOff>
    </xdr:from>
    <xdr:to>
      <xdr:col>68</xdr:col>
      <xdr:colOff>203200</xdr:colOff>
      <xdr:row>66</xdr:row>
      <xdr:rowOff>50619</xdr:rowOff>
    </xdr:to>
    <xdr:sp macro="" textlink="">
      <xdr:nvSpPr>
        <xdr:cNvPr id="345" name="楕円 344"/>
        <xdr:cNvSpPr/>
      </xdr:nvSpPr>
      <xdr:spPr>
        <a:xfrm>
          <a:off x="14351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35396</xdr:rowOff>
    </xdr:from>
    <xdr:ext cx="762000" cy="259045"/>
    <xdr:sp macro="" textlink="">
      <xdr:nvSpPr>
        <xdr:cNvPr id="346" name="テキスト ボックス 345"/>
        <xdr:cNvSpPr txBox="1"/>
      </xdr:nvSpPr>
      <xdr:spPr>
        <a:xfrm>
          <a:off x="14020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137704</xdr:rowOff>
    </xdr:from>
    <xdr:to>
      <xdr:col>64</xdr:col>
      <xdr:colOff>152400</xdr:colOff>
      <xdr:row>66</xdr:row>
      <xdr:rowOff>67854</xdr:rowOff>
    </xdr:to>
    <xdr:sp macro="" textlink="">
      <xdr:nvSpPr>
        <xdr:cNvPr id="347" name="楕円 346"/>
        <xdr:cNvSpPr/>
      </xdr:nvSpPr>
      <xdr:spPr>
        <a:xfrm>
          <a:off x="13462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52631</xdr:rowOff>
    </xdr:from>
    <xdr:ext cx="762000" cy="259045"/>
    <xdr:sp macro="" textlink="">
      <xdr:nvSpPr>
        <xdr:cNvPr id="348" name="テキスト ボックス 347"/>
        <xdr:cNvSpPr txBox="1"/>
      </xdr:nvSpPr>
      <xdr:spPr>
        <a:xfrm>
          <a:off x="13131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投資事業の抑制等に伴い、実質公債費比率は減少傾向にあり、今後も地方債については適正な発行に努めるとともに、比率の算定に影響する他会計への繰出しの抑制に努める。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25400</xdr:rowOff>
    </xdr:to>
    <xdr:cxnSp macro="">
      <xdr:nvCxnSpPr>
        <xdr:cNvPr id="383" name="直線コネクタ 382"/>
        <xdr:cNvCxnSpPr/>
      </xdr:nvCxnSpPr>
      <xdr:spPr>
        <a:xfrm flipV="1">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86" name="直線コネクタ 385"/>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13909</xdr:rowOff>
    </xdr:to>
    <xdr:cxnSp macro="">
      <xdr:nvCxnSpPr>
        <xdr:cNvPr id="389" name="直線コネクタ 388"/>
        <xdr:cNvCxnSpPr/>
      </xdr:nvCxnSpPr>
      <xdr:spPr>
        <a:xfrm>
          <a:off x="14401800" y="72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48381</xdr:rowOff>
    </xdr:to>
    <xdr:cxnSp macro="">
      <xdr:nvCxnSpPr>
        <xdr:cNvPr id="392" name="直線コネクタ 391"/>
        <xdr:cNvCxnSpPr/>
      </xdr:nvCxnSpPr>
      <xdr:spPr>
        <a:xfrm flipV="1">
          <a:off x="13512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2" name="楕円 401"/>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3"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6" name="楕円 405"/>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7" name="テキスト ボックス 406"/>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08" name="楕円 407"/>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9" name="テキスト ボックス 40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0" name="楕円 409"/>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1" name="テキスト ボックス 410"/>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類似団体平均値、全国市町村平均ともに下回っている状況であるため、より一層、歳入の確保や現在の負担と将来の負担のバランスを念頭においた財政運営に努める。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90382</xdr:rowOff>
    </xdr:from>
    <xdr:to>
      <xdr:col>81</xdr:col>
      <xdr:colOff>44450</xdr:colOff>
      <xdr:row>20</xdr:row>
      <xdr:rowOff>2046</xdr:rowOff>
    </xdr:to>
    <xdr:cxnSp macro="">
      <xdr:nvCxnSpPr>
        <xdr:cNvPr id="445" name="直線コネクタ 444"/>
        <xdr:cNvCxnSpPr/>
      </xdr:nvCxnSpPr>
      <xdr:spPr>
        <a:xfrm flipV="1">
          <a:off x="16179800" y="3347932"/>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107809</xdr:rowOff>
    </xdr:from>
    <xdr:to>
      <xdr:col>77</xdr:col>
      <xdr:colOff>44450</xdr:colOff>
      <xdr:row>20</xdr:row>
      <xdr:rowOff>2046</xdr:rowOff>
    </xdr:to>
    <xdr:cxnSp macro="">
      <xdr:nvCxnSpPr>
        <xdr:cNvPr id="448" name="直線コネクタ 447"/>
        <xdr:cNvCxnSpPr/>
      </xdr:nvCxnSpPr>
      <xdr:spPr>
        <a:xfrm>
          <a:off x="15290800" y="3365359"/>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67592</xdr:rowOff>
    </xdr:from>
    <xdr:to>
      <xdr:col>72</xdr:col>
      <xdr:colOff>203200</xdr:colOff>
      <xdr:row>19</xdr:row>
      <xdr:rowOff>107809</xdr:rowOff>
    </xdr:to>
    <xdr:cxnSp macro="">
      <xdr:nvCxnSpPr>
        <xdr:cNvPr id="451" name="直線コネクタ 450"/>
        <xdr:cNvCxnSpPr/>
      </xdr:nvCxnSpPr>
      <xdr:spPr>
        <a:xfrm>
          <a:off x="14401800" y="332514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38100</xdr:rowOff>
    </xdr:from>
    <xdr:to>
      <xdr:col>68</xdr:col>
      <xdr:colOff>152400</xdr:colOff>
      <xdr:row>19</xdr:row>
      <xdr:rowOff>67592</xdr:rowOff>
    </xdr:to>
    <xdr:cxnSp macro="">
      <xdr:nvCxnSpPr>
        <xdr:cNvPr id="454" name="直線コネクタ 453"/>
        <xdr:cNvCxnSpPr/>
      </xdr:nvCxnSpPr>
      <xdr:spPr>
        <a:xfrm>
          <a:off x="13512800" y="329565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4" name="楕円 463"/>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5" name="将来負担の状況該当値テキスト"/>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122696</xdr:rowOff>
    </xdr:from>
    <xdr:to>
      <xdr:col>77</xdr:col>
      <xdr:colOff>95250</xdr:colOff>
      <xdr:row>20</xdr:row>
      <xdr:rowOff>52846</xdr:rowOff>
    </xdr:to>
    <xdr:sp macro="" textlink="">
      <xdr:nvSpPr>
        <xdr:cNvPr id="466" name="楕円 465"/>
        <xdr:cNvSpPr/>
      </xdr:nvSpPr>
      <xdr:spPr>
        <a:xfrm>
          <a:off x="16129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37623</xdr:rowOff>
    </xdr:from>
    <xdr:ext cx="736600" cy="259045"/>
    <xdr:sp macro="" textlink="">
      <xdr:nvSpPr>
        <xdr:cNvPr id="467" name="テキスト ボックス 466"/>
        <xdr:cNvSpPr txBox="1"/>
      </xdr:nvSpPr>
      <xdr:spPr>
        <a:xfrm>
          <a:off x="15798800" y="346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57009</xdr:rowOff>
    </xdr:from>
    <xdr:to>
      <xdr:col>73</xdr:col>
      <xdr:colOff>44450</xdr:colOff>
      <xdr:row>19</xdr:row>
      <xdr:rowOff>158609</xdr:rowOff>
    </xdr:to>
    <xdr:sp macro="" textlink="">
      <xdr:nvSpPr>
        <xdr:cNvPr id="468" name="楕円 467"/>
        <xdr:cNvSpPr/>
      </xdr:nvSpPr>
      <xdr:spPr>
        <a:xfrm>
          <a:off x="15240000" y="3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143386</xdr:rowOff>
    </xdr:from>
    <xdr:ext cx="762000" cy="259045"/>
    <xdr:sp macro="" textlink="">
      <xdr:nvSpPr>
        <xdr:cNvPr id="469" name="テキスト ボックス 468"/>
        <xdr:cNvSpPr txBox="1"/>
      </xdr:nvSpPr>
      <xdr:spPr>
        <a:xfrm>
          <a:off x="14909800" y="34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16792</xdr:rowOff>
    </xdr:from>
    <xdr:to>
      <xdr:col>68</xdr:col>
      <xdr:colOff>203200</xdr:colOff>
      <xdr:row>19</xdr:row>
      <xdr:rowOff>118392</xdr:rowOff>
    </xdr:to>
    <xdr:sp macro="" textlink="">
      <xdr:nvSpPr>
        <xdr:cNvPr id="470" name="楕円 469"/>
        <xdr:cNvSpPr/>
      </xdr:nvSpPr>
      <xdr:spPr>
        <a:xfrm>
          <a:off x="14351000" y="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103169</xdr:rowOff>
    </xdr:from>
    <xdr:ext cx="762000" cy="259045"/>
    <xdr:sp macro="" textlink="">
      <xdr:nvSpPr>
        <xdr:cNvPr id="471" name="テキスト ボックス 470"/>
        <xdr:cNvSpPr txBox="1"/>
      </xdr:nvSpPr>
      <xdr:spPr>
        <a:xfrm>
          <a:off x="14020800" y="336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158750</xdr:rowOff>
    </xdr:from>
    <xdr:to>
      <xdr:col>64</xdr:col>
      <xdr:colOff>152400</xdr:colOff>
      <xdr:row>19</xdr:row>
      <xdr:rowOff>88900</xdr:rowOff>
    </xdr:to>
    <xdr:sp macro="" textlink="">
      <xdr:nvSpPr>
        <xdr:cNvPr id="472" name="楕円 471"/>
        <xdr:cNvSpPr/>
      </xdr:nvSpPr>
      <xdr:spPr>
        <a:xfrm>
          <a:off x="1346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73677</xdr:rowOff>
    </xdr:from>
    <xdr:ext cx="762000" cy="259045"/>
    <xdr:sp macro="" textlink="">
      <xdr:nvSpPr>
        <xdr:cNvPr id="473" name="テキスト ボックス 472"/>
        <xdr:cNvSpPr txBox="1"/>
      </xdr:nvSpPr>
      <xdr:spPr>
        <a:xfrm>
          <a:off x="13131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保育所、幼稚園など多数の子育て関係施設を保有していることや、直営による市民サービスの充実等により類似団体平均値を上回る職員数となっている。このため、平成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人削減する行財政改革推進プラン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39</xdr:row>
      <xdr:rowOff>138430</xdr:rowOff>
    </xdr:to>
    <xdr:cxnSp macro="">
      <xdr:nvCxnSpPr>
        <xdr:cNvPr id="66" name="直線コネクタ 65"/>
        <xdr:cNvCxnSpPr/>
      </xdr:nvCxnSpPr>
      <xdr:spPr>
        <a:xfrm flipV="1">
          <a:off x="3987800" y="6786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39</xdr:row>
      <xdr:rowOff>138430</xdr:rowOff>
    </xdr:to>
    <xdr:cxnSp macro="">
      <xdr:nvCxnSpPr>
        <xdr:cNvPr id="69" name="直線コネクタ 68"/>
        <xdr:cNvCxnSpPr/>
      </xdr:nvCxnSpPr>
      <xdr:spPr>
        <a:xfrm>
          <a:off x="3098800" y="682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39</xdr:row>
      <xdr:rowOff>138430</xdr:rowOff>
    </xdr:to>
    <xdr:cxnSp macro="">
      <xdr:nvCxnSpPr>
        <xdr:cNvPr id="72" name="直線コネクタ 71"/>
        <xdr:cNvCxnSpPr/>
      </xdr:nvCxnSpPr>
      <xdr:spPr>
        <a:xfrm>
          <a:off x="2209800" y="680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123190</xdr:rowOff>
    </xdr:to>
    <xdr:cxnSp macro="">
      <xdr:nvCxnSpPr>
        <xdr:cNvPr id="75" name="直線コネクタ 74"/>
        <xdr:cNvCxnSpPr/>
      </xdr:nvCxnSpPr>
      <xdr:spPr>
        <a:xfrm>
          <a:off x="1320800" y="6710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これまでの行財政健全化計画の取組により、経常的な経費の見直し等を行うことで、歳出を抑制してきた結果、類似団体平均を上回る状況となっている。引き続き、内部努力を継続していきたい。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13</xdr:row>
      <xdr:rowOff>147574</xdr:rowOff>
    </xdr:to>
    <xdr:cxnSp macro="">
      <xdr:nvCxnSpPr>
        <xdr:cNvPr id="125" name="直線コネクタ 124"/>
        <xdr:cNvCxnSpPr/>
      </xdr:nvCxnSpPr>
      <xdr:spPr>
        <a:xfrm flipV="1">
          <a:off x="15671800" y="23672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13</xdr:row>
      <xdr:rowOff>147574</xdr:rowOff>
    </xdr:to>
    <xdr:cxnSp macro="">
      <xdr:nvCxnSpPr>
        <xdr:cNvPr id="128" name="直線コネクタ 127"/>
        <xdr:cNvCxnSpPr/>
      </xdr:nvCxnSpPr>
      <xdr:spPr>
        <a:xfrm>
          <a:off x="14782800" y="2376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133858</xdr:rowOff>
    </xdr:from>
    <xdr:to>
      <xdr:col>73</xdr:col>
      <xdr:colOff>180975</xdr:colOff>
      <xdr:row>13</xdr:row>
      <xdr:rowOff>147574</xdr:rowOff>
    </xdr:to>
    <xdr:cxnSp macro="">
      <xdr:nvCxnSpPr>
        <xdr:cNvPr id="131" name="直線コネクタ 130"/>
        <xdr:cNvCxnSpPr/>
      </xdr:nvCxnSpPr>
      <xdr:spPr>
        <a:xfrm>
          <a:off x="13893800" y="23627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13</xdr:row>
      <xdr:rowOff>133858</xdr:rowOff>
    </xdr:to>
    <xdr:cxnSp macro="">
      <xdr:nvCxnSpPr>
        <xdr:cNvPr id="134" name="直線コネクタ 133"/>
        <xdr:cNvCxnSpPr/>
      </xdr:nvCxnSpPr>
      <xdr:spPr>
        <a:xfrm>
          <a:off x="13004800" y="2353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4" name="楕円 143"/>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167657</xdr:rowOff>
    </xdr:from>
    <xdr:ext cx="762000" cy="259045"/>
    <xdr:sp macro="" textlink="">
      <xdr:nvSpPr>
        <xdr:cNvPr id="145" name="物件費該当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96774</xdr:rowOff>
    </xdr:from>
    <xdr:to>
      <xdr:col>78</xdr:col>
      <xdr:colOff>120650</xdr:colOff>
      <xdr:row>14</xdr:row>
      <xdr:rowOff>26924</xdr:rowOff>
    </xdr:to>
    <xdr:sp macro="" textlink="">
      <xdr:nvSpPr>
        <xdr:cNvPr id="146" name="楕円 145"/>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37101</xdr:rowOff>
    </xdr:from>
    <xdr:ext cx="736600" cy="259045"/>
    <xdr:sp macro="" textlink="">
      <xdr:nvSpPr>
        <xdr:cNvPr id="147" name="テキスト ボックス 146"/>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96774</xdr:rowOff>
    </xdr:from>
    <xdr:to>
      <xdr:col>74</xdr:col>
      <xdr:colOff>31750</xdr:colOff>
      <xdr:row>14</xdr:row>
      <xdr:rowOff>26924</xdr:rowOff>
    </xdr:to>
    <xdr:sp macro="" textlink="">
      <xdr:nvSpPr>
        <xdr:cNvPr id="148" name="楕円 147"/>
        <xdr:cNvSpPr/>
      </xdr:nvSpPr>
      <xdr:spPr>
        <a:xfrm>
          <a:off x="14732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37101</xdr:rowOff>
    </xdr:from>
    <xdr:ext cx="762000" cy="259045"/>
    <xdr:sp macro="" textlink="">
      <xdr:nvSpPr>
        <xdr:cNvPr id="149" name="テキスト ボックス 148"/>
        <xdr:cNvSpPr txBox="1"/>
      </xdr:nvSpPr>
      <xdr:spPr>
        <a:xfrm>
          <a:off x="14401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扶助費が上昇傾向にある要因として、子ども・子育て支援や、障害者福祉など社会保障費の増加が挙げられる。今後も引き続き扶助の適正実施に努める。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69850</xdr:rowOff>
    </xdr:to>
    <xdr:cxnSp macro="">
      <xdr:nvCxnSpPr>
        <xdr:cNvPr id="186" name="直線コネクタ 185"/>
        <xdr:cNvCxnSpPr/>
      </xdr:nvCxnSpPr>
      <xdr:spPr>
        <a:xfrm>
          <a:off x="3987800" y="1007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9" name="直線コネクタ 188"/>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165100</xdr:rowOff>
    </xdr:to>
    <xdr:cxnSp macro="">
      <xdr:nvCxnSpPr>
        <xdr:cNvPr id="192" name="直線コネクタ 191"/>
        <xdr:cNvCxnSpPr/>
      </xdr:nvCxnSpPr>
      <xdr:spPr>
        <a:xfrm>
          <a:off x="2209800" y="988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107950</xdr:rowOff>
    </xdr:to>
    <xdr:cxnSp macro="">
      <xdr:nvCxnSpPr>
        <xdr:cNvPr id="195" name="直線コネクタ 194"/>
        <xdr:cNvCxnSpPr/>
      </xdr:nvCxnSpPr>
      <xdr:spPr>
        <a:xfrm>
          <a:off x="1320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5" name="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6"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特別会計への繰出金の影響が大きいため、類似団体平均を下回る状況となっている。各会計の経営力の強化に努め、繰出しの抑制に努めていきたい。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154215</xdr:rowOff>
    </xdr:from>
    <xdr:to>
      <xdr:col>82</xdr:col>
      <xdr:colOff>107950</xdr:colOff>
      <xdr:row>60</xdr:row>
      <xdr:rowOff>165100</xdr:rowOff>
    </xdr:to>
    <xdr:cxnSp macro="">
      <xdr:nvCxnSpPr>
        <xdr:cNvPr id="249" name="直線コネクタ 248"/>
        <xdr:cNvCxnSpPr/>
      </xdr:nvCxnSpPr>
      <xdr:spPr>
        <a:xfrm>
          <a:off x="15671800" y="10441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99785</xdr:rowOff>
    </xdr:from>
    <xdr:to>
      <xdr:col>78</xdr:col>
      <xdr:colOff>69850</xdr:colOff>
      <xdr:row>60</xdr:row>
      <xdr:rowOff>154215</xdr:rowOff>
    </xdr:to>
    <xdr:cxnSp macro="">
      <xdr:nvCxnSpPr>
        <xdr:cNvPr id="252" name="直線コネクタ 251"/>
        <xdr:cNvCxnSpPr/>
      </xdr:nvCxnSpPr>
      <xdr:spPr>
        <a:xfrm>
          <a:off x="14782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56243</xdr:rowOff>
    </xdr:from>
    <xdr:to>
      <xdr:col>73</xdr:col>
      <xdr:colOff>180975</xdr:colOff>
      <xdr:row>60</xdr:row>
      <xdr:rowOff>99785</xdr:rowOff>
    </xdr:to>
    <xdr:cxnSp macro="">
      <xdr:nvCxnSpPr>
        <xdr:cNvPr id="255" name="直線コネクタ 254"/>
        <xdr:cNvCxnSpPr/>
      </xdr:nvCxnSpPr>
      <xdr:spPr>
        <a:xfrm>
          <a:off x="13893800" y="10343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60</xdr:row>
      <xdr:rowOff>56243</xdr:rowOff>
    </xdr:to>
    <xdr:cxnSp macro="">
      <xdr:nvCxnSpPr>
        <xdr:cNvPr id="258" name="直線コネクタ 257"/>
        <xdr:cNvCxnSpPr/>
      </xdr:nvCxnSpPr>
      <xdr:spPr>
        <a:xfrm>
          <a:off x="13004800" y="10212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8" name="楕円 267"/>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9"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0" name="楕円 269"/>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1" name="テキスト ボックス 270"/>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48985</xdr:rowOff>
    </xdr:from>
    <xdr:to>
      <xdr:col>74</xdr:col>
      <xdr:colOff>31750</xdr:colOff>
      <xdr:row>60</xdr:row>
      <xdr:rowOff>150585</xdr:rowOff>
    </xdr:to>
    <xdr:sp macro="" textlink="">
      <xdr:nvSpPr>
        <xdr:cNvPr id="272" name="楕円 271"/>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135362</xdr:rowOff>
    </xdr:from>
    <xdr:ext cx="762000" cy="259045"/>
    <xdr:sp macro="" textlink="">
      <xdr:nvSpPr>
        <xdr:cNvPr id="273" name="テキスト ボックス 272"/>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4" name="楕円 273"/>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5" name="テキスト ボックス 274"/>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76" name="楕円 275"/>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77" name="テキスト ボックス 276"/>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健全化計画の取組として各種団体の補助金や、本市企業会計への補助金・負担金の見直しを実施しており、類似団体平均を上回る状況となっている。引き続き、補助金・負担金の適正実施に努めていきたい。</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8890</xdr:rowOff>
    </xdr:to>
    <xdr:cxnSp macro="">
      <xdr:nvCxnSpPr>
        <xdr:cNvPr id="309" name="直線コネクタ 308"/>
        <xdr:cNvCxnSpPr/>
      </xdr:nvCxnSpPr>
      <xdr:spPr>
        <a:xfrm>
          <a:off x="15671800" y="600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8890</xdr:rowOff>
    </xdr:to>
    <xdr:cxnSp macro="">
      <xdr:nvCxnSpPr>
        <xdr:cNvPr id="312" name="直線コネクタ 311"/>
        <xdr:cNvCxnSpPr/>
      </xdr:nvCxnSpPr>
      <xdr:spPr>
        <a:xfrm>
          <a:off x="14782800" y="600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1270</xdr:rowOff>
    </xdr:to>
    <xdr:cxnSp macro="">
      <xdr:nvCxnSpPr>
        <xdr:cNvPr id="315" name="直線コネクタ 314"/>
        <xdr:cNvCxnSpPr/>
      </xdr:nvCxnSpPr>
      <xdr:spPr>
        <a:xfrm>
          <a:off x="13893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1270</xdr:rowOff>
    </xdr:to>
    <xdr:cxnSp macro="">
      <xdr:nvCxnSpPr>
        <xdr:cNvPr id="318" name="直線コネクタ 317"/>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28" name="楕円 327"/>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29"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0" name="楕円 329"/>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1" name="テキスト ボックス 330"/>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2" name="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4" name="楕円 333"/>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5" name="テキスト ボックス 334"/>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類似団体平均を下回る状況となっているため、引き続き適正な市債の発行に努めていきたい。</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123189</xdr:rowOff>
    </xdr:to>
    <xdr:cxnSp macro="">
      <xdr:nvCxnSpPr>
        <xdr:cNvPr id="370" name="直線コネクタ 369"/>
        <xdr:cNvCxnSpPr/>
      </xdr:nvCxnSpPr>
      <xdr:spPr>
        <a:xfrm flipV="1">
          <a:off x="3987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161289</xdr:rowOff>
    </xdr:to>
    <xdr:cxnSp macro="">
      <xdr:nvCxnSpPr>
        <xdr:cNvPr id="373" name="直線コネクタ 372"/>
        <xdr:cNvCxnSpPr/>
      </xdr:nvCxnSpPr>
      <xdr:spPr>
        <a:xfrm flipV="1">
          <a:off x="3098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6" name="直線コネクタ 375"/>
        <xdr:cNvCxnSpPr/>
      </xdr:nvCxnSpPr>
      <xdr:spPr>
        <a:xfrm>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79" name="直線コネクタ 378"/>
        <xdr:cNvCxnSpPr/>
      </xdr:nvCxnSpPr>
      <xdr:spPr>
        <a:xfrm flipV="1">
          <a:off x="1320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9" name="楕円 388"/>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0"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1" name="楕円 39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2" name="テキスト ボックス 39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6" name="テキスト ボックス 395"/>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7" name="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8" name="テキスト ボックス 39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人件費・扶助費等の影響により、類似団体平均を下回る状況となっている。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77</xdr:row>
      <xdr:rowOff>146050</xdr:rowOff>
    </xdr:to>
    <xdr:cxnSp macro="">
      <xdr:nvCxnSpPr>
        <xdr:cNvPr id="431" name="直線コネクタ 430"/>
        <xdr:cNvCxnSpPr/>
      </xdr:nvCxnSpPr>
      <xdr:spPr>
        <a:xfrm>
          <a:off x="15671800" y="1334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146050</xdr:rowOff>
    </xdr:to>
    <xdr:cxnSp macro="">
      <xdr:nvCxnSpPr>
        <xdr:cNvPr id="434" name="直線コネクタ 433"/>
        <xdr:cNvCxnSpPr/>
      </xdr:nvCxnSpPr>
      <xdr:spPr>
        <a:xfrm>
          <a:off x="14782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115570</xdr:rowOff>
    </xdr:to>
    <xdr:cxnSp macro="">
      <xdr:nvCxnSpPr>
        <xdr:cNvPr id="437" name="直線コネクタ 436"/>
        <xdr:cNvCxnSpPr/>
      </xdr:nvCxnSpPr>
      <xdr:spPr>
        <a:xfrm>
          <a:off x="13893800" y="13141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76</xdr:row>
      <xdr:rowOff>111761</xdr:rowOff>
    </xdr:to>
    <xdr:cxnSp macro="">
      <xdr:nvCxnSpPr>
        <xdr:cNvPr id="440" name="直線コネクタ 439"/>
        <xdr:cNvCxnSpPr/>
      </xdr:nvCxnSpPr>
      <xdr:spPr>
        <a:xfrm>
          <a:off x="13004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0" name="楕円 449"/>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1"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2" name="楕円 451"/>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3" name="テキスト ボックス 452"/>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4" name="楕円 453"/>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5" name="テキスト ボックス 454"/>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6" name="楕円 455"/>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57" name="テキスト ボックス 456"/>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8" name="楕円 457"/>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59" name="テキスト ボックス 458"/>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12639</xdr:rowOff>
    </xdr:from>
    <xdr:to>
      <xdr:col>29</xdr:col>
      <xdr:colOff>127000</xdr:colOff>
      <xdr:row>13</xdr:row>
      <xdr:rowOff>27818</xdr:rowOff>
    </xdr:to>
    <xdr:cxnSp macro="">
      <xdr:nvCxnSpPr>
        <xdr:cNvPr id="48" name="直線コネクタ 47"/>
        <xdr:cNvCxnSpPr/>
      </xdr:nvCxnSpPr>
      <xdr:spPr bwMode="auto">
        <a:xfrm>
          <a:off x="5003800" y="2289114"/>
          <a:ext cx="6477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12639</xdr:rowOff>
    </xdr:from>
    <xdr:to>
      <xdr:col>26</xdr:col>
      <xdr:colOff>50800</xdr:colOff>
      <xdr:row>13</xdr:row>
      <xdr:rowOff>31476</xdr:rowOff>
    </xdr:to>
    <xdr:cxnSp macro="">
      <xdr:nvCxnSpPr>
        <xdr:cNvPr id="51" name="直線コネクタ 50"/>
        <xdr:cNvCxnSpPr/>
      </xdr:nvCxnSpPr>
      <xdr:spPr bwMode="auto">
        <a:xfrm flipV="1">
          <a:off x="4305300" y="2289114"/>
          <a:ext cx="6985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164064</xdr:rowOff>
    </xdr:from>
    <xdr:to>
      <xdr:col>22</xdr:col>
      <xdr:colOff>114300</xdr:colOff>
      <xdr:row>13</xdr:row>
      <xdr:rowOff>31476</xdr:rowOff>
    </xdr:to>
    <xdr:cxnSp macro="">
      <xdr:nvCxnSpPr>
        <xdr:cNvPr id="54" name="直線コネクタ 53"/>
        <xdr:cNvCxnSpPr/>
      </xdr:nvCxnSpPr>
      <xdr:spPr bwMode="auto">
        <a:xfrm>
          <a:off x="3606800" y="2269089"/>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164064</xdr:rowOff>
    </xdr:from>
    <xdr:to>
      <xdr:col>18</xdr:col>
      <xdr:colOff>177800</xdr:colOff>
      <xdr:row>13</xdr:row>
      <xdr:rowOff>73447</xdr:rowOff>
    </xdr:to>
    <xdr:cxnSp macro="">
      <xdr:nvCxnSpPr>
        <xdr:cNvPr id="57" name="直線コネクタ 56"/>
        <xdr:cNvCxnSpPr/>
      </xdr:nvCxnSpPr>
      <xdr:spPr bwMode="auto">
        <a:xfrm flipV="1">
          <a:off x="2908300" y="2269089"/>
          <a:ext cx="698500" cy="8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148468</xdr:rowOff>
    </xdr:from>
    <xdr:to>
      <xdr:col>29</xdr:col>
      <xdr:colOff>177800</xdr:colOff>
      <xdr:row>13</xdr:row>
      <xdr:rowOff>78618</xdr:rowOff>
    </xdr:to>
    <xdr:sp macro="" textlink="">
      <xdr:nvSpPr>
        <xdr:cNvPr id="67" name="楕円 66"/>
        <xdr:cNvSpPr/>
      </xdr:nvSpPr>
      <xdr:spPr bwMode="auto">
        <a:xfrm>
          <a:off x="5600700" y="225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164995</xdr:rowOff>
    </xdr:from>
    <xdr:ext cx="762000" cy="259045"/>
    <xdr:sp macro="" textlink="">
      <xdr:nvSpPr>
        <xdr:cNvPr id="68" name="人口1人当たり決算額の推移該当値テキスト130"/>
        <xdr:cNvSpPr txBox="1"/>
      </xdr:nvSpPr>
      <xdr:spPr>
        <a:xfrm>
          <a:off x="5740400" y="209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133289</xdr:rowOff>
    </xdr:from>
    <xdr:to>
      <xdr:col>26</xdr:col>
      <xdr:colOff>101600</xdr:colOff>
      <xdr:row>13</xdr:row>
      <xdr:rowOff>63439</xdr:rowOff>
    </xdr:to>
    <xdr:sp macro="" textlink="">
      <xdr:nvSpPr>
        <xdr:cNvPr id="69" name="楕円 68"/>
        <xdr:cNvSpPr/>
      </xdr:nvSpPr>
      <xdr:spPr bwMode="auto">
        <a:xfrm>
          <a:off x="4953000" y="22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73616</xdr:rowOff>
    </xdr:from>
    <xdr:ext cx="736600" cy="259045"/>
    <xdr:sp macro="" textlink="">
      <xdr:nvSpPr>
        <xdr:cNvPr id="70" name="テキスト ボックス 69"/>
        <xdr:cNvSpPr txBox="1"/>
      </xdr:nvSpPr>
      <xdr:spPr>
        <a:xfrm>
          <a:off x="4622800" y="200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152126</xdr:rowOff>
    </xdr:from>
    <xdr:to>
      <xdr:col>22</xdr:col>
      <xdr:colOff>165100</xdr:colOff>
      <xdr:row>13</xdr:row>
      <xdr:rowOff>82276</xdr:rowOff>
    </xdr:to>
    <xdr:sp macro="" textlink="">
      <xdr:nvSpPr>
        <xdr:cNvPr id="71" name="楕円 70"/>
        <xdr:cNvSpPr/>
      </xdr:nvSpPr>
      <xdr:spPr bwMode="auto">
        <a:xfrm>
          <a:off x="4254500" y="225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92453</xdr:rowOff>
    </xdr:from>
    <xdr:ext cx="762000" cy="259045"/>
    <xdr:sp macro="" textlink="">
      <xdr:nvSpPr>
        <xdr:cNvPr id="72" name="テキスト ボックス 71"/>
        <xdr:cNvSpPr txBox="1"/>
      </xdr:nvSpPr>
      <xdr:spPr>
        <a:xfrm>
          <a:off x="3924300" y="20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113264</xdr:rowOff>
    </xdr:from>
    <xdr:to>
      <xdr:col>19</xdr:col>
      <xdr:colOff>38100</xdr:colOff>
      <xdr:row>13</xdr:row>
      <xdr:rowOff>43414</xdr:rowOff>
    </xdr:to>
    <xdr:sp macro="" textlink="">
      <xdr:nvSpPr>
        <xdr:cNvPr id="73" name="楕円 72"/>
        <xdr:cNvSpPr/>
      </xdr:nvSpPr>
      <xdr:spPr bwMode="auto">
        <a:xfrm>
          <a:off x="3556000" y="221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53591</xdr:rowOff>
    </xdr:from>
    <xdr:ext cx="762000" cy="259045"/>
    <xdr:sp macro="" textlink="">
      <xdr:nvSpPr>
        <xdr:cNvPr id="74" name="テキスト ボックス 73"/>
        <xdr:cNvSpPr txBox="1"/>
      </xdr:nvSpPr>
      <xdr:spPr>
        <a:xfrm>
          <a:off x="3225800" y="198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22647</xdr:rowOff>
    </xdr:from>
    <xdr:to>
      <xdr:col>15</xdr:col>
      <xdr:colOff>101600</xdr:colOff>
      <xdr:row>13</xdr:row>
      <xdr:rowOff>124247</xdr:rowOff>
    </xdr:to>
    <xdr:sp macro="" textlink="">
      <xdr:nvSpPr>
        <xdr:cNvPr id="75" name="楕円 74"/>
        <xdr:cNvSpPr/>
      </xdr:nvSpPr>
      <xdr:spPr bwMode="auto">
        <a:xfrm>
          <a:off x="2857500" y="229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134424</xdr:rowOff>
    </xdr:from>
    <xdr:ext cx="762000" cy="259045"/>
    <xdr:sp macro="" textlink="">
      <xdr:nvSpPr>
        <xdr:cNvPr id="76" name="テキスト ボックス 75"/>
        <xdr:cNvSpPr txBox="1"/>
      </xdr:nvSpPr>
      <xdr:spPr>
        <a:xfrm>
          <a:off x="2527300" y="206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81585</xdr:rowOff>
    </xdr:from>
    <xdr:to>
      <xdr:col>29</xdr:col>
      <xdr:colOff>127000</xdr:colOff>
      <xdr:row>35</xdr:row>
      <xdr:rowOff>127724</xdr:rowOff>
    </xdr:to>
    <xdr:cxnSp macro="">
      <xdr:nvCxnSpPr>
        <xdr:cNvPr id="109" name="直線コネクタ 108"/>
        <xdr:cNvCxnSpPr/>
      </xdr:nvCxnSpPr>
      <xdr:spPr bwMode="auto">
        <a:xfrm>
          <a:off x="5003800" y="6691935"/>
          <a:ext cx="6477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80861</xdr:rowOff>
    </xdr:from>
    <xdr:to>
      <xdr:col>26</xdr:col>
      <xdr:colOff>50800</xdr:colOff>
      <xdr:row>35</xdr:row>
      <xdr:rowOff>81585</xdr:rowOff>
    </xdr:to>
    <xdr:cxnSp macro="">
      <xdr:nvCxnSpPr>
        <xdr:cNvPr id="112" name="直線コネクタ 111"/>
        <xdr:cNvCxnSpPr/>
      </xdr:nvCxnSpPr>
      <xdr:spPr bwMode="auto">
        <a:xfrm>
          <a:off x="4305300" y="6691211"/>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80861</xdr:rowOff>
    </xdr:from>
    <xdr:to>
      <xdr:col>22</xdr:col>
      <xdr:colOff>114300</xdr:colOff>
      <xdr:row>35</xdr:row>
      <xdr:rowOff>95758</xdr:rowOff>
    </xdr:to>
    <xdr:cxnSp macro="">
      <xdr:nvCxnSpPr>
        <xdr:cNvPr id="115" name="直線コネクタ 114"/>
        <xdr:cNvCxnSpPr/>
      </xdr:nvCxnSpPr>
      <xdr:spPr bwMode="auto">
        <a:xfrm flipV="1">
          <a:off x="3606800" y="6691211"/>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95758</xdr:rowOff>
    </xdr:from>
    <xdr:to>
      <xdr:col>18</xdr:col>
      <xdr:colOff>177800</xdr:colOff>
      <xdr:row>35</xdr:row>
      <xdr:rowOff>119990</xdr:rowOff>
    </xdr:to>
    <xdr:cxnSp macro="">
      <xdr:nvCxnSpPr>
        <xdr:cNvPr id="118" name="直線コネクタ 117"/>
        <xdr:cNvCxnSpPr/>
      </xdr:nvCxnSpPr>
      <xdr:spPr bwMode="auto">
        <a:xfrm flipV="1">
          <a:off x="2908300" y="6706108"/>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76924</xdr:rowOff>
    </xdr:from>
    <xdr:to>
      <xdr:col>29</xdr:col>
      <xdr:colOff>177800</xdr:colOff>
      <xdr:row>35</xdr:row>
      <xdr:rowOff>178524</xdr:rowOff>
    </xdr:to>
    <xdr:sp macro="" textlink="">
      <xdr:nvSpPr>
        <xdr:cNvPr id="128" name="楕円 127"/>
        <xdr:cNvSpPr/>
      </xdr:nvSpPr>
      <xdr:spPr bwMode="auto">
        <a:xfrm>
          <a:off x="5600700" y="66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264901</xdr:rowOff>
    </xdr:from>
    <xdr:ext cx="762000" cy="259045"/>
    <xdr:sp macro="" textlink="">
      <xdr:nvSpPr>
        <xdr:cNvPr id="129" name="人口1人当たり決算額の推移該当値テキスト445"/>
        <xdr:cNvSpPr txBox="1"/>
      </xdr:nvSpPr>
      <xdr:spPr>
        <a:xfrm>
          <a:off x="5740400" y="653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30785</xdr:rowOff>
    </xdr:from>
    <xdr:to>
      <xdr:col>26</xdr:col>
      <xdr:colOff>101600</xdr:colOff>
      <xdr:row>35</xdr:row>
      <xdr:rowOff>132385</xdr:rowOff>
    </xdr:to>
    <xdr:sp macro="" textlink="">
      <xdr:nvSpPr>
        <xdr:cNvPr id="130" name="楕円 129"/>
        <xdr:cNvSpPr/>
      </xdr:nvSpPr>
      <xdr:spPr bwMode="auto">
        <a:xfrm>
          <a:off x="4953000" y="664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142562</xdr:rowOff>
    </xdr:from>
    <xdr:ext cx="736600" cy="259045"/>
    <xdr:sp macro="" textlink="">
      <xdr:nvSpPr>
        <xdr:cNvPr id="131" name="テキスト ボックス 130"/>
        <xdr:cNvSpPr txBox="1"/>
      </xdr:nvSpPr>
      <xdr:spPr>
        <a:xfrm>
          <a:off x="4622800" y="6410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30061</xdr:rowOff>
    </xdr:from>
    <xdr:to>
      <xdr:col>22</xdr:col>
      <xdr:colOff>165100</xdr:colOff>
      <xdr:row>35</xdr:row>
      <xdr:rowOff>131661</xdr:rowOff>
    </xdr:to>
    <xdr:sp macro="" textlink="">
      <xdr:nvSpPr>
        <xdr:cNvPr id="132" name="楕円 131"/>
        <xdr:cNvSpPr/>
      </xdr:nvSpPr>
      <xdr:spPr bwMode="auto">
        <a:xfrm>
          <a:off x="4254500" y="664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141838</xdr:rowOff>
    </xdr:from>
    <xdr:ext cx="762000" cy="259045"/>
    <xdr:sp macro="" textlink="">
      <xdr:nvSpPr>
        <xdr:cNvPr id="133" name="テキスト ボックス 132"/>
        <xdr:cNvSpPr txBox="1"/>
      </xdr:nvSpPr>
      <xdr:spPr>
        <a:xfrm>
          <a:off x="3924300" y="640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44958</xdr:rowOff>
    </xdr:from>
    <xdr:to>
      <xdr:col>19</xdr:col>
      <xdr:colOff>38100</xdr:colOff>
      <xdr:row>35</xdr:row>
      <xdr:rowOff>146558</xdr:rowOff>
    </xdr:to>
    <xdr:sp macro="" textlink="">
      <xdr:nvSpPr>
        <xdr:cNvPr id="134" name="楕円 133"/>
        <xdr:cNvSpPr/>
      </xdr:nvSpPr>
      <xdr:spPr bwMode="auto">
        <a:xfrm>
          <a:off x="35560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156735</xdr:rowOff>
    </xdr:from>
    <xdr:ext cx="762000" cy="259045"/>
    <xdr:sp macro="" textlink="">
      <xdr:nvSpPr>
        <xdr:cNvPr id="135" name="テキスト ボックス 134"/>
        <xdr:cNvSpPr txBox="1"/>
      </xdr:nvSpPr>
      <xdr:spPr>
        <a:xfrm>
          <a:off x="32258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69190</xdr:rowOff>
    </xdr:from>
    <xdr:to>
      <xdr:col>15</xdr:col>
      <xdr:colOff>101600</xdr:colOff>
      <xdr:row>35</xdr:row>
      <xdr:rowOff>170790</xdr:rowOff>
    </xdr:to>
    <xdr:sp macro="" textlink="">
      <xdr:nvSpPr>
        <xdr:cNvPr id="136" name="楕円 135"/>
        <xdr:cNvSpPr/>
      </xdr:nvSpPr>
      <xdr:spPr bwMode="auto">
        <a:xfrm>
          <a:off x="2857500" y="667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180967</xdr:rowOff>
    </xdr:from>
    <xdr:ext cx="762000" cy="259045"/>
    <xdr:sp macro="" textlink="">
      <xdr:nvSpPr>
        <xdr:cNvPr id="137" name="テキスト ボックス 136"/>
        <xdr:cNvSpPr txBox="1"/>
      </xdr:nvSpPr>
      <xdr:spPr>
        <a:xfrm>
          <a:off x="2527300" y="64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143167</xdr:rowOff>
    </xdr:from>
    <xdr:to>
      <xdr:col>24</xdr:col>
      <xdr:colOff>63500</xdr:colOff>
      <xdr:row>32</xdr:row>
      <xdr:rowOff>3531</xdr:rowOff>
    </xdr:to>
    <xdr:cxnSp macro="">
      <xdr:nvCxnSpPr>
        <xdr:cNvPr id="61" name="直線コネクタ 60"/>
        <xdr:cNvCxnSpPr/>
      </xdr:nvCxnSpPr>
      <xdr:spPr>
        <a:xfrm flipV="1">
          <a:off x="3797300" y="5458117"/>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160541</xdr:rowOff>
    </xdr:from>
    <xdr:to>
      <xdr:col>19</xdr:col>
      <xdr:colOff>177800</xdr:colOff>
      <xdr:row>32</xdr:row>
      <xdr:rowOff>3531</xdr:rowOff>
    </xdr:to>
    <xdr:cxnSp macro="">
      <xdr:nvCxnSpPr>
        <xdr:cNvPr id="64" name="直線コネクタ 63"/>
        <xdr:cNvCxnSpPr/>
      </xdr:nvCxnSpPr>
      <xdr:spPr>
        <a:xfrm>
          <a:off x="2908300" y="5475491"/>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160541</xdr:rowOff>
    </xdr:from>
    <xdr:to>
      <xdr:col>15</xdr:col>
      <xdr:colOff>50800</xdr:colOff>
      <xdr:row>32</xdr:row>
      <xdr:rowOff>1511</xdr:rowOff>
    </xdr:to>
    <xdr:cxnSp macro="">
      <xdr:nvCxnSpPr>
        <xdr:cNvPr id="67" name="直線コネクタ 66"/>
        <xdr:cNvCxnSpPr/>
      </xdr:nvCxnSpPr>
      <xdr:spPr>
        <a:xfrm flipV="1">
          <a:off x="2019300" y="5475491"/>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1511</xdr:rowOff>
    </xdr:from>
    <xdr:to>
      <xdr:col>10</xdr:col>
      <xdr:colOff>114300</xdr:colOff>
      <xdr:row>32</xdr:row>
      <xdr:rowOff>71272</xdr:rowOff>
    </xdr:to>
    <xdr:cxnSp macro="">
      <xdr:nvCxnSpPr>
        <xdr:cNvPr id="70" name="直線コネクタ 69"/>
        <xdr:cNvCxnSpPr/>
      </xdr:nvCxnSpPr>
      <xdr:spPr>
        <a:xfrm flipV="1">
          <a:off x="1130300" y="5487911"/>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92367</xdr:rowOff>
    </xdr:from>
    <xdr:to>
      <xdr:col>24</xdr:col>
      <xdr:colOff>114300</xdr:colOff>
      <xdr:row>32</xdr:row>
      <xdr:rowOff>22517</xdr:rowOff>
    </xdr:to>
    <xdr:sp macro="" textlink="">
      <xdr:nvSpPr>
        <xdr:cNvPr id="80" name="楕円 79"/>
        <xdr:cNvSpPr/>
      </xdr:nvSpPr>
      <xdr:spPr>
        <a:xfrm>
          <a:off x="4584700" y="54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27601</xdr:rowOff>
    </xdr:from>
    <xdr:ext cx="534377" cy="259045"/>
    <xdr:sp macro="" textlink="">
      <xdr:nvSpPr>
        <xdr:cNvPr id="81" name="人件費該当値テキスト"/>
        <xdr:cNvSpPr txBox="1"/>
      </xdr:nvSpPr>
      <xdr:spPr>
        <a:xfrm>
          <a:off x="4686300" y="53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124181</xdr:rowOff>
    </xdr:from>
    <xdr:to>
      <xdr:col>20</xdr:col>
      <xdr:colOff>38100</xdr:colOff>
      <xdr:row>32</xdr:row>
      <xdr:rowOff>54331</xdr:rowOff>
    </xdr:to>
    <xdr:sp macro="" textlink="">
      <xdr:nvSpPr>
        <xdr:cNvPr id="82" name="楕円 81"/>
        <xdr:cNvSpPr/>
      </xdr:nvSpPr>
      <xdr:spPr>
        <a:xfrm>
          <a:off x="3746500" y="54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70858</xdr:rowOff>
    </xdr:from>
    <xdr:ext cx="534377" cy="259045"/>
    <xdr:sp macro="" textlink="">
      <xdr:nvSpPr>
        <xdr:cNvPr id="83" name="テキスト ボックス 82"/>
        <xdr:cNvSpPr txBox="1"/>
      </xdr:nvSpPr>
      <xdr:spPr>
        <a:xfrm>
          <a:off x="3530111" y="521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109741</xdr:rowOff>
    </xdr:from>
    <xdr:to>
      <xdr:col>15</xdr:col>
      <xdr:colOff>101600</xdr:colOff>
      <xdr:row>32</xdr:row>
      <xdr:rowOff>39891</xdr:rowOff>
    </xdr:to>
    <xdr:sp macro="" textlink="">
      <xdr:nvSpPr>
        <xdr:cNvPr id="84" name="楕円 83"/>
        <xdr:cNvSpPr/>
      </xdr:nvSpPr>
      <xdr:spPr>
        <a:xfrm>
          <a:off x="2857500" y="54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56418</xdr:rowOff>
    </xdr:from>
    <xdr:ext cx="534377" cy="259045"/>
    <xdr:sp macro="" textlink="">
      <xdr:nvSpPr>
        <xdr:cNvPr id="85" name="テキスト ボックス 84"/>
        <xdr:cNvSpPr txBox="1"/>
      </xdr:nvSpPr>
      <xdr:spPr>
        <a:xfrm>
          <a:off x="2641111" y="51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122161</xdr:rowOff>
    </xdr:from>
    <xdr:to>
      <xdr:col>10</xdr:col>
      <xdr:colOff>165100</xdr:colOff>
      <xdr:row>32</xdr:row>
      <xdr:rowOff>52311</xdr:rowOff>
    </xdr:to>
    <xdr:sp macro="" textlink="">
      <xdr:nvSpPr>
        <xdr:cNvPr id="86" name="楕円 85"/>
        <xdr:cNvSpPr/>
      </xdr:nvSpPr>
      <xdr:spPr>
        <a:xfrm>
          <a:off x="1968500" y="54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68838</xdr:rowOff>
    </xdr:from>
    <xdr:ext cx="534377" cy="259045"/>
    <xdr:sp macro="" textlink="">
      <xdr:nvSpPr>
        <xdr:cNvPr id="87" name="テキスト ボックス 86"/>
        <xdr:cNvSpPr txBox="1"/>
      </xdr:nvSpPr>
      <xdr:spPr>
        <a:xfrm>
          <a:off x="1752111" y="52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20472</xdr:rowOff>
    </xdr:from>
    <xdr:to>
      <xdr:col>6</xdr:col>
      <xdr:colOff>38100</xdr:colOff>
      <xdr:row>32</xdr:row>
      <xdr:rowOff>122072</xdr:rowOff>
    </xdr:to>
    <xdr:sp macro="" textlink="">
      <xdr:nvSpPr>
        <xdr:cNvPr id="88" name="楕円 87"/>
        <xdr:cNvSpPr/>
      </xdr:nvSpPr>
      <xdr:spPr>
        <a:xfrm>
          <a:off x="1079500" y="55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138599</xdr:rowOff>
    </xdr:from>
    <xdr:ext cx="534377" cy="259045"/>
    <xdr:sp macro="" textlink="">
      <xdr:nvSpPr>
        <xdr:cNvPr id="89" name="テキスト ボックス 88"/>
        <xdr:cNvSpPr txBox="1"/>
      </xdr:nvSpPr>
      <xdr:spPr>
        <a:xfrm>
          <a:off x="863111" y="5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85441</xdr:rowOff>
    </xdr:from>
    <xdr:to>
      <xdr:col>24</xdr:col>
      <xdr:colOff>63500</xdr:colOff>
      <xdr:row>57</xdr:row>
      <xdr:rowOff>87743</xdr:rowOff>
    </xdr:to>
    <xdr:cxnSp macro="">
      <xdr:nvCxnSpPr>
        <xdr:cNvPr id="121" name="直線コネクタ 120"/>
        <xdr:cNvCxnSpPr/>
      </xdr:nvCxnSpPr>
      <xdr:spPr>
        <a:xfrm>
          <a:off x="3797300" y="9858091"/>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85441</xdr:rowOff>
    </xdr:from>
    <xdr:to>
      <xdr:col>19</xdr:col>
      <xdr:colOff>177800</xdr:colOff>
      <xdr:row>57</xdr:row>
      <xdr:rowOff>97850</xdr:rowOff>
    </xdr:to>
    <xdr:cxnSp macro="">
      <xdr:nvCxnSpPr>
        <xdr:cNvPr id="124" name="直線コネクタ 123"/>
        <xdr:cNvCxnSpPr/>
      </xdr:nvCxnSpPr>
      <xdr:spPr>
        <a:xfrm flipV="1">
          <a:off x="2908300" y="985809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82354</xdr:rowOff>
    </xdr:from>
    <xdr:to>
      <xdr:col>15</xdr:col>
      <xdr:colOff>50800</xdr:colOff>
      <xdr:row>57</xdr:row>
      <xdr:rowOff>97850</xdr:rowOff>
    </xdr:to>
    <xdr:cxnSp macro="">
      <xdr:nvCxnSpPr>
        <xdr:cNvPr id="127" name="直線コネクタ 126"/>
        <xdr:cNvCxnSpPr/>
      </xdr:nvCxnSpPr>
      <xdr:spPr>
        <a:xfrm>
          <a:off x="2019300" y="9855004"/>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82354</xdr:rowOff>
    </xdr:from>
    <xdr:to>
      <xdr:col>10</xdr:col>
      <xdr:colOff>114300</xdr:colOff>
      <xdr:row>57</xdr:row>
      <xdr:rowOff>119551</xdr:rowOff>
    </xdr:to>
    <xdr:cxnSp macro="">
      <xdr:nvCxnSpPr>
        <xdr:cNvPr id="130" name="直線コネクタ 129"/>
        <xdr:cNvCxnSpPr/>
      </xdr:nvCxnSpPr>
      <xdr:spPr>
        <a:xfrm flipV="1">
          <a:off x="1130300" y="9855004"/>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36943</xdr:rowOff>
    </xdr:from>
    <xdr:to>
      <xdr:col>24</xdr:col>
      <xdr:colOff>114300</xdr:colOff>
      <xdr:row>57</xdr:row>
      <xdr:rowOff>138543</xdr:rowOff>
    </xdr:to>
    <xdr:sp macro="" textlink="">
      <xdr:nvSpPr>
        <xdr:cNvPr id="140" name="楕円 139"/>
        <xdr:cNvSpPr/>
      </xdr:nvSpPr>
      <xdr:spPr>
        <a:xfrm>
          <a:off x="4584700" y="98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15370</xdr:rowOff>
    </xdr:from>
    <xdr:ext cx="534377" cy="259045"/>
    <xdr:sp macro="" textlink="">
      <xdr:nvSpPr>
        <xdr:cNvPr id="141" name="物件費該当値テキスト"/>
        <xdr:cNvSpPr txBox="1"/>
      </xdr:nvSpPr>
      <xdr:spPr>
        <a:xfrm>
          <a:off x="4686300" y="97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34641</xdr:rowOff>
    </xdr:from>
    <xdr:to>
      <xdr:col>20</xdr:col>
      <xdr:colOff>38100</xdr:colOff>
      <xdr:row>57</xdr:row>
      <xdr:rowOff>136241</xdr:rowOff>
    </xdr:to>
    <xdr:sp macro="" textlink="">
      <xdr:nvSpPr>
        <xdr:cNvPr id="142" name="楕円 141"/>
        <xdr:cNvSpPr/>
      </xdr:nvSpPr>
      <xdr:spPr>
        <a:xfrm>
          <a:off x="3746500" y="98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127368</xdr:rowOff>
    </xdr:from>
    <xdr:ext cx="534377" cy="259045"/>
    <xdr:sp macro="" textlink="">
      <xdr:nvSpPr>
        <xdr:cNvPr id="143" name="テキスト ボックス 142"/>
        <xdr:cNvSpPr txBox="1"/>
      </xdr:nvSpPr>
      <xdr:spPr>
        <a:xfrm>
          <a:off x="3530111" y="99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47050</xdr:rowOff>
    </xdr:from>
    <xdr:to>
      <xdr:col>15</xdr:col>
      <xdr:colOff>101600</xdr:colOff>
      <xdr:row>57</xdr:row>
      <xdr:rowOff>148650</xdr:rowOff>
    </xdr:to>
    <xdr:sp macro="" textlink="">
      <xdr:nvSpPr>
        <xdr:cNvPr id="144" name="楕円 143"/>
        <xdr:cNvSpPr/>
      </xdr:nvSpPr>
      <xdr:spPr>
        <a:xfrm>
          <a:off x="2857500" y="98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139777</xdr:rowOff>
    </xdr:from>
    <xdr:ext cx="534377" cy="259045"/>
    <xdr:sp macro="" textlink="">
      <xdr:nvSpPr>
        <xdr:cNvPr id="145" name="テキスト ボックス 144"/>
        <xdr:cNvSpPr txBox="1"/>
      </xdr:nvSpPr>
      <xdr:spPr>
        <a:xfrm>
          <a:off x="2641111" y="991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31554</xdr:rowOff>
    </xdr:from>
    <xdr:to>
      <xdr:col>10</xdr:col>
      <xdr:colOff>165100</xdr:colOff>
      <xdr:row>57</xdr:row>
      <xdr:rowOff>133154</xdr:rowOff>
    </xdr:to>
    <xdr:sp macro="" textlink="">
      <xdr:nvSpPr>
        <xdr:cNvPr id="146" name="楕円 145"/>
        <xdr:cNvSpPr/>
      </xdr:nvSpPr>
      <xdr:spPr>
        <a:xfrm>
          <a:off x="1968500" y="98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124281</xdr:rowOff>
    </xdr:from>
    <xdr:ext cx="534377" cy="259045"/>
    <xdr:sp macro="" textlink="">
      <xdr:nvSpPr>
        <xdr:cNvPr id="147" name="テキスト ボックス 146"/>
        <xdr:cNvSpPr txBox="1"/>
      </xdr:nvSpPr>
      <xdr:spPr>
        <a:xfrm>
          <a:off x="1752111" y="98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68751</xdr:rowOff>
    </xdr:from>
    <xdr:to>
      <xdr:col>6</xdr:col>
      <xdr:colOff>38100</xdr:colOff>
      <xdr:row>57</xdr:row>
      <xdr:rowOff>170351</xdr:rowOff>
    </xdr:to>
    <xdr:sp macro="" textlink="">
      <xdr:nvSpPr>
        <xdr:cNvPr id="148" name="楕円 147"/>
        <xdr:cNvSpPr/>
      </xdr:nvSpPr>
      <xdr:spPr>
        <a:xfrm>
          <a:off x="1079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161478</xdr:rowOff>
    </xdr:from>
    <xdr:ext cx="534377" cy="259045"/>
    <xdr:sp macro="" textlink="">
      <xdr:nvSpPr>
        <xdr:cNvPr id="149" name="テキスト ボックス 148"/>
        <xdr:cNvSpPr txBox="1"/>
      </xdr:nvSpPr>
      <xdr:spPr>
        <a:xfrm>
          <a:off x="863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27813</xdr:rowOff>
    </xdr:from>
    <xdr:to>
      <xdr:col>24</xdr:col>
      <xdr:colOff>63500</xdr:colOff>
      <xdr:row>76</xdr:row>
      <xdr:rowOff>6731</xdr:rowOff>
    </xdr:to>
    <xdr:cxnSp macro="">
      <xdr:nvCxnSpPr>
        <xdr:cNvPr id="178" name="直線コネクタ 177"/>
        <xdr:cNvCxnSpPr/>
      </xdr:nvCxnSpPr>
      <xdr:spPr>
        <a:xfrm>
          <a:off x="3797300" y="12886563"/>
          <a:ext cx="8382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27813</xdr:rowOff>
    </xdr:from>
    <xdr:to>
      <xdr:col>19</xdr:col>
      <xdr:colOff>177800</xdr:colOff>
      <xdr:row>75</xdr:row>
      <xdr:rowOff>52324</xdr:rowOff>
    </xdr:to>
    <xdr:cxnSp macro="">
      <xdr:nvCxnSpPr>
        <xdr:cNvPr id="181" name="直線コネクタ 180"/>
        <xdr:cNvCxnSpPr/>
      </xdr:nvCxnSpPr>
      <xdr:spPr>
        <a:xfrm flipV="1">
          <a:off x="2908300" y="12886563"/>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146177</xdr:rowOff>
    </xdr:from>
    <xdr:to>
      <xdr:col>15</xdr:col>
      <xdr:colOff>50800</xdr:colOff>
      <xdr:row>75</xdr:row>
      <xdr:rowOff>52324</xdr:rowOff>
    </xdr:to>
    <xdr:cxnSp macro="">
      <xdr:nvCxnSpPr>
        <xdr:cNvPr id="184" name="直線コネクタ 183"/>
        <xdr:cNvCxnSpPr/>
      </xdr:nvCxnSpPr>
      <xdr:spPr>
        <a:xfrm>
          <a:off x="2019300" y="12833477"/>
          <a:ext cx="889000" cy="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146177</xdr:rowOff>
    </xdr:from>
    <xdr:to>
      <xdr:col>10</xdr:col>
      <xdr:colOff>114300</xdr:colOff>
      <xdr:row>75</xdr:row>
      <xdr:rowOff>1397</xdr:rowOff>
    </xdr:to>
    <xdr:cxnSp macro="">
      <xdr:nvCxnSpPr>
        <xdr:cNvPr id="187" name="直線コネクタ 186"/>
        <xdr:cNvCxnSpPr/>
      </xdr:nvCxnSpPr>
      <xdr:spPr>
        <a:xfrm flipV="1">
          <a:off x="1130300" y="1283347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160672</xdr:rowOff>
    </xdr:from>
    <xdr:ext cx="469744" cy="259045"/>
    <xdr:sp macro="" textlink="">
      <xdr:nvSpPr>
        <xdr:cNvPr id="191" name="テキスト ボックス 190"/>
        <xdr:cNvSpPr txBox="1"/>
      </xdr:nvSpPr>
      <xdr:spPr>
        <a:xfrm>
          <a:off x="895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127381</xdr:rowOff>
    </xdr:from>
    <xdr:to>
      <xdr:col>24</xdr:col>
      <xdr:colOff>114300</xdr:colOff>
      <xdr:row>76</xdr:row>
      <xdr:rowOff>57531</xdr:rowOff>
    </xdr:to>
    <xdr:sp macro="" textlink="">
      <xdr:nvSpPr>
        <xdr:cNvPr id="197" name="楕円 196"/>
        <xdr:cNvSpPr/>
      </xdr:nvSpPr>
      <xdr:spPr>
        <a:xfrm>
          <a:off x="45847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150258</xdr:rowOff>
    </xdr:from>
    <xdr:ext cx="469744" cy="259045"/>
    <xdr:sp macro="" textlink="">
      <xdr:nvSpPr>
        <xdr:cNvPr id="198" name="維持補修費該当値テキスト"/>
        <xdr:cNvSpPr txBox="1"/>
      </xdr:nvSpPr>
      <xdr:spPr>
        <a:xfrm>
          <a:off x="468630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148463</xdr:rowOff>
    </xdr:from>
    <xdr:to>
      <xdr:col>20</xdr:col>
      <xdr:colOff>38100</xdr:colOff>
      <xdr:row>75</xdr:row>
      <xdr:rowOff>78613</xdr:rowOff>
    </xdr:to>
    <xdr:sp macro="" textlink="">
      <xdr:nvSpPr>
        <xdr:cNvPr id="199" name="楕円 198"/>
        <xdr:cNvSpPr/>
      </xdr:nvSpPr>
      <xdr:spPr>
        <a:xfrm>
          <a:off x="3746500" y="128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95140</xdr:rowOff>
    </xdr:from>
    <xdr:ext cx="469744" cy="259045"/>
    <xdr:sp macro="" textlink="">
      <xdr:nvSpPr>
        <xdr:cNvPr id="200" name="テキスト ボックス 199"/>
        <xdr:cNvSpPr txBox="1"/>
      </xdr:nvSpPr>
      <xdr:spPr>
        <a:xfrm>
          <a:off x="3562428" y="126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1524</xdr:rowOff>
    </xdr:from>
    <xdr:to>
      <xdr:col>15</xdr:col>
      <xdr:colOff>101600</xdr:colOff>
      <xdr:row>75</xdr:row>
      <xdr:rowOff>103124</xdr:rowOff>
    </xdr:to>
    <xdr:sp macro="" textlink="">
      <xdr:nvSpPr>
        <xdr:cNvPr id="201" name="楕円 200"/>
        <xdr:cNvSpPr/>
      </xdr:nvSpPr>
      <xdr:spPr>
        <a:xfrm>
          <a:off x="2857500" y="128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119651</xdr:rowOff>
    </xdr:from>
    <xdr:ext cx="469744" cy="259045"/>
    <xdr:sp macro="" textlink="">
      <xdr:nvSpPr>
        <xdr:cNvPr id="202" name="テキスト ボックス 201"/>
        <xdr:cNvSpPr txBox="1"/>
      </xdr:nvSpPr>
      <xdr:spPr>
        <a:xfrm>
          <a:off x="2673428" y="1263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95377</xdr:rowOff>
    </xdr:from>
    <xdr:to>
      <xdr:col>10</xdr:col>
      <xdr:colOff>165100</xdr:colOff>
      <xdr:row>75</xdr:row>
      <xdr:rowOff>25527</xdr:rowOff>
    </xdr:to>
    <xdr:sp macro="" textlink="">
      <xdr:nvSpPr>
        <xdr:cNvPr id="203" name="楕円 202"/>
        <xdr:cNvSpPr/>
      </xdr:nvSpPr>
      <xdr:spPr>
        <a:xfrm>
          <a:off x="19685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42054</xdr:rowOff>
    </xdr:from>
    <xdr:ext cx="469744" cy="259045"/>
    <xdr:sp macro="" textlink="">
      <xdr:nvSpPr>
        <xdr:cNvPr id="204" name="テキスト ボックス 203"/>
        <xdr:cNvSpPr txBox="1"/>
      </xdr:nvSpPr>
      <xdr:spPr>
        <a:xfrm>
          <a:off x="1784428" y="1255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122047</xdr:rowOff>
    </xdr:from>
    <xdr:to>
      <xdr:col>6</xdr:col>
      <xdr:colOff>38100</xdr:colOff>
      <xdr:row>75</xdr:row>
      <xdr:rowOff>52197</xdr:rowOff>
    </xdr:to>
    <xdr:sp macro="" textlink="">
      <xdr:nvSpPr>
        <xdr:cNvPr id="205" name="楕円 204"/>
        <xdr:cNvSpPr/>
      </xdr:nvSpPr>
      <xdr:spPr>
        <a:xfrm>
          <a:off x="1079500" y="12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68724</xdr:rowOff>
    </xdr:from>
    <xdr:ext cx="469744" cy="259045"/>
    <xdr:sp macro="" textlink="">
      <xdr:nvSpPr>
        <xdr:cNvPr id="206" name="テキスト ボックス 205"/>
        <xdr:cNvSpPr txBox="1"/>
      </xdr:nvSpPr>
      <xdr:spPr>
        <a:xfrm>
          <a:off x="895428" y="125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144272</xdr:rowOff>
    </xdr:from>
    <xdr:to>
      <xdr:col>24</xdr:col>
      <xdr:colOff>63500</xdr:colOff>
      <xdr:row>93</xdr:row>
      <xdr:rowOff>156225</xdr:rowOff>
    </xdr:to>
    <xdr:cxnSp macro="">
      <xdr:nvCxnSpPr>
        <xdr:cNvPr id="238" name="直線コネクタ 237"/>
        <xdr:cNvCxnSpPr/>
      </xdr:nvCxnSpPr>
      <xdr:spPr>
        <a:xfrm flipV="1">
          <a:off x="3797300" y="16089122"/>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156225</xdr:rowOff>
    </xdr:from>
    <xdr:to>
      <xdr:col>19</xdr:col>
      <xdr:colOff>177800</xdr:colOff>
      <xdr:row>94</xdr:row>
      <xdr:rowOff>73912</xdr:rowOff>
    </xdr:to>
    <xdr:cxnSp macro="">
      <xdr:nvCxnSpPr>
        <xdr:cNvPr id="241" name="直線コネクタ 240"/>
        <xdr:cNvCxnSpPr/>
      </xdr:nvCxnSpPr>
      <xdr:spPr>
        <a:xfrm flipV="1">
          <a:off x="2908300" y="16101075"/>
          <a:ext cx="889000" cy="8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73912</xdr:rowOff>
    </xdr:from>
    <xdr:to>
      <xdr:col>15</xdr:col>
      <xdr:colOff>50800</xdr:colOff>
      <xdr:row>94</xdr:row>
      <xdr:rowOff>128352</xdr:rowOff>
    </xdr:to>
    <xdr:cxnSp macro="">
      <xdr:nvCxnSpPr>
        <xdr:cNvPr id="244" name="直線コネクタ 243"/>
        <xdr:cNvCxnSpPr/>
      </xdr:nvCxnSpPr>
      <xdr:spPr>
        <a:xfrm flipV="1">
          <a:off x="2019300" y="16190212"/>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128352</xdr:rowOff>
    </xdr:from>
    <xdr:to>
      <xdr:col>10</xdr:col>
      <xdr:colOff>114300</xdr:colOff>
      <xdr:row>94</xdr:row>
      <xdr:rowOff>160927</xdr:rowOff>
    </xdr:to>
    <xdr:cxnSp macro="">
      <xdr:nvCxnSpPr>
        <xdr:cNvPr id="247" name="直線コネクタ 246"/>
        <xdr:cNvCxnSpPr/>
      </xdr:nvCxnSpPr>
      <xdr:spPr>
        <a:xfrm flipV="1">
          <a:off x="1130300" y="16244652"/>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93472</xdr:rowOff>
    </xdr:from>
    <xdr:to>
      <xdr:col>24</xdr:col>
      <xdr:colOff>114300</xdr:colOff>
      <xdr:row>94</xdr:row>
      <xdr:rowOff>23622</xdr:rowOff>
    </xdr:to>
    <xdr:sp macro="" textlink="">
      <xdr:nvSpPr>
        <xdr:cNvPr id="257" name="楕円 256"/>
        <xdr:cNvSpPr/>
      </xdr:nvSpPr>
      <xdr:spPr>
        <a:xfrm>
          <a:off x="4584700" y="160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116349</xdr:rowOff>
    </xdr:from>
    <xdr:ext cx="599010" cy="259045"/>
    <xdr:sp macro="" textlink="">
      <xdr:nvSpPr>
        <xdr:cNvPr id="258" name="扶助費該当値テキスト"/>
        <xdr:cNvSpPr txBox="1"/>
      </xdr:nvSpPr>
      <xdr:spPr>
        <a:xfrm>
          <a:off x="4686300" y="158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105425</xdr:rowOff>
    </xdr:from>
    <xdr:to>
      <xdr:col>20</xdr:col>
      <xdr:colOff>38100</xdr:colOff>
      <xdr:row>94</xdr:row>
      <xdr:rowOff>35575</xdr:rowOff>
    </xdr:to>
    <xdr:sp macro="" textlink="">
      <xdr:nvSpPr>
        <xdr:cNvPr id="259" name="楕円 258"/>
        <xdr:cNvSpPr/>
      </xdr:nvSpPr>
      <xdr:spPr>
        <a:xfrm>
          <a:off x="3746500" y="16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52102</xdr:rowOff>
    </xdr:from>
    <xdr:ext cx="599010" cy="259045"/>
    <xdr:sp macro="" textlink="">
      <xdr:nvSpPr>
        <xdr:cNvPr id="260" name="テキスト ボックス 259"/>
        <xdr:cNvSpPr txBox="1"/>
      </xdr:nvSpPr>
      <xdr:spPr>
        <a:xfrm>
          <a:off x="3497795" y="158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23112</xdr:rowOff>
    </xdr:from>
    <xdr:to>
      <xdr:col>15</xdr:col>
      <xdr:colOff>101600</xdr:colOff>
      <xdr:row>94</xdr:row>
      <xdr:rowOff>124712</xdr:rowOff>
    </xdr:to>
    <xdr:sp macro="" textlink="">
      <xdr:nvSpPr>
        <xdr:cNvPr id="261" name="楕円 260"/>
        <xdr:cNvSpPr/>
      </xdr:nvSpPr>
      <xdr:spPr>
        <a:xfrm>
          <a:off x="2857500" y="161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141239</xdr:rowOff>
    </xdr:from>
    <xdr:ext cx="599010" cy="259045"/>
    <xdr:sp macro="" textlink="">
      <xdr:nvSpPr>
        <xdr:cNvPr id="262" name="テキスト ボックス 261"/>
        <xdr:cNvSpPr txBox="1"/>
      </xdr:nvSpPr>
      <xdr:spPr>
        <a:xfrm>
          <a:off x="2608795" y="159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77552</xdr:rowOff>
    </xdr:from>
    <xdr:to>
      <xdr:col>10</xdr:col>
      <xdr:colOff>165100</xdr:colOff>
      <xdr:row>95</xdr:row>
      <xdr:rowOff>7702</xdr:rowOff>
    </xdr:to>
    <xdr:sp macro="" textlink="">
      <xdr:nvSpPr>
        <xdr:cNvPr id="263" name="楕円 262"/>
        <xdr:cNvSpPr/>
      </xdr:nvSpPr>
      <xdr:spPr>
        <a:xfrm>
          <a:off x="1968500" y="161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24229</xdr:rowOff>
    </xdr:from>
    <xdr:ext cx="599010" cy="259045"/>
    <xdr:sp macro="" textlink="">
      <xdr:nvSpPr>
        <xdr:cNvPr id="264" name="テキスト ボックス 263"/>
        <xdr:cNvSpPr txBox="1"/>
      </xdr:nvSpPr>
      <xdr:spPr>
        <a:xfrm>
          <a:off x="1719795" y="159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110127</xdr:rowOff>
    </xdr:from>
    <xdr:to>
      <xdr:col>6</xdr:col>
      <xdr:colOff>38100</xdr:colOff>
      <xdr:row>95</xdr:row>
      <xdr:rowOff>40277</xdr:rowOff>
    </xdr:to>
    <xdr:sp macro="" textlink="">
      <xdr:nvSpPr>
        <xdr:cNvPr id="265" name="楕円 264"/>
        <xdr:cNvSpPr/>
      </xdr:nvSpPr>
      <xdr:spPr>
        <a:xfrm>
          <a:off x="1079500" y="162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56804</xdr:rowOff>
    </xdr:from>
    <xdr:ext cx="599010" cy="259045"/>
    <xdr:sp macro="" textlink="">
      <xdr:nvSpPr>
        <xdr:cNvPr id="266" name="テキスト ボックス 265"/>
        <xdr:cNvSpPr txBox="1"/>
      </xdr:nvSpPr>
      <xdr:spPr>
        <a:xfrm>
          <a:off x="830795" y="1600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77205</xdr:rowOff>
    </xdr:from>
    <xdr:to>
      <xdr:col>55</xdr:col>
      <xdr:colOff>0</xdr:colOff>
      <xdr:row>38</xdr:row>
      <xdr:rowOff>77629</xdr:rowOff>
    </xdr:to>
    <xdr:cxnSp macro="">
      <xdr:nvCxnSpPr>
        <xdr:cNvPr id="297" name="直線コネクタ 296"/>
        <xdr:cNvCxnSpPr/>
      </xdr:nvCxnSpPr>
      <xdr:spPr>
        <a:xfrm flipV="1">
          <a:off x="9639300" y="659230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36209</xdr:rowOff>
    </xdr:from>
    <xdr:to>
      <xdr:col>50</xdr:col>
      <xdr:colOff>114300</xdr:colOff>
      <xdr:row>38</xdr:row>
      <xdr:rowOff>77629</xdr:rowOff>
    </xdr:to>
    <xdr:cxnSp macro="">
      <xdr:nvCxnSpPr>
        <xdr:cNvPr id="300" name="直線コネクタ 299"/>
        <xdr:cNvCxnSpPr/>
      </xdr:nvCxnSpPr>
      <xdr:spPr>
        <a:xfrm>
          <a:off x="8750300" y="6551309"/>
          <a:ext cx="88900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36209</xdr:rowOff>
    </xdr:from>
    <xdr:to>
      <xdr:col>45</xdr:col>
      <xdr:colOff>177800</xdr:colOff>
      <xdr:row>38</xdr:row>
      <xdr:rowOff>70413</xdr:rowOff>
    </xdr:to>
    <xdr:cxnSp macro="">
      <xdr:nvCxnSpPr>
        <xdr:cNvPr id="303" name="直線コネクタ 302"/>
        <xdr:cNvCxnSpPr/>
      </xdr:nvCxnSpPr>
      <xdr:spPr>
        <a:xfrm flipV="1">
          <a:off x="7861300" y="6551309"/>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70413</xdr:rowOff>
    </xdr:from>
    <xdr:to>
      <xdr:col>41</xdr:col>
      <xdr:colOff>50800</xdr:colOff>
      <xdr:row>38</xdr:row>
      <xdr:rowOff>71969</xdr:rowOff>
    </xdr:to>
    <xdr:cxnSp macro="">
      <xdr:nvCxnSpPr>
        <xdr:cNvPr id="306" name="直線コネクタ 305"/>
        <xdr:cNvCxnSpPr/>
      </xdr:nvCxnSpPr>
      <xdr:spPr>
        <a:xfrm flipV="1">
          <a:off x="6972300" y="6585513"/>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26405</xdr:rowOff>
    </xdr:from>
    <xdr:to>
      <xdr:col>55</xdr:col>
      <xdr:colOff>50800</xdr:colOff>
      <xdr:row>38</xdr:row>
      <xdr:rowOff>128005</xdr:rowOff>
    </xdr:to>
    <xdr:sp macro="" textlink="">
      <xdr:nvSpPr>
        <xdr:cNvPr id="316" name="楕円 315"/>
        <xdr:cNvSpPr/>
      </xdr:nvSpPr>
      <xdr:spPr>
        <a:xfrm>
          <a:off x="10426700" y="65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112782</xdr:rowOff>
    </xdr:from>
    <xdr:ext cx="534377" cy="259045"/>
    <xdr:sp macro="" textlink="">
      <xdr:nvSpPr>
        <xdr:cNvPr id="317" name="補助費等該当値テキスト"/>
        <xdr:cNvSpPr txBox="1"/>
      </xdr:nvSpPr>
      <xdr:spPr>
        <a:xfrm>
          <a:off x="10528300" y="64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26829</xdr:rowOff>
    </xdr:from>
    <xdr:to>
      <xdr:col>50</xdr:col>
      <xdr:colOff>165100</xdr:colOff>
      <xdr:row>38</xdr:row>
      <xdr:rowOff>128429</xdr:rowOff>
    </xdr:to>
    <xdr:sp macro="" textlink="">
      <xdr:nvSpPr>
        <xdr:cNvPr id="318" name="楕円 317"/>
        <xdr:cNvSpPr/>
      </xdr:nvSpPr>
      <xdr:spPr>
        <a:xfrm>
          <a:off x="9588500" y="6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119556</xdr:rowOff>
    </xdr:from>
    <xdr:ext cx="534377" cy="259045"/>
    <xdr:sp macro="" textlink="">
      <xdr:nvSpPr>
        <xdr:cNvPr id="319" name="テキスト ボックス 318"/>
        <xdr:cNvSpPr txBox="1"/>
      </xdr:nvSpPr>
      <xdr:spPr>
        <a:xfrm>
          <a:off x="9372111" y="66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156859</xdr:rowOff>
    </xdr:from>
    <xdr:to>
      <xdr:col>46</xdr:col>
      <xdr:colOff>38100</xdr:colOff>
      <xdr:row>38</xdr:row>
      <xdr:rowOff>87009</xdr:rowOff>
    </xdr:to>
    <xdr:sp macro="" textlink="">
      <xdr:nvSpPr>
        <xdr:cNvPr id="320" name="楕円 319"/>
        <xdr:cNvSpPr/>
      </xdr:nvSpPr>
      <xdr:spPr>
        <a:xfrm>
          <a:off x="8699500" y="65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78136</xdr:rowOff>
    </xdr:from>
    <xdr:ext cx="534377" cy="259045"/>
    <xdr:sp macro="" textlink="">
      <xdr:nvSpPr>
        <xdr:cNvPr id="321" name="テキスト ボックス 320"/>
        <xdr:cNvSpPr txBox="1"/>
      </xdr:nvSpPr>
      <xdr:spPr>
        <a:xfrm>
          <a:off x="8483111" y="65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19613</xdr:rowOff>
    </xdr:from>
    <xdr:to>
      <xdr:col>41</xdr:col>
      <xdr:colOff>101600</xdr:colOff>
      <xdr:row>38</xdr:row>
      <xdr:rowOff>121213</xdr:rowOff>
    </xdr:to>
    <xdr:sp macro="" textlink="">
      <xdr:nvSpPr>
        <xdr:cNvPr id="322" name="楕円 321"/>
        <xdr:cNvSpPr/>
      </xdr:nvSpPr>
      <xdr:spPr>
        <a:xfrm>
          <a:off x="7810500" y="65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112340</xdr:rowOff>
    </xdr:from>
    <xdr:ext cx="534377" cy="259045"/>
    <xdr:sp macro="" textlink="">
      <xdr:nvSpPr>
        <xdr:cNvPr id="323" name="テキスト ボックス 322"/>
        <xdr:cNvSpPr txBox="1"/>
      </xdr:nvSpPr>
      <xdr:spPr>
        <a:xfrm>
          <a:off x="7594111" y="66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21169</xdr:rowOff>
    </xdr:from>
    <xdr:to>
      <xdr:col>36</xdr:col>
      <xdr:colOff>165100</xdr:colOff>
      <xdr:row>38</xdr:row>
      <xdr:rowOff>122769</xdr:rowOff>
    </xdr:to>
    <xdr:sp macro="" textlink="">
      <xdr:nvSpPr>
        <xdr:cNvPr id="324" name="楕円 323"/>
        <xdr:cNvSpPr/>
      </xdr:nvSpPr>
      <xdr:spPr>
        <a:xfrm>
          <a:off x="6921500" y="65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113896</xdr:rowOff>
    </xdr:from>
    <xdr:ext cx="534377" cy="259045"/>
    <xdr:sp macro="" textlink="">
      <xdr:nvSpPr>
        <xdr:cNvPr id="325" name="テキスト ボックス 324"/>
        <xdr:cNvSpPr txBox="1"/>
      </xdr:nvSpPr>
      <xdr:spPr>
        <a:xfrm>
          <a:off x="6705111" y="662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49083</xdr:rowOff>
    </xdr:from>
    <xdr:to>
      <xdr:col>55</xdr:col>
      <xdr:colOff>0</xdr:colOff>
      <xdr:row>57</xdr:row>
      <xdr:rowOff>52512</xdr:rowOff>
    </xdr:to>
    <xdr:cxnSp macro="">
      <xdr:nvCxnSpPr>
        <xdr:cNvPr id="353" name="直線コネクタ 352"/>
        <xdr:cNvCxnSpPr/>
      </xdr:nvCxnSpPr>
      <xdr:spPr>
        <a:xfrm>
          <a:off x="9639300" y="982173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49083</xdr:rowOff>
    </xdr:from>
    <xdr:to>
      <xdr:col>50</xdr:col>
      <xdr:colOff>114300</xdr:colOff>
      <xdr:row>57</xdr:row>
      <xdr:rowOff>133619</xdr:rowOff>
    </xdr:to>
    <xdr:cxnSp macro="">
      <xdr:nvCxnSpPr>
        <xdr:cNvPr id="356" name="直線コネクタ 355"/>
        <xdr:cNvCxnSpPr/>
      </xdr:nvCxnSpPr>
      <xdr:spPr>
        <a:xfrm flipV="1">
          <a:off x="8750300" y="9821733"/>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21377</xdr:rowOff>
    </xdr:from>
    <xdr:to>
      <xdr:col>45</xdr:col>
      <xdr:colOff>177800</xdr:colOff>
      <xdr:row>57</xdr:row>
      <xdr:rowOff>133619</xdr:rowOff>
    </xdr:to>
    <xdr:cxnSp macro="">
      <xdr:nvCxnSpPr>
        <xdr:cNvPr id="359" name="直線コネクタ 358"/>
        <xdr:cNvCxnSpPr/>
      </xdr:nvCxnSpPr>
      <xdr:spPr>
        <a:xfrm>
          <a:off x="7861300" y="9622577"/>
          <a:ext cx="889000" cy="2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21377</xdr:rowOff>
    </xdr:from>
    <xdr:to>
      <xdr:col>41</xdr:col>
      <xdr:colOff>50800</xdr:colOff>
      <xdr:row>56</xdr:row>
      <xdr:rowOff>84813</xdr:rowOff>
    </xdr:to>
    <xdr:cxnSp macro="">
      <xdr:nvCxnSpPr>
        <xdr:cNvPr id="362" name="直線コネクタ 361"/>
        <xdr:cNvCxnSpPr/>
      </xdr:nvCxnSpPr>
      <xdr:spPr>
        <a:xfrm flipV="1">
          <a:off x="6972300" y="9622577"/>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xdr:rowOff>
    </xdr:from>
    <xdr:to>
      <xdr:col>55</xdr:col>
      <xdr:colOff>50800</xdr:colOff>
      <xdr:row>57</xdr:row>
      <xdr:rowOff>103312</xdr:rowOff>
    </xdr:to>
    <xdr:sp macro="" textlink="">
      <xdr:nvSpPr>
        <xdr:cNvPr id="372" name="楕円 371"/>
        <xdr:cNvSpPr/>
      </xdr:nvSpPr>
      <xdr:spPr>
        <a:xfrm>
          <a:off x="10426700" y="97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151589</xdr:rowOff>
    </xdr:from>
    <xdr:ext cx="534377" cy="259045"/>
    <xdr:sp macro="" textlink="">
      <xdr:nvSpPr>
        <xdr:cNvPr id="373" name="普通建設事業費該当値テキスト"/>
        <xdr:cNvSpPr txBox="1"/>
      </xdr:nvSpPr>
      <xdr:spPr>
        <a:xfrm>
          <a:off x="10528300" y="97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169733</xdr:rowOff>
    </xdr:from>
    <xdr:to>
      <xdr:col>50</xdr:col>
      <xdr:colOff>165100</xdr:colOff>
      <xdr:row>57</xdr:row>
      <xdr:rowOff>99883</xdr:rowOff>
    </xdr:to>
    <xdr:sp macro="" textlink="">
      <xdr:nvSpPr>
        <xdr:cNvPr id="374" name="楕円 373"/>
        <xdr:cNvSpPr/>
      </xdr:nvSpPr>
      <xdr:spPr>
        <a:xfrm>
          <a:off x="9588500" y="9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91010</xdr:rowOff>
    </xdr:from>
    <xdr:ext cx="534377" cy="259045"/>
    <xdr:sp macro="" textlink="">
      <xdr:nvSpPr>
        <xdr:cNvPr id="375" name="テキスト ボックス 374"/>
        <xdr:cNvSpPr txBox="1"/>
      </xdr:nvSpPr>
      <xdr:spPr>
        <a:xfrm>
          <a:off x="9372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82819</xdr:rowOff>
    </xdr:from>
    <xdr:to>
      <xdr:col>46</xdr:col>
      <xdr:colOff>38100</xdr:colOff>
      <xdr:row>58</xdr:row>
      <xdr:rowOff>12969</xdr:rowOff>
    </xdr:to>
    <xdr:sp macro="" textlink="">
      <xdr:nvSpPr>
        <xdr:cNvPr id="376" name="楕円 375"/>
        <xdr:cNvSpPr/>
      </xdr:nvSpPr>
      <xdr:spPr>
        <a:xfrm>
          <a:off x="86995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4096</xdr:rowOff>
    </xdr:from>
    <xdr:ext cx="534377" cy="259045"/>
    <xdr:sp macro="" textlink="">
      <xdr:nvSpPr>
        <xdr:cNvPr id="377" name="テキスト ボックス 376"/>
        <xdr:cNvSpPr txBox="1"/>
      </xdr:nvSpPr>
      <xdr:spPr>
        <a:xfrm>
          <a:off x="8483111" y="99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142027</xdr:rowOff>
    </xdr:from>
    <xdr:to>
      <xdr:col>41</xdr:col>
      <xdr:colOff>101600</xdr:colOff>
      <xdr:row>56</xdr:row>
      <xdr:rowOff>72177</xdr:rowOff>
    </xdr:to>
    <xdr:sp macro="" textlink="">
      <xdr:nvSpPr>
        <xdr:cNvPr id="378" name="楕円 377"/>
        <xdr:cNvSpPr/>
      </xdr:nvSpPr>
      <xdr:spPr>
        <a:xfrm>
          <a:off x="7810500" y="95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88704</xdr:rowOff>
    </xdr:from>
    <xdr:ext cx="534377" cy="259045"/>
    <xdr:sp macro="" textlink="">
      <xdr:nvSpPr>
        <xdr:cNvPr id="379" name="テキスト ボックス 378"/>
        <xdr:cNvSpPr txBox="1"/>
      </xdr:nvSpPr>
      <xdr:spPr>
        <a:xfrm>
          <a:off x="7594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34013</xdr:rowOff>
    </xdr:from>
    <xdr:to>
      <xdr:col>36</xdr:col>
      <xdr:colOff>165100</xdr:colOff>
      <xdr:row>56</xdr:row>
      <xdr:rowOff>135613</xdr:rowOff>
    </xdr:to>
    <xdr:sp macro="" textlink="">
      <xdr:nvSpPr>
        <xdr:cNvPr id="380" name="楕円 379"/>
        <xdr:cNvSpPr/>
      </xdr:nvSpPr>
      <xdr:spPr>
        <a:xfrm>
          <a:off x="6921500" y="96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126740</xdr:rowOff>
    </xdr:from>
    <xdr:ext cx="534377" cy="259045"/>
    <xdr:sp macro="" textlink="">
      <xdr:nvSpPr>
        <xdr:cNvPr id="381" name="テキスト ボックス 380"/>
        <xdr:cNvSpPr txBox="1"/>
      </xdr:nvSpPr>
      <xdr:spPr>
        <a:xfrm>
          <a:off x="6705111" y="972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122007</xdr:rowOff>
    </xdr:from>
    <xdr:to>
      <xdr:col>55</xdr:col>
      <xdr:colOff>0</xdr:colOff>
      <xdr:row>76</xdr:row>
      <xdr:rowOff>129139</xdr:rowOff>
    </xdr:to>
    <xdr:cxnSp macro="">
      <xdr:nvCxnSpPr>
        <xdr:cNvPr id="408" name="直線コネクタ 407"/>
        <xdr:cNvCxnSpPr/>
      </xdr:nvCxnSpPr>
      <xdr:spPr>
        <a:xfrm flipV="1">
          <a:off x="9639300" y="13152207"/>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56445</xdr:rowOff>
    </xdr:from>
    <xdr:to>
      <xdr:col>50</xdr:col>
      <xdr:colOff>114300</xdr:colOff>
      <xdr:row>76</xdr:row>
      <xdr:rowOff>129139</xdr:rowOff>
    </xdr:to>
    <xdr:cxnSp macro="">
      <xdr:nvCxnSpPr>
        <xdr:cNvPr id="411" name="直線コネクタ 410"/>
        <xdr:cNvCxnSpPr/>
      </xdr:nvCxnSpPr>
      <xdr:spPr>
        <a:xfrm>
          <a:off x="8750300" y="13086645"/>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87442</xdr:rowOff>
    </xdr:from>
    <xdr:to>
      <xdr:col>45</xdr:col>
      <xdr:colOff>177800</xdr:colOff>
      <xdr:row>76</xdr:row>
      <xdr:rowOff>56445</xdr:rowOff>
    </xdr:to>
    <xdr:cxnSp macro="">
      <xdr:nvCxnSpPr>
        <xdr:cNvPr id="414" name="直線コネクタ 413"/>
        <xdr:cNvCxnSpPr/>
      </xdr:nvCxnSpPr>
      <xdr:spPr>
        <a:xfrm>
          <a:off x="7861300" y="12774742"/>
          <a:ext cx="889000" cy="3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87442</xdr:rowOff>
    </xdr:from>
    <xdr:to>
      <xdr:col>41</xdr:col>
      <xdr:colOff>50800</xdr:colOff>
      <xdr:row>75</xdr:row>
      <xdr:rowOff>42636</xdr:rowOff>
    </xdr:to>
    <xdr:cxnSp macro="">
      <xdr:nvCxnSpPr>
        <xdr:cNvPr id="417" name="直線コネクタ 416"/>
        <xdr:cNvCxnSpPr/>
      </xdr:nvCxnSpPr>
      <xdr:spPr>
        <a:xfrm flipV="1">
          <a:off x="6972300" y="12774742"/>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25539</xdr:rowOff>
    </xdr:from>
    <xdr:ext cx="534377" cy="259045"/>
    <xdr:sp macro="" textlink="">
      <xdr:nvSpPr>
        <xdr:cNvPr id="419" name="テキスト ボックス 418"/>
        <xdr:cNvSpPr txBox="1"/>
      </xdr:nvSpPr>
      <xdr:spPr>
        <a:xfrm>
          <a:off x="7594111" y="12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71207</xdr:rowOff>
    </xdr:from>
    <xdr:to>
      <xdr:col>55</xdr:col>
      <xdr:colOff>50800</xdr:colOff>
      <xdr:row>77</xdr:row>
      <xdr:rowOff>1357</xdr:rowOff>
    </xdr:to>
    <xdr:sp macro="" textlink="">
      <xdr:nvSpPr>
        <xdr:cNvPr id="427" name="楕円 426"/>
        <xdr:cNvSpPr/>
      </xdr:nvSpPr>
      <xdr:spPr>
        <a:xfrm>
          <a:off x="10426700" y="13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49634</xdr:rowOff>
    </xdr:from>
    <xdr:ext cx="469744" cy="259045"/>
    <xdr:sp macro="" textlink="">
      <xdr:nvSpPr>
        <xdr:cNvPr id="428" name="普通建設事業費 （ うち新規整備　）該当値テキスト"/>
        <xdr:cNvSpPr txBox="1"/>
      </xdr:nvSpPr>
      <xdr:spPr>
        <a:xfrm>
          <a:off x="10528300" y="13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78339</xdr:rowOff>
    </xdr:from>
    <xdr:to>
      <xdr:col>50</xdr:col>
      <xdr:colOff>165100</xdr:colOff>
      <xdr:row>77</xdr:row>
      <xdr:rowOff>8489</xdr:rowOff>
    </xdr:to>
    <xdr:sp macro="" textlink="">
      <xdr:nvSpPr>
        <xdr:cNvPr id="429" name="楕円 428"/>
        <xdr:cNvSpPr/>
      </xdr:nvSpPr>
      <xdr:spPr>
        <a:xfrm>
          <a:off x="9588500" y="131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171066</xdr:rowOff>
    </xdr:from>
    <xdr:ext cx="469744" cy="259045"/>
    <xdr:sp macro="" textlink="">
      <xdr:nvSpPr>
        <xdr:cNvPr id="430" name="テキスト ボックス 429"/>
        <xdr:cNvSpPr txBox="1"/>
      </xdr:nvSpPr>
      <xdr:spPr>
        <a:xfrm>
          <a:off x="9404428" y="132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5645</xdr:rowOff>
    </xdr:from>
    <xdr:to>
      <xdr:col>46</xdr:col>
      <xdr:colOff>38100</xdr:colOff>
      <xdr:row>76</xdr:row>
      <xdr:rowOff>107245</xdr:rowOff>
    </xdr:to>
    <xdr:sp macro="" textlink="">
      <xdr:nvSpPr>
        <xdr:cNvPr id="431" name="楕円 430"/>
        <xdr:cNvSpPr/>
      </xdr:nvSpPr>
      <xdr:spPr>
        <a:xfrm>
          <a:off x="8699500" y="130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98372</xdr:rowOff>
    </xdr:from>
    <xdr:ext cx="469744" cy="259045"/>
    <xdr:sp macro="" textlink="">
      <xdr:nvSpPr>
        <xdr:cNvPr id="432" name="テキスト ボックス 431"/>
        <xdr:cNvSpPr txBox="1"/>
      </xdr:nvSpPr>
      <xdr:spPr>
        <a:xfrm>
          <a:off x="8515428" y="131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36642</xdr:rowOff>
    </xdr:from>
    <xdr:to>
      <xdr:col>41</xdr:col>
      <xdr:colOff>101600</xdr:colOff>
      <xdr:row>74</xdr:row>
      <xdr:rowOff>138242</xdr:rowOff>
    </xdr:to>
    <xdr:sp macro="" textlink="">
      <xdr:nvSpPr>
        <xdr:cNvPr id="433" name="楕円 432"/>
        <xdr:cNvSpPr/>
      </xdr:nvSpPr>
      <xdr:spPr>
        <a:xfrm>
          <a:off x="7810500" y="127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154769</xdr:rowOff>
    </xdr:from>
    <xdr:ext cx="534377" cy="259045"/>
    <xdr:sp macro="" textlink="">
      <xdr:nvSpPr>
        <xdr:cNvPr id="434" name="テキスト ボックス 433"/>
        <xdr:cNvSpPr txBox="1"/>
      </xdr:nvSpPr>
      <xdr:spPr>
        <a:xfrm>
          <a:off x="7594111" y="124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163286</xdr:rowOff>
    </xdr:from>
    <xdr:to>
      <xdr:col>36</xdr:col>
      <xdr:colOff>165100</xdr:colOff>
      <xdr:row>75</xdr:row>
      <xdr:rowOff>93436</xdr:rowOff>
    </xdr:to>
    <xdr:sp macro="" textlink="">
      <xdr:nvSpPr>
        <xdr:cNvPr id="435" name="楕円 434"/>
        <xdr:cNvSpPr/>
      </xdr:nvSpPr>
      <xdr:spPr>
        <a:xfrm>
          <a:off x="6921500" y="128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84563</xdr:rowOff>
    </xdr:from>
    <xdr:ext cx="534377" cy="259045"/>
    <xdr:sp macro="" textlink="">
      <xdr:nvSpPr>
        <xdr:cNvPr id="436" name="テキスト ボックス 435"/>
        <xdr:cNvSpPr txBox="1"/>
      </xdr:nvSpPr>
      <xdr:spPr>
        <a:xfrm>
          <a:off x="6705111" y="1294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109590</xdr:rowOff>
    </xdr:from>
    <xdr:to>
      <xdr:col>55</xdr:col>
      <xdr:colOff>0</xdr:colOff>
      <xdr:row>96</xdr:row>
      <xdr:rowOff>3584</xdr:rowOff>
    </xdr:to>
    <xdr:cxnSp macro="">
      <xdr:nvCxnSpPr>
        <xdr:cNvPr id="467" name="直線コネクタ 466"/>
        <xdr:cNvCxnSpPr/>
      </xdr:nvCxnSpPr>
      <xdr:spPr>
        <a:xfrm flipV="1">
          <a:off x="9639300" y="16397340"/>
          <a:ext cx="8382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68"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3584</xdr:rowOff>
    </xdr:from>
    <xdr:to>
      <xdr:col>50</xdr:col>
      <xdr:colOff>114300</xdr:colOff>
      <xdr:row>96</xdr:row>
      <xdr:rowOff>102764</xdr:rowOff>
    </xdr:to>
    <xdr:cxnSp macro="">
      <xdr:nvCxnSpPr>
        <xdr:cNvPr id="470" name="直線コネクタ 469"/>
        <xdr:cNvCxnSpPr/>
      </xdr:nvCxnSpPr>
      <xdr:spPr>
        <a:xfrm flipV="1">
          <a:off x="8750300" y="16462784"/>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62303</xdr:rowOff>
    </xdr:from>
    <xdr:to>
      <xdr:col>45</xdr:col>
      <xdr:colOff>177800</xdr:colOff>
      <xdr:row>96</xdr:row>
      <xdr:rowOff>102764</xdr:rowOff>
    </xdr:to>
    <xdr:cxnSp macro="">
      <xdr:nvCxnSpPr>
        <xdr:cNvPr id="473" name="直線コネクタ 472"/>
        <xdr:cNvCxnSpPr/>
      </xdr:nvCxnSpPr>
      <xdr:spPr>
        <a:xfrm>
          <a:off x="7861300" y="16521503"/>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40618</xdr:rowOff>
    </xdr:from>
    <xdr:to>
      <xdr:col>41</xdr:col>
      <xdr:colOff>50800</xdr:colOff>
      <xdr:row>96</xdr:row>
      <xdr:rowOff>62303</xdr:rowOff>
    </xdr:to>
    <xdr:cxnSp macro="">
      <xdr:nvCxnSpPr>
        <xdr:cNvPr id="476" name="直線コネクタ 475"/>
        <xdr:cNvCxnSpPr/>
      </xdr:nvCxnSpPr>
      <xdr:spPr>
        <a:xfrm>
          <a:off x="6972300" y="16499818"/>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58790</xdr:rowOff>
    </xdr:from>
    <xdr:to>
      <xdr:col>55</xdr:col>
      <xdr:colOff>50800</xdr:colOff>
      <xdr:row>95</xdr:row>
      <xdr:rowOff>160390</xdr:rowOff>
    </xdr:to>
    <xdr:sp macro="" textlink="">
      <xdr:nvSpPr>
        <xdr:cNvPr id="486" name="楕円 485"/>
        <xdr:cNvSpPr/>
      </xdr:nvSpPr>
      <xdr:spPr>
        <a:xfrm>
          <a:off x="10426700" y="16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81667</xdr:rowOff>
    </xdr:from>
    <xdr:ext cx="534377" cy="259045"/>
    <xdr:sp macro="" textlink="">
      <xdr:nvSpPr>
        <xdr:cNvPr id="487" name="普通建設事業費 （ うち更新整備　）該当値テキスト"/>
        <xdr:cNvSpPr txBox="1"/>
      </xdr:nvSpPr>
      <xdr:spPr>
        <a:xfrm>
          <a:off x="10528300" y="1619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124234</xdr:rowOff>
    </xdr:from>
    <xdr:to>
      <xdr:col>50</xdr:col>
      <xdr:colOff>165100</xdr:colOff>
      <xdr:row>96</xdr:row>
      <xdr:rowOff>54384</xdr:rowOff>
    </xdr:to>
    <xdr:sp macro="" textlink="">
      <xdr:nvSpPr>
        <xdr:cNvPr id="488" name="楕円 487"/>
        <xdr:cNvSpPr/>
      </xdr:nvSpPr>
      <xdr:spPr>
        <a:xfrm>
          <a:off x="9588500" y="164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45511</xdr:rowOff>
    </xdr:from>
    <xdr:ext cx="534377" cy="259045"/>
    <xdr:sp macro="" textlink="">
      <xdr:nvSpPr>
        <xdr:cNvPr id="489" name="テキスト ボックス 488"/>
        <xdr:cNvSpPr txBox="1"/>
      </xdr:nvSpPr>
      <xdr:spPr>
        <a:xfrm>
          <a:off x="9372111" y="16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51964</xdr:rowOff>
    </xdr:from>
    <xdr:to>
      <xdr:col>46</xdr:col>
      <xdr:colOff>38100</xdr:colOff>
      <xdr:row>96</xdr:row>
      <xdr:rowOff>153564</xdr:rowOff>
    </xdr:to>
    <xdr:sp macro="" textlink="">
      <xdr:nvSpPr>
        <xdr:cNvPr id="490" name="楕円 489"/>
        <xdr:cNvSpPr/>
      </xdr:nvSpPr>
      <xdr:spPr>
        <a:xfrm>
          <a:off x="8699500" y="165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144691</xdr:rowOff>
    </xdr:from>
    <xdr:ext cx="534377" cy="259045"/>
    <xdr:sp macro="" textlink="">
      <xdr:nvSpPr>
        <xdr:cNvPr id="491" name="テキスト ボックス 490"/>
        <xdr:cNvSpPr txBox="1"/>
      </xdr:nvSpPr>
      <xdr:spPr>
        <a:xfrm>
          <a:off x="8483111" y="166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11503</xdr:rowOff>
    </xdr:from>
    <xdr:to>
      <xdr:col>41</xdr:col>
      <xdr:colOff>101600</xdr:colOff>
      <xdr:row>96</xdr:row>
      <xdr:rowOff>113103</xdr:rowOff>
    </xdr:to>
    <xdr:sp macro="" textlink="">
      <xdr:nvSpPr>
        <xdr:cNvPr id="492" name="楕円 491"/>
        <xdr:cNvSpPr/>
      </xdr:nvSpPr>
      <xdr:spPr>
        <a:xfrm>
          <a:off x="7810500" y="16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104230</xdr:rowOff>
    </xdr:from>
    <xdr:ext cx="534377" cy="259045"/>
    <xdr:sp macro="" textlink="">
      <xdr:nvSpPr>
        <xdr:cNvPr id="493" name="テキスト ボックス 492"/>
        <xdr:cNvSpPr txBox="1"/>
      </xdr:nvSpPr>
      <xdr:spPr>
        <a:xfrm>
          <a:off x="7594111" y="165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161268</xdr:rowOff>
    </xdr:from>
    <xdr:to>
      <xdr:col>36</xdr:col>
      <xdr:colOff>165100</xdr:colOff>
      <xdr:row>96</xdr:row>
      <xdr:rowOff>91418</xdr:rowOff>
    </xdr:to>
    <xdr:sp macro="" textlink="">
      <xdr:nvSpPr>
        <xdr:cNvPr id="494" name="楕円 493"/>
        <xdr:cNvSpPr/>
      </xdr:nvSpPr>
      <xdr:spPr>
        <a:xfrm>
          <a:off x="6921500" y="164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82545</xdr:rowOff>
    </xdr:from>
    <xdr:ext cx="534377" cy="259045"/>
    <xdr:sp macro="" textlink="">
      <xdr:nvSpPr>
        <xdr:cNvPr id="495" name="テキスト ボックス 494"/>
        <xdr:cNvSpPr txBox="1"/>
      </xdr:nvSpPr>
      <xdr:spPr>
        <a:xfrm>
          <a:off x="6705111" y="165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138877</xdr:rowOff>
    </xdr:from>
    <xdr:to>
      <xdr:col>81</xdr:col>
      <xdr:colOff>50800</xdr:colOff>
      <xdr:row>38</xdr:row>
      <xdr:rowOff>139700</xdr:rowOff>
    </xdr:to>
    <xdr:cxnSp macro="">
      <xdr:nvCxnSpPr>
        <xdr:cNvPr id="525" name="直線コネクタ 524"/>
        <xdr:cNvCxnSpPr/>
      </xdr:nvCxnSpPr>
      <xdr:spPr>
        <a:xfrm>
          <a:off x="14592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138054</xdr:rowOff>
    </xdr:from>
    <xdr:to>
      <xdr:col>76</xdr:col>
      <xdr:colOff>114300</xdr:colOff>
      <xdr:row>38</xdr:row>
      <xdr:rowOff>138877</xdr:rowOff>
    </xdr:to>
    <xdr:cxnSp macro="">
      <xdr:nvCxnSpPr>
        <xdr:cNvPr id="528" name="直線コネクタ 527"/>
        <xdr:cNvCxnSpPr/>
      </xdr:nvCxnSpPr>
      <xdr:spPr>
        <a:xfrm>
          <a:off x="13703300" y="665315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138054</xdr:rowOff>
    </xdr:from>
    <xdr:to>
      <xdr:col>71</xdr:col>
      <xdr:colOff>177800</xdr:colOff>
      <xdr:row>38</xdr:row>
      <xdr:rowOff>139700</xdr:rowOff>
    </xdr:to>
    <xdr:cxnSp macro="">
      <xdr:nvCxnSpPr>
        <xdr:cNvPr id="531" name="直線コネクタ 530"/>
        <xdr:cNvCxnSpPr/>
      </xdr:nvCxnSpPr>
      <xdr:spPr>
        <a:xfrm flipV="1">
          <a:off x="12814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88077</xdr:rowOff>
    </xdr:from>
    <xdr:to>
      <xdr:col>76</xdr:col>
      <xdr:colOff>165100</xdr:colOff>
      <xdr:row>39</xdr:row>
      <xdr:rowOff>18227</xdr:rowOff>
    </xdr:to>
    <xdr:sp macro="" textlink="">
      <xdr:nvSpPr>
        <xdr:cNvPr id="545" name="楕円 544"/>
        <xdr:cNvSpPr/>
      </xdr:nvSpPr>
      <xdr:spPr>
        <a:xfrm>
          <a:off x="14541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9354</xdr:rowOff>
    </xdr:from>
    <xdr:ext cx="313932" cy="259045"/>
    <xdr:sp macro="" textlink="">
      <xdr:nvSpPr>
        <xdr:cNvPr id="546" name="テキスト ボックス 545"/>
        <xdr:cNvSpPr txBox="1"/>
      </xdr:nvSpPr>
      <xdr:spPr>
        <a:xfrm>
          <a:off x="14435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87254</xdr:rowOff>
    </xdr:from>
    <xdr:to>
      <xdr:col>72</xdr:col>
      <xdr:colOff>38100</xdr:colOff>
      <xdr:row>39</xdr:row>
      <xdr:rowOff>17404</xdr:rowOff>
    </xdr:to>
    <xdr:sp macro="" textlink="">
      <xdr:nvSpPr>
        <xdr:cNvPr id="547" name="楕円 546"/>
        <xdr:cNvSpPr/>
      </xdr:nvSpPr>
      <xdr:spPr>
        <a:xfrm>
          <a:off x="13652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xdr:rowOff>
    </xdr:from>
    <xdr:ext cx="313932" cy="259045"/>
    <xdr:sp macro="" textlink="">
      <xdr:nvSpPr>
        <xdr:cNvPr id="548" name="テキスト ボックス 547"/>
        <xdr:cNvSpPr txBox="1"/>
      </xdr:nvSpPr>
      <xdr:spPr>
        <a:xfrm>
          <a:off x="13546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140249</xdr:rowOff>
    </xdr:from>
    <xdr:to>
      <xdr:col>85</xdr:col>
      <xdr:colOff>127000</xdr:colOff>
      <xdr:row>76</xdr:row>
      <xdr:rowOff>155770</xdr:rowOff>
    </xdr:to>
    <xdr:cxnSp macro="">
      <xdr:nvCxnSpPr>
        <xdr:cNvPr id="627" name="直線コネクタ 626"/>
        <xdr:cNvCxnSpPr/>
      </xdr:nvCxnSpPr>
      <xdr:spPr>
        <a:xfrm>
          <a:off x="15481300" y="13170449"/>
          <a:ext cx="8382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126212</xdr:rowOff>
    </xdr:from>
    <xdr:to>
      <xdr:col>81</xdr:col>
      <xdr:colOff>50800</xdr:colOff>
      <xdr:row>76</xdr:row>
      <xdr:rowOff>140249</xdr:rowOff>
    </xdr:to>
    <xdr:cxnSp macro="">
      <xdr:nvCxnSpPr>
        <xdr:cNvPr id="630" name="直線コネクタ 629"/>
        <xdr:cNvCxnSpPr/>
      </xdr:nvCxnSpPr>
      <xdr:spPr>
        <a:xfrm>
          <a:off x="14592300" y="13156412"/>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126212</xdr:rowOff>
    </xdr:from>
    <xdr:to>
      <xdr:col>76</xdr:col>
      <xdr:colOff>114300</xdr:colOff>
      <xdr:row>76</xdr:row>
      <xdr:rowOff>139517</xdr:rowOff>
    </xdr:to>
    <xdr:cxnSp macro="">
      <xdr:nvCxnSpPr>
        <xdr:cNvPr id="633" name="直線コネクタ 632"/>
        <xdr:cNvCxnSpPr/>
      </xdr:nvCxnSpPr>
      <xdr:spPr>
        <a:xfrm flipV="1">
          <a:off x="13703300" y="13156412"/>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114257</xdr:rowOff>
    </xdr:from>
    <xdr:to>
      <xdr:col>71</xdr:col>
      <xdr:colOff>177800</xdr:colOff>
      <xdr:row>76</xdr:row>
      <xdr:rowOff>139517</xdr:rowOff>
    </xdr:to>
    <xdr:cxnSp macro="">
      <xdr:nvCxnSpPr>
        <xdr:cNvPr id="636" name="直線コネクタ 635"/>
        <xdr:cNvCxnSpPr/>
      </xdr:nvCxnSpPr>
      <xdr:spPr>
        <a:xfrm>
          <a:off x="12814300" y="13144457"/>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104970</xdr:rowOff>
    </xdr:from>
    <xdr:to>
      <xdr:col>85</xdr:col>
      <xdr:colOff>177800</xdr:colOff>
      <xdr:row>77</xdr:row>
      <xdr:rowOff>35120</xdr:rowOff>
    </xdr:to>
    <xdr:sp macro="" textlink="">
      <xdr:nvSpPr>
        <xdr:cNvPr id="646" name="楕円 645"/>
        <xdr:cNvSpPr/>
      </xdr:nvSpPr>
      <xdr:spPr>
        <a:xfrm>
          <a:off x="16268700" y="131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127847</xdr:rowOff>
    </xdr:from>
    <xdr:ext cx="534377" cy="259045"/>
    <xdr:sp macro="" textlink="">
      <xdr:nvSpPr>
        <xdr:cNvPr id="647" name="公債費該当値テキスト"/>
        <xdr:cNvSpPr txBox="1"/>
      </xdr:nvSpPr>
      <xdr:spPr>
        <a:xfrm>
          <a:off x="16370300" y="12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89449</xdr:rowOff>
    </xdr:from>
    <xdr:to>
      <xdr:col>81</xdr:col>
      <xdr:colOff>101600</xdr:colOff>
      <xdr:row>77</xdr:row>
      <xdr:rowOff>19599</xdr:rowOff>
    </xdr:to>
    <xdr:sp macro="" textlink="">
      <xdr:nvSpPr>
        <xdr:cNvPr id="648" name="楕円 647"/>
        <xdr:cNvSpPr/>
      </xdr:nvSpPr>
      <xdr:spPr>
        <a:xfrm>
          <a:off x="15430500" y="13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36126</xdr:rowOff>
    </xdr:from>
    <xdr:ext cx="534377" cy="259045"/>
    <xdr:sp macro="" textlink="">
      <xdr:nvSpPr>
        <xdr:cNvPr id="649" name="テキスト ボックス 648"/>
        <xdr:cNvSpPr txBox="1"/>
      </xdr:nvSpPr>
      <xdr:spPr>
        <a:xfrm>
          <a:off x="15214111" y="128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75412</xdr:rowOff>
    </xdr:from>
    <xdr:to>
      <xdr:col>76</xdr:col>
      <xdr:colOff>165100</xdr:colOff>
      <xdr:row>77</xdr:row>
      <xdr:rowOff>5562</xdr:rowOff>
    </xdr:to>
    <xdr:sp macro="" textlink="">
      <xdr:nvSpPr>
        <xdr:cNvPr id="650" name="楕円 649"/>
        <xdr:cNvSpPr/>
      </xdr:nvSpPr>
      <xdr:spPr>
        <a:xfrm>
          <a:off x="14541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22089</xdr:rowOff>
    </xdr:from>
    <xdr:ext cx="534377" cy="259045"/>
    <xdr:sp macro="" textlink="">
      <xdr:nvSpPr>
        <xdr:cNvPr id="651" name="テキスト ボックス 650"/>
        <xdr:cNvSpPr txBox="1"/>
      </xdr:nvSpPr>
      <xdr:spPr>
        <a:xfrm>
          <a:off x="14325111" y="12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88717</xdr:rowOff>
    </xdr:from>
    <xdr:to>
      <xdr:col>72</xdr:col>
      <xdr:colOff>38100</xdr:colOff>
      <xdr:row>77</xdr:row>
      <xdr:rowOff>18867</xdr:rowOff>
    </xdr:to>
    <xdr:sp macro="" textlink="">
      <xdr:nvSpPr>
        <xdr:cNvPr id="652" name="楕円 651"/>
        <xdr:cNvSpPr/>
      </xdr:nvSpPr>
      <xdr:spPr>
        <a:xfrm>
          <a:off x="13652500" y="131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35394</xdr:rowOff>
    </xdr:from>
    <xdr:ext cx="534377" cy="259045"/>
    <xdr:sp macro="" textlink="">
      <xdr:nvSpPr>
        <xdr:cNvPr id="653" name="テキスト ボックス 652"/>
        <xdr:cNvSpPr txBox="1"/>
      </xdr:nvSpPr>
      <xdr:spPr>
        <a:xfrm>
          <a:off x="13436111" y="128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63457</xdr:rowOff>
    </xdr:from>
    <xdr:to>
      <xdr:col>67</xdr:col>
      <xdr:colOff>101600</xdr:colOff>
      <xdr:row>76</xdr:row>
      <xdr:rowOff>165057</xdr:rowOff>
    </xdr:to>
    <xdr:sp macro="" textlink="">
      <xdr:nvSpPr>
        <xdr:cNvPr id="654" name="楕円 653"/>
        <xdr:cNvSpPr/>
      </xdr:nvSpPr>
      <xdr:spPr>
        <a:xfrm>
          <a:off x="12763500" y="130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10134</xdr:rowOff>
    </xdr:from>
    <xdr:ext cx="534377" cy="259045"/>
    <xdr:sp macro="" textlink="">
      <xdr:nvSpPr>
        <xdr:cNvPr id="655" name="テキスト ボックス 654"/>
        <xdr:cNvSpPr txBox="1"/>
      </xdr:nvSpPr>
      <xdr:spPr>
        <a:xfrm>
          <a:off x="12547111" y="128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3284</xdr:rowOff>
    </xdr:from>
    <xdr:to>
      <xdr:col>85</xdr:col>
      <xdr:colOff>127000</xdr:colOff>
      <xdr:row>98</xdr:row>
      <xdr:rowOff>22313</xdr:rowOff>
    </xdr:to>
    <xdr:cxnSp macro="">
      <xdr:nvCxnSpPr>
        <xdr:cNvPr id="680" name="直線コネクタ 679"/>
        <xdr:cNvCxnSpPr/>
      </xdr:nvCxnSpPr>
      <xdr:spPr>
        <a:xfrm flipV="1">
          <a:off x="15481300" y="16805384"/>
          <a:ext cx="8382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20713</xdr:rowOff>
    </xdr:from>
    <xdr:to>
      <xdr:col>81</xdr:col>
      <xdr:colOff>50800</xdr:colOff>
      <xdr:row>98</xdr:row>
      <xdr:rowOff>22313</xdr:rowOff>
    </xdr:to>
    <xdr:cxnSp macro="">
      <xdr:nvCxnSpPr>
        <xdr:cNvPr id="683" name="直線コネクタ 682"/>
        <xdr:cNvCxnSpPr/>
      </xdr:nvCxnSpPr>
      <xdr:spPr>
        <a:xfrm>
          <a:off x="14592300" y="1682281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145014</xdr:rowOff>
    </xdr:from>
    <xdr:to>
      <xdr:col>76</xdr:col>
      <xdr:colOff>114300</xdr:colOff>
      <xdr:row>98</xdr:row>
      <xdr:rowOff>20713</xdr:rowOff>
    </xdr:to>
    <xdr:cxnSp macro="">
      <xdr:nvCxnSpPr>
        <xdr:cNvPr id="686" name="直線コネクタ 685"/>
        <xdr:cNvCxnSpPr/>
      </xdr:nvCxnSpPr>
      <xdr:spPr>
        <a:xfrm>
          <a:off x="13703300" y="16775664"/>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74034</xdr:rowOff>
    </xdr:from>
    <xdr:to>
      <xdr:col>71</xdr:col>
      <xdr:colOff>177800</xdr:colOff>
      <xdr:row>97</xdr:row>
      <xdr:rowOff>145014</xdr:rowOff>
    </xdr:to>
    <xdr:cxnSp macro="">
      <xdr:nvCxnSpPr>
        <xdr:cNvPr id="689" name="直線コネクタ 688"/>
        <xdr:cNvCxnSpPr/>
      </xdr:nvCxnSpPr>
      <xdr:spPr>
        <a:xfrm>
          <a:off x="12814300" y="16704684"/>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123934</xdr:rowOff>
    </xdr:from>
    <xdr:to>
      <xdr:col>85</xdr:col>
      <xdr:colOff>177800</xdr:colOff>
      <xdr:row>98</xdr:row>
      <xdr:rowOff>54084</xdr:rowOff>
    </xdr:to>
    <xdr:sp macro="" textlink="">
      <xdr:nvSpPr>
        <xdr:cNvPr id="699" name="楕円 698"/>
        <xdr:cNvSpPr/>
      </xdr:nvSpPr>
      <xdr:spPr>
        <a:xfrm>
          <a:off x="16268700" y="16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38861</xdr:rowOff>
    </xdr:from>
    <xdr:ext cx="378565" cy="259045"/>
    <xdr:sp macro="" textlink="">
      <xdr:nvSpPr>
        <xdr:cNvPr id="700" name="積立金該当値テキスト"/>
        <xdr:cNvSpPr txBox="1"/>
      </xdr:nvSpPr>
      <xdr:spPr>
        <a:xfrm>
          <a:off x="16370300" y="166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142963</xdr:rowOff>
    </xdr:from>
    <xdr:to>
      <xdr:col>81</xdr:col>
      <xdr:colOff>101600</xdr:colOff>
      <xdr:row>98</xdr:row>
      <xdr:rowOff>73113</xdr:rowOff>
    </xdr:to>
    <xdr:sp macro="" textlink="">
      <xdr:nvSpPr>
        <xdr:cNvPr id="701" name="楕円 700"/>
        <xdr:cNvSpPr/>
      </xdr:nvSpPr>
      <xdr:spPr>
        <a:xfrm>
          <a:off x="15430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98</xdr:row>
      <xdr:rowOff>64240</xdr:rowOff>
    </xdr:from>
    <xdr:ext cx="313932" cy="259045"/>
    <xdr:sp macro="" textlink="">
      <xdr:nvSpPr>
        <xdr:cNvPr id="702" name="テキスト ボックス 701"/>
        <xdr:cNvSpPr txBox="1"/>
      </xdr:nvSpPr>
      <xdr:spPr>
        <a:xfrm>
          <a:off x="15324333" y="16866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141363</xdr:rowOff>
    </xdr:from>
    <xdr:to>
      <xdr:col>76</xdr:col>
      <xdr:colOff>165100</xdr:colOff>
      <xdr:row>98</xdr:row>
      <xdr:rowOff>71513</xdr:rowOff>
    </xdr:to>
    <xdr:sp macro="" textlink="">
      <xdr:nvSpPr>
        <xdr:cNvPr id="703" name="楕円 702"/>
        <xdr:cNvSpPr/>
      </xdr:nvSpPr>
      <xdr:spPr>
        <a:xfrm>
          <a:off x="14541500" y="167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98</xdr:row>
      <xdr:rowOff>62640</xdr:rowOff>
    </xdr:from>
    <xdr:ext cx="313932" cy="259045"/>
    <xdr:sp macro="" textlink="">
      <xdr:nvSpPr>
        <xdr:cNvPr id="704" name="テキスト ボックス 703"/>
        <xdr:cNvSpPr txBox="1"/>
      </xdr:nvSpPr>
      <xdr:spPr>
        <a:xfrm>
          <a:off x="14435333" y="16864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94214</xdr:rowOff>
    </xdr:from>
    <xdr:to>
      <xdr:col>72</xdr:col>
      <xdr:colOff>38100</xdr:colOff>
      <xdr:row>98</xdr:row>
      <xdr:rowOff>24364</xdr:rowOff>
    </xdr:to>
    <xdr:sp macro="" textlink="">
      <xdr:nvSpPr>
        <xdr:cNvPr id="705" name="楕円 704"/>
        <xdr:cNvSpPr/>
      </xdr:nvSpPr>
      <xdr:spPr>
        <a:xfrm>
          <a:off x="13652500" y="167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15491</xdr:rowOff>
    </xdr:from>
    <xdr:ext cx="378565" cy="259045"/>
    <xdr:sp macro="" textlink="">
      <xdr:nvSpPr>
        <xdr:cNvPr id="706" name="テキスト ボックス 705"/>
        <xdr:cNvSpPr txBox="1"/>
      </xdr:nvSpPr>
      <xdr:spPr>
        <a:xfrm>
          <a:off x="13514017" y="168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23234</xdr:rowOff>
    </xdr:from>
    <xdr:to>
      <xdr:col>67</xdr:col>
      <xdr:colOff>101600</xdr:colOff>
      <xdr:row>97</xdr:row>
      <xdr:rowOff>124834</xdr:rowOff>
    </xdr:to>
    <xdr:sp macro="" textlink="">
      <xdr:nvSpPr>
        <xdr:cNvPr id="707" name="楕円 706"/>
        <xdr:cNvSpPr/>
      </xdr:nvSpPr>
      <xdr:spPr>
        <a:xfrm>
          <a:off x="12763500" y="166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115961</xdr:rowOff>
    </xdr:from>
    <xdr:ext cx="469744" cy="259045"/>
    <xdr:sp macro="" textlink="">
      <xdr:nvSpPr>
        <xdr:cNvPr id="708" name="テキスト ボックス 707"/>
        <xdr:cNvSpPr txBox="1"/>
      </xdr:nvSpPr>
      <xdr:spPr>
        <a:xfrm>
          <a:off x="12579428" y="1674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48260</xdr:rowOff>
    </xdr:from>
    <xdr:to>
      <xdr:col>116</xdr:col>
      <xdr:colOff>63500</xdr:colOff>
      <xdr:row>39</xdr:row>
      <xdr:rowOff>50546</xdr:rowOff>
    </xdr:to>
    <xdr:cxnSp macro="">
      <xdr:nvCxnSpPr>
        <xdr:cNvPr id="739" name="直線コネクタ 738"/>
        <xdr:cNvCxnSpPr/>
      </xdr:nvCxnSpPr>
      <xdr:spPr>
        <a:xfrm>
          <a:off x="21323300" y="67348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48260</xdr:rowOff>
    </xdr:from>
    <xdr:to>
      <xdr:col>111</xdr:col>
      <xdr:colOff>177800</xdr:colOff>
      <xdr:row>39</xdr:row>
      <xdr:rowOff>49893</xdr:rowOff>
    </xdr:to>
    <xdr:cxnSp macro="">
      <xdr:nvCxnSpPr>
        <xdr:cNvPr id="742" name="直線コネクタ 741"/>
        <xdr:cNvCxnSpPr/>
      </xdr:nvCxnSpPr>
      <xdr:spPr>
        <a:xfrm flipV="1">
          <a:off x="20434300" y="67348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32258</xdr:rowOff>
    </xdr:from>
    <xdr:to>
      <xdr:col>107</xdr:col>
      <xdr:colOff>50800</xdr:colOff>
      <xdr:row>39</xdr:row>
      <xdr:rowOff>49893</xdr:rowOff>
    </xdr:to>
    <xdr:cxnSp macro="">
      <xdr:nvCxnSpPr>
        <xdr:cNvPr id="745" name="直線コネクタ 744"/>
        <xdr:cNvCxnSpPr/>
      </xdr:nvCxnSpPr>
      <xdr:spPr>
        <a:xfrm>
          <a:off x="19545300" y="671880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32258</xdr:rowOff>
    </xdr:from>
    <xdr:to>
      <xdr:col>102</xdr:col>
      <xdr:colOff>114300</xdr:colOff>
      <xdr:row>39</xdr:row>
      <xdr:rowOff>52832</xdr:rowOff>
    </xdr:to>
    <xdr:cxnSp macro="">
      <xdr:nvCxnSpPr>
        <xdr:cNvPr id="748" name="直線コネクタ 747"/>
        <xdr:cNvCxnSpPr/>
      </xdr:nvCxnSpPr>
      <xdr:spPr>
        <a:xfrm flipV="1">
          <a:off x="18656300" y="67188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171196</xdr:rowOff>
    </xdr:from>
    <xdr:to>
      <xdr:col>116</xdr:col>
      <xdr:colOff>114300</xdr:colOff>
      <xdr:row>39</xdr:row>
      <xdr:rowOff>101346</xdr:rowOff>
    </xdr:to>
    <xdr:sp macro="" textlink="">
      <xdr:nvSpPr>
        <xdr:cNvPr id="758" name="楕円 757"/>
        <xdr:cNvSpPr/>
      </xdr:nvSpPr>
      <xdr:spPr>
        <a:xfrm>
          <a:off x="221107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86123</xdr:rowOff>
    </xdr:from>
    <xdr:ext cx="378565" cy="259045"/>
    <xdr:sp macro="" textlink="">
      <xdr:nvSpPr>
        <xdr:cNvPr id="759" name="投資及び出資金該当値テキスト"/>
        <xdr:cNvSpPr txBox="1"/>
      </xdr:nvSpPr>
      <xdr:spPr>
        <a:xfrm>
          <a:off x="22212300" y="66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168910</xdr:rowOff>
    </xdr:from>
    <xdr:to>
      <xdr:col>112</xdr:col>
      <xdr:colOff>38100</xdr:colOff>
      <xdr:row>39</xdr:row>
      <xdr:rowOff>99060</xdr:rowOff>
    </xdr:to>
    <xdr:sp macro="" textlink="">
      <xdr:nvSpPr>
        <xdr:cNvPr id="760" name="楕円 759"/>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90187</xdr:rowOff>
    </xdr:from>
    <xdr:ext cx="378565" cy="259045"/>
    <xdr:sp macro="" textlink="">
      <xdr:nvSpPr>
        <xdr:cNvPr id="761" name="テキスト ボックス 760"/>
        <xdr:cNvSpPr txBox="1"/>
      </xdr:nvSpPr>
      <xdr:spPr>
        <a:xfrm>
          <a:off x="21134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170543</xdr:rowOff>
    </xdr:from>
    <xdr:to>
      <xdr:col>107</xdr:col>
      <xdr:colOff>101600</xdr:colOff>
      <xdr:row>39</xdr:row>
      <xdr:rowOff>100693</xdr:rowOff>
    </xdr:to>
    <xdr:sp macro="" textlink="">
      <xdr:nvSpPr>
        <xdr:cNvPr id="762" name="楕円 761"/>
        <xdr:cNvSpPr/>
      </xdr:nvSpPr>
      <xdr:spPr>
        <a:xfrm>
          <a:off x="20383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91820</xdr:rowOff>
    </xdr:from>
    <xdr:ext cx="378565" cy="259045"/>
    <xdr:sp macro="" textlink="">
      <xdr:nvSpPr>
        <xdr:cNvPr id="763" name="テキスト ボックス 762"/>
        <xdr:cNvSpPr txBox="1"/>
      </xdr:nvSpPr>
      <xdr:spPr>
        <a:xfrm>
          <a:off x="20245017" y="677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152908</xdr:rowOff>
    </xdr:from>
    <xdr:to>
      <xdr:col>102</xdr:col>
      <xdr:colOff>165100</xdr:colOff>
      <xdr:row>39</xdr:row>
      <xdr:rowOff>83058</xdr:rowOff>
    </xdr:to>
    <xdr:sp macro="" textlink="">
      <xdr:nvSpPr>
        <xdr:cNvPr id="764" name="楕円 763"/>
        <xdr:cNvSpPr/>
      </xdr:nvSpPr>
      <xdr:spPr>
        <a:xfrm>
          <a:off x="19494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74185</xdr:rowOff>
    </xdr:from>
    <xdr:ext cx="378565" cy="259045"/>
    <xdr:sp macro="" textlink="">
      <xdr:nvSpPr>
        <xdr:cNvPr id="765" name="テキスト ボックス 764"/>
        <xdr:cNvSpPr txBox="1"/>
      </xdr:nvSpPr>
      <xdr:spPr>
        <a:xfrm>
          <a:off x="19356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2032</xdr:rowOff>
    </xdr:from>
    <xdr:to>
      <xdr:col>98</xdr:col>
      <xdr:colOff>38100</xdr:colOff>
      <xdr:row>39</xdr:row>
      <xdr:rowOff>103632</xdr:rowOff>
    </xdr:to>
    <xdr:sp macro="" textlink="">
      <xdr:nvSpPr>
        <xdr:cNvPr id="766" name="楕円 765"/>
        <xdr:cNvSpPr/>
      </xdr:nvSpPr>
      <xdr:spPr>
        <a:xfrm>
          <a:off x="18605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94759</xdr:rowOff>
    </xdr:from>
    <xdr:ext cx="378565" cy="259045"/>
    <xdr:sp macro="" textlink="">
      <xdr:nvSpPr>
        <xdr:cNvPr id="767" name="テキスト ボックス 766"/>
        <xdr:cNvSpPr txBox="1"/>
      </xdr:nvSpPr>
      <xdr:spPr>
        <a:xfrm>
          <a:off x="18467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147289</xdr:rowOff>
    </xdr:from>
    <xdr:to>
      <xdr:col>116</xdr:col>
      <xdr:colOff>63500</xdr:colOff>
      <xdr:row>56</xdr:row>
      <xdr:rowOff>170973</xdr:rowOff>
    </xdr:to>
    <xdr:cxnSp macro="">
      <xdr:nvCxnSpPr>
        <xdr:cNvPr id="794" name="直線コネクタ 793"/>
        <xdr:cNvCxnSpPr/>
      </xdr:nvCxnSpPr>
      <xdr:spPr>
        <a:xfrm flipV="1">
          <a:off x="21323300" y="9748489"/>
          <a:ext cx="8382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5"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170973</xdr:rowOff>
    </xdr:from>
    <xdr:to>
      <xdr:col>111</xdr:col>
      <xdr:colOff>177800</xdr:colOff>
      <xdr:row>57</xdr:row>
      <xdr:rowOff>54524</xdr:rowOff>
    </xdr:to>
    <xdr:cxnSp macro="">
      <xdr:nvCxnSpPr>
        <xdr:cNvPr id="797" name="直線コネクタ 796"/>
        <xdr:cNvCxnSpPr/>
      </xdr:nvCxnSpPr>
      <xdr:spPr>
        <a:xfrm flipV="1">
          <a:off x="20434300" y="9772173"/>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9" name="テキスト ボックス 798"/>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53198</xdr:rowOff>
    </xdr:from>
    <xdr:to>
      <xdr:col>107</xdr:col>
      <xdr:colOff>50800</xdr:colOff>
      <xdr:row>57</xdr:row>
      <xdr:rowOff>54524</xdr:rowOff>
    </xdr:to>
    <xdr:cxnSp macro="">
      <xdr:nvCxnSpPr>
        <xdr:cNvPr id="800" name="直線コネクタ 799"/>
        <xdr:cNvCxnSpPr/>
      </xdr:nvCxnSpPr>
      <xdr:spPr>
        <a:xfrm>
          <a:off x="19545300" y="982584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2" name="テキスト ボックス 801"/>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160686</xdr:rowOff>
    </xdr:from>
    <xdr:to>
      <xdr:col>102</xdr:col>
      <xdr:colOff>114300</xdr:colOff>
      <xdr:row>57</xdr:row>
      <xdr:rowOff>53198</xdr:rowOff>
    </xdr:to>
    <xdr:cxnSp macro="">
      <xdr:nvCxnSpPr>
        <xdr:cNvPr id="803" name="直線コネクタ 802"/>
        <xdr:cNvCxnSpPr/>
      </xdr:nvCxnSpPr>
      <xdr:spPr>
        <a:xfrm>
          <a:off x="18656300" y="9761886"/>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5" name="テキスト ボックス 804"/>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57726</xdr:rowOff>
    </xdr:from>
    <xdr:ext cx="469744" cy="259045"/>
    <xdr:sp macro="" textlink="">
      <xdr:nvSpPr>
        <xdr:cNvPr id="807" name="テキスト ボックス 806"/>
        <xdr:cNvSpPr txBox="1"/>
      </xdr:nvSpPr>
      <xdr:spPr>
        <a:xfrm>
          <a:off x="18421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96489</xdr:rowOff>
    </xdr:from>
    <xdr:to>
      <xdr:col>116</xdr:col>
      <xdr:colOff>114300</xdr:colOff>
      <xdr:row>57</xdr:row>
      <xdr:rowOff>26639</xdr:rowOff>
    </xdr:to>
    <xdr:sp macro="" textlink="">
      <xdr:nvSpPr>
        <xdr:cNvPr id="813" name="楕円 812"/>
        <xdr:cNvSpPr/>
      </xdr:nvSpPr>
      <xdr:spPr>
        <a:xfrm>
          <a:off x="22110700" y="96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119366</xdr:rowOff>
    </xdr:from>
    <xdr:ext cx="469744" cy="259045"/>
    <xdr:sp macro="" textlink="">
      <xdr:nvSpPr>
        <xdr:cNvPr id="814" name="貸付金該当値テキスト"/>
        <xdr:cNvSpPr txBox="1"/>
      </xdr:nvSpPr>
      <xdr:spPr>
        <a:xfrm>
          <a:off x="22212300" y="95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120173</xdr:rowOff>
    </xdr:from>
    <xdr:to>
      <xdr:col>112</xdr:col>
      <xdr:colOff>38100</xdr:colOff>
      <xdr:row>57</xdr:row>
      <xdr:rowOff>50323</xdr:rowOff>
    </xdr:to>
    <xdr:sp macro="" textlink="">
      <xdr:nvSpPr>
        <xdr:cNvPr id="815" name="楕円 814"/>
        <xdr:cNvSpPr/>
      </xdr:nvSpPr>
      <xdr:spPr>
        <a:xfrm>
          <a:off x="21272500" y="97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66850</xdr:rowOff>
    </xdr:from>
    <xdr:ext cx="469744" cy="259045"/>
    <xdr:sp macro="" textlink="">
      <xdr:nvSpPr>
        <xdr:cNvPr id="816" name="テキスト ボックス 815"/>
        <xdr:cNvSpPr txBox="1"/>
      </xdr:nvSpPr>
      <xdr:spPr>
        <a:xfrm>
          <a:off x="21088428" y="949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3724</xdr:rowOff>
    </xdr:from>
    <xdr:to>
      <xdr:col>107</xdr:col>
      <xdr:colOff>101600</xdr:colOff>
      <xdr:row>57</xdr:row>
      <xdr:rowOff>105324</xdr:rowOff>
    </xdr:to>
    <xdr:sp macro="" textlink="">
      <xdr:nvSpPr>
        <xdr:cNvPr id="817" name="楕円 816"/>
        <xdr:cNvSpPr/>
      </xdr:nvSpPr>
      <xdr:spPr>
        <a:xfrm>
          <a:off x="20383500" y="97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121851</xdr:rowOff>
    </xdr:from>
    <xdr:ext cx="469744" cy="259045"/>
    <xdr:sp macro="" textlink="">
      <xdr:nvSpPr>
        <xdr:cNvPr id="818" name="テキスト ボックス 817"/>
        <xdr:cNvSpPr txBox="1"/>
      </xdr:nvSpPr>
      <xdr:spPr>
        <a:xfrm>
          <a:off x="20199428" y="95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2398</xdr:rowOff>
    </xdr:from>
    <xdr:to>
      <xdr:col>102</xdr:col>
      <xdr:colOff>165100</xdr:colOff>
      <xdr:row>57</xdr:row>
      <xdr:rowOff>103998</xdr:rowOff>
    </xdr:to>
    <xdr:sp macro="" textlink="">
      <xdr:nvSpPr>
        <xdr:cNvPr id="819" name="楕円 818"/>
        <xdr:cNvSpPr/>
      </xdr:nvSpPr>
      <xdr:spPr>
        <a:xfrm>
          <a:off x="19494500" y="97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120525</xdr:rowOff>
    </xdr:from>
    <xdr:ext cx="469744" cy="259045"/>
    <xdr:sp macro="" textlink="">
      <xdr:nvSpPr>
        <xdr:cNvPr id="820" name="テキスト ボックス 819"/>
        <xdr:cNvSpPr txBox="1"/>
      </xdr:nvSpPr>
      <xdr:spPr>
        <a:xfrm>
          <a:off x="19310428" y="95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109886</xdr:rowOff>
    </xdr:from>
    <xdr:to>
      <xdr:col>98</xdr:col>
      <xdr:colOff>38100</xdr:colOff>
      <xdr:row>57</xdr:row>
      <xdr:rowOff>40036</xdr:rowOff>
    </xdr:to>
    <xdr:sp macro="" textlink="">
      <xdr:nvSpPr>
        <xdr:cNvPr id="821" name="楕円 820"/>
        <xdr:cNvSpPr/>
      </xdr:nvSpPr>
      <xdr:spPr>
        <a:xfrm>
          <a:off x="186055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56563</xdr:rowOff>
    </xdr:from>
    <xdr:ext cx="469744" cy="259045"/>
    <xdr:sp macro="" textlink="">
      <xdr:nvSpPr>
        <xdr:cNvPr id="822" name="テキスト ボックス 821"/>
        <xdr:cNvSpPr txBox="1"/>
      </xdr:nvSpPr>
      <xdr:spPr>
        <a:xfrm>
          <a:off x="18421428" y="94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11684</xdr:rowOff>
    </xdr:from>
    <xdr:to>
      <xdr:col>116</xdr:col>
      <xdr:colOff>63500</xdr:colOff>
      <xdr:row>71</xdr:row>
      <xdr:rowOff>46431</xdr:rowOff>
    </xdr:to>
    <xdr:cxnSp macro="">
      <xdr:nvCxnSpPr>
        <xdr:cNvPr id="850" name="直線コネクタ 849"/>
        <xdr:cNvCxnSpPr/>
      </xdr:nvCxnSpPr>
      <xdr:spPr>
        <a:xfrm>
          <a:off x="21323300" y="12184634"/>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11684</xdr:rowOff>
    </xdr:from>
    <xdr:to>
      <xdr:col>111</xdr:col>
      <xdr:colOff>177800</xdr:colOff>
      <xdr:row>71</xdr:row>
      <xdr:rowOff>95626</xdr:rowOff>
    </xdr:to>
    <xdr:cxnSp macro="">
      <xdr:nvCxnSpPr>
        <xdr:cNvPr id="853" name="直線コネクタ 852"/>
        <xdr:cNvCxnSpPr/>
      </xdr:nvCxnSpPr>
      <xdr:spPr>
        <a:xfrm flipV="1">
          <a:off x="20434300" y="1218463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80264</xdr:rowOff>
    </xdr:from>
    <xdr:to>
      <xdr:col>107</xdr:col>
      <xdr:colOff>50800</xdr:colOff>
      <xdr:row>71</xdr:row>
      <xdr:rowOff>95626</xdr:rowOff>
    </xdr:to>
    <xdr:cxnSp macro="">
      <xdr:nvCxnSpPr>
        <xdr:cNvPr id="856" name="直線コネクタ 855"/>
        <xdr:cNvCxnSpPr/>
      </xdr:nvCxnSpPr>
      <xdr:spPr>
        <a:xfrm>
          <a:off x="19545300" y="1225321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8" name="テキスト ボックス 857"/>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80264</xdr:rowOff>
    </xdr:from>
    <xdr:to>
      <xdr:col>102</xdr:col>
      <xdr:colOff>114300</xdr:colOff>
      <xdr:row>72</xdr:row>
      <xdr:rowOff>31481</xdr:rowOff>
    </xdr:to>
    <xdr:cxnSp macro="">
      <xdr:nvCxnSpPr>
        <xdr:cNvPr id="859" name="直線コネクタ 858"/>
        <xdr:cNvCxnSpPr/>
      </xdr:nvCxnSpPr>
      <xdr:spPr>
        <a:xfrm flipV="1">
          <a:off x="18656300" y="12253214"/>
          <a:ext cx="8890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1" name="テキスト ボックス 860"/>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3" name="テキスト ボックス 862"/>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167081</xdr:rowOff>
    </xdr:from>
    <xdr:to>
      <xdr:col>116</xdr:col>
      <xdr:colOff>114300</xdr:colOff>
      <xdr:row>71</xdr:row>
      <xdr:rowOff>97231</xdr:rowOff>
    </xdr:to>
    <xdr:sp macro="" textlink="">
      <xdr:nvSpPr>
        <xdr:cNvPr id="869" name="楕円 868"/>
        <xdr:cNvSpPr/>
      </xdr:nvSpPr>
      <xdr:spPr>
        <a:xfrm>
          <a:off x="22110700" y="121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118416</xdr:rowOff>
    </xdr:from>
    <xdr:ext cx="534377" cy="259045"/>
    <xdr:sp macro="" textlink="">
      <xdr:nvSpPr>
        <xdr:cNvPr id="870" name="繰出金該当値テキスト"/>
        <xdr:cNvSpPr txBox="1"/>
      </xdr:nvSpPr>
      <xdr:spPr>
        <a:xfrm>
          <a:off x="22212300" y="121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132334</xdr:rowOff>
    </xdr:from>
    <xdr:to>
      <xdr:col>112</xdr:col>
      <xdr:colOff>38100</xdr:colOff>
      <xdr:row>71</xdr:row>
      <xdr:rowOff>62484</xdr:rowOff>
    </xdr:to>
    <xdr:sp macro="" textlink="">
      <xdr:nvSpPr>
        <xdr:cNvPr id="871" name="楕円 870"/>
        <xdr:cNvSpPr/>
      </xdr:nvSpPr>
      <xdr:spPr>
        <a:xfrm>
          <a:off x="21272500" y="121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79011</xdr:rowOff>
    </xdr:from>
    <xdr:ext cx="534377" cy="259045"/>
    <xdr:sp macro="" textlink="">
      <xdr:nvSpPr>
        <xdr:cNvPr id="872" name="テキスト ボックス 871"/>
        <xdr:cNvSpPr txBox="1"/>
      </xdr:nvSpPr>
      <xdr:spPr>
        <a:xfrm>
          <a:off x="21056111" y="119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44826</xdr:rowOff>
    </xdr:from>
    <xdr:to>
      <xdr:col>107</xdr:col>
      <xdr:colOff>101600</xdr:colOff>
      <xdr:row>71</xdr:row>
      <xdr:rowOff>146426</xdr:rowOff>
    </xdr:to>
    <xdr:sp macro="" textlink="">
      <xdr:nvSpPr>
        <xdr:cNvPr id="873" name="楕円 872"/>
        <xdr:cNvSpPr/>
      </xdr:nvSpPr>
      <xdr:spPr>
        <a:xfrm>
          <a:off x="20383500" y="12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162953</xdr:rowOff>
    </xdr:from>
    <xdr:ext cx="534377" cy="259045"/>
    <xdr:sp macro="" textlink="">
      <xdr:nvSpPr>
        <xdr:cNvPr id="874" name="テキスト ボックス 873"/>
        <xdr:cNvSpPr txBox="1"/>
      </xdr:nvSpPr>
      <xdr:spPr>
        <a:xfrm>
          <a:off x="20167111" y="119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29464</xdr:rowOff>
    </xdr:from>
    <xdr:to>
      <xdr:col>102</xdr:col>
      <xdr:colOff>165100</xdr:colOff>
      <xdr:row>71</xdr:row>
      <xdr:rowOff>131064</xdr:rowOff>
    </xdr:to>
    <xdr:sp macro="" textlink="">
      <xdr:nvSpPr>
        <xdr:cNvPr id="875" name="楕円 874"/>
        <xdr:cNvSpPr/>
      </xdr:nvSpPr>
      <xdr:spPr>
        <a:xfrm>
          <a:off x="19494500" y="122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147591</xdr:rowOff>
    </xdr:from>
    <xdr:ext cx="534377" cy="259045"/>
    <xdr:sp macro="" textlink="">
      <xdr:nvSpPr>
        <xdr:cNvPr id="876" name="テキスト ボックス 875"/>
        <xdr:cNvSpPr txBox="1"/>
      </xdr:nvSpPr>
      <xdr:spPr>
        <a:xfrm>
          <a:off x="19278111" y="119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152131</xdr:rowOff>
    </xdr:from>
    <xdr:to>
      <xdr:col>98</xdr:col>
      <xdr:colOff>38100</xdr:colOff>
      <xdr:row>72</xdr:row>
      <xdr:rowOff>82281</xdr:rowOff>
    </xdr:to>
    <xdr:sp macro="" textlink="">
      <xdr:nvSpPr>
        <xdr:cNvPr id="877" name="楕円 876"/>
        <xdr:cNvSpPr/>
      </xdr:nvSpPr>
      <xdr:spPr>
        <a:xfrm>
          <a:off x="18605500" y="123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98808</xdr:rowOff>
    </xdr:from>
    <xdr:ext cx="534377" cy="259045"/>
    <xdr:sp macro="" textlink="">
      <xdr:nvSpPr>
        <xdr:cNvPr id="878" name="テキスト ボックス 877"/>
        <xdr:cNvSpPr txBox="1"/>
      </xdr:nvSpPr>
      <xdr:spPr>
        <a:xfrm>
          <a:off x="18389111" y="12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扶助費の増額により義務的経費は増加している。また特別会計への繰出金が類似団体を上回り依然として高い水準にある。今後とも、効率的かつ効果的な財政運営に努めていく必要がある。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254,416
252,530
191.39
97,214,845
96,466,589
412,615
54,013,006
99,037,098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99060</xdr:rowOff>
    </xdr:from>
    <xdr:to>
      <xdr:col>24</xdr:col>
      <xdr:colOff>63500</xdr:colOff>
      <xdr:row>35</xdr:row>
      <xdr:rowOff>152400</xdr:rowOff>
    </xdr:to>
    <xdr:cxnSp macro="">
      <xdr:nvCxnSpPr>
        <xdr:cNvPr id="61" name="直線コネクタ 60"/>
        <xdr:cNvCxnSpPr/>
      </xdr:nvCxnSpPr>
      <xdr:spPr>
        <a:xfrm>
          <a:off x="3797300" y="60998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99060</xdr:rowOff>
    </xdr:to>
    <xdr:cxnSp macro="">
      <xdr:nvCxnSpPr>
        <xdr:cNvPr id="64" name="直線コネクタ 63"/>
        <xdr:cNvCxnSpPr/>
      </xdr:nvCxnSpPr>
      <xdr:spPr>
        <a:xfrm>
          <a:off x="2908300" y="6031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35560</xdr:rowOff>
    </xdr:from>
    <xdr:to>
      <xdr:col>15</xdr:col>
      <xdr:colOff>50800</xdr:colOff>
      <xdr:row>35</xdr:row>
      <xdr:rowOff>30480</xdr:rowOff>
    </xdr:to>
    <xdr:cxnSp macro="">
      <xdr:nvCxnSpPr>
        <xdr:cNvPr id="67" name="直線コネクタ 66"/>
        <xdr:cNvCxnSpPr/>
      </xdr:nvCxnSpPr>
      <xdr:spPr>
        <a:xfrm>
          <a:off x="2019300" y="569341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35560</xdr:rowOff>
    </xdr:from>
    <xdr:to>
      <xdr:col>10</xdr:col>
      <xdr:colOff>114300</xdr:colOff>
      <xdr:row>33</xdr:row>
      <xdr:rowOff>66040</xdr:rowOff>
    </xdr:to>
    <xdr:cxnSp macro="">
      <xdr:nvCxnSpPr>
        <xdr:cNvPr id="70" name="直線コネクタ 69"/>
        <xdr:cNvCxnSpPr/>
      </xdr:nvCxnSpPr>
      <xdr:spPr>
        <a:xfrm flipV="1">
          <a:off x="1130300" y="5693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80" name="楕円 79"/>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469744" cy="259045"/>
    <xdr:sp macro="" textlink="">
      <xdr:nvSpPr>
        <xdr:cNvPr id="81" name="議会費該当値テキスト"/>
        <xdr:cNvSpPr txBox="1"/>
      </xdr:nvSpPr>
      <xdr:spPr>
        <a:xfrm>
          <a:off x="4686300" y="608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82" name="楕円 81"/>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140987</xdr:rowOff>
    </xdr:from>
    <xdr:ext cx="469744" cy="259045"/>
    <xdr:sp macro="" textlink="">
      <xdr:nvSpPr>
        <xdr:cNvPr id="83" name="テキスト ボックス 82"/>
        <xdr:cNvSpPr txBox="1"/>
      </xdr:nvSpPr>
      <xdr:spPr>
        <a:xfrm>
          <a:off x="3562428" y="61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151130</xdr:rowOff>
    </xdr:from>
    <xdr:to>
      <xdr:col>15</xdr:col>
      <xdr:colOff>101600</xdr:colOff>
      <xdr:row>35</xdr:row>
      <xdr:rowOff>81280</xdr:rowOff>
    </xdr:to>
    <xdr:sp macro="" textlink="">
      <xdr:nvSpPr>
        <xdr:cNvPr id="84" name="楕円 83"/>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72407</xdr:rowOff>
    </xdr:from>
    <xdr:ext cx="469744" cy="259045"/>
    <xdr:sp macro="" textlink="">
      <xdr:nvSpPr>
        <xdr:cNvPr id="85" name="テキスト ボックス 84"/>
        <xdr:cNvSpPr txBox="1"/>
      </xdr:nvSpPr>
      <xdr:spPr>
        <a:xfrm>
          <a:off x="2673428" y="60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156210</xdr:rowOff>
    </xdr:from>
    <xdr:to>
      <xdr:col>10</xdr:col>
      <xdr:colOff>165100</xdr:colOff>
      <xdr:row>33</xdr:row>
      <xdr:rowOff>86360</xdr:rowOff>
    </xdr:to>
    <xdr:sp macro="" textlink="">
      <xdr:nvSpPr>
        <xdr:cNvPr id="86" name="楕円 85"/>
        <xdr:cNvSpPr/>
      </xdr:nvSpPr>
      <xdr:spPr>
        <a:xfrm>
          <a:off x="1968500" y="56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102887</xdr:rowOff>
    </xdr:from>
    <xdr:ext cx="469744" cy="259045"/>
    <xdr:sp macro="" textlink="">
      <xdr:nvSpPr>
        <xdr:cNvPr id="87" name="テキスト ボックス 86"/>
        <xdr:cNvSpPr txBox="1"/>
      </xdr:nvSpPr>
      <xdr:spPr>
        <a:xfrm>
          <a:off x="1784428"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15240</xdr:rowOff>
    </xdr:from>
    <xdr:to>
      <xdr:col>6</xdr:col>
      <xdr:colOff>38100</xdr:colOff>
      <xdr:row>33</xdr:row>
      <xdr:rowOff>116840</xdr:rowOff>
    </xdr:to>
    <xdr:sp macro="" textlink="">
      <xdr:nvSpPr>
        <xdr:cNvPr id="88" name="楕円 87"/>
        <xdr:cNvSpPr/>
      </xdr:nvSpPr>
      <xdr:spPr>
        <a:xfrm>
          <a:off x="10795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133367</xdr:rowOff>
    </xdr:from>
    <xdr:ext cx="469744" cy="259045"/>
    <xdr:sp macro="" textlink="">
      <xdr:nvSpPr>
        <xdr:cNvPr id="89" name="テキスト ボックス 88"/>
        <xdr:cNvSpPr txBox="1"/>
      </xdr:nvSpPr>
      <xdr:spPr>
        <a:xfrm>
          <a:off x="895428" y="54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131890</xdr:rowOff>
    </xdr:from>
    <xdr:to>
      <xdr:col>24</xdr:col>
      <xdr:colOff>63500</xdr:colOff>
      <xdr:row>58</xdr:row>
      <xdr:rowOff>3493</xdr:rowOff>
    </xdr:to>
    <xdr:cxnSp macro="">
      <xdr:nvCxnSpPr>
        <xdr:cNvPr id="119" name="直線コネクタ 118"/>
        <xdr:cNvCxnSpPr/>
      </xdr:nvCxnSpPr>
      <xdr:spPr>
        <a:xfrm flipV="1">
          <a:off x="3797300" y="9904540"/>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170676</xdr:rowOff>
    </xdr:from>
    <xdr:to>
      <xdr:col>19</xdr:col>
      <xdr:colOff>177800</xdr:colOff>
      <xdr:row>58</xdr:row>
      <xdr:rowOff>3493</xdr:rowOff>
    </xdr:to>
    <xdr:cxnSp macro="">
      <xdr:nvCxnSpPr>
        <xdr:cNvPr id="122" name="直線コネクタ 121"/>
        <xdr:cNvCxnSpPr/>
      </xdr:nvCxnSpPr>
      <xdr:spPr>
        <a:xfrm>
          <a:off x="2908300" y="994332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135319</xdr:rowOff>
    </xdr:from>
    <xdr:to>
      <xdr:col>15</xdr:col>
      <xdr:colOff>50800</xdr:colOff>
      <xdr:row>57</xdr:row>
      <xdr:rowOff>170676</xdr:rowOff>
    </xdr:to>
    <xdr:cxnSp macro="">
      <xdr:nvCxnSpPr>
        <xdr:cNvPr id="125" name="直線コネクタ 124"/>
        <xdr:cNvCxnSpPr/>
      </xdr:nvCxnSpPr>
      <xdr:spPr>
        <a:xfrm>
          <a:off x="2019300" y="9907969"/>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135319</xdr:rowOff>
    </xdr:from>
    <xdr:to>
      <xdr:col>10</xdr:col>
      <xdr:colOff>114300</xdr:colOff>
      <xdr:row>58</xdr:row>
      <xdr:rowOff>39306</xdr:rowOff>
    </xdr:to>
    <xdr:cxnSp macro="">
      <xdr:nvCxnSpPr>
        <xdr:cNvPr id="128" name="直線コネクタ 127"/>
        <xdr:cNvCxnSpPr/>
      </xdr:nvCxnSpPr>
      <xdr:spPr>
        <a:xfrm flipV="1">
          <a:off x="1130300" y="9907969"/>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81090</xdr:rowOff>
    </xdr:from>
    <xdr:to>
      <xdr:col>24</xdr:col>
      <xdr:colOff>114300</xdr:colOff>
      <xdr:row>58</xdr:row>
      <xdr:rowOff>11240</xdr:rowOff>
    </xdr:to>
    <xdr:sp macro="" textlink="">
      <xdr:nvSpPr>
        <xdr:cNvPr id="138" name="楕円 137"/>
        <xdr:cNvSpPr/>
      </xdr:nvSpPr>
      <xdr:spPr>
        <a:xfrm>
          <a:off x="4584700" y="9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167467</xdr:rowOff>
    </xdr:from>
    <xdr:ext cx="534377" cy="259045"/>
    <xdr:sp macro="" textlink="">
      <xdr:nvSpPr>
        <xdr:cNvPr id="139" name="総務費該当値テキスト"/>
        <xdr:cNvSpPr txBox="1"/>
      </xdr:nvSpPr>
      <xdr:spPr>
        <a:xfrm>
          <a:off x="4686300" y="97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124143</xdr:rowOff>
    </xdr:from>
    <xdr:to>
      <xdr:col>20</xdr:col>
      <xdr:colOff>38100</xdr:colOff>
      <xdr:row>58</xdr:row>
      <xdr:rowOff>54293</xdr:rowOff>
    </xdr:to>
    <xdr:sp macro="" textlink="">
      <xdr:nvSpPr>
        <xdr:cNvPr id="140" name="楕円 139"/>
        <xdr:cNvSpPr/>
      </xdr:nvSpPr>
      <xdr:spPr>
        <a:xfrm>
          <a:off x="3746500" y="98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45420</xdr:rowOff>
    </xdr:from>
    <xdr:ext cx="534377" cy="259045"/>
    <xdr:sp macro="" textlink="">
      <xdr:nvSpPr>
        <xdr:cNvPr id="141" name="テキスト ボックス 140"/>
        <xdr:cNvSpPr txBox="1"/>
      </xdr:nvSpPr>
      <xdr:spPr>
        <a:xfrm>
          <a:off x="3530111" y="9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119876</xdr:rowOff>
    </xdr:from>
    <xdr:to>
      <xdr:col>15</xdr:col>
      <xdr:colOff>101600</xdr:colOff>
      <xdr:row>58</xdr:row>
      <xdr:rowOff>50026</xdr:rowOff>
    </xdr:to>
    <xdr:sp macro="" textlink="">
      <xdr:nvSpPr>
        <xdr:cNvPr id="142" name="楕円 141"/>
        <xdr:cNvSpPr/>
      </xdr:nvSpPr>
      <xdr:spPr>
        <a:xfrm>
          <a:off x="2857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41153</xdr:rowOff>
    </xdr:from>
    <xdr:ext cx="534377" cy="259045"/>
    <xdr:sp macro="" textlink="">
      <xdr:nvSpPr>
        <xdr:cNvPr id="143" name="テキスト ボックス 142"/>
        <xdr:cNvSpPr txBox="1"/>
      </xdr:nvSpPr>
      <xdr:spPr>
        <a:xfrm>
          <a:off x="2641111"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84519</xdr:rowOff>
    </xdr:from>
    <xdr:to>
      <xdr:col>10</xdr:col>
      <xdr:colOff>165100</xdr:colOff>
      <xdr:row>58</xdr:row>
      <xdr:rowOff>14669</xdr:rowOff>
    </xdr:to>
    <xdr:sp macro="" textlink="">
      <xdr:nvSpPr>
        <xdr:cNvPr id="144" name="楕円 143"/>
        <xdr:cNvSpPr/>
      </xdr:nvSpPr>
      <xdr:spPr>
        <a:xfrm>
          <a:off x="1968500" y="98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5796</xdr:rowOff>
    </xdr:from>
    <xdr:ext cx="534377" cy="259045"/>
    <xdr:sp macro="" textlink="">
      <xdr:nvSpPr>
        <xdr:cNvPr id="145" name="テキスト ボックス 144"/>
        <xdr:cNvSpPr txBox="1"/>
      </xdr:nvSpPr>
      <xdr:spPr>
        <a:xfrm>
          <a:off x="1752111" y="99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159956</xdr:rowOff>
    </xdr:from>
    <xdr:to>
      <xdr:col>6</xdr:col>
      <xdr:colOff>38100</xdr:colOff>
      <xdr:row>58</xdr:row>
      <xdr:rowOff>90106</xdr:rowOff>
    </xdr:to>
    <xdr:sp macro="" textlink="">
      <xdr:nvSpPr>
        <xdr:cNvPr id="146" name="楕円 145"/>
        <xdr:cNvSpPr/>
      </xdr:nvSpPr>
      <xdr:spPr>
        <a:xfrm>
          <a:off x="1079500" y="9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81233</xdr:rowOff>
    </xdr:from>
    <xdr:ext cx="534377" cy="259045"/>
    <xdr:sp macro="" textlink="">
      <xdr:nvSpPr>
        <xdr:cNvPr id="147" name="テキスト ボックス 146"/>
        <xdr:cNvSpPr txBox="1"/>
      </xdr:nvSpPr>
      <xdr:spPr>
        <a:xfrm>
          <a:off x="863111" y="100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151783</xdr:rowOff>
    </xdr:from>
    <xdr:to>
      <xdr:col>24</xdr:col>
      <xdr:colOff>63500</xdr:colOff>
      <xdr:row>74</xdr:row>
      <xdr:rowOff>2072</xdr:rowOff>
    </xdr:to>
    <xdr:cxnSp macro="">
      <xdr:nvCxnSpPr>
        <xdr:cNvPr id="179" name="直線コネクタ 178"/>
        <xdr:cNvCxnSpPr/>
      </xdr:nvCxnSpPr>
      <xdr:spPr>
        <a:xfrm>
          <a:off x="3797300" y="12667633"/>
          <a:ext cx="8382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151783</xdr:rowOff>
    </xdr:from>
    <xdr:to>
      <xdr:col>19</xdr:col>
      <xdr:colOff>177800</xdr:colOff>
      <xdr:row>74</xdr:row>
      <xdr:rowOff>28524</xdr:rowOff>
    </xdr:to>
    <xdr:cxnSp macro="">
      <xdr:nvCxnSpPr>
        <xdr:cNvPr id="182" name="直線コネクタ 181"/>
        <xdr:cNvCxnSpPr/>
      </xdr:nvCxnSpPr>
      <xdr:spPr>
        <a:xfrm flipV="1">
          <a:off x="2908300" y="12667633"/>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28524</xdr:rowOff>
    </xdr:from>
    <xdr:to>
      <xdr:col>15</xdr:col>
      <xdr:colOff>50800</xdr:colOff>
      <xdr:row>74</xdr:row>
      <xdr:rowOff>83726</xdr:rowOff>
    </xdr:to>
    <xdr:cxnSp macro="">
      <xdr:nvCxnSpPr>
        <xdr:cNvPr id="185" name="直線コネクタ 184"/>
        <xdr:cNvCxnSpPr/>
      </xdr:nvCxnSpPr>
      <xdr:spPr>
        <a:xfrm flipV="1">
          <a:off x="2019300" y="12715824"/>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83726</xdr:rowOff>
    </xdr:from>
    <xdr:to>
      <xdr:col>10</xdr:col>
      <xdr:colOff>114300</xdr:colOff>
      <xdr:row>74</xdr:row>
      <xdr:rowOff>122882</xdr:rowOff>
    </xdr:to>
    <xdr:cxnSp macro="">
      <xdr:nvCxnSpPr>
        <xdr:cNvPr id="188" name="直線コネクタ 187"/>
        <xdr:cNvCxnSpPr/>
      </xdr:nvCxnSpPr>
      <xdr:spPr>
        <a:xfrm flipV="1">
          <a:off x="1130300" y="12771026"/>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0" name="テキスト ボックス 189"/>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122722</xdr:rowOff>
    </xdr:from>
    <xdr:to>
      <xdr:col>24</xdr:col>
      <xdr:colOff>114300</xdr:colOff>
      <xdr:row>74</xdr:row>
      <xdr:rowOff>52872</xdr:rowOff>
    </xdr:to>
    <xdr:sp macro="" textlink="">
      <xdr:nvSpPr>
        <xdr:cNvPr id="198" name="楕円 197"/>
        <xdr:cNvSpPr/>
      </xdr:nvSpPr>
      <xdr:spPr>
        <a:xfrm>
          <a:off x="4584700" y="126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145599</xdr:rowOff>
    </xdr:from>
    <xdr:ext cx="599010" cy="259045"/>
    <xdr:sp macro="" textlink="">
      <xdr:nvSpPr>
        <xdr:cNvPr id="199" name="民生費該当値テキスト"/>
        <xdr:cNvSpPr txBox="1"/>
      </xdr:nvSpPr>
      <xdr:spPr>
        <a:xfrm>
          <a:off x="4686300" y="1248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100983</xdr:rowOff>
    </xdr:from>
    <xdr:to>
      <xdr:col>20</xdr:col>
      <xdr:colOff>38100</xdr:colOff>
      <xdr:row>74</xdr:row>
      <xdr:rowOff>31133</xdr:rowOff>
    </xdr:to>
    <xdr:sp macro="" textlink="">
      <xdr:nvSpPr>
        <xdr:cNvPr id="200" name="楕円 199"/>
        <xdr:cNvSpPr/>
      </xdr:nvSpPr>
      <xdr:spPr>
        <a:xfrm>
          <a:off x="3746500" y="126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47660</xdr:rowOff>
    </xdr:from>
    <xdr:ext cx="599010" cy="259045"/>
    <xdr:sp macro="" textlink="">
      <xdr:nvSpPr>
        <xdr:cNvPr id="201" name="テキスト ボックス 200"/>
        <xdr:cNvSpPr txBox="1"/>
      </xdr:nvSpPr>
      <xdr:spPr>
        <a:xfrm>
          <a:off x="3497795" y="1239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149174</xdr:rowOff>
    </xdr:from>
    <xdr:to>
      <xdr:col>15</xdr:col>
      <xdr:colOff>101600</xdr:colOff>
      <xdr:row>74</xdr:row>
      <xdr:rowOff>79324</xdr:rowOff>
    </xdr:to>
    <xdr:sp macro="" textlink="">
      <xdr:nvSpPr>
        <xdr:cNvPr id="202" name="楕円 201"/>
        <xdr:cNvSpPr/>
      </xdr:nvSpPr>
      <xdr:spPr>
        <a:xfrm>
          <a:off x="2857500" y="126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95851</xdr:rowOff>
    </xdr:from>
    <xdr:ext cx="599010" cy="259045"/>
    <xdr:sp macro="" textlink="">
      <xdr:nvSpPr>
        <xdr:cNvPr id="203" name="テキスト ボックス 202"/>
        <xdr:cNvSpPr txBox="1"/>
      </xdr:nvSpPr>
      <xdr:spPr>
        <a:xfrm>
          <a:off x="2608795" y="1244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32926</xdr:rowOff>
    </xdr:from>
    <xdr:to>
      <xdr:col>10</xdr:col>
      <xdr:colOff>165100</xdr:colOff>
      <xdr:row>74</xdr:row>
      <xdr:rowOff>134526</xdr:rowOff>
    </xdr:to>
    <xdr:sp macro="" textlink="">
      <xdr:nvSpPr>
        <xdr:cNvPr id="204" name="楕円 203"/>
        <xdr:cNvSpPr/>
      </xdr:nvSpPr>
      <xdr:spPr>
        <a:xfrm>
          <a:off x="1968500" y="127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151053</xdr:rowOff>
    </xdr:from>
    <xdr:ext cx="599010" cy="259045"/>
    <xdr:sp macro="" textlink="">
      <xdr:nvSpPr>
        <xdr:cNvPr id="205" name="テキスト ボックス 204"/>
        <xdr:cNvSpPr txBox="1"/>
      </xdr:nvSpPr>
      <xdr:spPr>
        <a:xfrm>
          <a:off x="1719795" y="1249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72082</xdr:rowOff>
    </xdr:from>
    <xdr:to>
      <xdr:col>6</xdr:col>
      <xdr:colOff>38100</xdr:colOff>
      <xdr:row>75</xdr:row>
      <xdr:rowOff>2232</xdr:rowOff>
    </xdr:to>
    <xdr:sp macro="" textlink="">
      <xdr:nvSpPr>
        <xdr:cNvPr id="206" name="楕円 205"/>
        <xdr:cNvSpPr/>
      </xdr:nvSpPr>
      <xdr:spPr>
        <a:xfrm>
          <a:off x="1079500" y="127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18759</xdr:rowOff>
    </xdr:from>
    <xdr:ext cx="599010" cy="259045"/>
    <xdr:sp macro="" textlink="">
      <xdr:nvSpPr>
        <xdr:cNvPr id="207" name="テキスト ボックス 206"/>
        <xdr:cNvSpPr txBox="1"/>
      </xdr:nvSpPr>
      <xdr:spPr>
        <a:xfrm>
          <a:off x="830795" y="1253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85475</xdr:rowOff>
    </xdr:from>
    <xdr:to>
      <xdr:col>24</xdr:col>
      <xdr:colOff>63500</xdr:colOff>
      <xdr:row>94</xdr:row>
      <xdr:rowOff>89179</xdr:rowOff>
    </xdr:to>
    <xdr:cxnSp macro="">
      <xdr:nvCxnSpPr>
        <xdr:cNvPr id="235" name="直線コネクタ 234"/>
        <xdr:cNvCxnSpPr/>
      </xdr:nvCxnSpPr>
      <xdr:spPr>
        <a:xfrm flipV="1">
          <a:off x="3797300" y="16201775"/>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73589</xdr:rowOff>
    </xdr:from>
    <xdr:to>
      <xdr:col>19</xdr:col>
      <xdr:colOff>177800</xdr:colOff>
      <xdr:row>94</xdr:row>
      <xdr:rowOff>89179</xdr:rowOff>
    </xdr:to>
    <xdr:cxnSp macro="">
      <xdr:nvCxnSpPr>
        <xdr:cNvPr id="238" name="直線コネクタ 237"/>
        <xdr:cNvCxnSpPr/>
      </xdr:nvCxnSpPr>
      <xdr:spPr>
        <a:xfrm>
          <a:off x="2908300" y="1618988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58593</xdr:rowOff>
    </xdr:from>
    <xdr:to>
      <xdr:col>15</xdr:col>
      <xdr:colOff>50800</xdr:colOff>
      <xdr:row>94</xdr:row>
      <xdr:rowOff>73589</xdr:rowOff>
    </xdr:to>
    <xdr:cxnSp macro="">
      <xdr:nvCxnSpPr>
        <xdr:cNvPr id="241" name="直線コネクタ 240"/>
        <xdr:cNvCxnSpPr/>
      </xdr:nvCxnSpPr>
      <xdr:spPr>
        <a:xfrm>
          <a:off x="2019300" y="1617489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58593</xdr:rowOff>
    </xdr:from>
    <xdr:to>
      <xdr:col>10</xdr:col>
      <xdr:colOff>114300</xdr:colOff>
      <xdr:row>94</xdr:row>
      <xdr:rowOff>75006</xdr:rowOff>
    </xdr:to>
    <xdr:cxnSp macro="">
      <xdr:nvCxnSpPr>
        <xdr:cNvPr id="244" name="直線コネクタ 243"/>
        <xdr:cNvCxnSpPr/>
      </xdr:nvCxnSpPr>
      <xdr:spPr>
        <a:xfrm flipV="1">
          <a:off x="1130300" y="16174893"/>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34675</xdr:rowOff>
    </xdr:from>
    <xdr:to>
      <xdr:col>24</xdr:col>
      <xdr:colOff>114300</xdr:colOff>
      <xdr:row>94</xdr:row>
      <xdr:rowOff>136275</xdr:rowOff>
    </xdr:to>
    <xdr:sp macro="" textlink="">
      <xdr:nvSpPr>
        <xdr:cNvPr id="254" name="楕円 253"/>
        <xdr:cNvSpPr/>
      </xdr:nvSpPr>
      <xdr:spPr>
        <a:xfrm>
          <a:off x="4584700" y="16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57552</xdr:rowOff>
    </xdr:from>
    <xdr:ext cx="534377" cy="259045"/>
    <xdr:sp macro="" textlink="">
      <xdr:nvSpPr>
        <xdr:cNvPr id="255" name="衛生費該当値テキスト"/>
        <xdr:cNvSpPr txBox="1"/>
      </xdr:nvSpPr>
      <xdr:spPr>
        <a:xfrm>
          <a:off x="4686300" y="1600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38379</xdr:rowOff>
    </xdr:from>
    <xdr:to>
      <xdr:col>20</xdr:col>
      <xdr:colOff>38100</xdr:colOff>
      <xdr:row>94</xdr:row>
      <xdr:rowOff>139979</xdr:rowOff>
    </xdr:to>
    <xdr:sp macro="" textlink="">
      <xdr:nvSpPr>
        <xdr:cNvPr id="256" name="楕円 255"/>
        <xdr:cNvSpPr/>
      </xdr:nvSpPr>
      <xdr:spPr>
        <a:xfrm>
          <a:off x="3746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156506</xdr:rowOff>
    </xdr:from>
    <xdr:ext cx="534377" cy="259045"/>
    <xdr:sp macro="" textlink="">
      <xdr:nvSpPr>
        <xdr:cNvPr id="257" name="テキスト ボックス 256"/>
        <xdr:cNvSpPr txBox="1"/>
      </xdr:nvSpPr>
      <xdr:spPr>
        <a:xfrm>
          <a:off x="3530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22789</xdr:rowOff>
    </xdr:from>
    <xdr:to>
      <xdr:col>15</xdr:col>
      <xdr:colOff>101600</xdr:colOff>
      <xdr:row>94</xdr:row>
      <xdr:rowOff>124389</xdr:rowOff>
    </xdr:to>
    <xdr:sp macro="" textlink="">
      <xdr:nvSpPr>
        <xdr:cNvPr id="258" name="楕円 257"/>
        <xdr:cNvSpPr/>
      </xdr:nvSpPr>
      <xdr:spPr>
        <a:xfrm>
          <a:off x="2857500" y="161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140916</xdr:rowOff>
    </xdr:from>
    <xdr:ext cx="534377" cy="259045"/>
    <xdr:sp macro="" textlink="">
      <xdr:nvSpPr>
        <xdr:cNvPr id="259" name="テキスト ボックス 258"/>
        <xdr:cNvSpPr txBox="1"/>
      </xdr:nvSpPr>
      <xdr:spPr>
        <a:xfrm>
          <a:off x="2641111" y="159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7793</xdr:rowOff>
    </xdr:from>
    <xdr:to>
      <xdr:col>10</xdr:col>
      <xdr:colOff>165100</xdr:colOff>
      <xdr:row>94</xdr:row>
      <xdr:rowOff>109393</xdr:rowOff>
    </xdr:to>
    <xdr:sp macro="" textlink="">
      <xdr:nvSpPr>
        <xdr:cNvPr id="260" name="楕円 259"/>
        <xdr:cNvSpPr/>
      </xdr:nvSpPr>
      <xdr:spPr>
        <a:xfrm>
          <a:off x="1968500" y="161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125920</xdr:rowOff>
    </xdr:from>
    <xdr:ext cx="534377" cy="259045"/>
    <xdr:sp macro="" textlink="">
      <xdr:nvSpPr>
        <xdr:cNvPr id="261" name="テキスト ボックス 260"/>
        <xdr:cNvSpPr txBox="1"/>
      </xdr:nvSpPr>
      <xdr:spPr>
        <a:xfrm>
          <a:off x="1752111" y="158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24206</xdr:rowOff>
    </xdr:from>
    <xdr:to>
      <xdr:col>6</xdr:col>
      <xdr:colOff>38100</xdr:colOff>
      <xdr:row>94</xdr:row>
      <xdr:rowOff>125806</xdr:rowOff>
    </xdr:to>
    <xdr:sp macro="" textlink="">
      <xdr:nvSpPr>
        <xdr:cNvPr id="262" name="楕円 261"/>
        <xdr:cNvSpPr/>
      </xdr:nvSpPr>
      <xdr:spPr>
        <a:xfrm>
          <a:off x="1079500" y="161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142333</xdr:rowOff>
    </xdr:from>
    <xdr:ext cx="534377" cy="259045"/>
    <xdr:sp macro="" textlink="">
      <xdr:nvSpPr>
        <xdr:cNvPr id="263" name="テキスト ボックス 262"/>
        <xdr:cNvSpPr txBox="1"/>
      </xdr:nvSpPr>
      <xdr:spPr>
        <a:xfrm>
          <a:off x="863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167704</xdr:rowOff>
    </xdr:from>
    <xdr:to>
      <xdr:col>55</xdr:col>
      <xdr:colOff>0</xdr:colOff>
      <xdr:row>39</xdr:row>
      <xdr:rowOff>10922</xdr:rowOff>
    </xdr:to>
    <xdr:cxnSp macro="">
      <xdr:nvCxnSpPr>
        <xdr:cNvPr id="292" name="直線コネクタ 291"/>
        <xdr:cNvCxnSpPr/>
      </xdr:nvCxnSpPr>
      <xdr:spPr>
        <a:xfrm flipV="1">
          <a:off x="9639300" y="6682804"/>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10922</xdr:rowOff>
    </xdr:from>
    <xdr:to>
      <xdr:col>50</xdr:col>
      <xdr:colOff>114300</xdr:colOff>
      <xdr:row>39</xdr:row>
      <xdr:rowOff>14922</xdr:rowOff>
    </xdr:to>
    <xdr:cxnSp macro="">
      <xdr:nvCxnSpPr>
        <xdr:cNvPr id="295" name="直線コネクタ 294"/>
        <xdr:cNvCxnSpPr/>
      </xdr:nvCxnSpPr>
      <xdr:spPr>
        <a:xfrm flipV="1">
          <a:off x="8750300" y="669747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14922</xdr:rowOff>
    </xdr:to>
    <xdr:cxnSp macro="">
      <xdr:nvCxnSpPr>
        <xdr:cNvPr id="298" name="直線コネクタ 297"/>
        <xdr:cNvCxnSpPr/>
      </xdr:nvCxnSpPr>
      <xdr:spPr>
        <a:xfrm>
          <a:off x="7861300" y="670013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150940</xdr:rowOff>
    </xdr:from>
    <xdr:to>
      <xdr:col>41</xdr:col>
      <xdr:colOff>50800</xdr:colOff>
      <xdr:row>39</xdr:row>
      <xdr:rowOff>13589</xdr:rowOff>
    </xdr:to>
    <xdr:cxnSp macro="">
      <xdr:nvCxnSpPr>
        <xdr:cNvPr id="301" name="直線コネクタ 300"/>
        <xdr:cNvCxnSpPr/>
      </xdr:nvCxnSpPr>
      <xdr:spPr>
        <a:xfrm>
          <a:off x="6972300" y="6666040"/>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116904</xdr:rowOff>
    </xdr:from>
    <xdr:to>
      <xdr:col>55</xdr:col>
      <xdr:colOff>50800</xdr:colOff>
      <xdr:row>39</xdr:row>
      <xdr:rowOff>47054</xdr:rowOff>
    </xdr:to>
    <xdr:sp macro="" textlink="">
      <xdr:nvSpPr>
        <xdr:cNvPr id="311" name="楕円 310"/>
        <xdr:cNvSpPr/>
      </xdr:nvSpPr>
      <xdr:spPr>
        <a:xfrm>
          <a:off x="104267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31831</xdr:rowOff>
    </xdr:from>
    <xdr:ext cx="378565" cy="259045"/>
    <xdr:sp macro="" textlink="">
      <xdr:nvSpPr>
        <xdr:cNvPr id="312" name="労働費該当値テキスト"/>
        <xdr:cNvSpPr txBox="1"/>
      </xdr:nvSpPr>
      <xdr:spPr>
        <a:xfrm>
          <a:off x="10528300" y="654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131572</xdr:rowOff>
    </xdr:from>
    <xdr:to>
      <xdr:col>50</xdr:col>
      <xdr:colOff>165100</xdr:colOff>
      <xdr:row>39</xdr:row>
      <xdr:rowOff>61722</xdr:rowOff>
    </xdr:to>
    <xdr:sp macro="" textlink="">
      <xdr:nvSpPr>
        <xdr:cNvPr id="313" name="楕円 312"/>
        <xdr:cNvSpPr/>
      </xdr:nvSpPr>
      <xdr:spPr>
        <a:xfrm>
          <a:off x="9588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52849</xdr:rowOff>
    </xdr:from>
    <xdr:ext cx="378565" cy="259045"/>
    <xdr:sp macro="" textlink="">
      <xdr:nvSpPr>
        <xdr:cNvPr id="314" name="テキスト ボックス 313"/>
        <xdr:cNvSpPr txBox="1"/>
      </xdr:nvSpPr>
      <xdr:spPr>
        <a:xfrm>
          <a:off x="9450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135572</xdr:rowOff>
    </xdr:from>
    <xdr:to>
      <xdr:col>46</xdr:col>
      <xdr:colOff>38100</xdr:colOff>
      <xdr:row>39</xdr:row>
      <xdr:rowOff>65722</xdr:rowOff>
    </xdr:to>
    <xdr:sp macro="" textlink="">
      <xdr:nvSpPr>
        <xdr:cNvPr id="315" name="楕円 314"/>
        <xdr:cNvSpPr/>
      </xdr:nvSpPr>
      <xdr:spPr>
        <a:xfrm>
          <a:off x="8699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56849</xdr:rowOff>
    </xdr:from>
    <xdr:ext cx="378565" cy="259045"/>
    <xdr:sp macro="" textlink="">
      <xdr:nvSpPr>
        <xdr:cNvPr id="316" name="テキスト ボックス 315"/>
        <xdr:cNvSpPr txBox="1"/>
      </xdr:nvSpPr>
      <xdr:spPr>
        <a:xfrm>
          <a:off x="8561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macro="" textlink="">
      <xdr:nvSpPr>
        <xdr:cNvPr id="317" name="楕円 316"/>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55516</xdr:rowOff>
    </xdr:from>
    <xdr:ext cx="378565" cy="259045"/>
    <xdr:sp macro="" textlink="">
      <xdr:nvSpPr>
        <xdr:cNvPr id="318" name="テキスト ボックス 317"/>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100140</xdr:rowOff>
    </xdr:from>
    <xdr:to>
      <xdr:col>36</xdr:col>
      <xdr:colOff>165100</xdr:colOff>
      <xdr:row>39</xdr:row>
      <xdr:rowOff>30290</xdr:rowOff>
    </xdr:to>
    <xdr:sp macro="" textlink="">
      <xdr:nvSpPr>
        <xdr:cNvPr id="319" name="楕円 318"/>
        <xdr:cNvSpPr/>
      </xdr:nvSpPr>
      <xdr:spPr>
        <a:xfrm>
          <a:off x="6921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21417</xdr:rowOff>
    </xdr:from>
    <xdr:ext cx="378565" cy="259045"/>
    <xdr:sp macro="" textlink="">
      <xdr:nvSpPr>
        <xdr:cNvPr id="320" name="テキスト ボックス 319"/>
        <xdr:cNvSpPr txBox="1"/>
      </xdr:nvSpPr>
      <xdr:spPr>
        <a:xfrm>
          <a:off x="6783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25217</xdr:rowOff>
    </xdr:from>
    <xdr:to>
      <xdr:col>55</xdr:col>
      <xdr:colOff>0</xdr:colOff>
      <xdr:row>56</xdr:row>
      <xdr:rowOff>117572</xdr:rowOff>
    </xdr:to>
    <xdr:cxnSp macro="">
      <xdr:nvCxnSpPr>
        <xdr:cNvPr id="347" name="直線コネクタ 346"/>
        <xdr:cNvCxnSpPr/>
      </xdr:nvCxnSpPr>
      <xdr:spPr>
        <a:xfrm>
          <a:off x="9639300" y="9626417"/>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16073</xdr:rowOff>
    </xdr:from>
    <xdr:to>
      <xdr:col>50</xdr:col>
      <xdr:colOff>114300</xdr:colOff>
      <xdr:row>56</xdr:row>
      <xdr:rowOff>25217</xdr:rowOff>
    </xdr:to>
    <xdr:cxnSp macro="">
      <xdr:nvCxnSpPr>
        <xdr:cNvPr id="350" name="直線コネクタ 349"/>
        <xdr:cNvCxnSpPr/>
      </xdr:nvCxnSpPr>
      <xdr:spPr>
        <a:xfrm>
          <a:off x="8750300" y="96172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16073</xdr:rowOff>
    </xdr:from>
    <xdr:to>
      <xdr:col>45</xdr:col>
      <xdr:colOff>177800</xdr:colOff>
      <xdr:row>56</xdr:row>
      <xdr:rowOff>46706</xdr:rowOff>
    </xdr:to>
    <xdr:cxnSp macro="">
      <xdr:nvCxnSpPr>
        <xdr:cNvPr id="353" name="直線コネクタ 352"/>
        <xdr:cNvCxnSpPr/>
      </xdr:nvCxnSpPr>
      <xdr:spPr>
        <a:xfrm flipV="1">
          <a:off x="7861300" y="961727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94394</xdr:rowOff>
    </xdr:from>
    <xdr:ext cx="469744" cy="259045"/>
    <xdr:sp macro="" textlink="">
      <xdr:nvSpPr>
        <xdr:cNvPr id="355" name="テキスト ボックス 354"/>
        <xdr:cNvSpPr txBox="1"/>
      </xdr:nvSpPr>
      <xdr:spPr>
        <a:xfrm>
          <a:off x="8515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23754</xdr:rowOff>
    </xdr:from>
    <xdr:to>
      <xdr:col>41</xdr:col>
      <xdr:colOff>50800</xdr:colOff>
      <xdr:row>56</xdr:row>
      <xdr:rowOff>46706</xdr:rowOff>
    </xdr:to>
    <xdr:cxnSp macro="">
      <xdr:nvCxnSpPr>
        <xdr:cNvPr id="356" name="直線コネクタ 355"/>
        <xdr:cNvCxnSpPr/>
      </xdr:nvCxnSpPr>
      <xdr:spPr>
        <a:xfrm>
          <a:off x="6972300" y="962495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55714</xdr:rowOff>
    </xdr:from>
    <xdr:ext cx="469744" cy="259045"/>
    <xdr:sp macro="" textlink="">
      <xdr:nvSpPr>
        <xdr:cNvPr id="358" name="テキスト ボックス 357"/>
        <xdr:cNvSpPr txBox="1"/>
      </xdr:nvSpPr>
      <xdr:spPr>
        <a:xfrm>
          <a:off x="7626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66772</xdr:rowOff>
    </xdr:from>
    <xdr:to>
      <xdr:col>55</xdr:col>
      <xdr:colOff>50800</xdr:colOff>
      <xdr:row>56</xdr:row>
      <xdr:rowOff>168372</xdr:rowOff>
    </xdr:to>
    <xdr:sp macro="" textlink="">
      <xdr:nvSpPr>
        <xdr:cNvPr id="366" name="楕円 365"/>
        <xdr:cNvSpPr/>
      </xdr:nvSpPr>
      <xdr:spPr>
        <a:xfrm>
          <a:off x="10426700" y="9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89649</xdr:rowOff>
    </xdr:from>
    <xdr:ext cx="469744" cy="259045"/>
    <xdr:sp macro="" textlink="">
      <xdr:nvSpPr>
        <xdr:cNvPr id="367" name="農林水産業費該当値テキスト"/>
        <xdr:cNvSpPr txBox="1"/>
      </xdr:nvSpPr>
      <xdr:spPr>
        <a:xfrm>
          <a:off x="10528300" y="9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145867</xdr:rowOff>
    </xdr:from>
    <xdr:to>
      <xdr:col>50</xdr:col>
      <xdr:colOff>165100</xdr:colOff>
      <xdr:row>56</xdr:row>
      <xdr:rowOff>76017</xdr:rowOff>
    </xdr:to>
    <xdr:sp macro="" textlink="">
      <xdr:nvSpPr>
        <xdr:cNvPr id="368" name="楕円 367"/>
        <xdr:cNvSpPr/>
      </xdr:nvSpPr>
      <xdr:spPr>
        <a:xfrm>
          <a:off x="9588500" y="95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92544</xdr:rowOff>
    </xdr:from>
    <xdr:ext cx="469744" cy="259045"/>
    <xdr:sp macro="" textlink="">
      <xdr:nvSpPr>
        <xdr:cNvPr id="369" name="テキスト ボックス 368"/>
        <xdr:cNvSpPr txBox="1"/>
      </xdr:nvSpPr>
      <xdr:spPr>
        <a:xfrm>
          <a:off x="9404428" y="93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136723</xdr:rowOff>
    </xdr:from>
    <xdr:to>
      <xdr:col>46</xdr:col>
      <xdr:colOff>38100</xdr:colOff>
      <xdr:row>56</xdr:row>
      <xdr:rowOff>66873</xdr:rowOff>
    </xdr:to>
    <xdr:sp macro="" textlink="">
      <xdr:nvSpPr>
        <xdr:cNvPr id="370" name="楕円 369"/>
        <xdr:cNvSpPr/>
      </xdr:nvSpPr>
      <xdr:spPr>
        <a:xfrm>
          <a:off x="8699500" y="95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83400</xdr:rowOff>
    </xdr:from>
    <xdr:ext cx="469744" cy="259045"/>
    <xdr:sp macro="" textlink="">
      <xdr:nvSpPr>
        <xdr:cNvPr id="371" name="テキスト ボックス 370"/>
        <xdr:cNvSpPr txBox="1"/>
      </xdr:nvSpPr>
      <xdr:spPr>
        <a:xfrm>
          <a:off x="8515428" y="93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167356</xdr:rowOff>
    </xdr:from>
    <xdr:to>
      <xdr:col>41</xdr:col>
      <xdr:colOff>101600</xdr:colOff>
      <xdr:row>56</xdr:row>
      <xdr:rowOff>97506</xdr:rowOff>
    </xdr:to>
    <xdr:sp macro="" textlink="">
      <xdr:nvSpPr>
        <xdr:cNvPr id="372" name="楕円 371"/>
        <xdr:cNvSpPr/>
      </xdr:nvSpPr>
      <xdr:spPr>
        <a:xfrm>
          <a:off x="78105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114033</xdr:rowOff>
    </xdr:from>
    <xdr:ext cx="469744" cy="259045"/>
    <xdr:sp macro="" textlink="">
      <xdr:nvSpPr>
        <xdr:cNvPr id="373" name="テキスト ボックス 372"/>
        <xdr:cNvSpPr txBox="1"/>
      </xdr:nvSpPr>
      <xdr:spPr>
        <a:xfrm>
          <a:off x="7626428" y="9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144404</xdr:rowOff>
    </xdr:from>
    <xdr:to>
      <xdr:col>36</xdr:col>
      <xdr:colOff>165100</xdr:colOff>
      <xdr:row>56</xdr:row>
      <xdr:rowOff>74554</xdr:rowOff>
    </xdr:to>
    <xdr:sp macro="" textlink="">
      <xdr:nvSpPr>
        <xdr:cNvPr id="374" name="楕円 373"/>
        <xdr:cNvSpPr/>
      </xdr:nvSpPr>
      <xdr:spPr>
        <a:xfrm>
          <a:off x="69215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65681</xdr:rowOff>
    </xdr:from>
    <xdr:ext cx="469744" cy="259045"/>
    <xdr:sp macro="" textlink="">
      <xdr:nvSpPr>
        <xdr:cNvPr id="375" name="テキスト ボックス 374"/>
        <xdr:cNvSpPr txBox="1"/>
      </xdr:nvSpPr>
      <xdr:spPr>
        <a:xfrm>
          <a:off x="6737428" y="96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137596</xdr:rowOff>
    </xdr:from>
    <xdr:to>
      <xdr:col>55</xdr:col>
      <xdr:colOff>0</xdr:colOff>
      <xdr:row>77</xdr:row>
      <xdr:rowOff>1580</xdr:rowOff>
    </xdr:to>
    <xdr:cxnSp macro="">
      <xdr:nvCxnSpPr>
        <xdr:cNvPr id="402" name="直線コネクタ 401"/>
        <xdr:cNvCxnSpPr/>
      </xdr:nvCxnSpPr>
      <xdr:spPr>
        <a:xfrm flipV="1">
          <a:off x="9639300" y="13167796"/>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168594</xdr:rowOff>
    </xdr:from>
    <xdr:to>
      <xdr:col>50</xdr:col>
      <xdr:colOff>114300</xdr:colOff>
      <xdr:row>77</xdr:row>
      <xdr:rowOff>1580</xdr:rowOff>
    </xdr:to>
    <xdr:cxnSp macro="">
      <xdr:nvCxnSpPr>
        <xdr:cNvPr id="405" name="直線コネクタ 404"/>
        <xdr:cNvCxnSpPr/>
      </xdr:nvCxnSpPr>
      <xdr:spPr>
        <a:xfrm>
          <a:off x="8750300" y="13198794"/>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07" name="テキスト ボックス 406"/>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125253</xdr:rowOff>
    </xdr:from>
    <xdr:to>
      <xdr:col>45</xdr:col>
      <xdr:colOff>177800</xdr:colOff>
      <xdr:row>76</xdr:row>
      <xdr:rowOff>168594</xdr:rowOff>
    </xdr:to>
    <xdr:cxnSp macro="">
      <xdr:nvCxnSpPr>
        <xdr:cNvPr id="408" name="直線コネクタ 407"/>
        <xdr:cNvCxnSpPr/>
      </xdr:nvCxnSpPr>
      <xdr:spPr>
        <a:xfrm>
          <a:off x="7861300" y="13155453"/>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0" name="テキスト ボックス 409"/>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82367</xdr:rowOff>
    </xdr:from>
    <xdr:to>
      <xdr:col>41</xdr:col>
      <xdr:colOff>50800</xdr:colOff>
      <xdr:row>76</xdr:row>
      <xdr:rowOff>125253</xdr:rowOff>
    </xdr:to>
    <xdr:cxnSp macro="">
      <xdr:nvCxnSpPr>
        <xdr:cNvPr id="411" name="直線コネクタ 410"/>
        <xdr:cNvCxnSpPr/>
      </xdr:nvCxnSpPr>
      <xdr:spPr>
        <a:xfrm>
          <a:off x="6972300" y="13112567"/>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27551</xdr:rowOff>
    </xdr:from>
    <xdr:ext cx="469744" cy="259045"/>
    <xdr:sp macro="" textlink="">
      <xdr:nvSpPr>
        <xdr:cNvPr id="413" name="テキスト ボックス 412"/>
        <xdr:cNvSpPr txBox="1"/>
      </xdr:nvSpPr>
      <xdr:spPr>
        <a:xfrm>
          <a:off x="7626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5" name="テキスト ボックス 414"/>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86796</xdr:rowOff>
    </xdr:from>
    <xdr:to>
      <xdr:col>55</xdr:col>
      <xdr:colOff>50800</xdr:colOff>
      <xdr:row>77</xdr:row>
      <xdr:rowOff>16946</xdr:rowOff>
    </xdr:to>
    <xdr:sp macro="" textlink="">
      <xdr:nvSpPr>
        <xdr:cNvPr id="421" name="楕円 420"/>
        <xdr:cNvSpPr/>
      </xdr:nvSpPr>
      <xdr:spPr>
        <a:xfrm>
          <a:off x="10426700" y="131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109674</xdr:rowOff>
    </xdr:from>
    <xdr:ext cx="469744" cy="259045"/>
    <xdr:sp macro="" textlink="">
      <xdr:nvSpPr>
        <xdr:cNvPr id="422" name="商工費該当値テキスト"/>
        <xdr:cNvSpPr txBox="1"/>
      </xdr:nvSpPr>
      <xdr:spPr>
        <a:xfrm>
          <a:off x="10528300" y="129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122230</xdr:rowOff>
    </xdr:from>
    <xdr:to>
      <xdr:col>50</xdr:col>
      <xdr:colOff>165100</xdr:colOff>
      <xdr:row>77</xdr:row>
      <xdr:rowOff>52380</xdr:rowOff>
    </xdr:to>
    <xdr:sp macro="" textlink="">
      <xdr:nvSpPr>
        <xdr:cNvPr id="423" name="楕円 422"/>
        <xdr:cNvSpPr/>
      </xdr:nvSpPr>
      <xdr:spPr>
        <a:xfrm>
          <a:off x="9588500" y="131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68907</xdr:rowOff>
    </xdr:from>
    <xdr:ext cx="469744" cy="259045"/>
    <xdr:sp macro="" textlink="">
      <xdr:nvSpPr>
        <xdr:cNvPr id="424" name="テキスト ボックス 423"/>
        <xdr:cNvSpPr txBox="1"/>
      </xdr:nvSpPr>
      <xdr:spPr>
        <a:xfrm>
          <a:off x="9404428" y="129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117794</xdr:rowOff>
    </xdr:from>
    <xdr:to>
      <xdr:col>46</xdr:col>
      <xdr:colOff>38100</xdr:colOff>
      <xdr:row>77</xdr:row>
      <xdr:rowOff>47944</xdr:rowOff>
    </xdr:to>
    <xdr:sp macro="" textlink="">
      <xdr:nvSpPr>
        <xdr:cNvPr id="425" name="楕円 424"/>
        <xdr:cNvSpPr/>
      </xdr:nvSpPr>
      <xdr:spPr>
        <a:xfrm>
          <a:off x="86995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64472</xdr:rowOff>
    </xdr:from>
    <xdr:ext cx="469744" cy="259045"/>
    <xdr:sp macro="" textlink="">
      <xdr:nvSpPr>
        <xdr:cNvPr id="426" name="テキスト ボックス 425"/>
        <xdr:cNvSpPr txBox="1"/>
      </xdr:nvSpPr>
      <xdr:spPr>
        <a:xfrm>
          <a:off x="8515428" y="129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74453</xdr:rowOff>
    </xdr:from>
    <xdr:to>
      <xdr:col>41</xdr:col>
      <xdr:colOff>101600</xdr:colOff>
      <xdr:row>77</xdr:row>
      <xdr:rowOff>4603</xdr:rowOff>
    </xdr:to>
    <xdr:sp macro="" textlink="">
      <xdr:nvSpPr>
        <xdr:cNvPr id="427" name="楕円 426"/>
        <xdr:cNvSpPr/>
      </xdr:nvSpPr>
      <xdr:spPr>
        <a:xfrm>
          <a:off x="7810500" y="131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21130</xdr:rowOff>
    </xdr:from>
    <xdr:ext cx="469744" cy="259045"/>
    <xdr:sp macro="" textlink="">
      <xdr:nvSpPr>
        <xdr:cNvPr id="428" name="テキスト ボックス 427"/>
        <xdr:cNvSpPr txBox="1"/>
      </xdr:nvSpPr>
      <xdr:spPr>
        <a:xfrm>
          <a:off x="7626428" y="1287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31567</xdr:rowOff>
    </xdr:from>
    <xdr:to>
      <xdr:col>36</xdr:col>
      <xdr:colOff>165100</xdr:colOff>
      <xdr:row>76</xdr:row>
      <xdr:rowOff>133167</xdr:rowOff>
    </xdr:to>
    <xdr:sp macro="" textlink="">
      <xdr:nvSpPr>
        <xdr:cNvPr id="429" name="楕円 428"/>
        <xdr:cNvSpPr/>
      </xdr:nvSpPr>
      <xdr:spPr>
        <a:xfrm>
          <a:off x="6921500" y="130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149694</xdr:rowOff>
    </xdr:from>
    <xdr:ext cx="469744" cy="259045"/>
    <xdr:sp macro="" textlink="">
      <xdr:nvSpPr>
        <xdr:cNvPr id="430" name="テキスト ボックス 429"/>
        <xdr:cNvSpPr txBox="1"/>
      </xdr:nvSpPr>
      <xdr:spPr>
        <a:xfrm>
          <a:off x="6737428" y="1283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145393</xdr:rowOff>
    </xdr:from>
    <xdr:to>
      <xdr:col>55</xdr:col>
      <xdr:colOff>0</xdr:colOff>
      <xdr:row>96</xdr:row>
      <xdr:rowOff>163703</xdr:rowOff>
    </xdr:to>
    <xdr:cxnSp macro="">
      <xdr:nvCxnSpPr>
        <xdr:cNvPr id="461" name="直線コネクタ 460"/>
        <xdr:cNvCxnSpPr/>
      </xdr:nvCxnSpPr>
      <xdr:spPr>
        <a:xfrm>
          <a:off x="9639300" y="16604593"/>
          <a:ext cx="8382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145393</xdr:rowOff>
    </xdr:from>
    <xdr:to>
      <xdr:col>50</xdr:col>
      <xdr:colOff>114300</xdr:colOff>
      <xdr:row>97</xdr:row>
      <xdr:rowOff>12021</xdr:rowOff>
    </xdr:to>
    <xdr:cxnSp macro="">
      <xdr:nvCxnSpPr>
        <xdr:cNvPr id="464" name="直線コネクタ 463"/>
        <xdr:cNvCxnSpPr/>
      </xdr:nvCxnSpPr>
      <xdr:spPr>
        <a:xfrm flipV="1">
          <a:off x="8750300" y="16604593"/>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155518</xdr:rowOff>
    </xdr:from>
    <xdr:to>
      <xdr:col>45</xdr:col>
      <xdr:colOff>177800</xdr:colOff>
      <xdr:row>97</xdr:row>
      <xdr:rowOff>12021</xdr:rowOff>
    </xdr:to>
    <xdr:cxnSp macro="">
      <xdr:nvCxnSpPr>
        <xdr:cNvPr id="467" name="直線コネクタ 466"/>
        <xdr:cNvCxnSpPr/>
      </xdr:nvCxnSpPr>
      <xdr:spPr>
        <a:xfrm>
          <a:off x="7861300" y="16614718"/>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155518</xdr:rowOff>
    </xdr:from>
    <xdr:to>
      <xdr:col>41</xdr:col>
      <xdr:colOff>50800</xdr:colOff>
      <xdr:row>97</xdr:row>
      <xdr:rowOff>1015</xdr:rowOff>
    </xdr:to>
    <xdr:cxnSp macro="">
      <xdr:nvCxnSpPr>
        <xdr:cNvPr id="470" name="直線コネクタ 469"/>
        <xdr:cNvCxnSpPr/>
      </xdr:nvCxnSpPr>
      <xdr:spPr>
        <a:xfrm flipV="1">
          <a:off x="6972300" y="16614718"/>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112903</xdr:rowOff>
    </xdr:from>
    <xdr:to>
      <xdr:col>55</xdr:col>
      <xdr:colOff>50800</xdr:colOff>
      <xdr:row>97</xdr:row>
      <xdr:rowOff>43053</xdr:rowOff>
    </xdr:to>
    <xdr:sp macro="" textlink="">
      <xdr:nvSpPr>
        <xdr:cNvPr id="480" name="楕円 479"/>
        <xdr:cNvSpPr/>
      </xdr:nvSpPr>
      <xdr:spPr>
        <a:xfrm>
          <a:off x="104267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135780</xdr:rowOff>
    </xdr:from>
    <xdr:ext cx="534377" cy="259045"/>
    <xdr:sp macro="" textlink="">
      <xdr:nvSpPr>
        <xdr:cNvPr id="481" name="土木費該当値テキスト"/>
        <xdr:cNvSpPr txBox="1"/>
      </xdr:nvSpPr>
      <xdr:spPr>
        <a:xfrm>
          <a:off x="10528300" y="164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94593</xdr:rowOff>
    </xdr:from>
    <xdr:to>
      <xdr:col>50</xdr:col>
      <xdr:colOff>165100</xdr:colOff>
      <xdr:row>97</xdr:row>
      <xdr:rowOff>24743</xdr:rowOff>
    </xdr:to>
    <xdr:sp macro="" textlink="">
      <xdr:nvSpPr>
        <xdr:cNvPr id="482" name="楕円 481"/>
        <xdr:cNvSpPr/>
      </xdr:nvSpPr>
      <xdr:spPr>
        <a:xfrm>
          <a:off x="9588500" y="165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41270</xdr:rowOff>
    </xdr:from>
    <xdr:ext cx="534377" cy="259045"/>
    <xdr:sp macro="" textlink="">
      <xdr:nvSpPr>
        <xdr:cNvPr id="483" name="テキスト ボックス 482"/>
        <xdr:cNvSpPr txBox="1"/>
      </xdr:nvSpPr>
      <xdr:spPr>
        <a:xfrm>
          <a:off x="9372111" y="163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132671</xdr:rowOff>
    </xdr:from>
    <xdr:to>
      <xdr:col>46</xdr:col>
      <xdr:colOff>38100</xdr:colOff>
      <xdr:row>97</xdr:row>
      <xdr:rowOff>62821</xdr:rowOff>
    </xdr:to>
    <xdr:sp macro="" textlink="">
      <xdr:nvSpPr>
        <xdr:cNvPr id="484" name="楕円 483"/>
        <xdr:cNvSpPr/>
      </xdr:nvSpPr>
      <xdr:spPr>
        <a:xfrm>
          <a:off x="8699500" y="165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79348</xdr:rowOff>
    </xdr:from>
    <xdr:ext cx="534377" cy="259045"/>
    <xdr:sp macro="" textlink="">
      <xdr:nvSpPr>
        <xdr:cNvPr id="485" name="テキスト ボックス 484"/>
        <xdr:cNvSpPr txBox="1"/>
      </xdr:nvSpPr>
      <xdr:spPr>
        <a:xfrm>
          <a:off x="8483111" y="163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104718</xdr:rowOff>
    </xdr:from>
    <xdr:to>
      <xdr:col>41</xdr:col>
      <xdr:colOff>101600</xdr:colOff>
      <xdr:row>97</xdr:row>
      <xdr:rowOff>34868</xdr:rowOff>
    </xdr:to>
    <xdr:sp macro="" textlink="">
      <xdr:nvSpPr>
        <xdr:cNvPr id="486" name="楕円 485"/>
        <xdr:cNvSpPr/>
      </xdr:nvSpPr>
      <xdr:spPr>
        <a:xfrm>
          <a:off x="7810500" y="165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51395</xdr:rowOff>
    </xdr:from>
    <xdr:ext cx="534377" cy="259045"/>
    <xdr:sp macro="" textlink="">
      <xdr:nvSpPr>
        <xdr:cNvPr id="487" name="テキスト ボックス 486"/>
        <xdr:cNvSpPr txBox="1"/>
      </xdr:nvSpPr>
      <xdr:spPr>
        <a:xfrm>
          <a:off x="7594111" y="163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121665</xdr:rowOff>
    </xdr:from>
    <xdr:to>
      <xdr:col>36</xdr:col>
      <xdr:colOff>165100</xdr:colOff>
      <xdr:row>97</xdr:row>
      <xdr:rowOff>51815</xdr:rowOff>
    </xdr:to>
    <xdr:sp macro="" textlink="">
      <xdr:nvSpPr>
        <xdr:cNvPr id="488" name="楕円 487"/>
        <xdr:cNvSpPr/>
      </xdr:nvSpPr>
      <xdr:spPr>
        <a:xfrm>
          <a:off x="6921500" y="165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68342</xdr:rowOff>
    </xdr:from>
    <xdr:ext cx="534377" cy="259045"/>
    <xdr:sp macro="" textlink="">
      <xdr:nvSpPr>
        <xdr:cNvPr id="489" name="テキスト ボックス 488"/>
        <xdr:cNvSpPr txBox="1"/>
      </xdr:nvSpPr>
      <xdr:spPr>
        <a:xfrm>
          <a:off x="6705111" y="163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13317</xdr:rowOff>
    </xdr:from>
    <xdr:to>
      <xdr:col>85</xdr:col>
      <xdr:colOff>127000</xdr:colOff>
      <xdr:row>37</xdr:row>
      <xdr:rowOff>39279</xdr:rowOff>
    </xdr:to>
    <xdr:cxnSp macro="">
      <xdr:nvCxnSpPr>
        <xdr:cNvPr id="521" name="直線コネクタ 520"/>
        <xdr:cNvCxnSpPr/>
      </xdr:nvCxnSpPr>
      <xdr:spPr>
        <a:xfrm flipV="1">
          <a:off x="15481300" y="6356967"/>
          <a:ext cx="8382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95286</xdr:rowOff>
    </xdr:from>
    <xdr:to>
      <xdr:col>81</xdr:col>
      <xdr:colOff>50800</xdr:colOff>
      <xdr:row>37</xdr:row>
      <xdr:rowOff>39279</xdr:rowOff>
    </xdr:to>
    <xdr:cxnSp macro="">
      <xdr:nvCxnSpPr>
        <xdr:cNvPr id="524" name="直線コネクタ 523"/>
        <xdr:cNvCxnSpPr/>
      </xdr:nvCxnSpPr>
      <xdr:spPr>
        <a:xfrm>
          <a:off x="14592300" y="62674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127453</xdr:rowOff>
    </xdr:from>
    <xdr:to>
      <xdr:col>76</xdr:col>
      <xdr:colOff>114300</xdr:colOff>
      <xdr:row>36</xdr:row>
      <xdr:rowOff>95286</xdr:rowOff>
    </xdr:to>
    <xdr:cxnSp macro="">
      <xdr:nvCxnSpPr>
        <xdr:cNvPr id="527" name="直線コネクタ 526"/>
        <xdr:cNvCxnSpPr/>
      </xdr:nvCxnSpPr>
      <xdr:spPr>
        <a:xfrm>
          <a:off x="13703300" y="5956753"/>
          <a:ext cx="889000" cy="3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127453</xdr:rowOff>
    </xdr:from>
    <xdr:to>
      <xdr:col>71</xdr:col>
      <xdr:colOff>177800</xdr:colOff>
      <xdr:row>36</xdr:row>
      <xdr:rowOff>64425</xdr:rowOff>
    </xdr:to>
    <xdr:cxnSp macro="">
      <xdr:nvCxnSpPr>
        <xdr:cNvPr id="530" name="直線コネクタ 529"/>
        <xdr:cNvCxnSpPr/>
      </xdr:nvCxnSpPr>
      <xdr:spPr>
        <a:xfrm flipV="1">
          <a:off x="12814300" y="5956753"/>
          <a:ext cx="889000" cy="27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133967</xdr:rowOff>
    </xdr:from>
    <xdr:to>
      <xdr:col>85</xdr:col>
      <xdr:colOff>177800</xdr:colOff>
      <xdr:row>37</xdr:row>
      <xdr:rowOff>64117</xdr:rowOff>
    </xdr:to>
    <xdr:sp macro="" textlink="">
      <xdr:nvSpPr>
        <xdr:cNvPr id="540" name="楕円 539"/>
        <xdr:cNvSpPr/>
      </xdr:nvSpPr>
      <xdr:spPr>
        <a:xfrm>
          <a:off x="16268700" y="63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112394</xdr:rowOff>
    </xdr:from>
    <xdr:ext cx="534377" cy="259045"/>
    <xdr:sp macro="" textlink="">
      <xdr:nvSpPr>
        <xdr:cNvPr id="541" name="消防費該当値テキスト"/>
        <xdr:cNvSpPr txBox="1"/>
      </xdr:nvSpPr>
      <xdr:spPr>
        <a:xfrm>
          <a:off x="16370300" y="628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159929</xdr:rowOff>
    </xdr:from>
    <xdr:to>
      <xdr:col>81</xdr:col>
      <xdr:colOff>101600</xdr:colOff>
      <xdr:row>37</xdr:row>
      <xdr:rowOff>90079</xdr:rowOff>
    </xdr:to>
    <xdr:sp macro="" textlink="">
      <xdr:nvSpPr>
        <xdr:cNvPr id="542" name="楕円 541"/>
        <xdr:cNvSpPr/>
      </xdr:nvSpPr>
      <xdr:spPr>
        <a:xfrm>
          <a:off x="15430500" y="63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81206</xdr:rowOff>
    </xdr:from>
    <xdr:ext cx="534377" cy="259045"/>
    <xdr:sp macro="" textlink="">
      <xdr:nvSpPr>
        <xdr:cNvPr id="543" name="テキスト ボックス 542"/>
        <xdr:cNvSpPr txBox="1"/>
      </xdr:nvSpPr>
      <xdr:spPr>
        <a:xfrm>
          <a:off x="15214111" y="64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44486</xdr:rowOff>
    </xdr:from>
    <xdr:to>
      <xdr:col>76</xdr:col>
      <xdr:colOff>165100</xdr:colOff>
      <xdr:row>36</xdr:row>
      <xdr:rowOff>146086</xdr:rowOff>
    </xdr:to>
    <xdr:sp macro="" textlink="">
      <xdr:nvSpPr>
        <xdr:cNvPr id="544" name="楕円 543"/>
        <xdr:cNvSpPr/>
      </xdr:nvSpPr>
      <xdr:spPr>
        <a:xfrm>
          <a:off x="14541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137213</xdr:rowOff>
    </xdr:from>
    <xdr:ext cx="534377" cy="259045"/>
    <xdr:sp macro="" textlink="">
      <xdr:nvSpPr>
        <xdr:cNvPr id="545" name="テキスト ボックス 544"/>
        <xdr:cNvSpPr txBox="1"/>
      </xdr:nvSpPr>
      <xdr:spPr>
        <a:xfrm>
          <a:off x="14325111" y="63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76653</xdr:rowOff>
    </xdr:from>
    <xdr:to>
      <xdr:col>72</xdr:col>
      <xdr:colOff>38100</xdr:colOff>
      <xdr:row>35</xdr:row>
      <xdr:rowOff>6803</xdr:rowOff>
    </xdr:to>
    <xdr:sp macro="" textlink="">
      <xdr:nvSpPr>
        <xdr:cNvPr id="546" name="楕円 545"/>
        <xdr:cNvSpPr/>
      </xdr:nvSpPr>
      <xdr:spPr>
        <a:xfrm>
          <a:off x="13652500" y="59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23330</xdr:rowOff>
    </xdr:from>
    <xdr:ext cx="534377" cy="259045"/>
    <xdr:sp macro="" textlink="">
      <xdr:nvSpPr>
        <xdr:cNvPr id="547" name="テキスト ボックス 546"/>
        <xdr:cNvSpPr txBox="1"/>
      </xdr:nvSpPr>
      <xdr:spPr>
        <a:xfrm>
          <a:off x="13436111" y="56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13625</xdr:rowOff>
    </xdr:from>
    <xdr:to>
      <xdr:col>67</xdr:col>
      <xdr:colOff>101600</xdr:colOff>
      <xdr:row>36</xdr:row>
      <xdr:rowOff>115225</xdr:rowOff>
    </xdr:to>
    <xdr:sp macro="" textlink="">
      <xdr:nvSpPr>
        <xdr:cNvPr id="548" name="楕円 547"/>
        <xdr:cNvSpPr/>
      </xdr:nvSpPr>
      <xdr:spPr>
        <a:xfrm>
          <a:off x="12763500" y="61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106352</xdr:rowOff>
    </xdr:from>
    <xdr:ext cx="534377" cy="259045"/>
    <xdr:sp macro="" textlink="">
      <xdr:nvSpPr>
        <xdr:cNvPr id="549" name="テキスト ボックス 548"/>
        <xdr:cNvSpPr txBox="1"/>
      </xdr:nvSpPr>
      <xdr:spPr>
        <a:xfrm>
          <a:off x="12547111" y="62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64605</xdr:rowOff>
    </xdr:from>
    <xdr:to>
      <xdr:col>85</xdr:col>
      <xdr:colOff>127000</xdr:colOff>
      <xdr:row>57</xdr:row>
      <xdr:rowOff>121069</xdr:rowOff>
    </xdr:to>
    <xdr:cxnSp macro="">
      <xdr:nvCxnSpPr>
        <xdr:cNvPr id="579" name="直線コネクタ 578"/>
        <xdr:cNvCxnSpPr/>
      </xdr:nvCxnSpPr>
      <xdr:spPr>
        <a:xfrm flipV="1">
          <a:off x="15481300" y="9837255"/>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121069</xdr:rowOff>
    </xdr:from>
    <xdr:to>
      <xdr:col>81</xdr:col>
      <xdr:colOff>50800</xdr:colOff>
      <xdr:row>57</xdr:row>
      <xdr:rowOff>166084</xdr:rowOff>
    </xdr:to>
    <xdr:cxnSp macro="">
      <xdr:nvCxnSpPr>
        <xdr:cNvPr id="582" name="直線コネクタ 581"/>
        <xdr:cNvCxnSpPr/>
      </xdr:nvCxnSpPr>
      <xdr:spPr>
        <a:xfrm flipV="1">
          <a:off x="14592300" y="9893719"/>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37249</xdr:rowOff>
    </xdr:from>
    <xdr:to>
      <xdr:col>76</xdr:col>
      <xdr:colOff>114300</xdr:colOff>
      <xdr:row>57</xdr:row>
      <xdr:rowOff>166084</xdr:rowOff>
    </xdr:to>
    <xdr:cxnSp macro="">
      <xdr:nvCxnSpPr>
        <xdr:cNvPr id="585" name="直線コネクタ 584"/>
        <xdr:cNvCxnSpPr/>
      </xdr:nvCxnSpPr>
      <xdr:spPr>
        <a:xfrm>
          <a:off x="13703300" y="9809899"/>
          <a:ext cx="889000" cy="1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37249</xdr:rowOff>
    </xdr:from>
    <xdr:to>
      <xdr:col>71</xdr:col>
      <xdr:colOff>177800</xdr:colOff>
      <xdr:row>57</xdr:row>
      <xdr:rowOff>62052</xdr:rowOff>
    </xdr:to>
    <xdr:cxnSp macro="">
      <xdr:nvCxnSpPr>
        <xdr:cNvPr id="588" name="直線コネクタ 587"/>
        <xdr:cNvCxnSpPr/>
      </xdr:nvCxnSpPr>
      <xdr:spPr>
        <a:xfrm flipV="1">
          <a:off x="12814300" y="980989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13805</xdr:rowOff>
    </xdr:from>
    <xdr:to>
      <xdr:col>85</xdr:col>
      <xdr:colOff>177800</xdr:colOff>
      <xdr:row>57</xdr:row>
      <xdr:rowOff>115405</xdr:rowOff>
    </xdr:to>
    <xdr:sp macro="" textlink="">
      <xdr:nvSpPr>
        <xdr:cNvPr id="598" name="楕円 597"/>
        <xdr:cNvSpPr/>
      </xdr:nvSpPr>
      <xdr:spPr>
        <a:xfrm>
          <a:off x="162687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163682</xdr:rowOff>
    </xdr:from>
    <xdr:ext cx="534377" cy="259045"/>
    <xdr:sp macro="" textlink="">
      <xdr:nvSpPr>
        <xdr:cNvPr id="599" name="教育費該当値テキスト"/>
        <xdr:cNvSpPr txBox="1"/>
      </xdr:nvSpPr>
      <xdr:spPr>
        <a:xfrm>
          <a:off x="16370300"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70269</xdr:rowOff>
    </xdr:from>
    <xdr:to>
      <xdr:col>81</xdr:col>
      <xdr:colOff>101600</xdr:colOff>
      <xdr:row>58</xdr:row>
      <xdr:rowOff>419</xdr:rowOff>
    </xdr:to>
    <xdr:sp macro="" textlink="">
      <xdr:nvSpPr>
        <xdr:cNvPr id="600" name="楕円 599"/>
        <xdr:cNvSpPr/>
      </xdr:nvSpPr>
      <xdr:spPr>
        <a:xfrm>
          <a:off x="15430500" y="98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162996</xdr:rowOff>
    </xdr:from>
    <xdr:ext cx="534377" cy="259045"/>
    <xdr:sp macro="" textlink="">
      <xdr:nvSpPr>
        <xdr:cNvPr id="601" name="テキスト ボックス 600"/>
        <xdr:cNvSpPr txBox="1"/>
      </xdr:nvSpPr>
      <xdr:spPr>
        <a:xfrm>
          <a:off x="15214111" y="99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115284</xdr:rowOff>
    </xdr:from>
    <xdr:to>
      <xdr:col>76</xdr:col>
      <xdr:colOff>165100</xdr:colOff>
      <xdr:row>58</xdr:row>
      <xdr:rowOff>45434</xdr:rowOff>
    </xdr:to>
    <xdr:sp macro="" textlink="">
      <xdr:nvSpPr>
        <xdr:cNvPr id="602" name="楕円 601"/>
        <xdr:cNvSpPr/>
      </xdr:nvSpPr>
      <xdr:spPr>
        <a:xfrm>
          <a:off x="14541500" y="98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36561</xdr:rowOff>
    </xdr:from>
    <xdr:ext cx="534377" cy="259045"/>
    <xdr:sp macro="" textlink="">
      <xdr:nvSpPr>
        <xdr:cNvPr id="603" name="テキスト ボックス 602"/>
        <xdr:cNvSpPr txBox="1"/>
      </xdr:nvSpPr>
      <xdr:spPr>
        <a:xfrm>
          <a:off x="14325111" y="99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157899</xdr:rowOff>
    </xdr:from>
    <xdr:to>
      <xdr:col>72</xdr:col>
      <xdr:colOff>38100</xdr:colOff>
      <xdr:row>57</xdr:row>
      <xdr:rowOff>88049</xdr:rowOff>
    </xdr:to>
    <xdr:sp macro="" textlink="">
      <xdr:nvSpPr>
        <xdr:cNvPr id="604" name="楕円 603"/>
        <xdr:cNvSpPr/>
      </xdr:nvSpPr>
      <xdr:spPr>
        <a:xfrm>
          <a:off x="13652500" y="97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104576</xdr:rowOff>
    </xdr:from>
    <xdr:ext cx="534377" cy="259045"/>
    <xdr:sp macro="" textlink="">
      <xdr:nvSpPr>
        <xdr:cNvPr id="605" name="テキスト ボックス 604"/>
        <xdr:cNvSpPr txBox="1"/>
      </xdr:nvSpPr>
      <xdr:spPr>
        <a:xfrm>
          <a:off x="13436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11252</xdr:rowOff>
    </xdr:from>
    <xdr:to>
      <xdr:col>67</xdr:col>
      <xdr:colOff>101600</xdr:colOff>
      <xdr:row>57</xdr:row>
      <xdr:rowOff>112852</xdr:rowOff>
    </xdr:to>
    <xdr:sp macro="" textlink="">
      <xdr:nvSpPr>
        <xdr:cNvPr id="606" name="楕円 605"/>
        <xdr:cNvSpPr/>
      </xdr:nvSpPr>
      <xdr:spPr>
        <a:xfrm>
          <a:off x="127635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103979</xdr:rowOff>
    </xdr:from>
    <xdr:ext cx="534377" cy="259045"/>
    <xdr:sp macro="" textlink="">
      <xdr:nvSpPr>
        <xdr:cNvPr id="607" name="テキスト ボックス 606"/>
        <xdr:cNvSpPr txBox="1"/>
      </xdr:nvSpPr>
      <xdr:spPr>
        <a:xfrm>
          <a:off x="12547111" y="98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138877</xdr:rowOff>
    </xdr:from>
    <xdr:to>
      <xdr:col>81</xdr:col>
      <xdr:colOff>50800</xdr:colOff>
      <xdr:row>78</xdr:row>
      <xdr:rowOff>139700</xdr:rowOff>
    </xdr:to>
    <xdr:cxnSp macro="">
      <xdr:nvCxnSpPr>
        <xdr:cNvPr id="637" name="直線コネクタ 636"/>
        <xdr:cNvCxnSpPr/>
      </xdr:nvCxnSpPr>
      <xdr:spPr>
        <a:xfrm>
          <a:off x="14592300" y="13511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138054</xdr:rowOff>
    </xdr:from>
    <xdr:to>
      <xdr:col>76</xdr:col>
      <xdr:colOff>114300</xdr:colOff>
      <xdr:row>78</xdr:row>
      <xdr:rowOff>138877</xdr:rowOff>
    </xdr:to>
    <xdr:cxnSp macro="">
      <xdr:nvCxnSpPr>
        <xdr:cNvPr id="640" name="直線コネクタ 639"/>
        <xdr:cNvCxnSpPr/>
      </xdr:nvCxnSpPr>
      <xdr:spPr>
        <a:xfrm>
          <a:off x="13703300" y="1351115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138054</xdr:rowOff>
    </xdr:from>
    <xdr:to>
      <xdr:col>71</xdr:col>
      <xdr:colOff>177800</xdr:colOff>
      <xdr:row>78</xdr:row>
      <xdr:rowOff>139700</xdr:rowOff>
    </xdr:to>
    <xdr:cxnSp macro="">
      <xdr:nvCxnSpPr>
        <xdr:cNvPr id="643" name="直線コネクタ 642"/>
        <xdr:cNvCxnSpPr/>
      </xdr:nvCxnSpPr>
      <xdr:spPr>
        <a:xfrm flipV="1">
          <a:off x="12814300" y="13511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88077</xdr:rowOff>
    </xdr:from>
    <xdr:to>
      <xdr:col>76</xdr:col>
      <xdr:colOff>165100</xdr:colOff>
      <xdr:row>79</xdr:row>
      <xdr:rowOff>18227</xdr:rowOff>
    </xdr:to>
    <xdr:sp macro="" textlink="">
      <xdr:nvSpPr>
        <xdr:cNvPr id="657" name="楕円 656"/>
        <xdr:cNvSpPr/>
      </xdr:nvSpPr>
      <xdr:spPr>
        <a:xfrm>
          <a:off x="14541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9354</xdr:rowOff>
    </xdr:from>
    <xdr:ext cx="313932" cy="259045"/>
    <xdr:sp macro="" textlink="">
      <xdr:nvSpPr>
        <xdr:cNvPr id="658" name="テキスト ボックス 657"/>
        <xdr:cNvSpPr txBox="1"/>
      </xdr:nvSpPr>
      <xdr:spPr>
        <a:xfrm>
          <a:off x="14435333" y="1355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87254</xdr:rowOff>
    </xdr:from>
    <xdr:to>
      <xdr:col>72</xdr:col>
      <xdr:colOff>38100</xdr:colOff>
      <xdr:row>79</xdr:row>
      <xdr:rowOff>17404</xdr:rowOff>
    </xdr:to>
    <xdr:sp macro="" textlink="">
      <xdr:nvSpPr>
        <xdr:cNvPr id="659" name="楕円 658"/>
        <xdr:cNvSpPr/>
      </xdr:nvSpPr>
      <xdr:spPr>
        <a:xfrm>
          <a:off x="13652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xdr:rowOff>
    </xdr:from>
    <xdr:ext cx="313932" cy="259045"/>
    <xdr:sp macro="" textlink="">
      <xdr:nvSpPr>
        <xdr:cNvPr id="660" name="テキスト ボックス 659"/>
        <xdr:cNvSpPr txBox="1"/>
      </xdr:nvSpPr>
      <xdr:spPr>
        <a:xfrm>
          <a:off x="13546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140226</xdr:rowOff>
    </xdr:from>
    <xdr:to>
      <xdr:col>85</xdr:col>
      <xdr:colOff>127000</xdr:colOff>
      <xdr:row>96</xdr:row>
      <xdr:rowOff>155747</xdr:rowOff>
    </xdr:to>
    <xdr:cxnSp macro="">
      <xdr:nvCxnSpPr>
        <xdr:cNvPr id="690" name="直線コネクタ 689"/>
        <xdr:cNvCxnSpPr/>
      </xdr:nvCxnSpPr>
      <xdr:spPr>
        <a:xfrm>
          <a:off x="15481300" y="16599426"/>
          <a:ext cx="8382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126189</xdr:rowOff>
    </xdr:from>
    <xdr:to>
      <xdr:col>81</xdr:col>
      <xdr:colOff>50800</xdr:colOff>
      <xdr:row>96</xdr:row>
      <xdr:rowOff>140226</xdr:rowOff>
    </xdr:to>
    <xdr:cxnSp macro="">
      <xdr:nvCxnSpPr>
        <xdr:cNvPr id="693" name="直線コネクタ 692"/>
        <xdr:cNvCxnSpPr/>
      </xdr:nvCxnSpPr>
      <xdr:spPr>
        <a:xfrm>
          <a:off x="14592300" y="16585389"/>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126189</xdr:rowOff>
    </xdr:from>
    <xdr:to>
      <xdr:col>76</xdr:col>
      <xdr:colOff>114300</xdr:colOff>
      <xdr:row>96</xdr:row>
      <xdr:rowOff>139517</xdr:rowOff>
    </xdr:to>
    <xdr:cxnSp macro="">
      <xdr:nvCxnSpPr>
        <xdr:cNvPr id="696" name="直線コネクタ 695"/>
        <xdr:cNvCxnSpPr/>
      </xdr:nvCxnSpPr>
      <xdr:spPr>
        <a:xfrm flipV="1">
          <a:off x="13703300" y="16585389"/>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114233</xdr:rowOff>
    </xdr:from>
    <xdr:to>
      <xdr:col>71</xdr:col>
      <xdr:colOff>177800</xdr:colOff>
      <xdr:row>96</xdr:row>
      <xdr:rowOff>139517</xdr:rowOff>
    </xdr:to>
    <xdr:cxnSp macro="">
      <xdr:nvCxnSpPr>
        <xdr:cNvPr id="699" name="直線コネクタ 698"/>
        <xdr:cNvCxnSpPr/>
      </xdr:nvCxnSpPr>
      <xdr:spPr>
        <a:xfrm>
          <a:off x="12814300" y="16573433"/>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1" name="テキスト ボックス 700"/>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104947</xdr:rowOff>
    </xdr:from>
    <xdr:to>
      <xdr:col>85</xdr:col>
      <xdr:colOff>177800</xdr:colOff>
      <xdr:row>97</xdr:row>
      <xdr:rowOff>35097</xdr:rowOff>
    </xdr:to>
    <xdr:sp macro="" textlink="">
      <xdr:nvSpPr>
        <xdr:cNvPr id="709" name="楕円 708"/>
        <xdr:cNvSpPr/>
      </xdr:nvSpPr>
      <xdr:spPr>
        <a:xfrm>
          <a:off x="16268700" y="1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127824</xdr:rowOff>
    </xdr:from>
    <xdr:ext cx="534377" cy="259045"/>
    <xdr:sp macro="" textlink="">
      <xdr:nvSpPr>
        <xdr:cNvPr id="710" name="公債費該当値テキスト"/>
        <xdr:cNvSpPr txBox="1"/>
      </xdr:nvSpPr>
      <xdr:spPr>
        <a:xfrm>
          <a:off x="16370300" y="164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89426</xdr:rowOff>
    </xdr:from>
    <xdr:to>
      <xdr:col>81</xdr:col>
      <xdr:colOff>101600</xdr:colOff>
      <xdr:row>97</xdr:row>
      <xdr:rowOff>19576</xdr:rowOff>
    </xdr:to>
    <xdr:sp macro="" textlink="">
      <xdr:nvSpPr>
        <xdr:cNvPr id="711" name="楕円 710"/>
        <xdr:cNvSpPr/>
      </xdr:nvSpPr>
      <xdr:spPr>
        <a:xfrm>
          <a:off x="15430500" y="165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36103</xdr:rowOff>
    </xdr:from>
    <xdr:ext cx="534377" cy="259045"/>
    <xdr:sp macro="" textlink="">
      <xdr:nvSpPr>
        <xdr:cNvPr id="712" name="テキスト ボックス 711"/>
        <xdr:cNvSpPr txBox="1"/>
      </xdr:nvSpPr>
      <xdr:spPr>
        <a:xfrm>
          <a:off x="15214111" y="163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75389</xdr:rowOff>
    </xdr:from>
    <xdr:to>
      <xdr:col>76</xdr:col>
      <xdr:colOff>165100</xdr:colOff>
      <xdr:row>97</xdr:row>
      <xdr:rowOff>5539</xdr:rowOff>
    </xdr:to>
    <xdr:sp macro="" textlink="">
      <xdr:nvSpPr>
        <xdr:cNvPr id="713" name="楕円 712"/>
        <xdr:cNvSpPr/>
      </xdr:nvSpPr>
      <xdr:spPr>
        <a:xfrm>
          <a:off x="14541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22066</xdr:rowOff>
    </xdr:from>
    <xdr:ext cx="534377" cy="259045"/>
    <xdr:sp macro="" textlink="">
      <xdr:nvSpPr>
        <xdr:cNvPr id="714" name="テキスト ボックス 713"/>
        <xdr:cNvSpPr txBox="1"/>
      </xdr:nvSpPr>
      <xdr:spPr>
        <a:xfrm>
          <a:off x="14325111" y="163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88717</xdr:rowOff>
    </xdr:from>
    <xdr:to>
      <xdr:col>72</xdr:col>
      <xdr:colOff>38100</xdr:colOff>
      <xdr:row>97</xdr:row>
      <xdr:rowOff>18867</xdr:rowOff>
    </xdr:to>
    <xdr:sp macro="" textlink="">
      <xdr:nvSpPr>
        <xdr:cNvPr id="715" name="楕円 714"/>
        <xdr:cNvSpPr/>
      </xdr:nvSpPr>
      <xdr:spPr>
        <a:xfrm>
          <a:off x="13652500" y="165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35394</xdr:rowOff>
    </xdr:from>
    <xdr:ext cx="534377" cy="259045"/>
    <xdr:sp macro="" textlink="">
      <xdr:nvSpPr>
        <xdr:cNvPr id="716" name="テキスト ボックス 715"/>
        <xdr:cNvSpPr txBox="1"/>
      </xdr:nvSpPr>
      <xdr:spPr>
        <a:xfrm>
          <a:off x="13436111" y="163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63433</xdr:rowOff>
    </xdr:from>
    <xdr:to>
      <xdr:col>67</xdr:col>
      <xdr:colOff>101600</xdr:colOff>
      <xdr:row>96</xdr:row>
      <xdr:rowOff>165033</xdr:rowOff>
    </xdr:to>
    <xdr:sp macro="" textlink="">
      <xdr:nvSpPr>
        <xdr:cNvPr id="717" name="楕円 716"/>
        <xdr:cNvSpPr/>
      </xdr:nvSpPr>
      <xdr:spPr>
        <a:xfrm>
          <a:off x="12763500" y="165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10110</xdr:rowOff>
    </xdr:from>
    <xdr:ext cx="534377" cy="259045"/>
    <xdr:sp macro="" textlink="">
      <xdr:nvSpPr>
        <xdr:cNvPr id="718" name="テキスト ボックス 717"/>
        <xdr:cNvSpPr txBox="1"/>
      </xdr:nvSpPr>
      <xdr:spPr>
        <a:xfrm>
          <a:off x="12547111" y="162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4" name="テキスト ボックス 73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65405</xdr:rowOff>
    </xdr:from>
    <xdr:to>
      <xdr:col>116</xdr:col>
      <xdr:colOff>62864</xdr:colOff>
      <xdr:row>38</xdr:row>
      <xdr:rowOff>25400</xdr:rowOff>
    </xdr:to>
    <xdr:cxnSp macro="">
      <xdr:nvCxnSpPr>
        <xdr:cNvPr id="738" name="直線コネクタ 737"/>
        <xdr:cNvCxnSpPr/>
      </xdr:nvCxnSpPr>
      <xdr:spPr>
        <a:xfrm flipV="1">
          <a:off x="22159595" y="5551805"/>
          <a:ext cx="1269"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12082</xdr:rowOff>
    </xdr:from>
    <xdr:ext cx="469744" cy="259045"/>
    <xdr:sp macro="" textlink="">
      <xdr:nvSpPr>
        <xdr:cNvPr id="741" name="諸支出金最大値テキスト"/>
        <xdr:cNvSpPr txBox="1"/>
      </xdr:nvSpPr>
      <xdr:spPr>
        <a:xfrm>
          <a:off x="22212300" y="53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65405</xdr:rowOff>
    </xdr:from>
    <xdr:to>
      <xdr:col>116</xdr:col>
      <xdr:colOff>152400</xdr:colOff>
      <xdr:row>32</xdr:row>
      <xdr:rowOff>65405</xdr:rowOff>
    </xdr:to>
    <xdr:cxnSp macro="">
      <xdr:nvCxnSpPr>
        <xdr:cNvPr id="742" name="直線コネクタ 741"/>
        <xdr:cNvCxnSpPr/>
      </xdr:nvCxnSpPr>
      <xdr:spPr>
        <a:xfrm>
          <a:off x="22072600" y="555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101409</xdr:rowOff>
    </xdr:from>
    <xdr:to>
      <xdr:col>116</xdr:col>
      <xdr:colOff>63500</xdr:colOff>
      <xdr:row>32</xdr:row>
      <xdr:rowOff>65405</xdr:rowOff>
    </xdr:to>
    <xdr:cxnSp macro="">
      <xdr:nvCxnSpPr>
        <xdr:cNvPr id="743" name="直線コネクタ 742"/>
        <xdr:cNvCxnSpPr/>
      </xdr:nvCxnSpPr>
      <xdr:spPr>
        <a:xfrm>
          <a:off x="21323300" y="5416359"/>
          <a:ext cx="8382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49611</xdr:rowOff>
    </xdr:from>
    <xdr:ext cx="378565" cy="259045"/>
    <xdr:sp macro="" textlink="">
      <xdr:nvSpPr>
        <xdr:cNvPr id="744" name="諸支出金平均値テキスト"/>
        <xdr:cNvSpPr txBox="1"/>
      </xdr:nvSpPr>
      <xdr:spPr>
        <a:xfrm>
          <a:off x="22212300" y="63932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71184</xdr:rowOff>
    </xdr:from>
    <xdr:to>
      <xdr:col>116</xdr:col>
      <xdr:colOff>114300</xdr:colOff>
      <xdr:row>38</xdr:row>
      <xdr:rowOff>1333</xdr:rowOff>
    </xdr:to>
    <xdr:sp macro="" textlink="">
      <xdr:nvSpPr>
        <xdr:cNvPr id="745" name="フローチャート: 判断 744"/>
        <xdr:cNvSpPr/>
      </xdr:nvSpPr>
      <xdr:spPr>
        <a:xfrm>
          <a:off x="22110700" y="64148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101409</xdr:rowOff>
    </xdr:from>
    <xdr:to>
      <xdr:col>111</xdr:col>
      <xdr:colOff>177800</xdr:colOff>
      <xdr:row>31</xdr:row>
      <xdr:rowOff>124270</xdr:rowOff>
    </xdr:to>
    <xdr:cxnSp macro="">
      <xdr:nvCxnSpPr>
        <xdr:cNvPr id="746" name="直線コネクタ 745"/>
        <xdr:cNvCxnSpPr/>
      </xdr:nvCxnSpPr>
      <xdr:spPr>
        <a:xfrm flipV="1">
          <a:off x="20434300" y="541635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7" name="フローチャート: 判断 746"/>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160482</xdr:rowOff>
    </xdr:from>
    <xdr:ext cx="378565" cy="259045"/>
    <xdr:sp macro="" textlink="">
      <xdr:nvSpPr>
        <xdr:cNvPr id="748" name="テキスト ボックス 747"/>
        <xdr:cNvSpPr txBox="1"/>
      </xdr:nvSpPr>
      <xdr:spPr>
        <a:xfrm>
          <a:off x="21134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64262</xdr:rowOff>
    </xdr:from>
    <xdr:to>
      <xdr:col>107</xdr:col>
      <xdr:colOff>50800</xdr:colOff>
      <xdr:row>31</xdr:row>
      <xdr:rowOff>124270</xdr:rowOff>
    </xdr:to>
    <xdr:cxnSp macro="">
      <xdr:nvCxnSpPr>
        <xdr:cNvPr id="749" name="直線コネクタ 748"/>
        <xdr:cNvCxnSpPr/>
      </xdr:nvCxnSpPr>
      <xdr:spPr>
        <a:xfrm>
          <a:off x="19545300" y="537921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0" name="フローチャート: 判断 749"/>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147337</xdr:rowOff>
    </xdr:from>
    <xdr:ext cx="378565" cy="259045"/>
    <xdr:sp macro="" textlink="">
      <xdr:nvSpPr>
        <xdr:cNvPr id="751" name="テキスト ボックス 750"/>
        <xdr:cNvSpPr txBox="1"/>
      </xdr:nvSpPr>
      <xdr:spPr>
        <a:xfrm>
          <a:off x="20245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64262</xdr:rowOff>
    </xdr:from>
    <xdr:to>
      <xdr:col>102</xdr:col>
      <xdr:colOff>114300</xdr:colOff>
      <xdr:row>31</xdr:row>
      <xdr:rowOff>161417</xdr:rowOff>
    </xdr:to>
    <xdr:cxnSp macro="">
      <xdr:nvCxnSpPr>
        <xdr:cNvPr id="752" name="直線コネクタ 751"/>
        <xdr:cNvCxnSpPr/>
      </xdr:nvCxnSpPr>
      <xdr:spPr>
        <a:xfrm flipV="1">
          <a:off x="18656300" y="5379212"/>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47180</xdr:rowOff>
    </xdr:from>
    <xdr:to>
      <xdr:col>102</xdr:col>
      <xdr:colOff>165100</xdr:colOff>
      <xdr:row>37</xdr:row>
      <xdr:rowOff>148780</xdr:rowOff>
    </xdr:to>
    <xdr:sp macro="" textlink="">
      <xdr:nvSpPr>
        <xdr:cNvPr id="753" name="フローチャート: 判断 752"/>
        <xdr:cNvSpPr/>
      </xdr:nvSpPr>
      <xdr:spPr>
        <a:xfrm>
          <a:off x="194945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139908</xdr:rowOff>
    </xdr:from>
    <xdr:ext cx="378565" cy="259045"/>
    <xdr:sp macro="" textlink="">
      <xdr:nvSpPr>
        <xdr:cNvPr id="754" name="テキスト ボックス 753"/>
        <xdr:cNvSpPr txBox="1"/>
      </xdr:nvSpPr>
      <xdr:spPr>
        <a:xfrm>
          <a:off x="19356017" y="648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169482</xdr:rowOff>
    </xdr:from>
    <xdr:to>
      <xdr:col>98</xdr:col>
      <xdr:colOff>38100</xdr:colOff>
      <xdr:row>37</xdr:row>
      <xdr:rowOff>99632</xdr:rowOff>
    </xdr:to>
    <xdr:sp macro="" textlink="">
      <xdr:nvSpPr>
        <xdr:cNvPr id="755" name="フローチャート: 判断 754"/>
        <xdr:cNvSpPr/>
      </xdr:nvSpPr>
      <xdr:spPr>
        <a:xfrm>
          <a:off x="18605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90759</xdr:rowOff>
    </xdr:from>
    <xdr:ext cx="378565" cy="259045"/>
    <xdr:sp macro="" textlink="">
      <xdr:nvSpPr>
        <xdr:cNvPr id="756" name="テキスト ボックス 755"/>
        <xdr:cNvSpPr txBox="1"/>
      </xdr:nvSpPr>
      <xdr:spPr>
        <a:xfrm>
          <a:off x="18467017" y="643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14605</xdr:rowOff>
    </xdr:from>
    <xdr:to>
      <xdr:col>116</xdr:col>
      <xdr:colOff>114300</xdr:colOff>
      <xdr:row>32</xdr:row>
      <xdr:rowOff>116205</xdr:rowOff>
    </xdr:to>
    <xdr:sp macro="" textlink="">
      <xdr:nvSpPr>
        <xdr:cNvPr id="762" name="楕円 761"/>
        <xdr:cNvSpPr/>
      </xdr:nvSpPr>
      <xdr:spPr>
        <a:xfrm>
          <a:off x="221107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139082</xdr:rowOff>
    </xdr:from>
    <xdr:ext cx="469744" cy="259045"/>
    <xdr:sp macro="" textlink="">
      <xdr:nvSpPr>
        <xdr:cNvPr id="763" name="諸支出金該当値テキスト"/>
        <xdr:cNvSpPr txBox="1"/>
      </xdr:nvSpPr>
      <xdr:spPr>
        <a:xfrm>
          <a:off x="22212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50609</xdr:rowOff>
    </xdr:from>
    <xdr:to>
      <xdr:col>112</xdr:col>
      <xdr:colOff>38100</xdr:colOff>
      <xdr:row>31</xdr:row>
      <xdr:rowOff>152209</xdr:rowOff>
    </xdr:to>
    <xdr:sp macro="" textlink="">
      <xdr:nvSpPr>
        <xdr:cNvPr id="764" name="楕円 763"/>
        <xdr:cNvSpPr/>
      </xdr:nvSpPr>
      <xdr:spPr>
        <a:xfrm>
          <a:off x="21272500" y="53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168736</xdr:rowOff>
    </xdr:from>
    <xdr:ext cx="469744" cy="259045"/>
    <xdr:sp macro="" textlink="">
      <xdr:nvSpPr>
        <xdr:cNvPr id="765" name="テキスト ボックス 764"/>
        <xdr:cNvSpPr txBox="1"/>
      </xdr:nvSpPr>
      <xdr:spPr>
        <a:xfrm>
          <a:off x="21088428" y="51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73470</xdr:rowOff>
    </xdr:from>
    <xdr:to>
      <xdr:col>107</xdr:col>
      <xdr:colOff>101600</xdr:colOff>
      <xdr:row>32</xdr:row>
      <xdr:rowOff>3620</xdr:rowOff>
    </xdr:to>
    <xdr:sp macro="" textlink="">
      <xdr:nvSpPr>
        <xdr:cNvPr id="766" name="楕円 765"/>
        <xdr:cNvSpPr/>
      </xdr:nvSpPr>
      <xdr:spPr>
        <a:xfrm>
          <a:off x="20383500" y="53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20147</xdr:rowOff>
    </xdr:from>
    <xdr:ext cx="469744" cy="259045"/>
    <xdr:sp macro="" textlink="">
      <xdr:nvSpPr>
        <xdr:cNvPr id="767" name="テキスト ボックス 766"/>
        <xdr:cNvSpPr txBox="1"/>
      </xdr:nvSpPr>
      <xdr:spPr>
        <a:xfrm>
          <a:off x="20199428" y="516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13462</xdr:rowOff>
    </xdr:from>
    <xdr:to>
      <xdr:col>102</xdr:col>
      <xdr:colOff>165100</xdr:colOff>
      <xdr:row>31</xdr:row>
      <xdr:rowOff>115062</xdr:rowOff>
    </xdr:to>
    <xdr:sp macro="" textlink="">
      <xdr:nvSpPr>
        <xdr:cNvPr id="768" name="楕円 767"/>
        <xdr:cNvSpPr/>
      </xdr:nvSpPr>
      <xdr:spPr>
        <a:xfrm>
          <a:off x="19494500" y="53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131589</xdr:rowOff>
    </xdr:from>
    <xdr:ext cx="469744" cy="259045"/>
    <xdr:sp macro="" textlink="">
      <xdr:nvSpPr>
        <xdr:cNvPr id="769" name="テキスト ボックス 768"/>
        <xdr:cNvSpPr txBox="1"/>
      </xdr:nvSpPr>
      <xdr:spPr>
        <a:xfrm>
          <a:off x="19310428" y="5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110617</xdr:rowOff>
    </xdr:from>
    <xdr:to>
      <xdr:col>98</xdr:col>
      <xdr:colOff>38100</xdr:colOff>
      <xdr:row>32</xdr:row>
      <xdr:rowOff>40767</xdr:rowOff>
    </xdr:to>
    <xdr:sp macro="" textlink="">
      <xdr:nvSpPr>
        <xdr:cNvPr id="770" name="楕円 769"/>
        <xdr:cNvSpPr/>
      </xdr:nvSpPr>
      <xdr:spPr>
        <a:xfrm>
          <a:off x="18605500" y="54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57294</xdr:rowOff>
    </xdr:from>
    <xdr:ext cx="469744" cy="259045"/>
    <xdr:sp macro="" textlink="">
      <xdr:nvSpPr>
        <xdr:cNvPr id="771" name="テキスト ボックス 770"/>
        <xdr:cNvSpPr txBox="1"/>
      </xdr:nvSpPr>
      <xdr:spPr>
        <a:xfrm>
          <a:off x="18421428" y="52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177,643</a:t>
          </a:r>
          <a:r>
            <a:rPr kumimoji="1" lang="ja-JP" altLang="en-US" sz="1300">
              <a:latin typeface="ＭＳ Ｐゴシック" panose="020B0600070205080204" pitchFamily="50" charset="-128"/>
              <a:ea typeface="ＭＳ Ｐゴシック" panose="020B0600070205080204" pitchFamily="50" charset="-128"/>
            </a:rPr>
            <a:t>円となっており、決算額全体の約４７％を占めている。平成２６年度から増加傾向にあるが、子ども・子育て支援や、障害者福祉など社会保障費によるものである。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平成３０年度は、行財政改革推進プラン２０１８に基づく取り組みを推進し、経費の削減、効率的かつ効果的な財政運営に努めた結果、財政調整基金の取り崩しは行わなかった。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は景気の大幅な回復は期待できず、扶助費など社会保障関係の経費は増加傾向にあるため、引き続き厳しい財政状況が想定される。そのため、財政力の強化に向けた取り組みをを中心に財政基盤の一層の強化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平成２７年度及び平成２８年度に赤字決算であった国民健康保険事業特別会計については、被保険者の減少に伴う保険給付費が減少したことにより黒字に転じている。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97214845</v>
      </c>
      <c r="BO4" s="461"/>
      <c r="BP4" s="461"/>
      <c r="BQ4" s="461"/>
      <c r="BR4" s="461"/>
      <c r="BS4" s="461"/>
      <c r="BT4" s="461"/>
      <c r="BU4" s="462"/>
      <c r="BV4" s="460">
        <v>97348011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0.8</v>
      </c>
      <c r="CU4" s="642"/>
      <c r="CV4" s="642"/>
      <c r="CW4" s="642"/>
      <c r="CX4" s="642"/>
      <c r="CY4" s="642"/>
      <c r="CZ4" s="642"/>
      <c r="DA4" s="643"/>
      <c r="DB4" s="641">
        <v>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96466589</v>
      </c>
      <c r="BO5" s="466"/>
      <c r="BP5" s="466"/>
      <c r="BQ5" s="466"/>
      <c r="BR5" s="466"/>
      <c r="BS5" s="466"/>
      <c r="BT5" s="466"/>
      <c r="BU5" s="467"/>
      <c r="BV5" s="465">
        <v>96923060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96.7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748256</v>
      </c>
      <c r="BO6" s="466"/>
      <c r="BP6" s="466"/>
      <c r="BQ6" s="466"/>
      <c r="BR6" s="466"/>
      <c r="BS6" s="466"/>
      <c r="BT6" s="466"/>
      <c r="BU6" s="467"/>
      <c r="BV6" s="465">
        <v>424951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103.5</v>
      </c>
      <c r="CU6" s="616"/>
      <c r="CV6" s="616"/>
      <c r="CW6" s="616"/>
      <c r="CX6" s="616"/>
      <c r="CY6" s="616"/>
      <c r="CZ6" s="616"/>
      <c r="DA6" s="617"/>
      <c r="DB6" s="615">
        <v>104.7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335641</v>
      </c>
      <c r="BO7" s="466"/>
      <c r="BP7" s="466"/>
      <c r="BQ7" s="466"/>
      <c r="BR7" s="466"/>
      <c r="BS7" s="466"/>
      <c r="BT7" s="466"/>
      <c r="BU7" s="467"/>
      <c r="BV7" s="465">
        <v>235278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54013006</v>
      </c>
      <c r="CU7" s="466"/>
      <c r="CV7" s="466"/>
      <c r="CW7" s="466"/>
      <c r="CX7" s="466"/>
      <c r="CY7" s="466"/>
      <c r="CZ7" s="466"/>
      <c r="DA7" s="467"/>
      <c r="DB7" s="465">
        <v>54197718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412615</v>
      </c>
      <c r="BO8" s="466"/>
      <c r="BP8" s="466"/>
      <c r="BQ8" s="466"/>
      <c r="BR8" s="466"/>
      <c r="BS8" s="466"/>
      <c r="BT8" s="466"/>
      <c r="BU8" s="467"/>
      <c r="BV8" s="465">
        <v>189673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258554</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222942</v>
      </c>
      <c r="BO9" s="466"/>
      <c r="BP9" s="466"/>
      <c r="BQ9" s="466"/>
      <c r="BR9" s="466"/>
      <c r="BS9" s="466"/>
      <c r="BT9" s="466"/>
      <c r="BU9" s="467"/>
      <c r="BV9" s="465">
        <v>60356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14.4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264548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6706</v>
      </c>
      <c r="BO10" s="466"/>
      <c r="BP10" s="466"/>
      <c r="BQ10" s="466"/>
      <c r="BR10" s="466"/>
      <c r="BS10" s="466"/>
      <c r="BT10" s="466"/>
      <c r="BU10" s="467"/>
      <c r="BV10" s="465">
        <v>7641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7020</v>
      </c>
      <c r="BO11" s="466"/>
      <c r="BP11" s="466"/>
      <c r="BQ11" s="466"/>
      <c r="BR11" s="466"/>
      <c r="BS11" s="466"/>
      <c r="BT11" s="466"/>
      <c r="BU11" s="467"/>
      <c r="BV11" s="465">
        <v>1332</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254416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400000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252530</v>
      </c>
      <c r="S13" s="569"/>
      <c r="T13" s="569"/>
      <c r="U13" s="569"/>
      <c r="V13" s="570"/>
      <c r="W13" s="556" t="s">
        <v>141</v>
      </c>
      <c r="X13" s="478"/>
      <c r="Y13" s="478"/>
      <c r="Z13" s="478"/>
      <c r="AA13" s="478"/>
      <c r="AB13" s="479"/>
      <c r="AC13" s="441">
        <v>4248</v>
      </c>
      <c r="AD13" s="442"/>
      <c r="AE13" s="442"/>
      <c r="AF13" s="442"/>
      <c r="AG13" s="443"/>
      <c r="AH13" s="441">
        <v>4268</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236668</v>
      </c>
      <c r="BO13" s="466"/>
      <c r="BP13" s="466"/>
      <c r="BQ13" s="466"/>
      <c r="BR13" s="466"/>
      <c r="BS13" s="466"/>
      <c r="BT13" s="466"/>
      <c r="BU13" s="467"/>
      <c r="BV13" s="465">
        <v>-330671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6.5</v>
      </c>
      <c r="CU13" s="436"/>
      <c r="CV13" s="436"/>
      <c r="CW13" s="436"/>
      <c r="CX13" s="436"/>
      <c r="CY13" s="436"/>
      <c r="CZ13" s="436"/>
      <c r="DA13" s="437"/>
      <c r="DB13" s="435">
        <v>6.6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255309</v>
      </c>
      <c r="S14" s="569"/>
      <c r="T14" s="569"/>
      <c r="U14" s="569"/>
      <c r="V14" s="570"/>
      <c r="W14" s="571"/>
      <c r="X14" s="481"/>
      <c r="Y14" s="481"/>
      <c r="Z14" s="481"/>
      <c r="AA14" s="481"/>
      <c r="AB14" s="482"/>
      <c r="AC14" s="561">
        <v>3.9</v>
      </c>
      <c r="AD14" s="562"/>
      <c r="AE14" s="562"/>
      <c r="AF14" s="562"/>
      <c r="AG14" s="563"/>
      <c r="AH14" s="561">
        <v>3.9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72.900000000000006</v>
      </c>
      <c r="CU14" s="573"/>
      <c r="CV14" s="573"/>
      <c r="CW14" s="573"/>
      <c r="CX14" s="573"/>
      <c r="CY14" s="573"/>
      <c r="CZ14" s="573"/>
      <c r="DA14" s="574"/>
      <c r="DB14" s="572">
        <v>79.099999999999994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253535</v>
      </c>
      <c r="S15" s="569"/>
      <c r="T15" s="569"/>
      <c r="U15" s="569"/>
      <c r="V15" s="570"/>
      <c r="W15" s="556" t="s">
        <v>148</v>
      </c>
      <c r="X15" s="478"/>
      <c r="Y15" s="478"/>
      <c r="Z15" s="478"/>
      <c r="AA15" s="478"/>
      <c r="AB15" s="479"/>
      <c r="AC15" s="441">
        <v>21836</v>
      </c>
      <c r="AD15" s="442"/>
      <c r="AE15" s="442"/>
      <c r="AF15" s="442"/>
      <c r="AG15" s="443"/>
      <c r="AH15" s="441">
        <v>21449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33195376</v>
      </c>
      <c r="BO15" s="461"/>
      <c r="BP15" s="461"/>
      <c r="BQ15" s="461"/>
      <c r="BR15" s="461"/>
      <c r="BS15" s="461"/>
      <c r="BT15" s="461"/>
      <c r="BU15" s="462"/>
      <c r="BV15" s="460">
        <v>33023361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19.8</v>
      </c>
      <c r="AD16" s="562"/>
      <c r="AE16" s="562"/>
      <c r="AF16" s="562"/>
      <c r="AG16" s="563"/>
      <c r="AH16" s="561">
        <v>19.600000000000001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40294778</v>
      </c>
      <c r="BO16" s="466"/>
      <c r="BP16" s="466"/>
      <c r="BQ16" s="466"/>
      <c r="BR16" s="466"/>
      <c r="BS16" s="466"/>
      <c r="BT16" s="466"/>
      <c r="BU16" s="467"/>
      <c r="BV16" s="465">
        <v>40301382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84025</v>
      </c>
      <c r="AD17" s="442"/>
      <c r="AE17" s="442"/>
      <c r="AF17" s="442"/>
      <c r="AG17" s="443"/>
      <c r="AH17" s="441">
        <v>83487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42894975</v>
      </c>
      <c r="BO17" s="466"/>
      <c r="BP17" s="466"/>
      <c r="BQ17" s="466"/>
      <c r="BR17" s="466"/>
      <c r="BS17" s="466"/>
      <c r="BT17" s="466"/>
      <c r="BU17" s="467"/>
      <c r="BV17" s="465">
        <v>42725799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191.39</v>
      </c>
      <c r="M18" s="530"/>
      <c r="N18" s="530"/>
      <c r="O18" s="530"/>
      <c r="P18" s="530"/>
      <c r="Q18" s="530"/>
      <c r="R18" s="531"/>
      <c r="S18" s="531"/>
      <c r="T18" s="531"/>
      <c r="U18" s="531"/>
      <c r="V18" s="532"/>
      <c r="W18" s="546"/>
      <c r="X18" s="547"/>
      <c r="Y18" s="547"/>
      <c r="Z18" s="547"/>
      <c r="AA18" s="547"/>
      <c r="AB18" s="557"/>
      <c r="AC18" s="429">
        <v>76.3</v>
      </c>
      <c r="AD18" s="430"/>
      <c r="AE18" s="430"/>
      <c r="AF18" s="430"/>
      <c r="AG18" s="533"/>
      <c r="AH18" s="429">
        <v>76.5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54087235</v>
      </c>
      <c r="BO18" s="466"/>
      <c r="BP18" s="466"/>
      <c r="BQ18" s="466"/>
      <c r="BR18" s="466"/>
      <c r="BS18" s="466"/>
      <c r="BT18" s="466"/>
      <c r="BU18" s="467"/>
      <c r="BV18" s="465">
        <v>53495572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1351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60922473</v>
      </c>
      <c r="BO19" s="466"/>
      <c r="BP19" s="466"/>
      <c r="BQ19" s="466"/>
      <c r="BR19" s="466"/>
      <c r="BS19" s="466"/>
      <c r="BT19" s="466"/>
      <c r="BU19" s="467"/>
      <c r="BV19" s="465">
        <v>60437505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115015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99037098</v>
      </c>
      <c r="BO23" s="466"/>
      <c r="BP23" s="466"/>
      <c r="BQ23" s="466"/>
      <c r="BR23" s="466"/>
      <c r="BS23" s="466"/>
      <c r="BT23" s="466"/>
      <c r="BU23" s="467"/>
      <c r="BV23" s="465">
        <v>98083733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9503</v>
      </c>
      <c r="R24" s="442"/>
      <c r="S24" s="442"/>
      <c r="T24" s="442"/>
      <c r="U24" s="442"/>
      <c r="V24" s="443"/>
      <c r="W24" s="507"/>
      <c r="X24" s="498"/>
      <c r="Y24" s="499"/>
      <c r="Z24" s="438" t="s">
        <v>172</v>
      </c>
      <c r="AA24" s="439"/>
      <c r="AB24" s="439"/>
      <c r="AC24" s="439"/>
      <c r="AD24" s="439"/>
      <c r="AE24" s="439"/>
      <c r="AF24" s="439"/>
      <c r="AG24" s="440"/>
      <c r="AH24" s="441">
        <v>1833</v>
      </c>
      <c r="AI24" s="442"/>
      <c r="AJ24" s="442"/>
      <c r="AK24" s="442"/>
      <c r="AL24" s="443"/>
      <c r="AM24" s="441">
        <v>5975580</v>
      </c>
      <c r="AN24" s="442"/>
      <c r="AO24" s="442"/>
      <c r="AP24" s="442"/>
      <c r="AQ24" s="442"/>
      <c r="AR24" s="443"/>
      <c r="AS24" s="441">
        <v>3260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75768416</v>
      </c>
      <c r="BO24" s="466"/>
      <c r="BP24" s="466"/>
      <c r="BQ24" s="466"/>
      <c r="BR24" s="466"/>
      <c r="BS24" s="466"/>
      <c r="BT24" s="466"/>
      <c r="BU24" s="467"/>
      <c r="BV24" s="465">
        <v>76433198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8091</v>
      </c>
      <c r="R25" s="442"/>
      <c r="S25" s="442"/>
      <c r="T25" s="442"/>
      <c r="U25" s="442"/>
      <c r="V25" s="443"/>
      <c r="W25" s="507"/>
      <c r="X25" s="498"/>
      <c r="Y25" s="499"/>
      <c r="Z25" s="438" t="s">
        <v>175</v>
      </c>
      <c r="AA25" s="439"/>
      <c r="AB25" s="439"/>
      <c r="AC25" s="439"/>
      <c r="AD25" s="439"/>
      <c r="AE25" s="439"/>
      <c r="AF25" s="439"/>
      <c r="AG25" s="440"/>
      <c r="AH25" s="441">
        <v>247</v>
      </c>
      <c r="AI25" s="442"/>
      <c r="AJ25" s="442"/>
      <c r="AK25" s="442"/>
      <c r="AL25" s="443"/>
      <c r="AM25" s="441">
        <v>766935</v>
      </c>
      <c r="AN25" s="442"/>
      <c r="AO25" s="442"/>
      <c r="AP25" s="442"/>
      <c r="AQ25" s="442"/>
      <c r="AR25" s="443"/>
      <c r="AS25" s="441">
        <v>3105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5844778</v>
      </c>
      <c r="BO25" s="461"/>
      <c r="BP25" s="461"/>
      <c r="BQ25" s="461"/>
      <c r="BR25" s="461"/>
      <c r="BS25" s="461"/>
      <c r="BT25" s="461"/>
      <c r="BU25" s="462"/>
      <c r="BV25" s="460">
        <v>6091605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7400</v>
      </c>
      <c r="R26" s="442"/>
      <c r="S26" s="442"/>
      <c r="T26" s="442"/>
      <c r="U26" s="442"/>
      <c r="V26" s="443"/>
      <c r="W26" s="507"/>
      <c r="X26" s="498"/>
      <c r="Y26" s="499"/>
      <c r="Z26" s="438" t="s">
        <v>178</v>
      </c>
      <c r="AA26" s="520"/>
      <c r="AB26" s="520"/>
      <c r="AC26" s="520"/>
      <c r="AD26" s="520"/>
      <c r="AE26" s="520"/>
      <c r="AF26" s="520"/>
      <c r="AG26" s="521"/>
      <c r="AH26" s="441">
        <v>399</v>
      </c>
      <c r="AI26" s="442"/>
      <c r="AJ26" s="442"/>
      <c r="AK26" s="442"/>
      <c r="AL26" s="443"/>
      <c r="AM26" s="441">
        <v>1430016</v>
      </c>
      <c r="AN26" s="442"/>
      <c r="AO26" s="442"/>
      <c r="AP26" s="442"/>
      <c r="AQ26" s="442"/>
      <c r="AR26" s="443"/>
      <c r="AS26" s="441">
        <v>3584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7140</v>
      </c>
      <c r="R27" s="442"/>
      <c r="S27" s="442"/>
      <c r="T27" s="442"/>
      <c r="U27" s="442"/>
      <c r="V27" s="443"/>
      <c r="W27" s="507"/>
      <c r="X27" s="498"/>
      <c r="Y27" s="499"/>
      <c r="Z27" s="438" t="s">
        <v>182</v>
      </c>
      <c r="AA27" s="439"/>
      <c r="AB27" s="439"/>
      <c r="AC27" s="439"/>
      <c r="AD27" s="439"/>
      <c r="AE27" s="439"/>
      <c r="AF27" s="439"/>
      <c r="AG27" s="440"/>
      <c r="AH27" s="441">
        <v>160</v>
      </c>
      <c r="AI27" s="442"/>
      <c r="AJ27" s="442"/>
      <c r="AK27" s="442"/>
      <c r="AL27" s="443"/>
      <c r="AM27" s="441">
        <v>598648</v>
      </c>
      <c r="AN27" s="442"/>
      <c r="AO27" s="442"/>
      <c r="AP27" s="442"/>
      <c r="AQ27" s="442"/>
      <c r="AR27" s="443"/>
      <c r="AS27" s="441">
        <v>3742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4462880</v>
      </c>
      <c r="BO27" s="469"/>
      <c r="BP27" s="469"/>
      <c r="BQ27" s="469"/>
      <c r="BR27" s="469"/>
      <c r="BS27" s="469"/>
      <c r="BT27" s="469"/>
      <c r="BU27" s="470"/>
      <c r="BV27" s="468">
        <v>4454198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6470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180</v>
      </c>
      <c r="AN28" s="442"/>
      <c r="AO28" s="442"/>
      <c r="AP28" s="442"/>
      <c r="AQ28" s="442"/>
      <c r="AR28" s="443"/>
      <c r="AS28" s="441" t="s">
        <v>180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4867282</v>
      </c>
      <c r="BO28" s="461"/>
      <c r="BP28" s="461"/>
      <c r="BQ28" s="461"/>
      <c r="BR28" s="461"/>
      <c r="BS28" s="461"/>
      <c r="BT28" s="461"/>
      <c r="BU28" s="462"/>
      <c r="BV28" s="460">
        <v>4760576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28</v>
      </c>
      <c r="M29" s="442"/>
      <c r="N29" s="442"/>
      <c r="O29" s="442"/>
      <c r="P29" s="443"/>
      <c r="Q29" s="441">
        <v>6060</v>
      </c>
      <c r="R29" s="442"/>
      <c r="S29" s="442"/>
      <c r="T29" s="442"/>
      <c r="U29" s="442"/>
      <c r="V29" s="443"/>
      <c r="W29" s="508"/>
      <c r="X29" s="509"/>
      <c r="Y29" s="510"/>
      <c r="Z29" s="438" t="s">
        <v>188</v>
      </c>
      <c r="AA29" s="439"/>
      <c r="AB29" s="439"/>
      <c r="AC29" s="439"/>
      <c r="AD29" s="439"/>
      <c r="AE29" s="439"/>
      <c r="AF29" s="439"/>
      <c r="AG29" s="440"/>
      <c r="AH29" s="441">
        <v>1993</v>
      </c>
      <c r="AI29" s="442"/>
      <c r="AJ29" s="442"/>
      <c r="AK29" s="442"/>
      <c r="AL29" s="443"/>
      <c r="AM29" s="441">
        <v>6574228</v>
      </c>
      <c r="AN29" s="442"/>
      <c r="AO29" s="442"/>
      <c r="AP29" s="442"/>
      <c r="AQ29" s="442"/>
      <c r="AR29" s="443"/>
      <c r="AS29" s="441">
        <v>3299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910836</v>
      </c>
      <c r="BO29" s="466"/>
      <c r="BP29" s="466"/>
      <c r="BQ29" s="466"/>
      <c r="BR29" s="466"/>
      <c r="BS29" s="466"/>
      <c r="BT29" s="466"/>
      <c r="BU29" s="467"/>
      <c r="BV29" s="465">
        <v>908920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2661077</v>
      </c>
      <c r="BO30" s="469"/>
      <c r="BP30" s="469"/>
      <c r="BQ30" s="469"/>
      <c r="BR30" s="469"/>
      <c r="BS30" s="469"/>
      <c r="BT30" s="469"/>
      <c r="BU30" s="470"/>
      <c r="BV30" s="468">
        <v>2678035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200</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徳島市国民健康保険事業特別会計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徳島市中央卸売市場事業会計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IF('各会計、関係団体の財政状況及び健全化判断比率'!B36="","",'各会計、関係団体の財政状況及び健全化判断比率'!B36)</f>
        <v>徳島市下水道事業特別会計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徳島県後期高齢者医療広域連合一般会計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公益財団法人　徳島市公園緑地管理公社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徳島市奨学事業特別会計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徳島市介護保険事業特別会計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IF('各会計、関係団体の財政状況及び健全化判断比率'!B32="","",'各会計、関係団体の財政状況及び健全化判断比率'!B32)</f>
        <v>徳島市商業観光施設事業会計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IF('各会計、関係団体の財政状況及び健全化判断比率'!B37="","",'各会計、関係団体の財政状況及び健全化判断比率'!B37)</f>
        <v>徳島市立食肉センター事業特別会計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徳島県後期高齢者医療広域連合後期高齢者医療特別会計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公益財団法人　徳島市地場産業振興協会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徳島市土地取得事業特別会計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徳島市後期高齢者医療事業特別会計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IF('各会計、関係団体の財政状況及び健全化判断比率'!B33="","",'各会計、関係団体の財政状況及び健全化判断比率'!B33)</f>
        <v>徳島市水道事業会計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徳島県市町村総合事務組合一般会計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公益財団法人　徳島市文化振興公社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徳島市住宅新築資金等貸付事業特別会計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11</v>
      </c>
      <c r="AN37" s="424"/>
      <c r="AO37" s="423" t="str">
        <f>IF('各会計、関係団体の財政状況及び健全化判断比率'!B34="","",'各会計、関係団体の財政状況及び健全化判断比率'!B34)</f>
        <v>徳島市営旅客自動車運送事業会計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徳島県市町村総合事務組合徳島滞納整理機構特別会計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一般財団法人　徳島市体育協会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12</v>
      </c>
      <c r="AN38" s="424"/>
      <c r="AO38" s="423" t="str">
        <f>IF('各会計、関係団体の財政状況及び健全化判断比率'!B35="","",'各会計、関係団体の財政状況及び健全化判断比率'!B35)</f>
        <v>徳島市民病院事業会計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徳島市土地開発株式会社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徳島市土地開発公社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jz4szIxUbJcoASFV7IcmdlMr0w0nzNxuou9J5LyKMZkedMg4o1nKHjFMvbmA8meJP8N9D64SrX2FAXzjbWhA==" saltValue="JltLE9JUNadA+oc3XJw/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8.81</v>
      </c>
      <c r="G34" s="33">
        <v>9.26</v>
      </c>
      <c r="H34" s="33">
        <v>9.67</v>
      </c>
      <c r="I34" s="33">
        <v>10.220000000000001</v>
      </c>
      <c r="J34" s="34">
        <v>10.5</v>
      </c>
      <c r="K34" s="22"/>
      <c r="L34" s="22"/>
      <c r="M34" s="22"/>
      <c r="N34" s="22"/>
      <c r="O34" s="22"/>
      <c r="P34" s="22"/>
    </row>
    <row r="35" spans="1:16" ht="39" customHeight="1" x14ac:dyDescent="0.15">
      <c r="A35" s="22"/>
      <c r="B35" s="35"/>
      <c r="C35" s="1238" t="s">
        <v>564</v>
      </c>
      <c r="D35" s="1239"/>
      <c r="E35" s="1240"/>
      <c r="F35" s="36">
        <v>0.73</v>
      </c>
      <c r="G35" s="37">
        <v>0.5</v>
      </c>
      <c r="H35" s="37">
        <v>0.9</v>
      </c>
      <c r="I35" s="37">
        <v>2.21</v>
      </c>
      <c r="J35" s="38">
        <v>1.66</v>
      </c>
      <c r="K35" s="22"/>
      <c r="L35" s="22"/>
      <c r="M35" s="22"/>
      <c r="N35" s="22"/>
      <c r="O35" s="22"/>
      <c r="P35" s="22"/>
    </row>
    <row r="36" spans="1:16" ht="39" customHeight="1" x14ac:dyDescent="0.15">
      <c r="A36" s="22"/>
      <c r="B36" s="35"/>
      <c r="C36" s="1238" t="s">
        <v>565</v>
      </c>
      <c r="D36" s="1239"/>
      <c r="E36" s="1240"/>
      <c r="F36" s="36">
        <v>0.75</v>
      </c>
      <c r="G36" s="37">
        <v>1.34</v>
      </c>
      <c r="H36" s="37">
        <v>1.83</v>
      </c>
      <c r="I36" s="37">
        <v>1.24</v>
      </c>
      <c r="J36" s="38">
        <v>1.36</v>
      </c>
      <c r="K36" s="22"/>
      <c r="L36" s="22"/>
      <c r="M36" s="22"/>
      <c r="N36" s="22"/>
      <c r="O36" s="22"/>
      <c r="P36" s="22"/>
    </row>
    <row r="37" spans="1:16" ht="39" customHeight="1" x14ac:dyDescent="0.15">
      <c r="A37" s="22"/>
      <c r="B37" s="35"/>
      <c r="C37" s="1238" t="s">
        <v>566</v>
      </c>
      <c r="D37" s="1239"/>
      <c r="E37" s="1240"/>
      <c r="F37" s="36">
        <v>0.65</v>
      </c>
      <c r="G37" s="37">
        <v>0.68</v>
      </c>
      <c r="H37" s="37">
        <v>1.29</v>
      </c>
      <c r="I37" s="37">
        <v>1.22</v>
      </c>
      <c r="J37" s="38">
        <v>1.2</v>
      </c>
      <c r="K37" s="22"/>
      <c r="L37" s="22"/>
      <c r="M37" s="22"/>
      <c r="N37" s="22"/>
      <c r="O37" s="22"/>
      <c r="P37" s="22"/>
    </row>
    <row r="38" spans="1:16" ht="39" customHeight="1" x14ac:dyDescent="0.15">
      <c r="A38" s="22"/>
      <c r="B38" s="35"/>
      <c r="C38" s="1238" t="s">
        <v>567</v>
      </c>
      <c r="D38" s="1239"/>
      <c r="E38" s="1240"/>
      <c r="F38" s="36">
        <v>0.42</v>
      </c>
      <c r="G38" s="37" t="s">
        <v>568</v>
      </c>
      <c r="H38" s="37" t="s">
        <v>569</v>
      </c>
      <c r="I38" s="37">
        <v>0.28000000000000003</v>
      </c>
      <c r="J38" s="38">
        <v>0.91</v>
      </c>
      <c r="K38" s="22"/>
      <c r="L38" s="22"/>
      <c r="M38" s="22"/>
      <c r="N38" s="22"/>
      <c r="O38" s="22"/>
      <c r="P38" s="22"/>
    </row>
    <row r="39" spans="1:16" ht="39" customHeight="1" x14ac:dyDescent="0.15">
      <c r="A39" s="22"/>
      <c r="B39" s="35"/>
      <c r="C39" s="1238" t="s">
        <v>570</v>
      </c>
      <c r="D39" s="1239"/>
      <c r="E39" s="1240"/>
      <c r="F39" s="36">
        <v>2.4300000000000002</v>
      </c>
      <c r="G39" s="37">
        <v>1.9</v>
      </c>
      <c r="H39" s="37">
        <v>0.22</v>
      </c>
      <c r="I39" s="37">
        <v>0.33</v>
      </c>
      <c r="J39" s="38">
        <v>0.75</v>
      </c>
      <c r="K39" s="22"/>
      <c r="L39" s="22"/>
      <c r="M39" s="22"/>
      <c r="N39" s="22"/>
      <c r="O39" s="22"/>
      <c r="P39" s="22"/>
    </row>
    <row r="40" spans="1:16" ht="39" customHeight="1" x14ac:dyDescent="0.15">
      <c r="A40" s="22"/>
      <c r="B40" s="35"/>
      <c r="C40" s="1238" t="s">
        <v>571</v>
      </c>
      <c r="D40" s="1239"/>
      <c r="E40" s="1240"/>
      <c r="F40" s="36">
        <v>0.14000000000000001</v>
      </c>
      <c r="G40" s="37">
        <v>0.28999999999999998</v>
      </c>
      <c r="H40" s="37">
        <v>0.2</v>
      </c>
      <c r="I40" s="37">
        <v>0.2</v>
      </c>
      <c r="J40" s="38">
        <v>0.54</v>
      </c>
      <c r="K40" s="22"/>
      <c r="L40" s="22"/>
      <c r="M40" s="22"/>
      <c r="N40" s="22"/>
      <c r="O40" s="22"/>
      <c r="P40" s="22"/>
    </row>
    <row r="41" spans="1:16" ht="39" customHeight="1" x14ac:dyDescent="0.15">
      <c r="A41" s="22"/>
      <c r="B41" s="35"/>
      <c r="C41" s="1238" t="s">
        <v>572</v>
      </c>
      <c r="D41" s="1239"/>
      <c r="E41" s="1240"/>
      <c r="F41" s="36">
        <v>0.42</v>
      </c>
      <c r="G41" s="37">
        <v>0.42</v>
      </c>
      <c r="H41" s="37">
        <v>0.46</v>
      </c>
      <c r="I41" s="37">
        <v>0.45</v>
      </c>
      <c r="J41" s="38">
        <v>0.38</v>
      </c>
      <c r="K41" s="22"/>
      <c r="L41" s="22"/>
      <c r="M41" s="22"/>
      <c r="N41" s="22"/>
      <c r="O41" s="22"/>
      <c r="P41" s="22"/>
    </row>
    <row r="42" spans="1:16" ht="39" customHeight="1" x14ac:dyDescent="0.15">
      <c r="A42" s="22"/>
      <c r="B42" s="39"/>
      <c r="C42" s="1238" t="s">
        <v>573</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574</v>
      </c>
      <c r="D43" s="1242"/>
      <c r="E43" s="1243"/>
      <c r="F43" s="41">
        <v>0.23</v>
      </c>
      <c r="G43" s="42">
        <v>0.23</v>
      </c>
      <c r="H43" s="42">
        <v>0.3</v>
      </c>
      <c r="I43" s="42">
        <v>0.28999999999999998</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SreCfWHKWIm36vkjRAYvneX50KUkkTG5KLfF2/L6CJQOvy/uqcc43KILvPggxcbNeMVfZCFL6SmEYjBIfyE8g==" saltValue="4tZOed+i8g7DOK6s6HRZ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9228</v>
      </c>
      <c r="L45" s="60">
        <v>8914</v>
      </c>
      <c r="M45" s="60">
        <v>9076</v>
      </c>
      <c r="N45" s="60">
        <v>8902</v>
      </c>
      <c r="O45" s="61">
        <v>8705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2694</v>
      </c>
      <c r="L48" s="64">
        <v>2809</v>
      </c>
      <c r="M48" s="64">
        <v>2606</v>
      </c>
      <c r="N48" s="64">
        <v>2835</v>
      </c>
      <c r="O48" s="65">
        <v>2601</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514</v>
      </c>
      <c r="L49" s="64" t="s">
        <v>514</v>
      </c>
      <c r="M49" s="64" t="s">
        <v>514</v>
      </c>
      <c r="N49" s="64" t="s">
        <v>514</v>
      </c>
      <c r="O49" s="65" t="s">
        <v>514</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v>1</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8</v>
      </c>
      <c r="L51" s="64">
        <v>9</v>
      </c>
      <c r="M51" s="64">
        <v>1</v>
      </c>
      <c r="N51" s="64">
        <v>1</v>
      </c>
      <c r="O51" s="65">
        <v>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8926</v>
      </c>
      <c r="L52" s="64">
        <v>8572</v>
      </c>
      <c r="M52" s="64">
        <v>8430</v>
      </c>
      <c r="N52" s="64">
        <v>8498</v>
      </c>
      <c r="O52" s="65">
        <v>8387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3005</v>
      </c>
      <c r="L53" s="69">
        <v>3161</v>
      </c>
      <c r="M53" s="69">
        <v>3254</v>
      </c>
      <c r="N53" s="69">
        <v>3240</v>
      </c>
      <c r="O53" s="70">
        <v>2921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600</v>
      </c>
      <c r="L57" s="83" t="s">
        <v>601</v>
      </c>
      <c r="M57" s="83" t="s">
        <v>600</v>
      </c>
      <c r="N57" s="83" t="s">
        <v>601</v>
      </c>
      <c r="O57" s="84" t="s">
        <v>600</v>
      </c>
    </row>
    <row r="58" spans="1:21" ht="31.5" customHeight="1" thickBot="1" x14ac:dyDescent="0.2">
      <c r="B58" s="1256"/>
      <c r="C58" s="1257"/>
      <c r="D58" s="1261" t="s">
        <v>27</v>
      </c>
      <c r="E58" s="1262"/>
      <c r="F58" s="1262"/>
      <c r="G58" s="1262"/>
      <c r="H58" s="1262"/>
      <c r="I58" s="1262"/>
      <c r="J58" s="1263"/>
      <c r="K58" s="85" t="s">
        <v>601</v>
      </c>
      <c r="L58" s="86" t="s">
        <v>601</v>
      </c>
      <c r="M58" s="86" t="s">
        <v>600</v>
      </c>
      <c r="N58" s="86" t="s">
        <v>600</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p55y6Hoi3OHYcnjTkGGo2W0y3o3v0K9zp/sp+YXPvVjCt0tECRhlrnLfWjCtl32qrdWxxNm3dgWvob8ih/geQ==" saltValue="IirEM8z7SD0s8V42w6ko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94559</v>
      </c>
      <c r="J41" s="103">
        <v>97623</v>
      </c>
      <c r="K41" s="103">
        <v>97557</v>
      </c>
      <c r="L41" s="103">
        <v>98084</v>
      </c>
      <c r="M41" s="104">
        <v>99037</v>
      </c>
    </row>
    <row r="42" spans="2:13" ht="27.75" customHeight="1" x14ac:dyDescent="0.15">
      <c r="B42" s="1274"/>
      <c r="C42" s="1275"/>
      <c r="D42" s="105"/>
      <c r="E42" s="1278" t="s">
        <v>32</v>
      </c>
      <c r="F42" s="1278"/>
      <c r="G42" s="1278"/>
      <c r="H42" s="1279"/>
      <c r="I42" s="106">
        <v>255</v>
      </c>
      <c r="J42" s="107">
        <v>257</v>
      </c>
      <c r="K42" s="107">
        <v>258</v>
      </c>
      <c r="L42" s="107">
        <v>632</v>
      </c>
      <c r="M42" s="108">
        <v>669</v>
      </c>
    </row>
    <row r="43" spans="2:13" ht="27.75" customHeight="1" x14ac:dyDescent="0.15">
      <c r="B43" s="1274"/>
      <c r="C43" s="1275"/>
      <c r="D43" s="105"/>
      <c r="E43" s="1278" t="s">
        <v>33</v>
      </c>
      <c r="F43" s="1278"/>
      <c r="G43" s="1278"/>
      <c r="H43" s="1279"/>
      <c r="I43" s="106">
        <v>32904</v>
      </c>
      <c r="J43" s="107">
        <v>32954</v>
      </c>
      <c r="K43" s="107">
        <v>32802</v>
      </c>
      <c r="L43" s="107">
        <v>33407</v>
      </c>
      <c r="M43" s="108">
        <v>34262</v>
      </c>
    </row>
    <row r="44" spans="2:13" ht="27.75" customHeight="1" x14ac:dyDescent="0.15">
      <c r="B44" s="1274"/>
      <c r="C44" s="1275"/>
      <c r="D44" s="105"/>
      <c r="E44" s="1278" t="s">
        <v>34</v>
      </c>
      <c r="F44" s="1278"/>
      <c r="G44" s="1278"/>
      <c r="H44" s="1279"/>
      <c r="I44" s="106" t="s">
        <v>514</v>
      </c>
      <c r="J44" s="107" t="s">
        <v>514</v>
      </c>
      <c r="K44" s="107" t="s">
        <v>514</v>
      </c>
      <c r="L44" s="107" t="s">
        <v>514</v>
      </c>
      <c r="M44" s="108" t="s">
        <v>514</v>
      </c>
    </row>
    <row r="45" spans="2:13" ht="27.75" customHeight="1" x14ac:dyDescent="0.15">
      <c r="B45" s="1274"/>
      <c r="C45" s="1275"/>
      <c r="D45" s="105"/>
      <c r="E45" s="1278" t="s">
        <v>35</v>
      </c>
      <c r="F45" s="1278"/>
      <c r="G45" s="1278"/>
      <c r="H45" s="1279"/>
      <c r="I45" s="106">
        <v>17845</v>
      </c>
      <c r="J45" s="107">
        <v>17978</v>
      </c>
      <c r="K45" s="107">
        <v>18412</v>
      </c>
      <c r="L45" s="107">
        <v>18544</v>
      </c>
      <c r="M45" s="108">
        <v>17909</v>
      </c>
    </row>
    <row r="46" spans="2:13" ht="27.75" customHeight="1" x14ac:dyDescent="0.15">
      <c r="B46" s="1274"/>
      <c r="C46" s="1275"/>
      <c r="D46" s="109"/>
      <c r="E46" s="1278" t="s">
        <v>36</v>
      </c>
      <c r="F46" s="1278"/>
      <c r="G46" s="1278"/>
      <c r="H46" s="1279"/>
      <c r="I46" s="106">
        <v>609</v>
      </c>
      <c r="J46" s="107">
        <v>611</v>
      </c>
      <c r="K46" s="107">
        <v>568</v>
      </c>
      <c r="L46" s="107">
        <v>556</v>
      </c>
      <c r="M46" s="108">
        <v>557</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14468</v>
      </c>
      <c r="J50" s="107">
        <v>15116</v>
      </c>
      <c r="K50" s="107">
        <v>14121</v>
      </c>
      <c r="L50" s="107">
        <v>13208</v>
      </c>
      <c r="M50" s="108">
        <v>13436</v>
      </c>
    </row>
    <row r="51" spans="2:13" ht="27.75" customHeight="1" x14ac:dyDescent="0.15">
      <c r="B51" s="1274"/>
      <c r="C51" s="1275"/>
      <c r="D51" s="105"/>
      <c r="E51" s="1278" t="s">
        <v>42</v>
      </c>
      <c r="F51" s="1278"/>
      <c r="G51" s="1278"/>
      <c r="H51" s="1279"/>
      <c r="I51" s="106">
        <v>25613</v>
      </c>
      <c r="J51" s="107">
        <v>24604</v>
      </c>
      <c r="K51" s="107">
        <v>24886</v>
      </c>
      <c r="L51" s="107">
        <v>24853</v>
      </c>
      <c r="M51" s="108">
        <v>28771</v>
      </c>
    </row>
    <row r="52" spans="2:13" ht="27.75" customHeight="1" x14ac:dyDescent="0.15">
      <c r="B52" s="1276"/>
      <c r="C52" s="1277"/>
      <c r="D52" s="105"/>
      <c r="E52" s="1278" t="s">
        <v>43</v>
      </c>
      <c r="F52" s="1278"/>
      <c r="G52" s="1278"/>
      <c r="H52" s="1279"/>
      <c r="I52" s="106">
        <v>73465</v>
      </c>
      <c r="J52" s="107">
        <v>75279</v>
      </c>
      <c r="K52" s="107">
        <v>75093</v>
      </c>
      <c r="L52" s="107">
        <v>75141</v>
      </c>
      <c r="M52" s="108">
        <v>75108</v>
      </c>
    </row>
    <row r="53" spans="2:13" ht="27.75" customHeight="1" thickBot="1" x14ac:dyDescent="0.2">
      <c r="B53" s="1280" t="s">
        <v>44</v>
      </c>
      <c r="C53" s="1281"/>
      <c r="D53" s="112"/>
      <c r="E53" s="1282" t="s">
        <v>45</v>
      </c>
      <c r="F53" s="1282"/>
      <c r="G53" s="1282"/>
      <c r="H53" s="1283"/>
      <c r="I53" s="113">
        <v>32625</v>
      </c>
      <c r="J53" s="114">
        <v>34425</v>
      </c>
      <c r="K53" s="114">
        <v>35496</v>
      </c>
      <c r="L53" s="114">
        <v>38021</v>
      </c>
      <c r="M53" s="115">
        <v>35119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RAxXSwhyIcgZZVtKtwQv1yZvHfNBWGJLQ1kdlzMPktc+0odQMBFDxqYd6I0y3rNC4VJ021JPcv68dcbFMsTgA==" saltValue="xsf9NsuyBaWoQPIKNFLT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5083</v>
      </c>
      <c r="G55" s="127">
        <v>4761</v>
      </c>
      <c r="H55" s="128">
        <v>4867</v>
      </c>
    </row>
    <row r="56" spans="2:8" ht="52.5" customHeight="1" x14ac:dyDescent="0.15">
      <c r="B56" s="129"/>
      <c r="C56" s="1301" t="s">
        <v>49</v>
      </c>
      <c r="D56" s="1301"/>
      <c r="E56" s="1302"/>
      <c r="F56" s="130">
        <v>1206</v>
      </c>
      <c r="G56" s="130">
        <v>909</v>
      </c>
      <c r="H56" s="131">
        <v>911</v>
      </c>
    </row>
    <row r="57" spans="2:8" ht="53.25" customHeight="1" x14ac:dyDescent="0.15">
      <c r="B57" s="129"/>
      <c r="C57" s="1303" t="s">
        <v>50</v>
      </c>
      <c r="D57" s="1303"/>
      <c r="E57" s="1304"/>
      <c r="F57" s="132">
        <v>2831</v>
      </c>
      <c r="G57" s="132">
        <v>2678</v>
      </c>
      <c r="H57" s="133">
        <v>2661</v>
      </c>
    </row>
    <row r="58" spans="2:8" ht="45.75" customHeight="1" x14ac:dyDescent="0.15">
      <c r="B58" s="134"/>
      <c r="C58" s="1291" t="s">
        <v>580</v>
      </c>
      <c r="D58" s="1292"/>
      <c r="E58" s="1293"/>
      <c r="F58" s="135">
        <v>1631</v>
      </c>
      <c r="G58" s="135">
        <v>1634</v>
      </c>
      <c r="H58" s="136">
        <v>1636</v>
      </c>
    </row>
    <row r="59" spans="2:8" ht="45.75" customHeight="1" x14ac:dyDescent="0.15">
      <c r="B59" s="134"/>
      <c r="C59" s="1291" t="s">
        <v>581</v>
      </c>
      <c r="D59" s="1292"/>
      <c r="E59" s="1293"/>
      <c r="F59" s="135">
        <v>426</v>
      </c>
      <c r="G59" s="135">
        <v>349</v>
      </c>
      <c r="H59" s="136">
        <v>346</v>
      </c>
    </row>
    <row r="60" spans="2:8" ht="45.75" customHeight="1" x14ac:dyDescent="0.15">
      <c r="B60" s="134"/>
      <c r="C60" s="1291" t="s">
        <v>582</v>
      </c>
      <c r="D60" s="1292"/>
      <c r="E60" s="1293"/>
      <c r="F60" s="135">
        <v>359</v>
      </c>
      <c r="G60" s="135">
        <v>324</v>
      </c>
      <c r="H60" s="136">
        <v>292</v>
      </c>
    </row>
    <row r="61" spans="2:8" ht="45.75" customHeight="1" x14ac:dyDescent="0.15">
      <c r="B61" s="134"/>
      <c r="C61" s="1291" t="s">
        <v>583</v>
      </c>
      <c r="D61" s="1292"/>
      <c r="E61" s="1293"/>
      <c r="F61" s="135">
        <v>168</v>
      </c>
      <c r="G61" s="135">
        <v>162</v>
      </c>
      <c r="H61" s="136">
        <v>156</v>
      </c>
    </row>
    <row r="62" spans="2:8" ht="45.75" customHeight="1" thickBot="1" x14ac:dyDescent="0.2">
      <c r="B62" s="137"/>
      <c r="C62" s="1294" t="s">
        <v>584</v>
      </c>
      <c r="D62" s="1295"/>
      <c r="E62" s="1296"/>
      <c r="F62" s="138">
        <v>100</v>
      </c>
      <c r="G62" s="138">
        <v>100</v>
      </c>
      <c r="H62" s="139">
        <v>100</v>
      </c>
    </row>
    <row r="63" spans="2:8" ht="52.5" customHeight="1" thickBot="1" x14ac:dyDescent="0.2">
      <c r="B63" s="140"/>
      <c r="C63" s="1297" t="s">
        <v>51</v>
      </c>
      <c r="D63" s="1297"/>
      <c r="E63" s="1298"/>
      <c r="F63" s="141">
        <v>9120</v>
      </c>
      <c r="G63" s="141">
        <v>8348</v>
      </c>
      <c r="H63" s="142">
        <v>8439</v>
      </c>
    </row>
    <row r="64" spans="2:8" ht="15" customHeight="1" x14ac:dyDescent="0.15"/>
    <row r="65" ht="0" hidden="1" customHeight="1" x14ac:dyDescent="0.15"/>
    <row r="66" ht="0" hidden="1" customHeight="1" x14ac:dyDescent="0.15"/>
  </sheetData>
  <sheetProtection algorithmName="SHA-512" hashValue="JjV3NmznYW2sDHhYXNZa8FUhxTqVGXtO8CMQx+liiNyM8pMhxzLm51bQQ7EEM8kvOsk9xWXX7DFUM0YgD3LSxg==" saltValue="0KodQf+jIYPKPAQo256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608</v>
      </c>
      <c r="AO51" s="1321"/>
      <c r="AP51" s="1321"/>
      <c r="AQ51" s="1321"/>
      <c r="AR51" s="1321"/>
      <c r="AS51" s="1321"/>
      <c r="AT51" s="1321"/>
      <c r="AU51" s="1321"/>
      <c r="AV51" s="1321"/>
      <c r="AW51" s="1321"/>
      <c r="AX51" s="1321"/>
      <c r="AY51" s="1321"/>
      <c r="AZ51" s="1321"/>
      <c r="BA51" s="1321"/>
      <c r="BB51" s="1321" t="s">
        <v>609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71.2</v>
      </c>
      <c r="BY51" s="1319"/>
      <c r="BZ51" s="1319"/>
      <c r="CA51" s="1319"/>
      <c r="CB51" s="1319"/>
      <c r="CC51" s="1319"/>
      <c r="CD51" s="1319"/>
      <c r="CE51" s="1319"/>
      <c r="CF51" s="1319">
        <v>74.2</v>
      </c>
      <c r="CG51" s="1319"/>
      <c r="CH51" s="1319"/>
      <c r="CI51" s="1319"/>
      <c r="CJ51" s="1319"/>
      <c r="CK51" s="1319"/>
      <c r="CL51" s="1319"/>
      <c r="CM51" s="1319"/>
      <c r="CN51" s="1319">
        <v>79.099999999999994</v>
      </c>
      <c r="CO51" s="1319"/>
      <c r="CP51" s="1319"/>
      <c r="CQ51" s="1319"/>
      <c r="CR51" s="1319"/>
      <c r="CS51" s="1319"/>
      <c r="CT51" s="1319"/>
      <c r="CU51" s="1319"/>
      <c r="CV51" s="1319">
        <v>72.900000000000006</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63</v>
      </c>
      <c r="BY53" s="1319"/>
      <c r="BZ53" s="1319"/>
      <c r="CA53" s="1319"/>
      <c r="CB53" s="1319"/>
      <c r="CC53" s="1319"/>
      <c r="CD53" s="1319"/>
      <c r="CE53" s="1319"/>
      <c r="CF53" s="1319">
        <v>64.3</v>
      </c>
      <c r="CG53" s="1319"/>
      <c r="CH53" s="1319"/>
      <c r="CI53" s="1319"/>
      <c r="CJ53" s="1319"/>
      <c r="CK53" s="1319"/>
      <c r="CL53" s="1319"/>
      <c r="CM53" s="1319"/>
      <c r="CN53" s="1319">
        <v>65.400000000000006</v>
      </c>
      <c r="CO53" s="1319"/>
      <c r="CP53" s="1319"/>
      <c r="CQ53" s="1319"/>
      <c r="CR53" s="1319"/>
      <c r="CS53" s="1319"/>
      <c r="CT53" s="1319"/>
      <c r="CU53" s="1319"/>
      <c r="CV53" s="1319">
        <v>66.3</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611</v>
      </c>
      <c r="AO55" s="1318"/>
      <c r="AP55" s="1318"/>
      <c r="AQ55" s="1318"/>
      <c r="AR55" s="1318"/>
      <c r="AS55" s="1318"/>
      <c r="AT55" s="1318"/>
      <c r="AU55" s="1318"/>
      <c r="AV55" s="1318"/>
      <c r="AW55" s="1318"/>
      <c r="AX55" s="1318"/>
      <c r="AY55" s="1318"/>
      <c r="AZ55" s="1318"/>
      <c r="BA55" s="1318"/>
      <c r="BB55" s="1321" t="s">
        <v>609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25.4</v>
      </c>
      <c r="BY55" s="1319"/>
      <c r="BZ55" s="1319"/>
      <c r="CA55" s="1319"/>
      <c r="CB55" s="1319"/>
      <c r="CC55" s="1319"/>
      <c r="CD55" s="1319"/>
      <c r="CE55" s="1319"/>
      <c r="CF55" s="1319">
        <v>16.600000000000001</v>
      </c>
      <c r="CG55" s="1319"/>
      <c r="CH55" s="1319"/>
      <c r="CI55" s="1319"/>
      <c r="CJ55" s="1319"/>
      <c r="CK55" s="1319"/>
      <c r="CL55" s="1319"/>
      <c r="CM55" s="1319"/>
      <c r="CN55" s="1319">
        <v>17.399999999999999</v>
      </c>
      <c r="CO55" s="1319"/>
      <c r="CP55" s="1319"/>
      <c r="CQ55" s="1319"/>
      <c r="CR55" s="1319"/>
      <c r="CS55" s="1319"/>
      <c r="CT55" s="1319"/>
      <c r="CU55" s="1319"/>
      <c r="CV55" s="1319">
        <v>12.1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52.6</v>
      </c>
      <c r="BY57" s="1319"/>
      <c r="BZ57" s="1319"/>
      <c r="CA57" s="1319"/>
      <c r="CB57" s="1319"/>
      <c r="CC57" s="1319"/>
      <c r="CD57" s="1319"/>
      <c r="CE57" s="1319"/>
      <c r="CF57" s="1319">
        <v>58.6</v>
      </c>
      <c r="CG57" s="1319"/>
      <c r="CH57" s="1319"/>
      <c r="CI57" s="1319"/>
      <c r="CJ57" s="1319"/>
      <c r="CK57" s="1319"/>
      <c r="CL57" s="1319"/>
      <c r="CM57" s="1319"/>
      <c r="CN57" s="1319">
        <v>58.9</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5"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608</v>
      </c>
      <c r="AO73" s="1321"/>
      <c r="AP73" s="1321"/>
      <c r="AQ73" s="1321"/>
      <c r="AR73" s="1321"/>
      <c r="AS73" s="1321"/>
      <c r="AT73" s="1321"/>
      <c r="AU73" s="1321"/>
      <c r="AV73" s="1321"/>
      <c r="AW73" s="1321"/>
      <c r="AX73" s="1321"/>
      <c r="AY73" s="1321"/>
      <c r="AZ73" s="1321"/>
      <c r="BA73" s="1321"/>
      <c r="BB73" s="1321" t="s">
        <v>609</v>
      </c>
      <c r="BC73" s="1321"/>
      <c r="BD73" s="1321"/>
      <c r="BE73" s="1321"/>
      <c r="BF73" s="1321"/>
      <c r="BG73" s="1321"/>
      <c r="BH73" s="1321"/>
      <c r="BI73" s="1321"/>
      <c r="BJ73" s="1321"/>
      <c r="BK73" s="1321"/>
      <c r="BL73" s="1321"/>
      <c r="BM73" s="1321"/>
      <c r="BN73" s="1321"/>
      <c r="BO73" s="1321"/>
      <c r="BP73" s="1319">
        <v>69</v>
      </c>
      <c r="BQ73" s="1319"/>
      <c r="BR73" s="1319"/>
      <c r="BS73" s="1319"/>
      <c r="BT73" s="1319"/>
      <c r="BU73" s="1319"/>
      <c r="BV73" s="1319"/>
      <c r="BW73" s="1319"/>
      <c r="BX73" s="1319">
        <v>71.2</v>
      </c>
      <c r="BY73" s="1319"/>
      <c r="BZ73" s="1319"/>
      <c r="CA73" s="1319"/>
      <c r="CB73" s="1319"/>
      <c r="CC73" s="1319"/>
      <c r="CD73" s="1319"/>
      <c r="CE73" s="1319"/>
      <c r="CF73" s="1319">
        <v>74.2</v>
      </c>
      <c r="CG73" s="1319"/>
      <c r="CH73" s="1319"/>
      <c r="CI73" s="1319"/>
      <c r="CJ73" s="1319"/>
      <c r="CK73" s="1319"/>
      <c r="CL73" s="1319"/>
      <c r="CM73" s="1319"/>
      <c r="CN73" s="1319">
        <v>79.099999999999994</v>
      </c>
      <c r="CO73" s="1319"/>
      <c r="CP73" s="1319"/>
      <c r="CQ73" s="1319"/>
      <c r="CR73" s="1319"/>
      <c r="CS73" s="1319"/>
      <c r="CT73" s="1319"/>
      <c r="CU73" s="1319"/>
      <c r="CV73" s="1319">
        <v>72.900000000000006</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614</v>
      </c>
      <c r="BC75" s="1321"/>
      <c r="BD75" s="1321"/>
      <c r="BE75" s="1321"/>
      <c r="BF75" s="1321"/>
      <c r="BG75" s="1321"/>
      <c r="BH75" s="1321"/>
      <c r="BI75" s="1321"/>
      <c r="BJ75" s="1321"/>
      <c r="BK75" s="1321"/>
      <c r="BL75" s="1321"/>
      <c r="BM75" s="1321"/>
      <c r="BN75" s="1321"/>
      <c r="BO75" s="1321"/>
      <c r="BP75" s="1319">
        <v>6.8</v>
      </c>
      <c r="BQ75" s="1319"/>
      <c r="BR75" s="1319"/>
      <c r="BS75" s="1319"/>
      <c r="BT75" s="1319"/>
      <c r="BU75" s="1319"/>
      <c r="BV75" s="1319"/>
      <c r="BW75" s="1319"/>
      <c r="BX75" s="1319">
        <v>6.5</v>
      </c>
      <c r="BY75" s="1319"/>
      <c r="BZ75" s="1319"/>
      <c r="CA75" s="1319"/>
      <c r="CB75" s="1319"/>
      <c r="CC75" s="1319"/>
      <c r="CD75" s="1319"/>
      <c r="CE75" s="1319"/>
      <c r="CF75" s="1319">
        <v>6.5</v>
      </c>
      <c r="CG75" s="1319"/>
      <c r="CH75" s="1319"/>
      <c r="CI75" s="1319"/>
      <c r="CJ75" s="1319"/>
      <c r="CK75" s="1319"/>
      <c r="CL75" s="1319"/>
      <c r="CM75" s="1319"/>
      <c r="CN75" s="1319">
        <v>6.6</v>
      </c>
      <c r="CO75" s="1319"/>
      <c r="CP75" s="1319"/>
      <c r="CQ75" s="1319"/>
      <c r="CR75" s="1319"/>
      <c r="CS75" s="1319"/>
      <c r="CT75" s="1319"/>
      <c r="CU75" s="1319"/>
      <c r="CV75" s="1319">
        <v>6.5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611</v>
      </c>
      <c r="AO77" s="1318"/>
      <c r="AP77" s="1318"/>
      <c r="AQ77" s="1318"/>
      <c r="AR77" s="1318"/>
      <c r="AS77" s="1318"/>
      <c r="AT77" s="1318"/>
      <c r="AU77" s="1318"/>
      <c r="AV77" s="1318"/>
      <c r="AW77" s="1318"/>
      <c r="AX77" s="1318"/>
      <c r="AY77" s="1318"/>
      <c r="AZ77" s="1318"/>
      <c r="BA77" s="1318"/>
      <c r="BB77" s="1321" t="s">
        <v>609</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25.4</v>
      </c>
      <c r="BY77" s="1319"/>
      <c r="BZ77" s="1319"/>
      <c r="CA77" s="1319"/>
      <c r="CB77" s="1319"/>
      <c r="CC77" s="1319"/>
      <c r="CD77" s="1319"/>
      <c r="CE77" s="1319"/>
      <c r="CF77" s="1319">
        <v>16.600000000000001</v>
      </c>
      <c r="CG77" s="1319"/>
      <c r="CH77" s="1319"/>
      <c r="CI77" s="1319"/>
      <c r="CJ77" s="1319"/>
      <c r="CK77" s="1319"/>
      <c r="CL77" s="1319"/>
      <c r="CM77" s="1319"/>
      <c r="CN77" s="1319">
        <v>17.399999999999999</v>
      </c>
      <c r="CO77" s="1319"/>
      <c r="CP77" s="1319"/>
      <c r="CQ77" s="1319"/>
      <c r="CR77" s="1319"/>
      <c r="CS77" s="1319"/>
      <c r="CT77" s="1319"/>
      <c r="CU77" s="1319"/>
      <c r="CV77" s="1319">
        <v>12.1</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614</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4.8</v>
      </c>
      <c r="BY79" s="1319"/>
      <c r="BZ79" s="1319"/>
      <c r="CA79" s="1319"/>
      <c r="CB79" s="1319"/>
      <c r="CC79" s="1319"/>
      <c r="CD79" s="1319"/>
      <c r="CE79" s="1319"/>
      <c r="CF79" s="1319">
        <v>3.6</v>
      </c>
      <c r="CG79" s="1319"/>
      <c r="CH79" s="1319"/>
      <c r="CI79" s="1319"/>
      <c r="CJ79" s="1319"/>
      <c r="CK79" s="1319"/>
      <c r="CL79" s="1319"/>
      <c r="CM79" s="1319"/>
      <c r="CN79" s="1319">
        <v>3.6</v>
      </c>
      <c r="CO79" s="1319"/>
      <c r="CP79" s="1319"/>
      <c r="CQ79" s="1319"/>
      <c r="CR79" s="1319"/>
      <c r="CS79" s="1319"/>
      <c r="CT79" s="1319"/>
      <c r="CU79" s="1319"/>
      <c r="CV79" s="1319">
        <v>3.5</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2C/xM2LiE0K9L/s6UzyXGB4mvj8xXvHEnEEte8H2OIkLOFg637GeyF2fnFakb4w1bD5a8NQabewuedRbYpI3w==" saltValue="kai50PmkaTg0wWyoDQ4+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P96" sqref="CP9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VNvzG33OalV5uPaLAESsje7D1Vm1PJgQz/PjrsnyKrfMUNxwDtC1U2v8JTzszaIfOcZ8wHr+Cdv5VKJHhqDZw==" saltValue="hkJqRiqN1FXNbOdFpSyD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2F2MtiLFTG4OMpwRb227pmkGyz/EibiQfrkcW27ZTV2noi3YiRUWh2cRwSu3t5cLuyCoDYxtkW/IWk1sw2x/Q==" saltValue="7N/er9T5EIKneixpskDg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37401</v>
      </c>
      <c r="E3" s="161"/>
      <c r="F3" s="162">
        <v>45117</v>
      </c>
      <c r="G3" s="163"/>
      <c r="H3" s="164"/>
    </row>
    <row r="4" spans="1:8" x14ac:dyDescent="0.15">
      <c r="A4" s="165"/>
      <c r="B4" s="166"/>
      <c r="C4" s="167"/>
      <c r="D4" s="168">
        <v>20522</v>
      </c>
      <c r="E4" s="169"/>
      <c r="F4" s="170">
        <v>25589</v>
      </c>
      <c r="G4" s="171"/>
      <c r="H4" s="172"/>
    </row>
    <row r="5" spans="1:8" x14ac:dyDescent="0.15">
      <c r="A5" s="153" t="s">
        <v>547</v>
      </c>
      <c r="B5" s="158"/>
      <c r="C5" s="159"/>
      <c r="D5" s="160">
        <v>40176</v>
      </c>
      <c r="E5" s="161"/>
      <c r="F5" s="162">
        <v>39951</v>
      </c>
      <c r="G5" s="163"/>
      <c r="H5" s="164"/>
    </row>
    <row r="6" spans="1:8" x14ac:dyDescent="0.15">
      <c r="A6" s="165"/>
      <c r="B6" s="166"/>
      <c r="C6" s="167"/>
      <c r="D6" s="168">
        <v>24033</v>
      </c>
      <c r="E6" s="169"/>
      <c r="F6" s="170">
        <v>22555</v>
      </c>
      <c r="G6" s="171"/>
      <c r="H6" s="172"/>
    </row>
    <row r="7" spans="1:8" x14ac:dyDescent="0.15">
      <c r="A7" s="153" t="s">
        <v>548</v>
      </c>
      <c r="B7" s="158"/>
      <c r="C7" s="159"/>
      <c r="D7" s="160">
        <v>27766</v>
      </c>
      <c r="E7" s="161"/>
      <c r="F7" s="162">
        <v>39893</v>
      </c>
      <c r="G7" s="163"/>
      <c r="H7" s="164"/>
    </row>
    <row r="8" spans="1:8" x14ac:dyDescent="0.15">
      <c r="A8" s="165"/>
      <c r="B8" s="166"/>
      <c r="C8" s="167"/>
      <c r="D8" s="168">
        <v>18284</v>
      </c>
      <c r="E8" s="169"/>
      <c r="F8" s="170">
        <v>26170</v>
      </c>
      <c r="G8" s="171"/>
      <c r="H8" s="172"/>
    </row>
    <row r="9" spans="1:8" x14ac:dyDescent="0.15">
      <c r="A9" s="153" t="s">
        <v>549</v>
      </c>
      <c r="B9" s="158"/>
      <c r="C9" s="159"/>
      <c r="D9" s="160">
        <v>31464</v>
      </c>
      <c r="E9" s="161"/>
      <c r="F9" s="162">
        <v>41080</v>
      </c>
      <c r="G9" s="163"/>
      <c r="H9" s="164"/>
    </row>
    <row r="10" spans="1:8" x14ac:dyDescent="0.15">
      <c r="A10" s="165"/>
      <c r="B10" s="166"/>
      <c r="C10" s="167"/>
      <c r="D10" s="168">
        <v>18214</v>
      </c>
      <c r="E10" s="169"/>
      <c r="F10" s="170">
        <v>27265</v>
      </c>
      <c r="G10" s="171"/>
      <c r="H10" s="172"/>
    </row>
    <row r="11" spans="1:8" x14ac:dyDescent="0.15">
      <c r="A11" s="153" t="s">
        <v>550</v>
      </c>
      <c r="B11" s="158"/>
      <c r="C11" s="159"/>
      <c r="D11" s="160">
        <v>31314</v>
      </c>
      <c r="E11" s="161"/>
      <c r="F11" s="162">
        <v>33173</v>
      </c>
      <c r="G11" s="163"/>
      <c r="H11" s="164"/>
    </row>
    <row r="12" spans="1:8" x14ac:dyDescent="0.15">
      <c r="A12" s="165"/>
      <c r="B12" s="166"/>
      <c r="C12" s="173"/>
      <c r="D12" s="168">
        <v>19266</v>
      </c>
      <c r="E12" s="169"/>
      <c r="F12" s="170">
        <v>20353</v>
      </c>
      <c r="G12" s="171"/>
      <c r="H12" s="172"/>
    </row>
    <row r="13" spans="1:8" x14ac:dyDescent="0.15">
      <c r="A13" s="153"/>
      <c r="B13" s="158"/>
      <c r="C13" s="174"/>
      <c r="D13" s="175">
        <v>33624</v>
      </c>
      <c r="E13" s="176"/>
      <c r="F13" s="177">
        <v>39843</v>
      </c>
      <c r="G13" s="178"/>
      <c r="H13" s="164"/>
    </row>
    <row r="14" spans="1:8" x14ac:dyDescent="0.15">
      <c r="A14" s="165"/>
      <c r="B14" s="166"/>
      <c r="C14" s="167"/>
      <c r="D14" s="168">
        <v>20064</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2.4500000000000002</v>
      </c>
      <c r="C19" s="179">
        <f>ROUND(VALUE(SUBSTITUTE(実質収支比率等に係る経年分析!G$48,"▲","-")),2)</f>
        <v>1.92</v>
      </c>
      <c r="D19" s="179">
        <f>ROUND(VALUE(SUBSTITUTE(実質収支比率等に係る経年分析!H$48,"▲","-")),2)</f>
        <v>0.24</v>
      </c>
      <c r="E19" s="179">
        <f>ROUND(VALUE(SUBSTITUTE(実質収支比率等に係る経年分析!I$48,"▲","-")),2)</f>
        <v>0.35</v>
      </c>
      <c r="F19" s="179">
        <f>ROUND(VALUE(SUBSTITUTE(実質収支比率等に係る経年分析!J$48,"▲","-")),2)</f>
        <v>0.76</v>
      </c>
    </row>
    <row r="20" spans="1:11" x14ac:dyDescent="0.15">
      <c r="A20" s="179" t="s">
        <v>55</v>
      </c>
      <c r="B20" s="179">
        <f>ROUND(VALUE(SUBSTITUTE(実質収支比率等に係る経年分析!F$47,"▲","-")),2)</f>
        <v>8.94</v>
      </c>
      <c r="C20" s="179">
        <f>ROUND(VALUE(SUBSTITUTE(実質収支比率等に係る経年分析!G$47,"▲","-")),2)</f>
        <v>10.14</v>
      </c>
      <c r="D20" s="179">
        <f>ROUND(VALUE(SUBSTITUTE(実質収支比率等に係る経年分析!H$47,"▲","-")),2)</f>
        <v>9.44</v>
      </c>
      <c r="E20" s="179">
        <f>ROUND(VALUE(SUBSTITUTE(実質収支比率等に係る経年分析!I$47,"▲","-")),2)</f>
        <v>8.7799999999999994</v>
      </c>
      <c r="F20" s="179">
        <f>ROUND(VALUE(SUBSTITUTE(実質収支比率等に係る経年分析!J$47,"▲","-")),2)</f>
        <v>9.01</v>
      </c>
    </row>
    <row r="21" spans="1:11" x14ac:dyDescent="0.15">
      <c r="A21" s="179" t="s">
        <v>56</v>
      </c>
      <c r="B21" s="179">
        <f>IF(ISNUMBER(VALUE(SUBSTITUTE(実質収支比率等に係る経年分析!F$49,"▲","-"))),ROUND(VALUE(SUBSTITUTE(実質収支比率等に係る経年分析!F$49,"▲","-")),2),NA())</f>
        <v>1.59</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-3.52</v>
      </c>
      <c r="E21" s="179">
        <f>IF(ISNUMBER(VALUE(SUBSTITUTE(実質収支比率等に係る経年分析!I$49,"▲","-"))),ROUND(VALUE(SUBSTITUTE(実質収支比率等に係る経年分析!I$49,"▲","-")),2),NA())</f>
        <v>-0.61</v>
      </c>
      <c r="F21" s="179">
        <f>IF(ISNUMBER(VALUE(SUBSTITUTE(実質収支比率等に係る経年分析!J$49,"▲","-"))),ROUND(VALUE(SUBSTITUTE(実質収支比率等に係る経年分析!J$49,"▲","-")),2),NA())</f>
        <v>0.44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0.28999999999999998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0.28999999999999998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徳島市営旅客自動車運送事業会計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0.38</v>
      </c>
    </row>
    <row r="30" spans="1:11" x14ac:dyDescent="0.15">
      <c r="A30" s="180" t="str">
        <f>IF(連結実質赤字比率に係る赤字・黒字の構成分析!C$40="",NA(),連結実質赤字比率に係る赤字・黒字の構成分析!C$40)</f>
        <v>徳島市下水道事業特別会計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0.54</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2.4300000000000002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0.75</v>
      </c>
    </row>
    <row r="32" spans="1:11" x14ac:dyDescent="0.15">
      <c r="A32" s="180" t="str">
        <f>IF(連結実質赤字比率に係る赤字・黒字の構成分析!C$38="",NA(),連結実質赤字比率に係る赤字・黒字の構成分析!C$38)</f>
        <v>徳島市国民健康保険事業特別会計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f>IF(ROUND(VALUE(SUBSTITUTE(連結実質赤字比率に係る赤字・黒字の構成分析!G$38,"▲", "-")), 2) &lt; 0, ABS(ROUND(VALUE(SUBSTITUTE(連結実質赤字比率に係る赤字・黒字の構成分析!G$38,"▲", "-")), 2)), NA())</f>
        <v>0.2</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0.21</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徳島市中央卸売市場事業会計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徳島市民病院事業会計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1.36</v>
      </c>
    </row>
    <row r="35" spans="1:16" x14ac:dyDescent="0.15">
      <c r="A35" s="180" t="str">
        <f>IF(連結実質赤字比率に係る赤字・黒字の構成分析!C$35="",NA(),連結実質赤字比率に係る赤字・黒字の構成分析!C$35)</f>
        <v>徳島市介護保険事業特別会計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1.66</v>
      </c>
    </row>
    <row r="36" spans="1:16" x14ac:dyDescent="0.15">
      <c r="A36" s="180" t="str">
        <f>IF(連結実質赤字比率に係る赤字・黒字の構成分析!C$34="",NA(),連結実質赤字比率に係る赤字・黒字の構成分析!C$34)</f>
        <v>徳島市水道事業会計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10.220000000000001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8926</v>
      </c>
      <c r="E42" s="181"/>
      <c r="F42" s="181"/>
      <c r="G42" s="181">
        <f>'実質公債費比率（分子）の構造'!L$52</f>
        <v>8572</v>
      </c>
      <c r="H42" s="181"/>
      <c r="I42" s="181"/>
      <c r="J42" s="181">
        <f>'実質公債費比率（分子）の構造'!M$52</f>
        <v>8430</v>
      </c>
      <c r="K42" s="181"/>
      <c r="L42" s="181"/>
      <c r="M42" s="181">
        <f>'実質公債費比率（分子）の構造'!N$52</f>
        <v>8498</v>
      </c>
      <c r="N42" s="181"/>
      <c r="O42" s="181"/>
      <c r="P42" s="181">
        <f>'実質公債費比率（分子）の構造'!O$52</f>
        <v>8387</v>
      </c>
    </row>
    <row r="43" spans="1:16" x14ac:dyDescent="0.15">
      <c r="A43" s="181" t="s">
        <v>64</v>
      </c>
      <c r="B43" s="181">
        <f>'実質公債費比率（分子）の構造'!K$51</f>
        <v>8</v>
      </c>
      <c r="C43" s="181"/>
      <c r="D43" s="181"/>
      <c r="E43" s="181">
        <f>'実質公債費比率（分子）の構造'!L$51</f>
        <v>9</v>
      </c>
      <c r="F43" s="181"/>
      <c r="G43" s="181"/>
      <c r="H43" s="181">
        <f>'実質公債費比率（分子）の構造'!M$51</f>
        <v>1</v>
      </c>
      <c r="I43" s="181"/>
      <c r="J43" s="181"/>
      <c r="K43" s="181">
        <f>'実質公債費比率（分子）の構造'!N$51</f>
        <v>1</v>
      </c>
      <c r="L43" s="181"/>
      <c r="M43" s="181"/>
      <c r="N43" s="181">
        <f>'実質公債費比率（分子）の構造'!O$51</f>
        <v>2</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f>'実質公債費比率（分子）の構造'!O$50</f>
        <v>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2694</v>
      </c>
      <c r="C46" s="181"/>
      <c r="D46" s="181"/>
      <c r="E46" s="181">
        <f>'実質公債費比率（分子）の構造'!L$48</f>
        <v>2809</v>
      </c>
      <c r="F46" s="181"/>
      <c r="G46" s="181"/>
      <c r="H46" s="181">
        <f>'実質公債費比率（分子）の構造'!M$48</f>
        <v>2606</v>
      </c>
      <c r="I46" s="181"/>
      <c r="J46" s="181"/>
      <c r="K46" s="181">
        <f>'実質公債費比率（分子）の構造'!N$48</f>
        <v>2835</v>
      </c>
      <c r="L46" s="181"/>
      <c r="M46" s="181"/>
      <c r="N46" s="181">
        <f>'実質公債費比率（分子）の構造'!O$48</f>
        <v>2601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9228</v>
      </c>
      <c r="C49" s="181"/>
      <c r="D49" s="181"/>
      <c r="E49" s="181">
        <f>'実質公債費比率（分子）の構造'!L$45</f>
        <v>8914</v>
      </c>
      <c r="F49" s="181"/>
      <c r="G49" s="181"/>
      <c r="H49" s="181">
        <f>'実質公債費比率（分子）の構造'!M$45</f>
        <v>9076</v>
      </c>
      <c r="I49" s="181"/>
      <c r="J49" s="181"/>
      <c r="K49" s="181">
        <f>'実質公債費比率（分子）の構造'!N$45</f>
        <v>8902</v>
      </c>
      <c r="L49" s="181"/>
      <c r="M49" s="181"/>
      <c r="N49" s="181">
        <f>'実質公債費比率（分子）の構造'!O$45</f>
        <v>8705</v>
      </c>
      <c r="O49" s="181"/>
      <c r="P49" s="181"/>
    </row>
    <row r="50" spans="1:16" x14ac:dyDescent="0.15">
      <c r="A50" s="181" t="s">
        <v>71</v>
      </c>
      <c r="B50" s="181" t="e">
        <f>NA()</f>
        <v>#N/A</v>
      </c>
      <c r="C50" s="181">
        <f>IF(ISNUMBER('実質公債費比率（分子）の構造'!K$53),'実質公債費比率（分子）の構造'!K$53,NA())</f>
        <v>3005</v>
      </c>
      <c r="D50" s="181" t="e">
        <f>NA()</f>
        <v>#N/A</v>
      </c>
      <c r="E50" s="181" t="e">
        <f>NA()</f>
        <v>#N/A</v>
      </c>
      <c r="F50" s="181">
        <f>IF(ISNUMBER('実質公債費比率（分子）の構造'!L$53),'実質公債費比率（分子）の構造'!L$53,NA())</f>
        <v>3161</v>
      </c>
      <c r="G50" s="181" t="e">
        <f>NA()</f>
        <v>#N/A</v>
      </c>
      <c r="H50" s="181" t="e">
        <f>NA()</f>
        <v>#N/A</v>
      </c>
      <c r="I50" s="181">
        <f>IF(ISNUMBER('実質公債費比率（分子）の構造'!M$53),'実質公債費比率（分子）の構造'!M$53,NA())</f>
        <v>3254</v>
      </c>
      <c r="J50" s="181" t="e">
        <f>NA()</f>
        <v>#N/A</v>
      </c>
      <c r="K50" s="181" t="e">
        <f>NA()</f>
        <v>#N/A</v>
      </c>
      <c r="L50" s="181">
        <f>IF(ISNUMBER('実質公債費比率（分子）の構造'!N$53),'実質公債費比率（分子）の構造'!N$53,NA())</f>
        <v>3240</v>
      </c>
      <c r="M50" s="181" t="e">
        <f>NA()</f>
        <v>#N/A</v>
      </c>
      <c r="N50" s="181" t="e">
        <f>NA()</f>
        <v>#N/A</v>
      </c>
      <c r="O50" s="181">
        <f>IF(ISNUMBER('実質公債費比率（分子）の構造'!O$53),'実質公債費比率（分子）の構造'!O$53,NA())</f>
        <v>2921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73465</v>
      </c>
      <c r="E56" s="180"/>
      <c r="F56" s="180"/>
      <c r="G56" s="180">
        <f>'将来負担比率（分子）の構造'!J$52</f>
        <v>75279</v>
      </c>
      <c r="H56" s="180"/>
      <c r="I56" s="180"/>
      <c r="J56" s="180">
        <f>'将来負担比率（分子）の構造'!K$52</f>
        <v>75093</v>
      </c>
      <c r="K56" s="180"/>
      <c r="L56" s="180"/>
      <c r="M56" s="180">
        <f>'将来負担比率（分子）の構造'!L$52</f>
        <v>75141</v>
      </c>
      <c r="N56" s="180"/>
      <c r="O56" s="180"/>
      <c r="P56" s="180">
        <f>'将来負担比率（分子）の構造'!M$52</f>
        <v>75108</v>
      </c>
    </row>
    <row r="57" spans="1:16" x14ac:dyDescent="0.15">
      <c r="A57" s="180" t="s">
        <v>42</v>
      </c>
      <c r="B57" s="180"/>
      <c r="C57" s="180"/>
      <c r="D57" s="180">
        <f>'将来負担比率（分子）の構造'!I$51</f>
        <v>25613</v>
      </c>
      <c r="E57" s="180"/>
      <c r="F57" s="180"/>
      <c r="G57" s="180">
        <f>'将来負担比率（分子）の構造'!J$51</f>
        <v>24604</v>
      </c>
      <c r="H57" s="180"/>
      <c r="I57" s="180"/>
      <c r="J57" s="180">
        <f>'将来負担比率（分子）の構造'!K$51</f>
        <v>24886</v>
      </c>
      <c r="K57" s="180"/>
      <c r="L57" s="180"/>
      <c r="M57" s="180">
        <f>'将来負担比率（分子）の構造'!L$51</f>
        <v>24853</v>
      </c>
      <c r="N57" s="180"/>
      <c r="O57" s="180"/>
      <c r="P57" s="180">
        <f>'将来負担比率（分子）の構造'!M$51</f>
        <v>28771</v>
      </c>
    </row>
    <row r="58" spans="1:16" x14ac:dyDescent="0.15">
      <c r="A58" s="180" t="s">
        <v>41</v>
      </c>
      <c r="B58" s="180"/>
      <c r="C58" s="180"/>
      <c r="D58" s="180">
        <f>'将来負担比率（分子）の構造'!I$50</f>
        <v>14468</v>
      </c>
      <c r="E58" s="180"/>
      <c r="F58" s="180"/>
      <c r="G58" s="180">
        <f>'将来負担比率（分子）の構造'!J$50</f>
        <v>15116</v>
      </c>
      <c r="H58" s="180"/>
      <c r="I58" s="180"/>
      <c r="J58" s="180">
        <f>'将来負担比率（分子）の構造'!K$50</f>
        <v>14121</v>
      </c>
      <c r="K58" s="180"/>
      <c r="L58" s="180"/>
      <c r="M58" s="180">
        <f>'将来負担比率（分子）の構造'!L$50</f>
        <v>13208</v>
      </c>
      <c r="N58" s="180"/>
      <c r="O58" s="180"/>
      <c r="P58" s="180">
        <f>'将来負担比率（分子）の構造'!M$50</f>
        <v>13436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609</v>
      </c>
      <c r="C61" s="180"/>
      <c r="D61" s="180"/>
      <c r="E61" s="180">
        <f>'将来負担比率（分子）の構造'!J$46</f>
        <v>611</v>
      </c>
      <c r="F61" s="180"/>
      <c r="G61" s="180"/>
      <c r="H61" s="180">
        <f>'将来負担比率（分子）の構造'!K$46</f>
        <v>568</v>
      </c>
      <c r="I61" s="180"/>
      <c r="J61" s="180"/>
      <c r="K61" s="180">
        <f>'将来負担比率（分子）の構造'!L$46</f>
        <v>556</v>
      </c>
      <c r="L61" s="180"/>
      <c r="M61" s="180"/>
      <c r="N61" s="180">
        <f>'将来負担比率（分子）の構造'!M$46</f>
        <v>557</v>
      </c>
      <c r="O61" s="180"/>
      <c r="P61" s="180"/>
    </row>
    <row r="62" spans="1:16" x14ac:dyDescent="0.15">
      <c r="A62" s="180" t="s">
        <v>35</v>
      </c>
      <c r="B62" s="180">
        <f>'将来負担比率（分子）の構造'!I$45</f>
        <v>17845</v>
      </c>
      <c r="C62" s="180"/>
      <c r="D62" s="180"/>
      <c r="E62" s="180">
        <f>'将来負担比率（分子）の構造'!J$45</f>
        <v>17978</v>
      </c>
      <c r="F62" s="180"/>
      <c r="G62" s="180"/>
      <c r="H62" s="180">
        <f>'将来負担比率（分子）の構造'!K$45</f>
        <v>18412</v>
      </c>
      <c r="I62" s="180"/>
      <c r="J62" s="180"/>
      <c r="K62" s="180">
        <f>'将来負担比率（分子）の構造'!L$45</f>
        <v>18544</v>
      </c>
      <c r="L62" s="180"/>
      <c r="M62" s="180"/>
      <c r="N62" s="180">
        <f>'将来負担比率（分子）の構造'!M$45</f>
        <v>17909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32904</v>
      </c>
      <c r="C64" s="180"/>
      <c r="D64" s="180"/>
      <c r="E64" s="180">
        <f>'将来負担比率（分子）の構造'!J$43</f>
        <v>32954</v>
      </c>
      <c r="F64" s="180"/>
      <c r="G64" s="180"/>
      <c r="H64" s="180">
        <f>'将来負担比率（分子）の構造'!K$43</f>
        <v>32802</v>
      </c>
      <c r="I64" s="180"/>
      <c r="J64" s="180"/>
      <c r="K64" s="180">
        <f>'将来負担比率（分子）の構造'!L$43</f>
        <v>33407</v>
      </c>
      <c r="L64" s="180"/>
      <c r="M64" s="180"/>
      <c r="N64" s="180">
        <f>'将来負担比率（分子）の構造'!M$43</f>
        <v>34262</v>
      </c>
      <c r="O64" s="180"/>
      <c r="P64" s="180"/>
    </row>
    <row r="65" spans="1:16" x14ac:dyDescent="0.15">
      <c r="A65" s="180" t="s">
        <v>32</v>
      </c>
      <c r="B65" s="180">
        <f>'将来負担比率（分子）の構造'!I$42</f>
        <v>255</v>
      </c>
      <c r="C65" s="180"/>
      <c r="D65" s="180"/>
      <c r="E65" s="180">
        <f>'将来負担比率（分子）の構造'!J$42</f>
        <v>257</v>
      </c>
      <c r="F65" s="180"/>
      <c r="G65" s="180"/>
      <c r="H65" s="180">
        <f>'将来負担比率（分子）の構造'!K$42</f>
        <v>258</v>
      </c>
      <c r="I65" s="180"/>
      <c r="J65" s="180"/>
      <c r="K65" s="180">
        <f>'将来負担比率（分子）の構造'!L$42</f>
        <v>632</v>
      </c>
      <c r="L65" s="180"/>
      <c r="M65" s="180"/>
      <c r="N65" s="180">
        <f>'将来負担比率（分子）の構造'!M$42</f>
        <v>669</v>
      </c>
      <c r="O65" s="180"/>
      <c r="P65" s="180"/>
    </row>
    <row r="66" spans="1:16" x14ac:dyDescent="0.15">
      <c r="A66" s="180" t="s">
        <v>31</v>
      </c>
      <c r="B66" s="180">
        <f>'将来負担比率（分子）の構造'!I$41</f>
        <v>94559</v>
      </c>
      <c r="C66" s="180"/>
      <c r="D66" s="180"/>
      <c r="E66" s="180">
        <f>'将来負担比率（分子）の構造'!J$41</f>
        <v>97623</v>
      </c>
      <c r="F66" s="180"/>
      <c r="G66" s="180"/>
      <c r="H66" s="180">
        <f>'将来負担比率（分子）の構造'!K$41</f>
        <v>97557</v>
      </c>
      <c r="I66" s="180"/>
      <c r="J66" s="180"/>
      <c r="K66" s="180">
        <f>'将来負担比率（分子）の構造'!L$41</f>
        <v>98084</v>
      </c>
      <c r="L66" s="180"/>
      <c r="M66" s="180"/>
      <c r="N66" s="180">
        <f>'将来負担比率（分子）の構造'!M$41</f>
        <v>99037</v>
      </c>
      <c r="O66" s="180"/>
      <c r="P66" s="180"/>
    </row>
    <row r="67" spans="1:16" x14ac:dyDescent="0.15">
      <c r="A67" s="180" t="s">
        <v>75</v>
      </c>
      <c r="B67" s="180" t="e">
        <f>NA()</f>
        <v>#N/A</v>
      </c>
      <c r="C67" s="180">
        <f>IF(ISNUMBER('将来負担比率（分子）の構造'!I$53), IF('将来負担比率（分子）の構造'!I$53 &lt; 0, 0, '将来負担比率（分子）の構造'!I$53), NA())</f>
        <v>32625</v>
      </c>
      <c r="D67" s="180" t="e">
        <f>NA()</f>
        <v>#N/A</v>
      </c>
      <c r="E67" s="180" t="e">
        <f>NA()</f>
        <v>#N/A</v>
      </c>
      <c r="F67" s="180">
        <f>IF(ISNUMBER('将来負担比率（分子）の構造'!J$53), IF('将来負担比率（分子）の構造'!J$53 &lt; 0, 0, '将来負担比率（分子）の構造'!J$53), NA())</f>
        <v>34425</v>
      </c>
      <c r="G67" s="180" t="e">
        <f>NA()</f>
        <v>#N/A</v>
      </c>
      <c r="H67" s="180" t="e">
        <f>NA()</f>
        <v>#N/A</v>
      </c>
      <c r="I67" s="180">
        <f>IF(ISNUMBER('将来負担比率（分子）の構造'!K$53), IF('将来負担比率（分子）の構造'!K$53 &lt; 0, 0, '将来負担比率（分子）の構造'!K$53), NA())</f>
        <v>35496</v>
      </c>
      <c r="J67" s="180" t="e">
        <f>NA()</f>
        <v>#N/A</v>
      </c>
      <c r="K67" s="180" t="e">
        <f>NA()</f>
        <v>#N/A</v>
      </c>
      <c r="L67" s="180">
        <f>IF(ISNUMBER('将来負担比率（分子）の構造'!L$53), IF('将来負担比率（分子）の構造'!L$53 &lt; 0, 0, '将来負担比率（分子）の構造'!L$53), NA())</f>
        <v>38021</v>
      </c>
      <c r="M67" s="180" t="e">
        <f>NA()</f>
        <v>#N/A</v>
      </c>
      <c r="N67" s="180" t="e">
        <f>NA()</f>
        <v>#N/A</v>
      </c>
      <c r="O67" s="180">
        <f>IF(ISNUMBER('将来負担比率（分子）の構造'!M$53), IF('将来負担比率（分子）の構造'!M$53 &lt; 0, 0, '将来負担比率（分子）の構造'!M$53), NA())</f>
        <v>35119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5083</v>
      </c>
      <c r="C72" s="184">
        <f>基金残高に係る経年分析!G55</f>
        <v>4761</v>
      </c>
      <c r="D72" s="184">
        <f>基金残高に係る経年分析!H55</f>
        <v>4867</v>
      </c>
    </row>
    <row r="73" spans="1:16" x14ac:dyDescent="0.15">
      <c r="A73" s="183" t="s">
        <v>78</v>
      </c>
      <c r="B73" s="184">
        <f>基金残高に係る経年分析!F56</f>
        <v>1206</v>
      </c>
      <c r="C73" s="184">
        <f>基金残高に係る経年分析!G56</f>
        <v>909</v>
      </c>
      <c r="D73" s="184">
        <f>基金残高に係る経年分析!H56</f>
        <v>911</v>
      </c>
    </row>
    <row r="74" spans="1:16" x14ac:dyDescent="0.15">
      <c r="A74" s="183" t="s">
        <v>79</v>
      </c>
      <c r="B74" s="184">
        <f>基金残高に係る経年分析!F57</f>
        <v>2831</v>
      </c>
      <c r="C74" s="184">
        <f>基金残高に係る経年分析!G57</f>
        <v>2678</v>
      </c>
      <c r="D74" s="184">
        <f>基金残高に係る経年分析!H57</f>
        <v>2661</v>
      </c>
    </row>
  </sheetData>
  <sheetProtection algorithmName="SHA-512" hashValue="DzgD+ms18OUkffCOCP1hgN46NQK6cS1Xl9zVmwxceM2x32/0rgHe+kG/uHTOGnObWQH3fG1Z1QB0LaSJcdCTrQ==" saltValue="rkgvoQY6ajLDzcX2R+xS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41186718</v>
      </c>
      <c r="S5" s="727"/>
      <c r="T5" s="727"/>
      <c r="U5" s="727"/>
      <c r="V5" s="727"/>
      <c r="W5" s="727"/>
      <c r="X5" s="727"/>
      <c r="Y5" s="773"/>
      <c r="Z5" s="791">
        <v>42.4</v>
      </c>
      <c r="AA5" s="791"/>
      <c r="AB5" s="791"/>
      <c r="AC5" s="791"/>
      <c r="AD5" s="792">
        <v>38486229</v>
      </c>
      <c r="AE5" s="792"/>
      <c r="AF5" s="792"/>
      <c r="AG5" s="792"/>
      <c r="AH5" s="792"/>
      <c r="AI5" s="792"/>
      <c r="AJ5" s="792"/>
      <c r="AK5" s="792"/>
      <c r="AL5" s="774">
        <v>73.7</v>
      </c>
      <c r="AM5" s="743"/>
      <c r="AN5" s="743"/>
      <c r="AO5" s="775"/>
      <c r="AP5" s="760" t="s">
        <v>228</v>
      </c>
      <c r="AQ5" s="761"/>
      <c r="AR5" s="761"/>
      <c r="AS5" s="761"/>
      <c r="AT5" s="761"/>
      <c r="AU5" s="761"/>
      <c r="AV5" s="761"/>
      <c r="AW5" s="761"/>
      <c r="AX5" s="761"/>
      <c r="AY5" s="761"/>
      <c r="AZ5" s="761"/>
      <c r="BA5" s="761"/>
      <c r="BB5" s="761"/>
      <c r="BC5" s="761"/>
      <c r="BD5" s="761"/>
      <c r="BE5" s="761"/>
      <c r="BF5" s="762"/>
      <c r="BG5" s="661">
        <v>38486229</v>
      </c>
      <c r="BH5" s="664"/>
      <c r="BI5" s="664"/>
      <c r="BJ5" s="664"/>
      <c r="BK5" s="664"/>
      <c r="BL5" s="664"/>
      <c r="BM5" s="664"/>
      <c r="BN5" s="665"/>
      <c r="BO5" s="723">
        <v>93.4</v>
      </c>
      <c r="BP5" s="723"/>
      <c r="BQ5" s="723"/>
      <c r="BR5" s="723"/>
      <c r="BS5" s="724">
        <v>954582</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595290</v>
      </c>
      <c r="S6" s="664"/>
      <c r="T6" s="664"/>
      <c r="U6" s="664"/>
      <c r="V6" s="664"/>
      <c r="W6" s="664"/>
      <c r="X6" s="664"/>
      <c r="Y6" s="665"/>
      <c r="Z6" s="723">
        <v>0.6</v>
      </c>
      <c r="AA6" s="723"/>
      <c r="AB6" s="723"/>
      <c r="AC6" s="723"/>
      <c r="AD6" s="724">
        <v>595290</v>
      </c>
      <c r="AE6" s="724"/>
      <c r="AF6" s="724"/>
      <c r="AG6" s="724"/>
      <c r="AH6" s="724"/>
      <c r="AI6" s="724"/>
      <c r="AJ6" s="724"/>
      <c r="AK6" s="724"/>
      <c r="AL6" s="666">
        <v>1.1000000000000001</v>
      </c>
      <c r="AM6" s="667"/>
      <c r="AN6" s="667"/>
      <c r="AO6" s="725"/>
      <c r="AP6" s="658" t="s">
        <v>233</v>
      </c>
      <c r="AQ6" s="659"/>
      <c r="AR6" s="659"/>
      <c r="AS6" s="659"/>
      <c r="AT6" s="659"/>
      <c r="AU6" s="659"/>
      <c r="AV6" s="659"/>
      <c r="AW6" s="659"/>
      <c r="AX6" s="659"/>
      <c r="AY6" s="659"/>
      <c r="AZ6" s="659"/>
      <c r="BA6" s="659"/>
      <c r="BB6" s="659"/>
      <c r="BC6" s="659"/>
      <c r="BD6" s="659"/>
      <c r="BE6" s="659"/>
      <c r="BF6" s="660"/>
      <c r="BG6" s="661">
        <v>38486229</v>
      </c>
      <c r="BH6" s="664"/>
      <c r="BI6" s="664"/>
      <c r="BJ6" s="664"/>
      <c r="BK6" s="664"/>
      <c r="BL6" s="664"/>
      <c r="BM6" s="664"/>
      <c r="BN6" s="665"/>
      <c r="BO6" s="723">
        <v>93.4</v>
      </c>
      <c r="BP6" s="723"/>
      <c r="BQ6" s="723"/>
      <c r="BR6" s="723"/>
      <c r="BS6" s="724">
        <v>954582</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497427</v>
      </c>
      <c r="CS6" s="664"/>
      <c r="CT6" s="664"/>
      <c r="CU6" s="664"/>
      <c r="CV6" s="664"/>
      <c r="CW6" s="664"/>
      <c r="CX6" s="664"/>
      <c r="CY6" s="665"/>
      <c r="CZ6" s="774">
        <v>0.5</v>
      </c>
      <c r="DA6" s="743"/>
      <c r="DB6" s="743"/>
      <c r="DC6" s="777"/>
      <c r="DD6" s="669" t="s">
        <v>129</v>
      </c>
      <c r="DE6" s="664"/>
      <c r="DF6" s="664"/>
      <c r="DG6" s="664"/>
      <c r="DH6" s="664"/>
      <c r="DI6" s="664"/>
      <c r="DJ6" s="664"/>
      <c r="DK6" s="664"/>
      <c r="DL6" s="664"/>
      <c r="DM6" s="664"/>
      <c r="DN6" s="664"/>
      <c r="DO6" s="664"/>
      <c r="DP6" s="665"/>
      <c r="DQ6" s="669">
        <v>496851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100279</v>
      </c>
      <c r="S7" s="664"/>
      <c r="T7" s="664"/>
      <c r="U7" s="664"/>
      <c r="V7" s="664"/>
      <c r="W7" s="664"/>
      <c r="X7" s="664"/>
      <c r="Y7" s="665"/>
      <c r="Z7" s="723">
        <v>0.1</v>
      </c>
      <c r="AA7" s="723"/>
      <c r="AB7" s="723"/>
      <c r="AC7" s="723"/>
      <c r="AD7" s="724">
        <v>100279</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18766980</v>
      </c>
      <c r="BH7" s="664"/>
      <c r="BI7" s="664"/>
      <c r="BJ7" s="664"/>
      <c r="BK7" s="664"/>
      <c r="BL7" s="664"/>
      <c r="BM7" s="664"/>
      <c r="BN7" s="665"/>
      <c r="BO7" s="723">
        <v>45.6</v>
      </c>
      <c r="BP7" s="723"/>
      <c r="BQ7" s="723"/>
      <c r="BR7" s="723"/>
      <c r="BS7" s="724">
        <v>898018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6794235</v>
      </c>
      <c r="CS7" s="664"/>
      <c r="CT7" s="664"/>
      <c r="CU7" s="664"/>
      <c r="CV7" s="664"/>
      <c r="CW7" s="664"/>
      <c r="CX7" s="664"/>
      <c r="CY7" s="665"/>
      <c r="CZ7" s="723">
        <v>7</v>
      </c>
      <c r="DA7" s="723"/>
      <c r="DB7" s="723"/>
      <c r="DC7" s="723"/>
      <c r="DD7" s="669">
        <v>270942</v>
      </c>
      <c r="DE7" s="664"/>
      <c r="DF7" s="664"/>
      <c r="DG7" s="664"/>
      <c r="DH7" s="664"/>
      <c r="DI7" s="664"/>
      <c r="DJ7" s="664"/>
      <c r="DK7" s="664"/>
      <c r="DL7" s="664"/>
      <c r="DM7" s="664"/>
      <c r="DN7" s="664"/>
      <c r="DO7" s="664"/>
      <c r="DP7" s="665"/>
      <c r="DQ7" s="669">
        <v>5904875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268394</v>
      </c>
      <c r="S8" s="664"/>
      <c r="T8" s="664"/>
      <c r="U8" s="664"/>
      <c r="V8" s="664"/>
      <c r="W8" s="664"/>
      <c r="X8" s="664"/>
      <c r="Y8" s="665"/>
      <c r="Z8" s="723">
        <v>0.3</v>
      </c>
      <c r="AA8" s="723"/>
      <c r="AB8" s="723"/>
      <c r="AC8" s="723"/>
      <c r="AD8" s="724">
        <v>268394</v>
      </c>
      <c r="AE8" s="724"/>
      <c r="AF8" s="724"/>
      <c r="AG8" s="724"/>
      <c r="AH8" s="724"/>
      <c r="AI8" s="724"/>
      <c r="AJ8" s="724"/>
      <c r="AK8" s="724"/>
      <c r="AL8" s="666">
        <v>0.5</v>
      </c>
      <c r="AM8" s="667"/>
      <c r="AN8" s="667"/>
      <c r="AO8" s="725"/>
      <c r="AP8" s="658" t="s">
        <v>239</v>
      </c>
      <c r="AQ8" s="659"/>
      <c r="AR8" s="659"/>
      <c r="AS8" s="659"/>
      <c r="AT8" s="659"/>
      <c r="AU8" s="659"/>
      <c r="AV8" s="659"/>
      <c r="AW8" s="659"/>
      <c r="AX8" s="659"/>
      <c r="AY8" s="659"/>
      <c r="AZ8" s="659"/>
      <c r="BA8" s="659"/>
      <c r="BB8" s="659"/>
      <c r="BC8" s="659"/>
      <c r="BD8" s="659"/>
      <c r="BE8" s="659"/>
      <c r="BF8" s="660"/>
      <c r="BG8" s="661">
        <v>425560</v>
      </c>
      <c r="BH8" s="664"/>
      <c r="BI8" s="664"/>
      <c r="BJ8" s="664"/>
      <c r="BK8" s="664"/>
      <c r="BL8" s="664"/>
      <c r="BM8" s="664"/>
      <c r="BN8" s="665"/>
      <c r="BO8" s="723">
        <v>1</v>
      </c>
      <c r="BP8" s="723"/>
      <c r="BQ8" s="723"/>
      <c r="BR8" s="723"/>
      <c r="BS8" s="669" t="s">
        <v>129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45195228</v>
      </c>
      <c r="CS8" s="664"/>
      <c r="CT8" s="664"/>
      <c r="CU8" s="664"/>
      <c r="CV8" s="664"/>
      <c r="CW8" s="664"/>
      <c r="CX8" s="664"/>
      <c r="CY8" s="665"/>
      <c r="CZ8" s="723">
        <v>46.9</v>
      </c>
      <c r="DA8" s="723"/>
      <c r="DB8" s="723"/>
      <c r="DC8" s="723"/>
      <c r="DD8" s="669">
        <v>410514</v>
      </c>
      <c r="DE8" s="664"/>
      <c r="DF8" s="664"/>
      <c r="DG8" s="664"/>
      <c r="DH8" s="664"/>
      <c r="DI8" s="664"/>
      <c r="DJ8" s="664"/>
      <c r="DK8" s="664"/>
      <c r="DL8" s="664"/>
      <c r="DM8" s="664"/>
      <c r="DN8" s="664"/>
      <c r="DO8" s="664"/>
      <c r="DP8" s="665"/>
      <c r="DQ8" s="669">
        <v>20827014</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232018</v>
      </c>
      <c r="S9" s="664"/>
      <c r="T9" s="664"/>
      <c r="U9" s="664"/>
      <c r="V9" s="664"/>
      <c r="W9" s="664"/>
      <c r="X9" s="664"/>
      <c r="Y9" s="665"/>
      <c r="Z9" s="723">
        <v>0.2</v>
      </c>
      <c r="AA9" s="723"/>
      <c r="AB9" s="723"/>
      <c r="AC9" s="723"/>
      <c r="AD9" s="724">
        <v>232018</v>
      </c>
      <c r="AE9" s="724"/>
      <c r="AF9" s="724"/>
      <c r="AG9" s="724"/>
      <c r="AH9" s="724"/>
      <c r="AI9" s="724"/>
      <c r="AJ9" s="724"/>
      <c r="AK9" s="724"/>
      <c r="AL9" s="666">
        <v>0.4</v>
      </c>
      <c r="AM9" s="667"/>
      <c r="AN9" s="667"/>
      <c r="AO9" s="725"/>
      <c r="AP9" s="658" t="s">
        <v>242</v>
      </c>
      <c r="AQ9" s="659"/>
      <c r="AR9" s="659"/>
      <c r="AS9" s="659"/>
      <c r="AT9" s="659"/>
      <c r="AU9" s="659"/>
      <c r="AV9" s="659"/>
      <c r="AW9" s="659"/>
      <c r="AX9" s="659"/>
      <c r="AY9" s="659"/>
      <c r="AZ9" s="659"/>
      <c r="BA9" s="659"/>
      <c r="BB9" s="659"/>
      <c r="BC9" s="659"/>
      <c r="BD9" s="659"/>
      <c r="BE9" s="659"/>
      <c r="BF9" s="660"/>
      <c r="BG9" s="661">
        <v>13630710</v>
      </c>
      <c r="BH9" s="664"/>
      <c r="BI9" s="664"/>
      <c r="BJ9" s="664"/>
      <c r="BK9" s="664"/>
      <c r="BL9" s="664"/>
      <c r="BM9" s="664"/>
      <c r="BN9" s="665"/>
      <c r="BO9" s="723">
        <v>33.1</v>
      </c>
      <c r="BP9" s="723"/>
      <c r="BQ9" s="723"/>
      <c r="BR9" s="723"/>
      <c r="BS9" s="669" t="s">
        <v>129</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9206282</v>
      </c>
      <c r="CS9" s="664"/>
      <c r="CT9" s="664"/>
      <c r="CU9" s="664"/>
      <c r="CV9" s="664"/>
      <c r="CW9" s="664"/>
      <c r="CX9" s="664"/>
      <c r="CY9" s="665"/>
      <c r="CZ9" s="723">
        <v>9.5</v>
      </c>
      <c r="DA9" s="723"/>
      <c r="DB9" s="723"/>
      <c r="DC9" s="723"/>
      <c r="DD9" s="669">
        <v>312264</v>
      </c>
      <c r="DE9" s="664"/>
      <c r="DF9" s="664"/>
      <c r="DG9" s="664"/>
      <c r="DH9" s="664"/>
      <c r="DI9" s="664"/>
      <c r="DJ9" s="664"/>
      <c r="DK9" s="664"/>
      <c r="DL9" s="664"/>
      <c r="DM9" s="664"/>
      <c r="DN9" s="664"/>
      <c r="DO9" s="664"/>
      <c r="DP9" s="665"/>
      <c r="DQ9" s="669">
        <v>7952203</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180</v>
      </c>
      <c r="AE10" s="724"/>
      <c r="AF10" s="724"/>
      <c r="AG10" s="724"/>
      <c r="AH10" s="724"/>
      <c r="AI10" s="724"/>
      <c r="AJ10" s="724"/>
      <c r="AK10" s="724"/>
      <c r="AL10" s="666" t="s">
        <v>129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1069905</v>
      </c>
      <c r="BH10" s="664"/>
      <c r="BI10" s="664"/>
      <c r="BJ10" s="664"/>
      <c r="BK10" s="664"/>
      <c r="BL10" s="664"/>
      <c r="BM10" s="664"/>
      <c r="BN10" s="665"/>
      <c r="BO10" s="723">
        <v>2.6</v>
      </c>
      <c r="BP10" s="723"/>
      <c r="BQ10" s="723"/>
      <c r="BR10" s="723"/>
      <c r="BS10" s="669">
        <v>178182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64311</v>
      </c>
      <c r="CS10" s="664"/>
      <c r="CT10" s="664"/>
      <c r="CU10" s="664"/>
      <c r="CV10" s="664"/>
      <c r="CW10" s="664"/>
      <c r="CX10" s="664"/>
      <c r="CY10" s="665"/>
      <c r="CZ10" s="723">
        <v>0.1</v>
      </c>
      <c r="DA10" s="723"/>
      <c r="DB10" s="723"/>
      <c r="DC10" s="723"/>
      <c r="DD10" s="669">
        <v>27942</v>
      </c>
      <c r="DE10" s="664"/>
      <c r="DF10" s="664"/>
      <c r="DG10" s="664"/>
      <c r="DH10" s="664"/>
      <c r="DI10" s="664"/>
      <c r="DJ10" s="664"/>
      <c r="DK10" s="664"/>
      <c r="DL10" s="664"/>
      <c r="DM10" s="664"/>
      <c r="DN10" s="664"/>
      <c r="DO10" s="664"/>
      <c r="DP10" s="665"/>
      <c r="DQ10" s="669">
        <v>6170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180</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180</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3640805</v>
      </c>
      <c r="BH11" s="664"/>
      <c r="BI11" s="664"/>
      <c r="BJ11" s="664"/>
      <c r="BK11" s="664"/>
      <c r="BL11" s="664"/>
      <c r="BM11" s="664"/>
      <c r="BN11" s="665"/>
      <c r="BO11" s="723">
        <v>8.8000000000000007</v>
      </c>
      <c r="BP11" s="723"/>
      <c r="BQ11" s="723"/>
      <c r="BR11" s="723"/>
      <c r="BS11" s="669">
        <v>719836</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1015553</v>
      </c>
      <c r="CS11" s="664"/>
      <c r="CT11" s="664"/>
      <c r="CU11" s="664"/>
      <c r="CV11" s="664"/>
      <c r="CW11" s="664"/>
      <c r="CX11" s="664"/>
      <c r="CY11" s="665"/>
      <c r="CZ11" s="723">
        <v>1.1000000000000001</v>
      </c>
      <c r="DA11" s="723"/>
      <c r="DB11" s="723"/>
      <c r="DC11" s="723"/>
      <c r="DD11" s="669">
        <v>304264</v>
      </c>
      <c r="DE11" s="664"/>
      <c r="DF11" s="664"/>
      <c r="DG11" s="664"/>
      <c r="DH11" s="664"/>
      <c r="DI11" s="664"/>
      <c r="DJ11" s="664"/>
      <c r="DK11" s="664"/>
      <c r="DL11" s="664"/>
      <c r="DM11" s="664"/>
      <c r="DN11" s="664"/>
      <c r="DO11" s="664"/>
      <c r="DP11" s="665"/>
      <c r="DQ11" s="669">
        <v>622227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4889240</v>
      </c>
      <c r="S12" s="664"/>
      <c r="T12" s="664"/>
      <c r="U12" s="664"/>
      <c r="V12" s="664"/>
      <c r="W12" s="664"/>
      <c r="X12" s="664"/>
      <c r="Y12" s="665"/>
      <c r="Z12" s="723">
        <v>5</v>
      </c>
      <c r="AA12" s="723"/>
      <c r="AB12" s="723"/>
      <c r="AC12" s="723"/>
      <c r="AD12" s="724">
        <v>4889240</v>
      </c>
      <c r="AE12" s="724"/>
      <c r="AF12" s="724"/>
      <c r="AG12" s="724"/>
      <c r="AH12" s="724"/>
      <c r="AI12" s="724"/>
      <c r="AJ12" s="724"/>
      <c r="AK12" s="724"/>
      <c r="AL12" s="666">
        <v>9.4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17297037</v>
      </c>
      <c r="BH12" s="664"/>
      <c r="BI12" s="664"/>
      <c r="BJ12" s="664"/>
      <c r="BK12" s="664"/>
      <c r="BL12" s="664"/>
      <c r="BM12" s="664"/>
      <c r="BN12" s="665"/>
      <c r="BO12" s="723">
        <v>42</v>
      </c>
      <c r="BP12" s="723"/>
      <c r="BQ12" s="723"/>
      <c r="BR12" s="723"/>
      <c r="BS12" s="669" t="s">
        <v>129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1919762</v>
      </c>
      <c r="CS12" s="664"/>
      <c r="CT12" s="664"/>
      <c r="CU12" s="664"/>
      <c r="CV12" s="664"/>
      <c r="CW12" s="664"/>
      <c r="CX12" s="664"/>
      <c r="CY12" s="665"/>
      <c r="CZ12" s="723">
        <v>2</v>
      </c>
      <c r="DA12" s="723"/>
      <c r="DB12" s="723"/>
      <c r="DC12" s="723"/>
      <c r="DD12" s="669">
        <v>220894</v>
      </c>
      <c r="DE12" s="664"/>
      <c r="DF12" s="664"/>
      <c r="DG12" s="664"/>
      <c r="DH12" s="664"/>
      <c r="DI12" s="664"/>
      <c r="DJ12" s="664"/>
      <c r="DK12" s="664"/>
      <c r="DL12" s="664"/>
      <c r="DM12" s="664"/>
      <c r="DN12" s="664"/>
      <c r="DO12" s="664"/>
      <c r="DP12" s="665"/>
      <c r="DQ12" s="669">
        <v>689057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31696</v>
      </c>
      <c r="S13" s="664"/>
      <c r="T13" s="664"/>
      <c r="U13" s="664"/>
      <c r="V13" s="664"/>
      <c r="W13" s="664"/>
      <c r="X13" s="664"/>
      <c r="Y13" s="665"/>
      <c r="Z13" s="723">
        <v>0</v>
      </c>
      <c r="AA13" s="723"/>
      <c r="AB13" s="723"/>
      <c r="AC13" s="723"/>
      <c r="AD13" s="724">
        <v>31696</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17152081</v>
      </c>
      <c r="BH13" s="664"/>
      <c r="BI13" s="664"/>
      <c r="BJ13" s="664"/>
      <c r="BK13" s="664"/>
      <c r="BL13" s="664"/>
      <c r="BM13" s="664"/>
      <c r="BN13" s="665"/>
      <c r="BO13" s="723">
        <v>41.6</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10506094</v>
      </c>
      <c r="CS13" s="664"/>
      <c r="CT13" s="664"/>
      <c r="CU13" s="664"/>
      <c r="CV13" s="664"/>
      <c r="CW13" s="664"/>
      <c r="CX13" s="664"/>
      <c r="CY13" s="665"/>
      <c r="CZ13" s="723">
        <v>10.9</v>
      </c>
      <c r="DA13" s="723"/>
      <c r="DB13" s="723"/>
      <c r="DC13" s="723"/>
      <c r="DD13" s="669">
        <v>4431207</v>
      </c>
      <c r="DE13" s="664"/>
      <c r="DF13" s="664"/>
      <c r="DG13" s="664"/>
      <c r="DH13" s="664"/>
      <c r="DI13" s="664"/>
      <c r="DJ13" s="664"/>
      <c r="DK13" s="664"/>
      <c r="DL13" s="664"/>
      <c r="DM13" s="664"/>
      <c r="DN13" s="664"/>
      <c r="DO13" s="664"/>
      <c r="DP13" s="665"/>
      <c r="DQ13" s="669">
        <v>5154724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180</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711892</v>
      </c>
      <c r="BH14" s="664"/>
      <c r="BI14" s="664"/>
      <c r="BJ14" s="664"/>
      <c r="BK14" s="664"/>
      <c r="BL14" s="664"/>
      <c r="BM14" s="664"/>
      <c r="BN14" s="665"/>
      <c r="BO14" s="723">
        <v>1.7</v>
      </c>
      <c r="BP14" s="723"/>
      <c r="BQ14" s="723"/>
      <c r="BR14" s="723"/>
      <c r="BS14" s="669">
        <v>56564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2702857</v>
      </c>
      <c r="CS14" s="664"/>
      <c r="CT14" s="664"/>
      <c r="CU14" s="664"/>
      <c r="CV14" s="664"/>
      <c r="CW14" s="664"/>
      <c r="CX14" s="664"/>
      <c r="CY14" s="665"/>
      <c r="CZ14" s="723">
        <v>2.8</v>
      </c>
      <c r="DA14" s="723"/>
      <c r="DB14" s="723"/>
      <c r="DC14" s="723"/>
      <c r="DD14" s="669">
        <v>248109</v>
      </c>
      <c r="DE14" s="664"/>
      <c r="DF14" s="664"/>
      <c r="DG14" s="664"/>
      <c r="DH14" s="664"/>
      <c r="DI14" s="664"/>
      <c r="DJ14" s="664"/>
      <c r="DK14" s="664"/>
      <c r="DL14" s="664"/>
      <c r="DM14" s="664"/>
      <c r="DN14" s="664"/>
      <c r="DO14" s="664"/>
      <c r="DP14" s="665"/>
      <c r="DQ14" s="669">
        <v>2421882</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131565</v>
      </c>
      <c r="S15" s="664"/>
      <c r="T15" s="664"/>
      <c r="U15" s="664"/>
      <c r="V15" s="664"/>
      <c r="W15" s="664"/>
      <c r="X15" s="664"/>
      <c r="Y15" s="665"/>
      <c r="Z15" s="723">
        <v>0.1</v>
      </c>
      <c r="AA15" s="723"/>
      <c r="AB15" s="723"/>
      <c r="AC15" s="723"/>
      <c r="AD15" s="724">
        <v>131565</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1710320</v>
      </c>
      <c r="BH15" s="664"/>
      <c r="BI15" s="664"/>
      <c r="BJ15" s="664"/>
      <c r="BK15" s="664"/>
      <c r="BL15" s="664"/>
      <c r="BM15" s="664"/>
      <c r="BN15" s="665"/>
      <c r="BO15" s="723">
        <v>4.2</v>
      </c>
      <c r="BP15" s="723"/>
      <c r="BQ15" s="723"/>
      <c r="BR15" s="723"/>
      <c r="BS15" s="669" t="s">
        <v>129</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9398759</v>
      </c>
      <c r="CS15" s="664"/>
      <c r="CT15" s="664"/>
      <c r="CU15" s="664"/>
      <c r="CV15" s="664"/>
      <c r="CW15" s="664"/>
      <c r="CX15" s="664"/>
      <c r="CY15" s="665"/>
      <c r="CZ15" s="723">
        <v>9.6999999999999993</v>
      </c>
      <c r="DA15" s="723"/>
      <c r="DB15" s="723"/>
      <c r="DC15" s="723"/>
      <c r="DD15" s="669">
        <v>1740567</v>
      </c>
      <c r="DE15" s="664"/>
      <c r="DF15" s="664"/>
      <c r="DG15" s="664"/>
      <c r="DH15" s="664"/>
      <c r="DI15" s="664"/>
      <c r="DJ15" s="664"/>
      <c r="DK15" s="664"/>
      <c r="DL15" s="664"/>
      <c r="DM15" s="664"/>
      <c r="DN15" s="664"/>
      <c r="DO15" s="664"/>
      <c r="DP15" s="665"/>
      <c r="DQ15" s="669">
        <v>7151023</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180</v>
      </c>
      <c r="AA16" s="723"/>
      <c r="AB16" s="723"/>
      <c r="AC16" s="723"/>
      <c r="AD16" s="724" t="s">
        <v>129</v>
      </c>
      <c r="AE16" s="724"/>
      <c r="AF16" s="724"/>
      <c r="AG16" s="724"/>
      <c r="AH16" s="724"/>
      <c r="AI16" s="724"/>
      <c r="AJ16" s="724"/>
      <c r="AK16" s="724"/>
      <c r="AL16" s="666" t="s">
        <v>129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138612</v>
      </c>
      <c r="S17" s="664"/>
      <c r="T17" s="664"/>
      <c r="U17" s="664"/>
      <c r="V17" s="664"/>
      <c r="W17" s="664"/>
      <c r="X17" s="664"/>
      <c r="Y17" s="665"/>
      <c r="Z17" s="723">
        <v>0.1</v>
      </c>
      <c r="AA17" s="723"/>
      <c r="AB17" s="723"/>
      <c r="AC17" s="723"/>
      <c r="AD17" s="724">
        <v>138612</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8726065</v>
      </c>
      <c r="CS17" s="664"/>
      <c r="CT17" s="664"/>
      <c r="CU17" s="664"/>
      <c r="CV17" s="664"/>
      <c r="CW17" s="664"/>
      <c r="CX17" s="664"/>
      <c r="CY17" s="665"/>
      <c r="CZ17" s="723">
        <v>9</v>
      </c>
      <c r="DA17" s="723"/>
      <c r="DB17" s="723"/>
      <c r="DC17" s="723"/>
      <c r="DD17" s="669" t="s">
        <v>129</v>
      </c>
      <c r="DE17" s="664"/>
      <c r="DF17" s="664"/>
      <c r="DG17" s="664"/>
      <c r="DH17" s="664"/>
      <c r="DI17" s="664"/>
      <c r="DJ17" s="664"/>
      <c r="DK17" s="664"/>
      <c r="DL17" s="664"/>
      <c r="DM17" s="664"/>
      <c r="DN17" s="664"/>
      <c r="DO17" s="664"/>
      <c r="DP17" s="665"/>
      <c r="DQ17" s="669">
        <v>8508175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8292972</v>
      </c>
      <c r="S18" s="664"/>
      <c r="T18" s="664"/>
      <c r="U18" s="664"/>
      <c r="V18" s="664"/>
      <c r="W18" s="664"/>
      <c r="X18" s="664"/>
      <c r="Y18" s="665"/>
      <c r="Z18" s="723">
        <v>8.5</v>
      </c>
      <c r="AA18" s="723"/>
      <c r="AB18" s="723"/>
      <c r="AC18" s="723"/>
      <c r="AD18" s="724">
        <v>7104012</v>
      </c>
      <c r="AE18" s="724"/>
      <c r="AF18" s="724"/>
      <c r="AG18" s="724"/>
      <c r="AH18" s="724"/>
      <c r="AI18" s="724"/>
      <c r="AJ18" s="724"/>
      <c r="AK18" s="724"/>
      <c r="AL18" s="666">
        <v>13.6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180</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440016</v>
      </c>
      <c r="CS18" s="664"/>
      <c r="CT18" s="664"/>
      <c r="CU18" s="664"/>
      <c r="CV18" s="664"/>
      <c r="CW18" s="664"/>
      <c r="CX18" s="664"/>
      <c r="CY18" s="665"/>
      <c r="CZ18" s="723">
        <v>0.5</v>
      </c>
      <c r="DA18" s="723"/>
      <c r="DB18" s="723"/>
      <c r="DC18" s="723"/>
      <c r="DD18" s="669" t="s">
        <v>129</v>
      </c>
      <c r="DE18" s="664"/>
      <c r="DF18" s="664"/>
      <c r="DG18" s="664"/>
      <c r="DH18" s="664"/>
      <c r="DI18" s="664"/>
      <c r="DJ18" s="664"/>
      <c r="DK18" s="664"/>
      <c r="DL18" s="664"/>
      <c r="DM18" s="664"/>
      <c r="DN18" s="664"/>
      <c r="DO18" s="664"/>
      <c r="DP18" s="665"/>
      <c r="DQ18" s="669">
        <v>440016</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7104012</v>
      </c>
      <c r="S19" s="664"/>
      <c r="T19" s="664"/>
      <c r="U19" s="664"/>
      <c r="V19" s="664"/>
      <c r="W19" s="664"/>
      <c r="X19" s="664"/>
      <c r="Y19" s="665"/>
      <c r="Z19" s="723">
        <v>7.3</v>
      </c>
      <c r="AA19" s="723"/>
      <c r="AB19" s="723"/>
      <c r="AC19" s="723"/>
      <c r="AD19" s="724">
        <v>7104012</v>
      </c>
      <c r="AE19" s="724"/>
      <c r="AF19" s="724"/>
      <c r="AG19" s="724"/>
      <c r="AH19" s="724"/>
      <c r="AI19" s="724"/>
      <c r="AJ19" s="724"/>
      <c r="AK19" s="724"/>
      <c r="AL19" s="666">
        <v>13.6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2700489</v>
      </c>
      <c r="BH19" s="664"/>
      <c r="BI19" s="664"/>
      <c r="BJ19" s="664"/>
      <c r="BK19" s="664"/>
      <c r="BL19" s="664"/>
      <c r="BM19" s="664"/>
      <c r="BN19" s="665"/>
      <c r="BO19" s="723">
        <v>6.6</v>
      </c>
      <c r="BP19" s="723"/>
      <c r="BQ19" s="723"/>
      <c r="BR19" s="723"/>
      <c r="BS19" s="669" t="s">
        <v>129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1188960</v>
      </c>
      <c r="S20" s="664"/>
      <c r="T20" s="664"/>
      <c r="U20" s="664"/>
      <c r="V20" s="664"/>
      <c r="W20" s="664"/>
      <c r="X20" s="664"/>
      <c r="Y20" s="665"/>
      <c r="Z20" s="723">
        <v>1.2</v>
      </c>
      <c r="AA20" s="723"/>
      <c r="AB20" s="723"/>
      <c r="AC20" s="723"/>
      <c r="AD20" s="724" t="s">
        <v>129</v>
      </c>
      <c r="AE20" s="724"/>
      <c r="AF20" s="724"/>
      <c r="AG20" s="724"/>
      <c r="AH20" s="724"/>
      <c r="AI20" s="724"/>
      <c r="AJ20" s="724"/>
      <c r="AK20" s="724"/>
      <c r="AL20" s="666" t="s">
        <v>129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2700489</v>
      </c>
      <c r="BH20" s="664"/>
      <c r="BI20" s="664"/>
      <c r="BJ20" s="664"/>
      <c r="BK20" s="664"/>
      <c r="BL20" s="664"/>
      <c r="BM20" s="664"/>
      <c r="BN20" s="665"/>
      <c r="BO20" s="723">
        <v>6.6</v>
      </c>
      <c r="BP20" s="723"/>
      <c r="BQ20" s="723"/>
      <c r="BR20" s="723"/>
      <c r="BS20" s="669" t="s">
        <v>129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96466589</v>
      </c>
      <c r="CS20" s="664"/>
      <c r="CT20" s="664"/>
      <c r="CU20" s="664"/>
      <c r="CV20" s="664"/>
      <c r="CW20" s="664"/>
      <c r="CX20" s="664"/>
      <c r="CY20" s="665"/>
      <c r="CZ20" s="723">
        <v>100</v>
      </c>
      <c r="DA20" s="723"/>
      <c r="DB20" s="723"/>
      <c r="DC20" s="723"/>
      <c r="DD20" s="669">
        <v>7966703</v>
      </c>
      <c r="DE20" s="664"/>
      <c r="DF20" s="664"/>
      <c r="DG20" s="664"/>
      <c r="DH20" s="664"/>
      <c r="DI20" s="664"/>
      <c r="DJ20" s="664"/>
      <c r="DK20" s="664"/>
      <c r="DL20" s="664"/>
      <c r="DM20" s="664"/>
      <c r="DN20" s="664"/>
      <c r="DO20" s="664"/>
      <c r="DP20" s="665"/>
      <c r="DQ20" s="669">
        <v>60174217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180</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55866784</v>
      </c>
      <c r="S22" s="664"/>
      <c r="T22" s="664"/>
      <c r="U22" s="664"/>
      <c r="V22" s="664"/>
      <c r="W22" s="664"/>
      <c r="X22" s="664"/>
      <c r="Y22" s="665"/>
      <c r="Z22" s="723">
        <v>57.5</v>
      </c>
      <c r="AA22" s="723"/>
      <c r="AB22" s="723"/>
      <c r="AC22" s="723"/>
      <c r="AD22" s="724">
        <v>51977335</v>
      </c>
      <c r="AE22" s="724"/>
      <c r="AF22" s="724"/>
      <c r="AG22" s="724"/>
      <c r="AH22" s="724"/>
      <c r="AI22" s="724"/>
      <c r="AJ22" s="724"/>
      <c r="AK22" s="724"/>
      <c r="AL22" s="666">
        <v>99.5</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180</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51008</v>
      </c>
      <c r="S23" s="664"/>
      <c r="T23" s="664"/>
      <c r="U23" s="664"/>
      <c r="V23" s="664"/>
      <c r="W23" s="664"/>
      <c r="X23" s="664"/>
      <c r="Y23" s="665"/>
      <c r="Z23" s="723">
        <v>0.1</v>
      </c>
      <c r="AA23" s="723"/>
      <c r="AB23" s="723"/>
      <c r="AC23" s="723"/>
      <c r="AD23" s="724">
        <v>51008</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2700489</v>
      </c>
      <c r="BH23" s="664"/>
      <c r="BI23" s="664"/>
      <c r="BJ23" s="664"/>
      <c r="BK23" s="664"/>
      <c r="BL23" s="664"/>
      <c r="BM23" s="664"/>
      <c r="BN23" s="665"/>
      <c r="BO23" s="723">
        <v>6.6</v>
      </c>
      <c r="BP23" s="723"/>
      <c r="BQ23" s="723"/>
      <c r="BR23" s="723"/>
      <c r="BS23" s="669" t="s">
        <v>129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748758</v>
      </c>
      <c r="S24" s="664"/>
      <c r="T24" s="664"/>
      <c r="U24" s="664"/>
      <c r="V24" s="664"/>
      <c r="W24" s="664"/>
      <c r="X24" s="664"/>
      <c r="Y24" s="665"/>
      <c r="Z24" s="723">
        <v>0.8</v>
      </c>
      <c r="AA24" s="723"/>
      <c r="AB24" s="723"/>
      <c r="AC24" s="723"/>
      <c r="AD24" s="724">
        <v>20</v>
      </c>
      <c r="AE24" s="724"/>
      <c r="AF24" s="724"/>
      <c r="AG24" s="724"/>
      <c r="AH24" s="724"/>
      <c r="AI24" s="724"/>
      <c r="AJ24" s="724"/>
      <c r="AK24" s="724"/>
      <c r="AL24" s="666">
        <v>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180</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57987905</v>
      </c>
      <c r="CS24" s="727"/>
      <c r="CT24" s="727"/>
      <c r="CU24" s="727"/>
      <c r="CV24" s="727"/>
      <c r="CW24" s="727"/>
      <c r="CX24" s="727"/>
      <c r="CY24" s="773"/>
      <c r="CZ24" s="774">
        <v>60.1</v>
      </c>
      <c r="DA24" s="743"/>
      <c r="DB24" s="743"/>
      <c r="DC24" s="777"/>
      <c r="DD24" s="772">
        <v>34685101</v>
      </c>
      <c r="DE24" s="727"/>
      <c r="DF24" s="727"/>
      <c r="DG24" s="727"/>
      <c r="DH24" s="727"/>
      <c r="DI24" s="727"/>
      <c r="DJ24" s="727"/>
      <c r="DK24" s="773"/>
      <c r="DL24" s="772">
        <v>34247090</v>
      </c>
      <c r="DM24" s="727"/>
      <c r="DN24" s="727"/>
      <c r="DO24" s="727"/>
      <c r="DP24" s="727"/>
      <c r="DQ24" s="727"/>
      <c r="DR24" s="727"/>
      <c r="DS24" s="727"/>
      <c r="DT24" s="727"/>
      <c r="DU24" s="727"/>
      <c r="DV24" s="773"/>
      <c r="DW24" s="774">
        <v>60.9</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1393173</v>
      </c>
      <c r="S25" s="664"/>
      <c r="T25" s="664"/>
      <c r="U25" s="664"/>
      <c r="V25" s="664"/>
      <c r="W25" s="664"/>
      <c r="X25" s="664"/>
      <c r="Y25" s="665"/>
      <c r="Z25" s="723">
        <v>1.4</v>
      </c>
      <c r="AA25" s="723"/>
      <c r="AB25" s="723"/>
      <c r="AC25" s="723"/>
      <c r="AD25" s="724">
        <v>100967</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18676339</v>
      </c>
      <c r="CS25" s="662"/>
      <c r="CT25" s="662"/>
      <c r="CU25" s="662"/>
      <c r="CV25" s="662"/>
      <c r="CW25" s="662"/>
      <c r="CX25" s="662"/>
      <c r="CY25" s="663"/>
      <c r="CZ25" s="666">
        <v>19.399999999999999</v>
      </c>
      <c r="DA25" s="695"/>
      <c r="DB25" s="695"/>
      <c r="DC25" s="696"/>
      <c r="DD25" s="669">
        <v>17238757</v>
      </c>
      <c r="DE25" s="662"/>
      <c r="DF25" s="662"/>
      <c r="DG25" s="662"/>
      <c r="DH25" s="662"/>
      <c r="DI25" s="662"/>
      <c r="DJ25" s="662"/>
      <c r="DK25" s="663"/>
      <c r="DL25" s="669">
        <v>16822838</v>
      </c>
      <c r="DM25" s="662"/>
      <c r="DN25" s="662"/>
      <c r="DO25" s="662"/>
      <c r="DP25" s="662"/>
      <c r="DQ25" s="662"/>
      <c r="DR25" s="662"/>
      <c r="DS25" s="662"/>
      <c r="DT25" s="662"/>
      <c r="DU25" s="662"/>
      <c r="DV25" s="663"/>
      <c r="DW25" s="666">
        <v>29.9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582709</v>
      </c>
      <c r="S26" s="664"/>
      <c r="T26" s="664"/>
      <c r="U26" s="664"/>
      <c r="V26" s="664"/>
      <c r="W26" s="664"/>
      <c r="X26" s="664"/>
      <c r="Y26" s="665"/>
      <c r="Z26" s="723">
        <v>0.6</v>
      </c>
      <c r="AA26" s="723"/>
      <c r="AB26" s="723"/>
      <c r="AC26" s="723"/>
      <c r="AD26" s="724">
        <v>426</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12882909</v>
      </c>
      <c r="CS26" s="664"/>
      <c r="CT26" s="664"/>
      <c r="CU26" s="664"/>
      <c r="CV26" s="664"/>
      <c r="CW26" s="664"/>
      <c r="CX26" s="664"/>
      <c r="CY26" s="665"/>
      <c r="CZ26" s="666">
        <v>13.4</v>
      </c>
      <c r="DA26" s="695"/>
      <c r="DB26" s="695"/>
      <c r="DC26" s="696"/>
      <c r="DD26" s="669">
        <v>11682428</v>
      </c>
      <c r="DE26" s="664"/>
      <c r="DF26" s="664"/>
      <c r="DG26" s="664"/>
      <c r="DH26" s="664"/>
      <c r="DI26" s="664"/>
      <c r="DJ26" s="664"/>
      <c r="DK26" s="665"/>
      <c r="DL26" s="669" t="s">
        <v>129</v>
      </c>
      <c r="DM26" s="664"/>
      <c r="DN26" s="664"/>
      <c r="DO26" s="664"/>
      <c r="DP26" s="664"/>
      <c r="DQ26" s="664"/>
      <c r="DR26" s="664"/>
      <c r="DS26" s="664"/>
      <c r="DT26" s="664"/>
      <c r="DU26" s="664"/>
      <c r="DV26" s="665"/>
      <c r="DW26" s="666" t="s">
        <v>180</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18665542</v>
      </c>
      <c r="S27" s="664"/>
      <c r="T27" s="664"/>
      <c r="U27" s="664"/>
      <c r="V27" s="664"/>
      <c r="W27" s="664"/>
      <c r="X27" s="664"/>
      <c r="Y27" s="665"/>
      <c r="Z27" s="723">
        <v>19.2</v>
      </c>
      <c r="AA27" s="723"/>
      <c r="AB27" s="723"/>
      <c r="AC27" s="723"/>
      <c r="AD27" s="724" t="s">
        <v>129</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41186718</v>
      </c>
      <c r="BH27" s="664"/>
      <c r="BI27" s="664"/>
      <c r="BJ27" s="664"/>
      <c r="BK27" s="664"/>
      <c r="BL27" s="664"/>
      <c r="BM27" s="664"/>
      <c r="BN27" s="665"/>
      <c r="BO27" s="723">
        <v>100</v>
      </c>
      <c r="BP27" s="723"/>
      <c r="BQ27" s="723"/>
      <c r="BR27" s="723"/>
      <c r="BS27" s="669">
        <v>954582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30585797</v>
      </c>
      <c r="CS27" s="662"/>
      <c r="CT27" s="662"/>
      <c r="CU27" s="662"/>
      <c r="CV27" s="662"/>
      <c r="CW27" s="662"/>
      <c r="CX27" s="662"/>
      <c r="CY27" s="663"/>
      <c r="CZ27" s="666">
        <v>31.7</v>
      </c>
      <c r="DA27" s="695"/>
      <c r="DB27" s="695"/>
      <c r="DC27" s="696"/>
      <c r="DD27" s="669">
        <v>8938465</v>
      </c>
      <c r="DE27" s="662"/>
      <c r="DF27" s="662"/>
      <c r="DG27" s="662"/>
      <c r="DH27" s="662"/>
      <c r="DI27" s="662"/>
      <c r="DJ27" s="662"/>
      <c r="DK27" s="663"/>
      <c r="DL27" s="669">
        <v>8916373</v>
      </c>
      <c r="DM27" s="662"/>
      <c r="DN27" s="662"/>
      <c r="DO27" s="662"/>
      <c r="DP27" s="662"/>
      <c r="DQ27" s="662"/>
      <c r="DR27" s="662"/>
      <c r="DS27" s="662"/>
      <c r="DT27" s="662"/>
      <c r="DU27" s="662"/>
      <c r="DV27" s="663"/>
      <c r="DW27" s="666">
        <v>15.8</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8725769</v>
      </c>
      <c r="CS28" s="664"/>
      <c r="CT28" s="664"/>
      <c r="CU28" s="664"/>
      <c r="CV28" s="664"/>
      <c r="CW28" s="664"/>
      <c r="CX28" s="664"/>
      <c r="CY28" s="665"/>
      <c r="CZ28" s="666">
        <v>9</v>
      </c>
      <c r="DA28" s="695"/>
      <c r="DB28" s="695"/>
      <c r="DC28" s="696"/>
      <c r="DD28" s="669">
        <v>8507879</v>
      </c>
      <c r="DE28" s="664"/>
      <c r="DF28" s="664"/>
      <c r="DG28" s="664"/>
      <c r="DH28" s="664"/>
      <c r="DI28" s="664"/>
      <c r="DJ28" s="664"/>
      <c r="DK28" s="665"/>
      <c r="DL28" s="669">
        <v>8507879</v>
      </c>
      <c r="DM28" s="664"/>
      <c r="DN28" s="664"/>
      <c r="DO28" s="664"/>
      <c r="DP28" s="664"/>
      <c r="DQ28" s="664"/>
      <c r="DR28" s="664"/>
      <c r="DS28" s="664"/>
      <c r="DT28" s="664"/>
      <c r="DU28" s="664"/>
      <c r="DV28" s="665"/>
      <c r="DW28" s="666">
        <v>15.1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7116575</v>
      </c>
      <c r="S29" s="664"/>
      <c r="T29" s="664"/>
      <c r="U29" s="664"/>
      <c r="V29" s="664"/>
      <c r="W29" s="664"/>
      <c r="X29" s="664"/>
      <c r="Y29" s="665"/>
      <c r="Z29" s="723">
        <v>7.3</v>
      </c>
      <c r="AA29" s="723"/>
      <c r="AB29" s="723"/>
      <c r="AC29" s="723"/>
      <c r="AD29" s="724" t="s">
        <v>129</v>
      </c>
      <c r="AE29" s="724"/>
      <c r="AF29" s="724"/>
      <c r="AG29" s="724"/>
      <c r="AH29" s="724"/>
      <c r="AI29" s="724"/>
      <c r="AJ29" s="724"/>
      <c r="AK29" s="724"/>
      <c r="AL29" s="666" t="s">
        <v>129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8706406</v>
      </c>
      <c r="CS29" s="662"/>
      <c r="CT29" s="662"/>
      <c r="CU29" s="662"/>
      <c r="CV29" s="662"/>
      <c r="CW29" s="662"/>
      <c r="CX29" s="662"/>
      <c r="CY29" s="663"/>
      <c r="CZ29" s="666">
        <v>9</v>
      </c>
      <c r="DA29" s="695"/>
      <c r="DB29" s="695"/>
      <c r="DC29" s="696"/>
      <c r="DD29" s="669">
        <v>8488516</v>
      </c>
      <c r="DE29" s="662"/>
      <c r="DF29" s="662"/>
      <c r="DG29" s="662"/>
      <c r="DH29" s="662"/>
      <c r="DI29" s="662"/>
      <c r="DJ29" s="662"/>
      <c r="DK29" s="663"/>
      <c r="DL29" s="669">
        <v>8488516</v>
      </c>
      <c r="DM29" s="662"/>
      <c r="DN29" s="662"/>
      <c r="DO29" s="662"/>
      <c r="DP29" s="662"/>
      <c r="DQ29" s="662"/>
      <c r="DR29" s="662"/>
      <c r="DS29" s="662"/>
      <c r="DT29" s="662"/>
      <c r="DU29" s="662"/>
      <c r="DV29" s="663"/>
      <c r="DW29" s="666">
        <v>15.1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218466</v>
      </c>
      <c r="S30" s="664"/>
      <c r="T30" s="664"/>
      <c r="U30" s="664"/>
      <c r="V30" s="664"/>
      <c r="W30" s="664"/>
      <c r="X30" s="664"/>
      <c r="Y30" s="665"/>
      <c r="Z30" s="723">
        <v>0.2</v>
      </c>
      <c r="AA30" s="723"/>
      <c r="AB30" s="723"/>
      <c r="AC30" s="723"/>
      <c r="AD30" s="724">
        <v>68783</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99.2</v>
      </c>
      <c r="BH30" s="742"/>
      <c r="BI30" s="742"/>
      <c r="BJ30" s="742"/>
      <c r="BK30" s="742"/>
      <c r="BL30" s="742"/>
      <c r="BM30" s="743">
        <v>95.9</v>
      </c>
      <c r="BN30" s="742"/>
      <c r="BO30" s="742"/>
      <c r="BP30" s="742"/>
      <c r="BQ30" s="744"/>
      <c r="BR30" s="741">
        <v>98.8</v>
      </c>
      <c r="BS30" s="742"/>
      <c r="BT30" s="742"/>
      <c r="BU30" s="742"/>
      <c r="BV30" s="742"/>
      <c r="BW30" s="742"/>
      <c r="BX30" s="743">
        <v>94.5</v>
      </c>
      <c r="BY30" s="742"/>
      <c r="BZ30" s="742"/>
      <c r="CA30" s="742"/>
      <c r="CB30" s="744"/>
      <c r="CD30" s="747"/>
      <c r="CE30" s="748"/>
      <c r="CF30" s="705" t="s">
        <v>311</v>
      </c>
      <c r="CG30" s="702"/>
      <c r="CH30" s="702"/>
      <c r="CI30" s="702"/>
      <c r="CJ30" s="702"/>
      <c r="CK30" s="702"/>
      <c r="CL30" s="702"/>
      <c r="CM30" s="702"/>
      <c r="CN30" s="702"/>
      <c r="CO30" s="702"/>
      <c r="CP30" s="702"/>
      <c r="CQ30" s="703"/>
      <c r="CR30" s="661">
        <v>8012385</v>
      </c>
      <c r="CS30" s="664"/>
      <c r="CT30" s="664"/>
      <c r="CU30" s="664"/>
      <c r="CV30" s="664"/>
      <c r="CW30" s="664"/>
      <c r="CX30" s="664"/>
      <c r="CY30" s="665"/>
      <c r="CZ30" s="666">
        <v>8.3000000000000007</v>
      </c>
      <c r="DA30" s="695"/>
      <c r="DB30" s="695"/>
      <c r="DC30" s="696"/>
      <c r="DD30" s="669">
        <v>7794495</v>
      </c>
      <c r="DE30" s="664"/>
      <c r="DF30" s="664"/>
      <c r="DG30" s="664"/>
      <c r="DH30" s="664"/>
      <c r="DI30" s="664"/>
      <c r="DJ30" s="664"/>
      <c r="DK30" s="665"/>
      <c r="DL30" s="669">
        <v>7794495</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436285</v>
      </c>
      <c r="S31" s="664"/>
      <c r="T31" s="664"/>
      <c r="U31" s="664"/>
      <c r="V31" s="664"/>
      <c r="W31" s="664"/>
      <c r="X31" s="664"/>
      <c r="Y31" s="665"/>
      <c r="Z31" s="723">
        <v>0.4</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97.9</v>
      </c>
      <c r="BN31" s="740"/>
      <c r="BO31" s="740"/>
      <c r="BP31" s="740"/>
      <c r="BQ31" s="701"/>
      <c r="BR31" s="739">
        <v>99</v>
      </c>
      <c r="BS31" s="662"/>
      <c r="BT31" s="662"/>
      <c r="BU31" s="662"/>
      <c r="BV31" s="662"/>
      <c r="BW31" s="662"/>
      <c r="BX31" s="667">
        <v>96.9</v>
      </c>
      <c r="BY31" s="740"/>
      <c r="BZ31" s="740"/>
      <c r="CA31" s="740"/>
      <c r="CB31" s="701"/>
      <c r="CD31" s="747"/>
      <c r="CE31" s="748"/>
      <c r="CF31" s="705" t="s">
        <v>315</v>
      </c>
      <c r="CG31" s="702"/>
      <c r="CH31" s="702"/>
      <c r="CI31" s="702"/>
      <c r="CJ31" s="702"/>
      <c r="CK31" s="702"/>
      <c r="CL31" s="702"/>
      <c r="CM31" s="702"/>
      <c r="CN31" s="702"/>
      <c r="CO31" s="702"/>
      <c r="CP31" s="702"/>
      <c r="CQ31" s="703"/>
      <c r="CR31" s="661">
        <v>694021</v>
      </c>
      <c r="CS31" s="662"/>
      <c r="CT31" s="662"/>
      <c r="CU31" s="662"/>
      <c r="CV31" s="662"/>
      <c r="CW31" s="662"/>
      <c r="CX31" s="662"/>
      <c r="CY31" s="663"/>
      <c r="CZ31" s="666">
        <v>0.7</v>
      </c>
      <c r="DA31" s="695"/>
      <c r="DB31" s="695"/>
      <c r="DC31" s="696"/>
      <c r="DD31" s="669">
        <v>694021</v>
      </c>
      <c r="DE31" s="662"/>
      <c r="DF31" s="662"/>
      <c r="DG31" s="662"/>
      <c r="DH31" s="662"/>
      <c r="DI31" s="662"/>
      <c r="DJ31" s="662"/>
      <c r="DK31" s="663"/>
      <c r="DL31" s="669">
        <v>694021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106795</v>
      </c>
      <c r="S32" s="664"/>
      <c r="T32" s="664"/>
      <c r="U32" s="664"/>
      <c r="V32" s="664"/>
      <c r="W32" s="664"/>
      <c r="X32" s="664"/>
      <c r="Y32" s="665"/>
      <c r="Z32" s="723">
        <v>0.1</v>
      </c>
      <c r="AA32" s="723"/>
      <c r="AB32" s="723"/>
      <c r="AC32" s="723"/>
      <c r="AD32" s="724" t="s">
        <v>180</v>
      </c>
      <c r="AE32" s="724"/>
      <c r="AF32" s="724"/>
      <c r="AG32" s="724"/>
      <c r="AH32" s="724"/>
      <c r="AI32" s="724"/>
      <c r="AJ32" s="724"/>
      <c r="AK32" s="724"/>
      <c r="AL32" s="666" t="s">
        <v>180</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98.9</v>
      </c>
      <c r="BH32" s="677"/>
      <c r="BI32" s="677"/>
      <c r="BJ32" s="677"/>
      <c r="BK32" s="677"/>
      <c r="BL32" s="677"/>
      <c r="BM32" s="721">
        <v>93.9</v>
      </c>
      <c r="BN32" s="677"/>
      <c r="BO32" s="677"/>
      <c r="BP32" s="677"/>
      <c r="BQ32" s="714"/>
      <c r="BR32" s="738">
        <v>98.5</v>
      </c>
      <c r="BS32" s="677"/>
      <c r="BT32" s="677"/>
      <c r="BU32" s="677"/>
      <c r="BV32" s="677"/>
      <c r="BW32" s="677"/>
      <c r="BX32" s="721">
        <v>92.1</v>
      </c>
      <c r="BY32" s="677"/>
      <c r="BZ32" s="677"/>
      <c r="CA32" s="677"/>
      <c r="CB32" s="714"/>
      <c r="CD32" s="749"/>
      <c r="CE32" s="750"/>
      <c r="CF32" s="705" t="s">
        <v>318</v>
      </c>
      <c r="CG32" s="702"/>
      <c r="CH32" s="702"/>
      <c r="CI32" s="702"/>
      <c r="CJ32" s="702"/>
      <c r="CK32" s="702"/>
      <c r="CL32" s="702"/>
      <c r="CM32" s="702"/>
      <c r="CN32" s="702"/>
      <c r="CO32" s="702"/>
      <c r="CP32" s="702"/>
      <c r="CQ32" s="703"/>
      <c r="CR32" s="661">
        <v>19363</v>
      </c>
      <c r="CS32" s="664"/>
      <c r="CT32" s="664"/>
      <c r="CU32" s="664"/>
      <c r="CV32" s="664"/>
      <c r="CW32" s="664"/>
      <c r="CX32" s="664"/>
      <c r="CY32" s="665"/>
      <c r="CZ32" s="666">
        <v>0</v>
      </c>
      <c r="DA32" s="695"/>
      <c r="DB32" s="695"/>
      <c r="DC32" s="696"/>
      <c r="DD32" s="669">
        <v>19363</v>
      </c>
      <c r="DE32" s="664"/>
      <c r="DF32" s="664"/>
      <c r="DG32" s="664"/>
      <c r="DH32" s="664"/>
      <c r="DI32" s="664"/>
      <c r="DJ32" s="664"/>
      <c r="DK32" s="665"/>
      <c r="DL32" s="669">
        <v>19363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324951</v>
      </c>
      <c r="S33" s="664"/>
      <c r="T33" s="664"/>
      <c r="U33" s="664"/>
      <c r="V33" s="664"/>
      <c r="W33" s="664"/>
      <c r="X33" s="664"/>
      <c r="Y33" s="665"/>
      <c r="Z33" s="723">
        <v>0.3</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30511981</v>
      </c>
      <c r="CS33" s="662"/>
      <c r="CT33" s="662"/>
      <c r="CU33" s="662"/>
      <c r="CV33" s="662"/>
      <c r="CW33" s="662"/>
      <c r="CX33" s="662"/>
      <c r="CY33" s="663"/>
      <c r="CZ33" s="666">
        <v>31.6</v>
      </c>
      <c r="DA33" s="695"/>
      <c r="DB33" s="695"/>
      <c r="DC33" s="696"/>
      <c r="DD33" s="669">
        <v>24368173</v>
      </c>
      <c r="DE33" s="662"/>
      <c r="DF33" s="662"/>
      <c r="DG33" s="662"/>
      <c r="DH33" s="662"/>
      <c r="DI33" s="662"/>
      <c r="DJ33" s="662"/>
      <c r="DK33" s="663"/>
      <c r="DL33" s="669">
        <v>19840145</v>
      </c>
      <c r="DM33" s="662"/>
      <c r="DN33" s="662"/>
      <c r="DO33" s="662"/>
      <c r="DP33" s="662"/>
      <c r="DQ33" s="662"/>
      <c r="DR33" s="662"/>
      <c r="DS33" s="662"/>
      <c r="DT33" s="662"/>
      <c r="DU33" s="662"/>
      <c r="DV33" s="663"/>
      <c r="DW33" s="666">
        <v>35.299999999999997</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2738049</v>
      </c>
      <c r="S34" s="664"/>
      <c r="T34" s="664"/>
      <c r="U34" s="664"/>
      <c r="V34" s="664"/>
      <c r="W34" s="664"/>
      <c r="X34" s="664"/>
      <c r="Y34" s="665"/>
      <c r="Z34" s="723">
        <v>2.8</v>
      </c>
      <c r="AA34" s="723"/>
      <c r="AB34" s="723"/>
      <c r="AC34" s="723"/>
      <c r="AD34" s="724">
        <v>43759</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10604681</v>
      </c>
      <c r="CS34" s="664"/>
      <c r="CT34" s="664"/>
      <c r="CU34" s="664"/>
      <c r="CV34" s="664"/>
      <c r="CW34" s="664"/>
      <c r="CX34" s="664"/>
      <c r="CY34" s="665"/>
      <c r="CZ34" s="666">
        <v>11</v>
      </c>
      <c r="DA34" s="695"/>
      <c r="DB34" s="695"/>
      <c r="DC34" s="696"/>
      <c r="DD34" s="669">
        <v>9125863</v>
      </c>
      <c r="DE34" s="664"/>
      <c r="DF34" s="664"/>
      <c r="DG34" s="664"/>
      <c r="DH34" s="664"/>
      <c r="DI34" s="664"/>
      <c r="DJ34" s="664"/>
      <c r="DK34" s="665"/>
      <c r="DL34" s="669">
        <v>6486451</v>
      </c>
      <c r="DM34" s="664"/>
      <c r="DN34" s="664"/>
      <c r="DO34" s="664"/>
      <c r="DP34" s="664"/>
      <c r="DQ34" s="664"/>
      <c r="DR34" s="664"/>
      <c r="DS34" s="664"/>
      <c r="DT34" s="664"/>
      <c r="DU34" s="664"/>
      <c r="DV34" s="665"/>
      <c r="DW34" s="666">
        <v>11.5</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8965750</v>
      </c>
      <c r="S35" s="664"/>
      <c r="T35" s="664"/>
      <c r="U35" s="664"/>
      <c r="V35" s="664"/>
      <c r="W35" s="664"/>
      <c r="X35" s="664"/>
      <c r="Y35" s="665"/>
      <c r="Z35" s="723">
        <v>9.1999999999999993</v>
      </c>
      <c r="AA35" s="723"/>
      <c r="AB35" s="723"/>
      <c r="AC35" s="723"/>
      <c r="AD35" s="724" t="s">
        <v>129</v>
      </c>
      <c r="AE35" s="724"/>
      <c r="AF35" s="724"/>
      <c r="AG35" s="724"/>
      <c r="AH35" s="724"/>
      <c r="AI35" s="724"/>
      <c r="AJ35" s="724"/>
      <c r="AK35" s="724"/>
      <c r="AL35" s="666" t="s">
        <v>129</v>
      </c>
      <c r="AM35" s="667"/>
      <c r="AN35" s="667"/>
      <c r="AO35" s="725"/>
      <c r="AP35" s="234"/>
      <c r="AQ35" s="729" t="s">
        <v>326</v>
      </c>
      <c r="AR35" s="730"/>
      <c r="AS35" s="730"/>
      <c r="AT35" s="730"/>
      <c r="AU35" s="730"/>
      <c r="AV35" s="730"/>
      <c r="AW35" s="730"/>
      <c r="AX35" s="730"/>
      <c r="AY35" s="731"/>
      <c r="AZ35" s="726">
        <v>14771340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495040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1106060</v>
      </c>
      <c r="CS35" s="662"/>
      <c r="CT35" s="662"/>
      <c r="CU35" s="662"/>
      <c r="CV35" s="662"/>
      <c r="CW35" s="662"/>
      <c r="CX35" s="662"/>
      <c r="CY35" s="663"/>
      <c r="CZ35" s="666">
        <v>1.1000000000000001</v>
      </c>
      <c r="DA35" s="695"/>
      <c r="DB35" s="695"/>
      <c r="DC35" s="696"/>
      <c r="DD35" s="669">
        <v>917959</v>
      </c>
      <c r="DE35" s="662"/>
      <c r="DF35" s="662"/>
      <c r="DG35" s="662"/>
      <c r="DH35" s="662"/>
      <c r="DI35" s="662"/>
      <c r="DJ35" s="662"/>
      <c r="DK35" s="663"/>
      <c r="DL35" s="669">
        <v>917959</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180</v>
      </c>
      <c r="AM36" s="667"/>
      <c r="AN36" s="667"/>
      <c r="AO36" s="725"/>
      <c r="AQ36" s="698" t="s">
        <v>330</v>
      </c>
      <c r="AR36" s="699"/>
      <c r="AS36" s="699"/>
      <c r="AT36" s="699"/>
      <c r="AU36" s="699"/>
      <c r="AV36" s="699"/>
      <c r="AW36" s="699"/>
      <c r="AX36" s="699"/>
      <c r="AY36" s="700"/>
      <c r="AZ36" s="661">
        <v>2084763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100776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4513516</v>
      </c>
      <c r="CS36" s="664"/>
      <c r="CT36" s="664"/>
      <c r="CU36" s="664"/>
      <c r="CV36" s="664"/>
      <c r="CW36" s="664"/>
      <c r="CX36" s="664"/>
      <c r="CY36" s="665"/>
      <c r="CZ36" s="666">
        <v>4.7</v>
      </c>
      <c r="DA36" s="695"/>
      <c r="DB36" s="695"/>
      <c r="DC36" s="696"/>
      <c r="DD36" s="669">
        <v>3920947</v>
      </c>
      <c r="DE36" s="664"/>
      <c r="DF36" s="664"/>
      <c r="DG36" s="664"/>
      <c r="DH36" s="664"/>
      <c r="DI36" s="664"/>
      <c r="DJ36" s="664"/>
      <c r="DK36" s="665"/>
      <c r="DL36" s="669">
        <v>2639970</v>
      </c>
      <c r="DM36" s="664"/>
      <c r="DN36" s="664"/>
      <c r="DO36" s="664"/>
      <c r="DP36" s="664"/>
      <c r="DQ36" s="664"/>
      <c r="DR36" s="664"/>
      <c r="DS36" s="664"/>
      <c r="DT36" s="664"/>
      <c r="DU36" s="664"/>
      <c r="DV36" s="665"/>
      <c r="DW36" s="666">
        <v>4.7</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4013900</v>
      </c>
      <c r="S37" s="664"/>
      <c r="T37" s="664"/>
      <c r="U37" s="664"/>
      <c r="V37" s="664"/>
      <c r="W37" s="664"/>
      <c r="X37" s="664"/>
      <c r="Y37" s="665"/>
      <c r="Z37" s="723">
        <v>4.0999999999999996</v>
      </c>
      <c r="AA37" s="723"/>
      <c r="AB37" s="723"/>
      <c r="AC37" s="723"/>
      <c r="AD37" s="724" t="s">
        <v>180</v>
      </c>
      <c r="AE37" s="724"/>
      <c r="AF37" s="724"/>
      <c r="AG37" s="724"/>
      <c r="AH37" s="724"/>
      <c r="AI37" s="724"/>
      <c r="AJ37" s="724"/>
      <c r="AK37" s="724"/>
      <c r="AL37" s="666" t="s">
        <v>129</v>
      </c>
      <c r="AM37" s="667"/>
      <c r="AN37" s="667"/>
      <c r="AO37" s="725"/>
      <c r="AQ37" s="698" t="s">
        <v>334</v>
      </c>
      <c r="AR37" s="699"/>
      <c r="AS37" s="699"/>
      <c r="AT37" s="699"/>
      <c r="AU37" s="699"/>
      <c r="AV37" s="699"/>
      <c r="AW37" s="699"/>
      <c r="AX37" s="699"/>
      <c r="AY37" s="700"/>
      <c r="AZ37" s="661">
        <v>1782689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32029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30742</v>
      </c>
      <c r="CS37" s="662"/>
      <c r="CT37" s="662"/>
      <c r="CU37" s="662"/>
      <c r="CV37" s="662"/>
      <c r="CW37" s="662"/>
      <c r="CX37" s="662"/>
      <c r="CY37" s="663"/>
      <c r="CZ37" s="666">
        <v>0</v>
      </c>
      <c r="DA37" s="695"/>
      <c r="DB37" s="695"/>
      <c r="DC37" s="696"/>
      <c r="DD37" s="669">
        <v>30742</v>
      </c>
      <c r="DE37" s="662"/>
      <c r="DF37" s="662"/>
      <c r="DG37" s="662"/>
      <c r="DH37" s="662"/>
      <c r="DI37" s="662"/>
      <c r="DJ37" s="662"/>
      <c r="DK37" s="663"/>
      <c r="DL37" s="669">
        <v>30742</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97214845</v>
      </c>
      <c r="S38" s="713"/>
      <c r="T38" s="713"/>
      <c r="U38" s="713"/>
      <c r="V38" s="713"/>
      <c r="W38" s="713"/>
      <c r="X38" s="713"/>
      <c r="Y38" s="718"/>
      <c r="Z38" s="719">
        <v>100</v>
      </c>
      <c r="AA38" s="719"/>
      <c r="AB38" s="719"/>
      <c r="AC38" s="719"/>
      <c r="AD38" s="720">
        <v>52242298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440016</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48933</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12285683</v>
      </c>
      <c r="CS38" s="664"/>
      <c r="CT38" s="664"/>
      <c r="CU38" s="664"/>
      <c r="CV38" s="664"/>
      <c r="CW38" s="664"/>
      <c r="CX38" s="664"/>
      <c r="CY38" s="665"/>
      <c r="CZ38" s="666">
        <v>12.7</v>
      </c>
      <c r="DA38" s="695"/>
      <c r="DB38" s="695"/>
      <c r="DC38" s="696"/>
      <c r="DD38" s="669">
        <v>10360730</v>
      </c>
      <c r="DE38" s="664"/>
      <c r="DF38" s="664"/>
      <c r="DG38" s="664"/>
      <c r="DH38" s="664"/>
      <c r="DI38" s="664"/>
      <c r="DJ38" s="664"/>
      <c r="DK38" s="665"/>
      <c r="DL38" s="669">
        <v>9795765</v>
      </c>
      <c r="DM38" s="664"/>
      <c r="DN38" s="664"/>
      <c r="DO38" s="664"/>
      <c r="DP38" s="664"/>
      <c r="DQ38" s="664"/>
      <c r="DR38" s="664"/>
      <c r="DS38" s="664"/>
      <c r="DT38" s="664"/>
      <c r="DU38" s="664"/>
      <c r="DV38" s="665"/>
      <c r="DW38" s="666">
        <v>17.399999999999999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172793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98459</v>
      </c>
      <c r="CS39" s="662"/>
      <c r="CT39" s="662"/>
      <c r="CU39" s="662"/>
      <c r="CV39" s="662"/>
      <c r="CW39" s="662"/>
      <c r="CX39" s="662"/>
      <c r="CY39" s="663"/>
      <c r="CZ39" s="666">
        <v>0.1</v>
      </c>
      <c r="DA39" s="695"/>
      <c r="DB39" s="695"/>
      <c r="DC39" s="696"/>
      <c r="DD39" s="669" t="s">
        <v>180</v>
      </c>
      <c r="DE39" s="662"/>
      <c r="DF39" s="662"/>
      <c r="DG39" s="662"/>
      <c r="DH39" s="662"/>
      <c r="DI39" s="662"/>
      <c r="DJ39" s="662"/>
      <c r="DK39" s="663"/>
      <c r="DL39" s="669" t="s">
        <v>180</v>
      </c>
      <c r="DM39" s="662"/>
      <c r="DN39" s="662"/>
      <c r="DO39" s="662"/>
      <c r="DP39" s="662"/>
      <c r="DQ39" s="662"/>
      <c r="DR39" s="662"/>
      <c r="DS39" s="662"/>
      <c r="DT39" s="662"/>
      <c r="DU39" s="662"/>
      <c r="DV39" s="663"/>
      <c r="DW39" s="666" t="s">
        <v>180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2744361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1903582</v>
      </c>
      <c r="CS40" s="664"/>
      <c r="CT40" s="664"/>
      <c r="CU40" s="664"/>
      <c r="CV40" s="664"/>
      <c r="CW40" s="664"/>
      <c r="CX40" s="664"/>
      <c r="CY40" s="665"/>
      <c r="CZ40" s="666">
        <v>2</v>
      </c>
      <c r="DA40" s="695"/>
      <c r="DB40" s="695"/>
      <c r="DC40" s="696"/>
      <c r="DD40" s="669">
        <v>42674</v>
      </c>
      <c r="DE40" s="664"/>
      <c r="DF40" s="664"/>
      <c r="DG40" s="664"/>
      <c r="DH40" s="664"/>
      <c r="DI40" s="664"/>
      <c r="DJ40" s="664"/>
      <c r="DK40" s="665"/>
      <c r="DL40" s="669" t="s">
        <v>180</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7546718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180</v>
      </c>
      <c r="CS41" s="662"/>
      <c r="CT41" s="662"/>
      <c r="CU41" s="662"/>
      <c r="CV41" s="662"/>
      <c r="CW41" s="662"/>
      <c r="CX41" s="662"/>
      <c r="CY41" s="663"/>
      <c r="CZ41" s="666" t="s">
        <v>129</v>
      </c>
      <c r="DA41" s="695"/>
      <c r="DB41" s="695"/>
      <c r="DC41" s="696"/>
      <c r="DD41" s="669" t="s">
        <v>180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7966703</v>
      </c>
      <c r="CS42" s="664"/>
      <c r="CT42" s="664"/>
      <c r="CU42" s="664"/>
      <c r="CV42" s="664"/>
      <c r="CW42" s="664"/>
      <c r="CX42" s="664"/>
      <c r="CY42" s="665"/>
      <c r="CZ42" s="666">
        <v>8.3000000000000007</v>
      </c>
      <c r="DA42" s="667"/>
      <c r="DB42" s="667"/>
      <c r="DC42" s="668"/>
      <c r="DD42" s="669">
        <v>1120943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143805</v>
      </c>
      <c r="CS43" s="662"/>
      <c r="CT43" s="662"/>
      <c r="CU43" s="662"/>
      <c r="CV43" s="662"/>
      <c r="CW43" s="662"/>
      <c r="CX43" s="662"/>
      <c r="CY43" s="663"/>
      <c r="CZ43" s="666">
        <v>0.1</v>
      </c>
      <c r="DA43" s="695"/>
      <c r="DB43" s="695"/>
      <c r="DC43" s="696"/>
      <c r="DD43" s="669">
        <v>135605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7966703</v>
      </c>
      <c r="CS44" s="664"/>
      <c r="CT44" s="664"/>
      <c r="CU44" s="664"/>
      <c r="CV44" s="664"/>
      <c r="CW44" s="664"/>
      <c r="CX44" s="664"/>
      <c r="CY44" s="665"/>
      <c r="CZ44" s="666">
        <v>8.3000000000000007</v>
      </c>
      <c r="DA44" s="667"/>
      <c r="DB44" s="667"/>
      <c r="DC44" s="668"/>
      <c r="DD44" s="669">
        <v>1120943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2933757</v>
      </c>
      <c r="CS45" s="662"/>
      <c r="CT45" s="662"/>
      <c r="CU45" s="662"/>
      <c r="CV45" s="662"/>
      <c r="CW45" s="662"/>
      <c r="CX45" s="662"/>
      <c r="CY45" s="663"/>
      <c r="CZ45" s="666">
        <v>3</v>
      </c>
      <c r="DA45" s="695"/>
      <c r="DB45" s="695"/>
      <c r="DC45" s="696"/>
      <c r="DD45" s="669">
        <v>101581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4901649</v>
      </c>
      <c r="CS46" s="664"/>
      <c r="CT46" s="664"/>
      <c r="CU46" s="664"/>
      <c r="CV46" s="664"/>
      <c r="CW46" s="664"/>
      <c r="CX46" s="664"/>
      <c r="CY46" s="665"/>
      <c r="CZ46" s="666">
        <v>5.0999999999999996</v>
      </c>
      <c r="DA46" s="667"/>
      <c r="DB46" s="667"/>
      <c r="DC46" s="668"/>
      <c r="DD46" s="669">
        <v>1011086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360</v>
      </c>
      <c r="CS47" s="662"/>
      <c r="CT47" s="662"/>
      <c r="CU47" s="662"/>
      <c r="CV47" s="662"/>
      <c r="CW47" s="662"/>
      <c r="CX47" s="662"/>
      <c r="CY47" s="663"/>
      <c r="CZ47" s="666" t="s">
        <v>129</v>
      </c>
      <c r="DA47" s="695"/>
      <c r="DB47" s="695"/>
      <c r="DC47" s="696"/>
      <c r="DD47" s="669" t="s">
        <v>360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360</v>
      </c>
      <c r="CS48" s="664"/>
      <c r="CT48" s="664"/>
      <c r="CU48" s="664"/>
      <c r="CV48" s="664"/>
      <c r="CW48" s="664"/>
      <c r="CX48" s="664"/>
      <c r="CY48" s="665"/>
      <c r="CZ48" s="666" t="s">
        <v>360</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96466589</v>
      </c>
      <c r="CS49" s="677"/>
      <c r="CT49" s="677"/>
      <c r="CU49" s="677"/>
      <c r="CV49" s="677"/>
      <c r="CW49" s="677"/>
      <c r="CX49" s="677"/>
      <c r="CY49" s="678"/>
      <c r="CZ49" s="679">
        <v>100</v>
      </c>
      <c r="DA49" s="680"/>
      <c r="DB49" s="680"/>
      <c r="DC49" s="681"/>
      <c r="DD49" s="682">
        <v>60174217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Qrc6tDipDEt5i2tWjTF8Z2LY2JkvwNt6Usgd2WSUW7J6LQJiBUKVagEaR34sQxFdTkxVLqV3Pc0PwrabgNGUQ==" saltValue="jSNJd/iRiHAWnw6PZArT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96201</v>
      </c>
      <c r="R7" s="1194"/>
      <c r="S7" s="1194"/>
      <c r="T7" s="1194"/>
      <c r="U7" s="1194"/>
      <c r="V7" s="1194">
        <v>95457</v>
      </c>
      <c r="W7" s="1194"/>
      <c r="X7" s="1194"/>
      <c r="Y7" s="1194"/>
      <c r="Z7" s="1194"/>
      <c r="AA7" s="1194">
        <v>744</v>
      </c>
      <c r="AB7" s="1194"/>
      <c r="AC7" s="1194"/>
      <c r="AD7" s="1194"/>
      <c r="AE7" s="1195"/>
      <c r="AF7" s="1196">
        <v>409</v>
      </c>
      <c r="AG7" s="1197"/>
      <c r="AH7" s="1197"/>
      <c r="AI7" s="1197"/>
      <c r="AJ7" s="1198"/>
      <c r="AK7" s="1180">
        <v>107</v>
      </c>
      <c r="AL7" s="1181"/>
      <c r="AM7" s="1181"/>
      <c r="AN7" s="1181"/>
      <c r="AO7" s="1181"/>
      <c r="AP7" s="1181">
        <v>99029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v>
      </c>
      <c r="CI7" s="1178"/>
      <c r="CJ7" s="1178"/>
      <c r="CK7" s="1178"/>
      <c r="CL7" s="1179"/>
      <c r="CM7" s="1177">
        <v>48</v>
      </c>
      <c r="CN7" s="1178"/>
      <c r="CO7" s="1178"/>
      <c r="CP7" s="1178"/>
      <c r="CQ7" s="1179"/>
      <c r="CR7" s="1177">
        <v>5</v>
      </c>
      <c r="CS7" s="1178"/>
      <c r="CT7" s="1178"/>
      <c r="CU7" s="1178"/>
      <c r="CV7" s="1179"/>
      <c r="CW7" s="1177" t="s">
        <v>591</v>
      </c>
      <c r="CX7" s="1178"/>
      <c r="CY7" s="1178"/>
      <c r="CZ7" s="1178"/>
      <c r="DA7" s="1179"/>
      <c r="DB7" s="1177" t="s">
        <v>591</v>
      </c>
      <c r="DC7" s="1178"/>
      <c r="DD7" s="1178"/>
      <c r="DE7" s="1178"/>
      <c r="DF7" s="1179"/>
      <c r="DG7" s="1177" t="s">
        <v>593</v>
      </c>
      <c r="DH7" s="1178"/>
      <c r="DI7" s="1178"/>
      <c r="DJ7" s="1178"/>
      <c r="DK7" s="1179"/>
      <c r="DL7" s="1177" t="s">
        <v>593</v>
      </c>
      <c r="DM7" s="1178"/>
      <c r="DN7" s="1178"/>
      <c r="DO7" s="1178"/>
      <c r="DP7" s="1179"/>
      <c r="DQ7" s="1177" t="s">
        <v>591</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21</v>
      </c>
      <c r="R8" s="1133"/>
      <c r="S8" s="1133"/>
      <c r="T8" s="1133"/>
      <c r="U8" s="1133"/>
      <c r="V8" s="1133">
        <v>17</v>
      </c>
      <c r="W8" s="1133"/>
      <c r="X8" s="1133"/>
      <c r="Y8" s="1133"/>
      <c r="Z8" s="1133"/>
      <c r="AA8" s="1133">
        <v>4</v>
      </c>
      <c r="AB8" s="1133"/>
      <c r="AC8" s="1133"/>
      <c r="AD8" s="1133"/>
      <c r="AE8" s="1134"/>
      <c r="AF8" s="1108">
        <v>4</v>
      </c>
      <c r="AG8" s="1109"/>
      <c r="AH8" s="1109"/>
      <c r="AI8" s="1109"/>
      <c r="AJ8" s="1110"/>
      <c r="AK8" s="1175" t="s">
        <v>514</v>
      </c>
      <c r="AL8" s="1176"/>
      <c r="AM8" s="1176"/>
      <c r="AN8" s="1176"/>
      <c r="AO8" s="1176"/>
      <c r="AP8" s="1176" t="s">
        <v>514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5</v>
      </c>
      <c r="CI8" s="1079"/>
      <c r="CJ8" s="1079"/>
      <c r="CK8" s="1079"/>
      <c r="CL8" s="1080"/>
      <c r="CM8" s="1078">
        <v>34</v>
      </c>
      <c r="CN8" s="1079"/>
      <c r="CO8" s="1079"/>
      <c r="CP8" s="1079"/>
      <c r="CQ8" s="1080"/>
      <c r="CR8" s="1078">
        <v>10</v>
      </c>
      <c r="CS8" s="1079"/>
      <c r="CT8" s="1079"/>
      <c r="CU8" s="1079"/>
      <c r="CV8" s="1080"/>
      <c r="CW8" s="1078">
        <v>11</v>
      </c>
      <c r="CX8" s="1079"/>
      <c r="CY8" s="1079"/>
      <c r="CZ8" s="1079"/>
      <c r="DA8" s="1080"/>
      <c r="DB8" s="1078" t="s">
        <v>592</v>
      </c>
      <c r="DC8" s="1079"/>
      <c r="DD8" s="1079"/>
      <c r="DE8" s="1079"/>
      <c r="DF8" s="1080"/>
      <c r="DG8" s="1078" t="s">
        <v>591</v>
      </c>
      <c r="DH8" s="1079"/>
      <c r="DI8" s="1079"/>
      <c r="DJ8" s="1079"/>
      <c r="DK8" s="1080"/>
      <c r="DL8" s="1078" t="s">
        <v>591</v>
      </c>
      <c r="DM8" s="1079"/>
      <c r="DN8" s="1079"/>
      <c r="DO8" s="1079"/>
      <c r="DP8" s="1080"/>
      <c r="DQ8" s="1078" t="s">
        <v>594</v>
      </c>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1008</v>
      </c>
      <c r="R9" s="1133"/>
      <c r="S9" s="1133"/>
      <c r="T9" s="1133"/>
      <c r="U9" s="1133"/>
      <c r="V9" s="1133">
        <v>1008</v>
      </c>
      <c r="W9" s="1133"/>
      <c r="X9" s="1133"/>
      <c r="Y9" s="1133"/>
      <c r="Z9" s="1133"/>
      <c r="AA9" s="1133" t="s">
        <v>514</v>
      </c>
      <c r="AB9" s="1133"/>
      <c r="AC9" s="1133"/>
      <c r="AD9" s="1133"/>
      <c r="AE9" s="1134"/>
      <c r="AF9" s="1108" t="s">
        <v>129</v>
      </c>
      <c r="AG9" s="1109"/>
      <c r="AH9" s="1109"/>
      <c r="AI9" s="1109"/>
      <c r="AJ9" s="1110"/>
      <c r="AK9" s="1175" t="s">
        <v>514</v>
      </c>
      <c r="AL9" s="1176"/>
      <c r="AM9" s="1176"/>
      <c r="AN9" s="1176"/>
      <c r="AO9" s="1176"/>
      <c r="AP9" s="1176" t="s">
        <v>514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-3</v>
      </c>
      <c r="CI9" s="1079"/>
      <c r="CJ9" s="1079"/>
      <c r="CK9" s="1079"/>
      <c r="CL9" s="1080"/>
      <c r="CM9" s="1078">
        <v>53</v>
      </c>
      <c r="CN9" s="1079"/>
      <c r="CO9" s="1079"/>
      <c r="CP9" s="1079"/>
      <c r="CQ9" s="1080"/>
      <c r="CR9" s="1078">
        <v>1</v>
      </c>
      <c r="CS9" s="1079"/>
      <c r="CT9" s="1079"/>
      <c r="CU9" s="1079"/>
      <c r="CV9" s="1080"/>
      <c r="CW9" s="1078" t="s">
        <v>591</v>
      </c>
      <c r="CX9" s="1079"/>
      <c r="CY9" s="1079"/>
      <c r="CZ9" s="1079"/>
      <c r="DA9" s="1080"/>
      <c r="DB9" s="1078" t="s">
        <v>591</v>
      </c>
      <c r="DC9" s="1079"/>
      <c r="DD9" s="1079"/>
      <c r="DE9" s="1079"/>
      <c r="DF9" s="1080"/>
      <c r="DG9" s="1078" t="s">
        <v>591</v>
      </c>
      <c r="DH9" s="1079"/>
      <c r="DI9" s="1079"/>
      <c r="DJ9" s="1079"/>
      <c r="DK9" s="1080"/>
      <c r="DL9" s="1078" t="s">
        <v>591</v>
      </c>
      <c r="DM9" s="1079"/>
      <c r="DN9" s="1079"/>
      <c r="DO9" s="1079"/>
      <c r="DP9" s="1080"/>
      <c r="DQ9" s="1078" t="s">
        <v>591</v>
      </c>
      <c r="DR9" s="1079"/>
      <c r="DS9" s="1079"/>
      <c r="DT9" s="1079"/>
      <c r="DU9" s="1080"/>
      <c r="DV9" s="1081"/>
      <c r="DW9" s="1082"/>
      <c r="DX9" s="1082"/>
      <c r="DY9" s="1082"/>
      <c r="DZ9" s="1083"/>
      <c r="EA9" s="254"/>
    </row>
    <row r="10" spans="1:131" s="255" customFormat="1" ht="26.25" customHeight="1" x14ac:dyDescent="0.15">
      <c r="A10" s="261">
        <v>4</v>
      </c>
      <c r="B10" s="1126" t="s">
        <v>388</v>
      </c>
      <c r="C10" s="1127"/>
      <c r="D10" s="1127"/>
      <c r="E10" s="1127"/>
      <c r="F10" s="1127"/>
      <c r="G10" s="1127"/>
      <c r="H10" s="1127"/>
      <c r="I10" s="1127"/>
      <c r="J10" s="1127"/>
      <c r="K10" s="1127"/>
      <c r="L10" s="1127"/>
      <c r="M10" s="1127"/>
      <c r="N10" s="1127"/>
      <c r="O10" s="1127"/>
      <c r="P10" s="1128"/>
      <c r="Q10" s="1132">
        <v>7</v>
      </c>
      <c r="R10" s="1133"/>
      <c r="S10" s="1133"/>
      <c r="T10" s="1133"/>
      <c r="U10" s="1133"/>
      <c r="V10" s="1133">
        <v>7</v>
      </c>
      <c r="W10" s="1133"/>
      <c r="X10" s="1133"/>
      <c r="Y10" s="1133"/>
      <c r="Z10" s="1133"/>
      <c r="AA10" s="1133" t="s">
        <v>514</v>
      </c>
      <c r="AB10" s="1133"/>
      <c r="AC10" s="1133"/>
      <c r="AD10" s="1133"/>
      <c r="AE10" s="1134"/>
      <c r="AF10" s="1108" t="s">
        <v>129</v>
      </c>
      <c r="AG10" s="1109"/>
      <c r="AH10" s="1109"/>
      <c r="AI10" s="1109"/>
      <c r="AJ10" s="1110"/>
      <c r="AK10" s="1175">
        <v>2</v>
      </c>
      <c r="AL10" s="1176"/>
      <c r="AM10" s="1176"/>
      <c r="AN10" s="1176"/>
      <c r="AO10" s="1176"/>
      <c r="AP10" s="1176">
        <v>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588</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69</v>
      </c>
      <c r="CN10" s="1079"/>
      <c r="CO10" s="1079"/>
      <c r="CP10" s="1079"/>
      <c r="CQ10" s="1080"/>
      <c r="CR10" s="1078">
        <v>18</v>
      </c>
      <c r="CS10" s="1079"/>
      <c r="CT10" s="1079"/>
      <c r="CU10" s="1079"/>
      <c r="CV10" s="1080"/>
      <c r="CW10" s="1078">
        <v>1</v>
      </c>
      <c r="CX10" s="1079"/>
      <c r="CY10" s="1079"/>
      <c r="CZ10" s="1079"/>
      <c r="DA10" s="1080"/>
      <c r="DB10" s="1078" t="s">
        <v>591</v>
      </c>
      <c r="DC10" s="1079"/>
      <c r="DD10" s="1079"/>
      <c r="DE10" s="1079"/>
      <c r="DF10" s="1080"/>
      <c r="DG10" s="1078" t="s">
        <v>591</v>
      </c>
      <c r="DH10" s="1079"/>
      <c r="DI10" s="1079"/>
      <c r="DJ10" s="1079"/>
      <c r="DK10" s="1080"/>
      <c r="DL10" s="1078" t="s">
        <v>591</v>
      </c>
      <c r="DM10" s="1079"/>
      <c r="DN10" s="1079"/>
      <c r="DO10" s="1079"/>
      <c r="DP10" s="1080"/>
      <c r="DQ10" s="1078" t="s">
        <v>591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589</v>
      </c>
      <c r="BT11" s="1104"/>
      <c r="BU11" s="1104"/>
      <c r="BV11" s="1104"/>
      <c r="BW11" s="1104"/>
      <c r="BX11" s="1104"/>
      <c r="BY11" s="1104"/>
      <c r="BZ11" s="1104"/>
      <c r="CA11" s="1104"/>
      <c r="CB11" s="1104"/>
      <c r="CC11" s="1104"/>
      <c r="CD11" s="1104"/>
      <c r="CE11" s="1104"/>
      <c r="CF11" s="1104"/>
      <c r="CG11" s="1105"/>
      <c r="CH11" s="1078">
        <v>173</v>
      </c>
      <c r="CI11" s="1079"/>
      <c r="CJ11" s="1079"/>
      <c r="CK11" s="1079"/>
      <c r="CL11" s="1080"/>
      <c r="CM11" s="1078">
        <v>4389</v>
      </c>
      <c r="CN11" s="1079"/>
      <c r="CO11" s="1079"/>
      <c r="CP11" s="1079"/>
      <c r="CQ11" s="1080"/>
      <c r="CR11" s="1078">
        <v>650</v>
      </c>
      <c r="CS11" s="1079"/>
      <c r="CT11" s="1079"/>
      <c r="CU11" s="1079"/>
      <c r="CV11" s="1080"/>
      <c r="CW11" s="1078" t="s">
        <v>591</v>
      </c>
      <c r="CX11" s="1079"/>
      <c r="CY11" s="1079"/>
      <c r="CZ11" s="1079"/>
      <c r="DA11" s="1080"/>
      <c r="DB11" s="1078">
        <v>133</v>
      </c>
      <c r="DC11" s="1079"/>
      <c r="DD11" s="1079"/>
      <c r="DE11" s="1079"/>
      <c r="DF11" s="1080"/>
      <c r="DG11" s="1078" t="s">
        <v>591</v>
      </c>
      <c r="DH11" s="1079"/>
      <c r="DI11" s="1079"/>
      <c r="DJ11" s="1079"/>
      <c r="DK11" s="1080"/>
      <c r="DL11" s="1078" t="s">
        <v>591</v>
      </c>
      <c r="DM11" s="1079"/>
      <c r="DN11" s="1079"/>
      <c r="DO11" s="1079"/>
      <c r="DP11" s="1080"/>
      <c r="DQ11" s="1078" t="s">
        <v>591</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590</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49</v>
      </c>
      <c r="CN12" s="1079"/>
      <c r="CO12" s="1079"/>
      <c r="CP12" s="1079"/>
      <c r="CQ12" s="1080"/>
      <c r="CR12" s="1078">
        <v>5</v>
      </c>
      <c r="CS12" s="1079"/>
      <c r="CT12" s="1079"/>
      <c r="CU12" s="1079"/>
      <c r="CV12" s="1080"/>
      <c r="CW12" s="1078" t="s">
        <v>591</v>
      </c>
      <c r="CX12" s="1079"/>
      <c r="CY12" s="1079"/>
      <c r="CZ12" s="1079"/>
      <c r="DA12" s="1080"/>
      <c r="DB12" s="1078" t="s">
        <v>591</v>
      </c>
      <c r="DC12" s="1079"/>
      <c r="DD12" s="1079"/>
      <c r="DE12" s="1079"/>
      <c r="DF12" s="1080"/>
      <c r="DG12" s="1078">
        <v>887</v>
      </c>
      <c r="DH12" s="1079"/>
      <c r="DI12" s="1079"/>
      <c r="DJ12" s="1079"/>
      <c r="DK12" s="1080"/>
      <c r="DL12" s="1078" t="s">
        <v>591</v>
      </c>
      <c r="DM12" s="1079"/>
      <c r="DN12" s="1079"/>
      <c r="DO12" s="1079"/>
      <c r="DP12" s="1080"/>
      <c r="DQ12" s="1078">
        <v>177</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413</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25006</v>
      </c>
      <c r="R28" s="1143"/>
      <c r="S28" s="1143"/>
      <c r="T28" s="1143"/>
      <c r="U28" s="1143"/>
      <c r="V28" s="1143">
        <v>24511</v>
      </c>
      <c r="W28" s="1143"/>
      <c r="X28" s="1143"/>
      <c r="Y28" s="1143"/>
      <c r="Z28" s="1143"/>
      <c r="AA28" s="1143">
        <v>495</v>
      </c>
      <c r="AB28" s="1143"/>
      <c r="AC28" s="1143"/>
      <c r="AD28" s="1143"/>
      <c r="AE28" s="1144"/>
      <c r="AF28" s="1145">
        <v>495</v>
      </c>
      <c r="AG28" s="1143"/>
      <c r="AH28" s="1143"/>
      <c r="AI28" s="1143"/>
      <c r="AJ28" s="1146"/>
      <c r="AK28" s="1147">
        <v>2744</v>
      </c>
      <c r="AL28" s="1135"/>
      <c r="AM28" s="1135"/>
      <c r="AN28" s="1135"/>
      <c r="AO28" s="1135"/>
      <c r="AP28" s="1135" t="s">
        <v>514</v>
      </c>
      <c r="AQ28" s="1135"/>
      <c r="AR28" s="1135"/>
      <c r="AS28" s="1135"/>
      <c r="AT28" s="1135"/>
      <c r="AU28" s="1135" t="s">
        <v>514</v>
      </c>
      <c r="AV28" s="1135"/>
      <c r="AW28" s="1135"/>
      <c r="AX28" s="1135"/>
      <c r="AY28" s="1135"/>
      <c r="AZ28" s="1136" t="s">
        <v>514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26128</v>
      </c>
      <c r="R29" s="1133"/>
      <c r="S29" s="1133"/>
      <c r="T29" s="1133"/>
      <c r="U29" s="1133"/>
      <c r="V29" s="1133">
        <v>25228</v>
      </c>
      <c r="W29" s="1133"/>
      <c r="X29" s="1133"/>
      <c r="Y29" s="1133"/>
      <c r="Z29" s="1133"/>
      <c r="AA29" s="1133">
        <v>900</v>
      </c>
      <c r="AB29" s="1133"/>
      <c r="AC29" s="1133"/>
      <c r="AD29" s="1133"/>
      <c r="AE29" s="1134"/>
      <c r="AF29" s="1108">
        <v>900</v>
      </c>
      <c r="AG29" s="1109"/>
      <c r="AH29" s="1109"/>
      <c r="AI29" s="1109"/>
      <c r="AJ29" s="1110"/>
      <c r="AK29" s="1069">
        <v>3707</v>
      </c>
      <c r="AL29" s="1060"/>
      <c r="AM29" s="1060"/>
      <c r="AN29" s="1060"/>
      <c r="AO29" s="1060"/>
      <c r="AP29" s="1060" t="s">
        <v>514</v>
      </c>
      <c r="AQ29" s="1060"/>
      <c r="AR29" s="1060"/>
      <c r="AS29" s="1060"/>
      <c r="AT29" s="1060"/>
      <c r="AU29" s="1060" t="s">
        <v>514</v>
      </c>
      <c r="AV29" s="1060"/>
      <c r="AW29" s="1060"/>
      <c r="AX29" s="1060"/>
      <c r="AY29" s="1060"/>
      <c r="AZ29" s="1131" t="s">
        <v>514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3702</v>
      </c>
      <c r="R30" s="1133"/>
      <c r="S30" s="1133"/>
      <c r="T30" s="1133"/>
      <c r="U30" s="1133"/>
      <c r="V30" s="1133">
        <v>3550</v>
      </c>
      <c r="W30" s="1133"/>
      <c r="X30" s="1133"/>
      <c r="Y30" s="1133"/>
      <c r="Z30" s="1133"/>
      <c r="AA30" s="1133">
        <v>152</v>
      </c>
      <c r="AB30" s="1133"/>
      <c r="AC30" s="1133"/>
      <c r="AD30" s="1133"/>
      <c r="AE30" s="1134"/>
      <c r="AF30" s="1108">
        <v>152</v>
      </c>
      <c r="AG30" s="1109"/>
      <c r="AH30" s="1109"/>
      <c r="AI30" s="1109"/>
      <c r="AJ30" s="1110"/>
      <c r="AK30" s="1069">
        <v>846</v>
      </c>
      <c r="AL30" s="1060"/>
      <c r="AM30" s="1060"/>
      <c r="AN30" s="1060"/>
      <c r="AO30" s="1060"/>
      <c r="AP30" s="1060" t="s">
        <v>514</v>
      </c>
      <c r="AQ30" s="1060"/>
      <c r="AR30" s="1060"/>
      <c r="AS30" s="1060"/>
      <c r="AT30" s="1060"/>
      <c r="AU30" s="1060" t="s">
        <v>514</v>
      </c>
      <c r="AV30" s="1060"/>
      <c r="AW30" s="1060"/>
      <c r="AX30" s="1060"/>
      <c r="AY30" s="1060"/>
      <c r="AZ30" s="1131" t="s">
        <v>514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499</v>
      </c>
      <c r="R31" s="1133"/>
      <c r="S31" s="1133"/>
      <c r="T31" s="1133"/>
      <c r="U31" s="1133"/>
      <c r="V31" s="1133">
        <v>537</v>
      </c>
      <c r="W31" s="1133"/>
      <c r="X31" s="1133"/>
      <c r="Y31" s="1133"/>
      <c r="Z31" s="1133"/>
      <c r="AA31" s="1133">
        <f>Q31-V31</f>
        <v>-38</v>
      </c>
      <c r="AB31" s="1133"/>
      <c r="AC31" s="1133"/>
      <c r="AD31" s="1133"/>
      <c r="AE31" s="1134"/>
      <c r="AF31" s="1108">
        <v>650</v>
      </c>
      <c r="AG31" s="1109"/>
      <c r="AH31" s="1109"/>
      <c r="AI31" s="1109"/>
      <c r="AJ31" s="1110"/>
      <c r="AK31" s="1069">
        <v>173</v>
      </c>
      <c r="AL31" s="1060"/>
      <c r="AM31" s="1060"/>
      <c r="AN31" s="1060"/>
      <c r="AO31" s="1060"/>
      <c r="AP31" s="1060">
        <v>332</v>
      </c>
      <c r="AQ31" s="1060"/>
      <c r="AR31" s="1060"/>
      <c r="AS31" s="1060"/>
      <c r="AT31" s="1060"/>
      <c r="AU31" s="1060">
        <v>196</v>
      </c>
      <c r="AV31" s="1060"/>
      <c r="AW31" s="1060"/>
      <c r="AX31" s="1060"/>
      <c r="AY31" s="1060"/>
      <c r="AZ31" s="1131" t="s">
        <v>602</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219</v>
      </c>
      <c r="R32" s="1133"/>
      <c r="S32" s="1133"/>
      <c r="T32" s="1133"/>
      <c r="U32" s="1133"/>
      <c r="V32" s="1133">
        <v>174</v>
      </c>
      <c r="W32" s="1133"/>
      <c r="X32" s="1133"/>
      <c r="Y32" s="1133"/>
      <c r="Z32" s="1133"/>
      <c r="AA32" s="1133">
        <v>45</v>
      </c>
      <c r="AB32" s="1133"/>
      <c r="AC32" s="1133"/>
      <c r="AD32" s="1133"/>
      <c r="AE32" s="1134"/>
      <c r="AF32" s="1108" t="s">
        <v>129</v>
      </c>
      <c r="AG32" s="1109"/>
      <c r="AH32" s="1109"/>
      <c r="AI32" s="1109"/>
      <c r="AJ32" s="1110"/>
      <c r="AK32" s="1069" t="s">
        <v>514</v>
      </c>
      <c r="AL32" s="1060"/>
      <c r="AM32" s="1060"/>
      <c r="AN32" s="1060"/>
      <c r="AO32" s="1060"/>
      <c r="AP32" s="1060">
        <v>29</v>
      </c>
      <c r="AQ32" s="1060"/>
      <c r="AR32" s="1060"/>
      <c r="AS32" s="1060"/>
      <c r="AT32" s="1060"/>
      <c r="AU32" s="1060" t="s">
        <v>514</v>
      </c>
      <c r="AV32" s="1060"/>
      <c r="AW32" s="1060"/>
      <c r="AX32" s="1060"/>
      <c r="AY32" s="1060"/>
      <c r="AZ32" s="1131" t="s">
        <v>602</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5080</v>
      </c>
      <c r="R33" s="1133"/>
      <c r="S33" s="1133"/>
      <c r="T33" s="1133"/>
      <c r="U33" s="1133"/>
      <c r="V33" s="1133">
        <v>4385</v>
      </c>
      <c r="W33" s="1133"/>
      <c r="X33" s="1133"/>
      <c r="Y33" s="1133"/>
      <c r="Z33" s="1133"/>
      <c r="AA33" s="1133">
        <v>695</v>
      </c>
      <c r="AB33" s="1133"/>
      <c r="AC33" s="1133"/>
      <c r="AD33" s="1133"/>
      <c r="AE33" s="1134"/>
      <c r="AF33" s="1108">
        <v>5672</v>
      </c>
      <c r="AG33" s="1109"/>
      <c r="AH33" s="1109"/>
      <c r="AI33" s="1109"/>
      <c r="AJ33" s="1110"/>
      <c r="AK33" s="1069">
        <v>90</v>
      </c>
      <c r="AL33" s="1060"/>
      <c r="AM33" s="1060"/>
      <c r="AN33" s="1060"/>
      <c r="AO33" s="1060"/>
      <c r="AP33" s="1060">
        <v>19804</v>
      </c>
      <c r="AQ33" s="1060"/>
      <c r="AR33" s="1060"/>
      <c r="AS33" s="1060"/>
      <c r="AT33" s="1060"/>
      <c r="AU33" s="1060">
        <v>634</v>
      </c>
      <c r="AV33" s="1060"/>
      <c r="AW33" s="1060"/>
      <c r="AX33" s="1060"/>
      <c r="AY33" s="1060"/>
      <c r="AZ33" s="1131" t="s">
        <v>602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637</v>
      </c>
      <c r="R34" s="1133"/>
      <c r="S34" s="1133"/>
      <c r="T34" s="1133"/>
      <c r="U34" s="1133"/>
      <c r="V34" s="1133">
        <v>657</v>
      </c>
      <c r="W34" s="1133"/>
      <c r="X34" s="1133"/>
      <c r="Y34" s="1133"/>
      <c r="Z34" s="1133"/>
      <c r="AA34" s="1133">
        <v>-20</v>
      </c>
      <c r="AB34" s="1133"/>
      <c r="AC34" s="1133"/>
      <c r="AD34" s="1133"/>
      <c r="AE34" s="1134"/>
      <c r="AF34" s="1108">
        <v>211</v>
      </c>
      <c r="AG34" s="1109"/>
      <c r="AH34" s="1109"/>
      <c r="AI34" s="1109"/>
      <c r="AJ34" s="1110"/>
      <c r="AK34" s="1069">
        <v>440</v>
      </c>
      <c r="AL34" s="1060"/>
      <c r="AM34" s="1060"/>
      <c r="AN34" s="1060"/>
      <c r="AO34" s="1060"/>
      <c r="AP34" s="1060">
        <v>56</v>
      </c>
      <c r="AQ34" s="1060"/>
      <c r="AR34" s="1060"/>
      <c r="AS34" s="1060"/>
      <c r="AT34" s="1060"/>
      <c r="AU34" s="1060">
        <v>28</v>
      </c>
      <c r="AV34" s="1060"/>
      <c r="AW34" s="1060"/>
      <c r="AX34" s="1060"/>
      <c r="AY34" s="1060"/>
      <c r="AZ34" s="1131" t="s">
        <v>602</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10683</v>
      </c>
      <c r="R35" s="1133"/>
      <c r="S35" s="1133"/>
      <c r="T35" s="1133"/>
      <c r="U35" s="1133"/>
      <c r="V35" s="1133">
        <v>10504</v>
      </c>
      <c r="W35" s="1133"/>
      <c r="X35" s="1133"/>
      <c r="Y35" s="1133"/>
      <c r="Z35" s="1133"/>
      <c r="AA35" s="1133">
        <v>179</v>
      </c>
      <c r="AB35" s="1133"/>
      <c r="AC35" s="1133"/>
      <c r="AD35" s="1133"/>
      <c r="AE35" s="1134"/>
      <c r="AF35" s="1108">
        <v>740</v>
      </c>
      <c r="AG35" s="1109"/>
      <c r="AH35" s="1109"/>
      <c r="AI35" s="1109"/>
      <c r="AJ35" s="1110"/>
      <c r="AK35" s="1069">
        <v>1783</v>
      </c>
      <c r="AL35" s="1060"/>
      <c r="AM35" s="1060"/>
      <c r="AN35" s="1060"/>
      <c r="AO35" s="1060"/>
      <c r="AP35" s="1060">
        <v>13702</v>
      </c>
      <c r="AQ35" s="1060"/>
      <c r="AR35" s="1060"/>
      <c r="AS35" s="1060"/>
      <c r="AT35" s="1060"/>
      <c r="AU35" s="1060">
        <v>9125</v>
      </c>
      <c r="AV35" s="1060"/>
      <c r="AW35" s="1060"/>
      <c r="AX35" s="1060"/>
      <c r="AY35" s="1060"/>
      <c r="AZ35" s="1131" t="s">
        <v>602</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411</v>
      </c>
      <c r="C36" s="1127"/>
      <c r="D36" s="1127"/>
      <c r="E36" s="1127"/>
      <c r="F36" s="1127"/>
      <c r="G36" s="1127"/>
      <c r="H36" s="1127"/>
      <c r="I36" s="1127"/>
      <c r="J36" s="1127"/>
      <c r="K36" s="1127"/>
      <c r="L36" s="1127"/>
      <c r="M36" s="1127"/>
      <c r="N36" s="1127"/>
      <c r="O36" s="1127"/>
      <c r="P36" s="1128"/>
      <c r="Q36" s="1132">
        <v>6662</v>
      </c>
      <c r="R36" s="1133"/>
      <c r="S36" s="1133"/>
      <c r="T36" s="1133"/>
      <c r="U36" s="1133"/>
      <c r="V36" s="1133">
        <v>6348</v>
      </c>
      <c r="W36" s="1133"/>
      <c r="X36" s="1133"/>
      <c r="Y36" s="1133"/>
      <c r="Z36" s="1133"/>
      <c r="AA36" s="1133">
        <v>314</v>
      </c>
      <c r="AB36" s="1133"/>
      <c r="AC36" s="1133"/>
      <c r="AD36" s="1133"/>
      <c r="AE36" s="1134"/>
      <c r="AF36" s="1108">
        <v>295</v>
      </c>
      <c r="AG36" s="1109"/>
      <c r="AH36" s="1109"/>
      <c r="AI36" s="1109"/>
      <c r="AJ36" s="1110"/>
      <c r="AK36" s="1069">
        <v>2085</v>
      </c>
      <c r="AL36" s="1060"/>
      <c r="AM36" s="1060"/>
      <c r="AN36" s="1060"/>
      <c r="AO36" s="1060"/>
      <c r="AP36" s="1060">
        <v>32334</v>
      </c>
      <c r="AQ36" s="1060"/>
      <c r="AR36" s="1060"/>
      <c r="AS36" s="1060"/>
      <c r="AT36" s="1060"/>
      <c r="AU36" s="1060">
        <v>23539</v>
      </c>
      <c r="AV36" s="1060"/>
      <c r="AW36" s="1060"/>
      <c r="AX36" s="1060"/>
      <c r="AY36" s="1060"/>
      <c r="AZ36" s="1131" t="s">
        <v>602</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413</v>
      </c>
      <c r="C37" s="1127"/>
      <c r="D37" s="1127"/>
      <c r="E37" s="1127"/>
      <c r="F37" s="1127"/>
      <c r="G37" s="1127"/>
      <c r="H37" s="1127"/>
      <c r="I37" s="1127"/>
      <c r="J37" s="1127"/>
      <c r="K37" s="1127"/>
      <c r="L37" s="1127"/>
      <c r="M37" s="1127"/>
      <c r="N37" s="1127"/>
      <c r="O37" s="1127"/>
      <c r="P37" s="1128"/>
      <c r="Q37" s="1132">
        <v>125</v>
      </c>
      <c r="R37" s="1133"/>
      <c r="S37" s="1133"/>
      <c r="T37" s="1133"/>
      <c r="U37" s="1133"/>
      <c r="V37" s="1133">
        <v>125</v>
      </c>
      <c r="W37" s="1133"/>
      <c r="X37" s="1133"/>
      <c r="Y37" s="1133"/>
      <c r="Z37" s="1133"/>
      <c r="AA37" s="1133" t="s">
        <v>514</v>
      </c>
      <c r="AB37" s="1133"/>
      <c r="AC37" s="1133"/>
      <c r="AD37" s="1133"/>
      <c r="AE37" s="1134"/>
      <c r="AF37" s="1108" t="s">
        <v>129</v>
      </c>
      <c r="AG37" s="1109"/>
      <c r="AH37" s="1109"/>
      <c r="AI37" s="1109"/>
      <c r="AJ37" s="1110"/>
      <c r="AK37" s="1069">
        <v>81</v>
      </c>
      <c r="AL37" s="1060"/>
      <c r="AM37" s="1060"/>
      <c r="AN37" s="1060"/>
      <c r="AO37" s="1060"/>
      <c r="AP37" s="1060">
        <v>280</v>
      </c>
      <c r="AQ37" s="1060"/>
      <c r="AR37" s="1060"/>
      <c r="AS37" s="1060"/>
      <c r="AT37" s="1060"/>
      <c r="AU37" s="1060">
        <v>280</v>
      </c>
      <c r="AV37" s="1060"/>
      <c r="AW37" s="1060"/>
      <c r="AX37" s="1060"/>
      <c r="AY37" s="1060"/>
      <c r="AZ37" s="1131" t="s">
        <v>602</v>
      </c>
      <c r="BA37" s="1131"/>
      <c r="BB37" s="1131"/>
      <c r="BC37" s="1131"/>
      <c r="BD37" s="1131"/>
      <c r="BE37" s="1121" t="s">
        <v>414</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9115</v>
      </c>
      <c r="AG63" s="1048"/>
      <c r="AH63" s="1048"/>
      <c r="AI63" s="1048"/>
      <c r="AJ63" s="1119"/>
      <c r="AK63" s="1120"/>
      <c r="AL63" s="1052"/>
      <c r="AM63" s="1052"/>
      <c r="AN63" s="1052"/>
      <c r="AO63" s="1052"/>
      <c r="AP63" s="1048">
        <v>66537</v>
      </c>
      <c r="AQ63" s="1048"/>
      <c r="AR63" s="1048"/>
      <c r="AS63" s="1048"/>
      <c r="AT63" s="1048"/>
      <c r="AU63" s="1048">
        <v>33802</v>
      </c>
      <c r="AV63" s="1048"/>
      <c r="AW63" s="1048"/>
      <c r="AX63" s="1048"/>
      <c r="AY63" s="1048"/>
      <c r="AZ63" s="1114"/>
      <c r="BA63" s="1114"/>
      <c r="BB63" s="1114"/>
      <c r="BC63" s="1114"/>
      <c r="BD63" s="1114"/>
      <c r="BE63" s="1049"/>
      <c r="BF63" s="1049"/>
      <c r="BG63" s="1049"/>
      <c r="BH63" s="1049"/>
      <c r="BI63" s="1050"/>
      <c r="BJ63" s="1115" t="s">
        <v>417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396</v>
      </c>
      <c r="AB66" s="1091"/>
      <c r="AC66" s="1091"/>
      <c r="AD66" s="1091"/>
      <c r="AE66" s="1092"/>
      <c r="AF66" s="1096" t="s">
        <v>397</v>
      </c>
      <c r="AG66" s="1097"/>
      <c r="AH66" s="1097"/>
      <c r="AI66" s="1097"/>
      <c r="AJ66" s="1098"/>
      <c r="AK66" s="1090" t="s">
        <v>422</v>
      </c>
      <c r="AL66" s="1085"/>
      <c r="AM66" s="1085"/>
      <c r="AN66" s="1085"/>
      <c r="AO66" s="1086"/>
      <c r="AP66" s="1090" t="s">
        <v>399</v>
      </c>
      <c r="AQ66" s="1091"/>
      <c r="AR66" s="1091"/>
      <c r="AS66" s="1091"/>
      <c r="AT66" s="1092"/>
      <c r="AU66" s="1090" t="s">
        <v>423</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704</v>
      </c>
      <c r="R68" s="1071"/>
      <c r="S68" s="1071"/>
      <c r="T68" s="1071"/>
      <c r="U68" s="1071"/>
      <c r="V68" s="1071">
        <v>693</v>
      </c>
      <c r="W68" s="1071"/>
      <c r="X68" s="1071"/>
      <c r="Y68" s="1071"/>
      <c r="Z68" s="1071"/>
      <c r="AA68" s="1071">
        <v>11</v>
      </c>
      <c r="AB68" s="1071"/>
      <c r="AC68" s="1071"/>
      <c r="AD68" s="1071"/>
      <c r="AE68" s="1071"/>
      <c r="AF68" s="1071">
        <v>11</v>
      </c>
      <c r="AG68" s="1071"/>
      <c r="AH68" s="1071"/>
      <c r="AI68" s="1071"/>
      <c r="AJ68" s="1071"/>
      <c r="AK68" s="1071">
        <v>7</v>
      </c>
      <c r="AL68" s="1071"/>
      <c r="AM68" s="1071"/>
      <c r="AN68" s="1071"/>
      <c r="AO68" s="1071"/>
      <c r="AP68" s="1071" t="s">
        <v>599</v>
      </c>
      <c r="AQ68" s="1071"/>
      <c r="AR68" s="1071"/>
      <c r="AS68" s="1071"/>
      <c r="AT68" s="1071"/>
      <c r="AU68" s="1071" t="s">
        <v>599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132342</v>
      </c>
      <c r="R69" s="1060"/>
      <c r="S69" s="1060"/>
      <c r="T69" s="1060"/>
      <c r="U69" s="1060"/>
      <c r="V69" s="1060">
        <v>124645</v>
      </c>
      <c r="W69" s="1060"/>
      <c r="X69" s="1060"/>
      <c r="Y69" s="1060"/>
      <c r="Z69" s="1060"/>
      <c r="AA69" s="1060">
        <v>7697</v>
      </c>
      <c r="AB69" s="1060"/>
      <c r="AC69" s="1060"/>
      <c r="AD69" s="1060"/>
      <c r="AE69" s="1060"/>
      <c r="AF69" s="1060">
        <v>7697</v>
      </c>
      <c r="AG69" s="1060"/>
      <c r="AH69" s="1060"/>
      <c r="AI69" s="1060"/>
      <c r="AJ69" s="1060"/>
      <c r="AK69" s="1060" t="s">
        <v>599</v>
      </c>
      <c r="AL69" s="1060"/>
      <c r="AM69" s="1060"/>
      <c r="AN69" s="1060"/>
      <c r="AO69" s="1060"/>
      <c r="AP69" s="1060" t="s">
        <v>599</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5519</v>
      </c>
      <c r="R70" s="1060"/>
      <c r="S70" s="1060"/>
      <c r="T70" s="1060"/>
      <c r="U70" s="1060"/>
      <c r="V70" s="1060">
        <v>5128</v>
      </c>
      <c r="W70" s="1060"/>
      <c r="X70" s="1060"/>
      <c r="Y70" s="1060"/>
      <c r="Z70" s="1060"/>
      <c r="AA70" s="1060">
        <v>391</v>
      </c>
      <c r="AB70" s="1060"/>
      <c r="AC70" s="1060"/>
      <c r="AD70" s="1060"/>
      <c r="AE70" s="1060"/>
      <c r="AF70" s="1060">
        <v>391</v>
      </c>
      <c r="AG70" s="1060"/>
      <c r="AH70" s="1060"/>
      <c r="AI70" s="1060"/>
      <c r="AJ70" s="1060"/>
      <c r="AK70" s="1060">
        <v>6</v>
      </c>
      <c r="AL70" s="1060"/>
      <c r="AM70" s="1060"/>
      <c r="AN70" s="1060"/>
      <c r="AO70" s="1060"/>
      <c r="AP70" s="1060" t="s">
        <v>599</v>
      </c>
      <c r="AQ70" s="1060"/>
      <c r="AR70" s="1060"/>
      <c r="AS70" s="1060"/>
      <c r="AT70" s="1060"/>
      <c r="AU70" s="1060" t="s">
        <v>599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138</v>
      </c>
      <c r="R71" s="1060"/>
      <c r="S71" s="1060"/>
      <c r="T71" s="1060"/>
      <c r="U71" s="1060"/>
      <c r="V71" s="1060">
        <v>67</v>
      </c>
      <c r="W71" s="1060"/>
      <c r="X71" s="1060"/>
      <c r="Y71" s="1060"/>
      <c r="Z71" s="1060"/>
      <c r="AA71" s="1060">
        <v>71</v>
      </c>
      <c r="AB71" s="1060"/>
      <c r="AC71" s="1060"/>
      <c r="AD71" s="1060"/>
      <c r="AE71" s="1060"/>
      <c r="AF71" s="1060">
        <v>71</v>
      </c>
      <c r="AG71" s="1060"/>
      <c r="AH71" s="1060"/>
      <c r="AI71" s="1060"/>
      <c r="AJ71" s="1060"/>
      <c r="AK71" s="1060" t="s">
        <v>599</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305</v>
      </c>
      <c r="AG109" s="983"/>
      <c r="AH109" s="983"/>
      <c r="AI109" s="983"/>
      <c r="AJ109" s="984"/>
      <c r="AK109" s="985" t="s">
        <v>304</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305</v>
      </c>
      <c r="BW109" s="983"/>
      <c r="BX109" s="983"/>
      <c r="BY109" s="983"/>
      <c r="BZ109" s="984"/>
      <c r="CA109" s="985" t="s">
        <v>304</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305</v>
      </c>
      <c r="DM109" s="983"/>
      <c r="DN109" s="983"/>
      <c r="DO109" s="983"/>
      <c r="DP109" s="984"/>
      <c r="DQ109" s="985" t="s">
        <v>304</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9076416</v>
      </c>
      <c r="AB110" s="976"/>
      <c r="AC110" s="976"/>
      <c r="AD110" s="976"/>
      <c r="AE110" s="977"/>
      <c r="AF110" s="978">
        <v>8902134</v>
      </c>
      <c r="AG110" s="976"/>
      <c r="AH110" s="976"/>
      <c r="AI110" s="976"/>
      <c r="AJ110" s="977"/>
      <c r="AK110" s="978">
        <v>8704739</v>
      </c>
      <c r="AL110" s="976"/>
      <c r="AM110" s="976"/>
      <c r="AN110" s="976"/>
      <c r="AO110" s="977"/>
      <c r="AP110" s="979">
        <v>18.100000000000001</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97557031</v>
      </c>
      <c r="BR110" s="923"/>
      <c r="BS110" s="923"/>
      <c r="BT110" s="923"/>
      <c r="BU110" s="923"/>
      <c r="BV110" s="923">
        <v>98083733</v>
      </c>
      <c r="BW110" s="923"/>
      <c r="BX110" s="923"/>
      <c r="BY110" s="923"/>
      <c r="BZ110" s="923"/>
      <c r="CA110" s="923">
        <v>99037098</v>
      </c>
      <c r="CB110" s="923"/>
      <c r="CC110" s="923"/>
      <c r="CD110" s="923"/>
      <c r="CE110" s="923"/>
      <c r="CF110" s="947">
        <v>205.8</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440</v>
      </c>
      <c r="DM110" s="923"/>
      <c r="DN110" s="923"/>
      <c r="DO110" s="923"/>
      <c r="DP110" s="923"/>
      <c r="DQ110" s="923" t="s">
        <v>417</v>
      </c>
      <c r="DR110" s="923"/>
      <c r="DS110" s="923"/>
      <c r="DT110" s="923"/>
      <c r="DU110" s="923"/>
      <c r="DV110" s="924" t="s">
        <v>129</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129</v>
      </c>
      <c r="AG111" s="1004"/>
      <c r="AH111" s="1004"/>
      <c r="AI111" s="1004"/>
      <c r="AJ111" s="1005"/>
      <c r="AK111" s="1006" t="s">
        <v>440</v>
      </c>
      <c r="AL111" s="1004"/>
      <c r="AM111" s="1004"/>
      <c r="AN111" s="1004"/>
      <c r="AO111" s="1005"/>
      <c r="AP111" s="1007" t="s">
        <v>129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257573</v>
      </c>
      <c r="BR111" s="895"/>
      <c r="BS111" s="895"/>
      <c r="BT111" s="895"/>
      <c r="BU111" s="895"/>
      <c r="BV111" s="895">
        <v>632021</v>
      </c>
      <c r="BW111" s="895"/>
      <c r="BX111" s="895"/>
      <c r="BY111" s="895"/>
      <c r="BZ111" s="895"/>
      <c r="CA111" s="895">
        <v>669307</v>
      </c>
      <c r="CB111" s="895"/>
      <c r="CC111" s="895"/>
      <c r="CD111" s="895"/>
      <c r="CE111" s="895"/>
      <c r="CF111" s="956">
        <v>1.4</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417</v>
      </c>
      <c r="DM111" s="895"/>
      <c r="DN111" s="895"/>
      <c r="DO111" s="895"/>
      <c r="DP111" s="895"/>
      <c r="DQ111" s="895" t="s">
        <v>417</v>
      </c>
      <c r="DR111" s="895"/>
      <c r="DS111" s="895"/>
      <c r="DT111" s="895"/>
      <c r="DU111" s="895"/>
      <c r="DV111" s="872" t="s">
        <v>417</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417</v>
      </c>
      <c r="AB112" s="858"/>
      <c r="AC112" s="858"/>
      <c r="AD112" s="858"/>
      <c r="AE112" s="859"/>
      <c r="AF112" s="860" t="s">
        <v>417</v>
      </c>
      <c r="AG112" s="858"/>
      <c r="AH112" s="858"/>
      <c r="AI112" s="858"/>
      <c r="AJ112" s="859"/>
      <c r="AK112" s="860" t="s">
        <v>417</v>
      </c>
      <c r="AL112" s="858"/>
      <c r="AM112" s="858"/>
      <c r="AN112" s="858"/>
      <c r="AO112" s="859"/>
      <c r="AP112" s="905" t="s">
        <v>417</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32801607</v>
      </c>
      <c r="BR112" s="895"/>
      <c r="BS112" s="895"/>
      <c r="BT112" s="895"/>
      <c r="BU112" s="895"/>
      <c r="BV112" s="895">
        <v>33407488</v>
      </c>
      <c r="BW112" s="895"/>
      <c r="BX112" s="895"/>
      <c r="BY112" s="895"/>
      <c r="BZ112" s="895"/>
      <c r="CA112" s="895">
        <v>34261667</v>
      </c>
      <c r="CB112" s="895"/>
      <c r="CC112" s="895"/>
      <c r="CD112" s="895"/>
      <c r="CE112" s="895"/>
      <c r="CF112" s="956">
        <v>71.2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417</v>
      </c>
      <c r="DH112" s="895"/>
      <c r="DI112" s="895"/>
      <c r="DJ112" s="895"/>
      <c r="DK112" s="895"/>
      <c r="DL112" s="895" t="s">
        <v>417</v>
      </c>
      <c r="DM112" s="895"/>
      <c r="DN112" s="895"/>
      <c r="DO112" s="895"/>
      <c r="DP112" s="895"/>
      <c r="DQ112" s="895" t="s">
        <v>417</v>
      </c>
      <c r="DR112" s="895"/>
      <c r="DS112" s="895"/>
      <c r="DT112" s="895"/>
      <c r="DU112" s="895"/>
      <c r="DV112" s="872" t="s">
        <v>417</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2606440</v>
      </c>
      <c r="AB113" s="1004"/>
      <c r="AC113" s="1004"/>
      <c r="AD113" s="1004"/>
      <c r="AE113" s="1005"/>
      <c r="AF113" s="1006">
        <v>2835219</v>
      </c>
      <c r="AG113" s="1004"/>
      <c r="AH113" s="1004"/>
      <c r="AI113" s="1004"/>
      <c r="AJ113" s="1005"/>
      <c r="AK113" s="1006">
        <v>2600536</v>
      </c>
      <c r="AL113" s="1004"/>
      <c r="AM113" s="1004"/>
      <c r="AN113" s="1004"/>
      <c r="AO113" s="1005"/>
      <c r="AP113" s="1007">
        <v>5.4</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t="s">
        <v>417</v>
      </c>
      <c r="BR113" s="895"/>
      <c r="BS113" s="895"/>
      <c r="BT113" s="895"/>
      <c r="BU113" s="895"/>
      <c r="BV113" s="895" t="s">
        <v>129</v>
      </c>
      <c r="BW113" s="895"/>
      <c r="BX113" s="895"/>
      <c r="BY113" s="895"/>
      <c r="BZ113" s="895"/>
      <c r="CA113" s="895" t="s">
        <v>417</v>
      </c>
      <c r="CB113" s="895"/>
      <c r="CC113" s="895"/>
      <c r="CD113" s="895"/>
      <c r="CE113" s="895"/>
      <c r="CF113" s="956" t="s">
        <v>417</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417</v>
      </c>
      <c r="DH113" s="858"/>
      <c r="DI113" s="858"/>
      <c r="DJ113" s="858"/>
      <c r="DK113" s="859"/>
      <c r="DL113" s="860" t="s">
        <v>417</v>
      </c>
      <c r="DM113" s="858"/>
      <c r="DN113" s="858"/>
      <c r="DO113" s="858"/>
      <c r="DP113" s="859"/>
      <c r="DQ113" s="860" t="s">
        <v>417</v>
      </c>
      <c r="DR113" s="858"/>
      <c r="DS113" s="858"/>
      <c r="DT113" s="858"/>
      <c r="DU113" s="859"/>
      <c r="DV113" s="905" t="s">
        <v>417</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417</v>
      </c>
      <c r="AB114" s="858"/>
      <c r="AC114" s="858"/>
      <c r="AD114" s="858"/>
      <c r="AE114" s="859"/>
      <c r="AF114" s="860" t="s">
        <v>417</v>
      </c>
      <c r="AG114" s="858"/>
      <c r="AH114" s="858"/>
      <c r="AI114" s="858"/>
      <c r="AJ114" s="859"/>
      <c r="AK114" s="860" t="s">
        <v>417</v>
      </c>
      <c r="AL114" s="858"/>
      <c r="AM114" s="858"/>
      <c r="AN114" s="858"/>
      <c r="AO114" s="859"/>
      <c r="AP114" s="905" t="s">
        <v>129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18412462</v>
      </c>
      <c r="BR114" s="895"/>
      <c r="BS114" s="895"/>
      <c r="BT114" s="895"/>
      <c r="BU114" s="895"/>
      <c r="BV114" s="895">
        <v>18544352</v>
      </c>
      <c r="BW114" s="895"/>
      <c r="BX114" s="895"/>
      <c r="BY114" s="895"/>
      <c r="BZ114" s="895"/>
      <c r="CA114" s="895">
        <v>17909046</v>
      </c>
      <c r="CB114" s="895"/>
      <c r="CC114" s="895"/>
      <c r="CD114" s="895"/>
      <c r="CE114" s="895"/>
      <c r="CF114" s="956">
        <v>37.200000000000003</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417</v>
      </c>
      <c r="DH114" s="858"/>
      <c r="DI114" s="858"/>
      <c r="DJ114" s="858"/>
      <c r="DK114" s="859"/>
      <c r="DL114" s="860" t="s">
        <v>417</v>
      </c>
      <c r="DM114" s="858"/>
      <c r="DN114" s="858"/>
      <c r="DO114" s="858"/>
      <c r="DP114" s="859"/>
      <c r="DQ114" s="860" t="s">
        <v>417</v>
      </c>
      <c r="DR114" s="858"/>
      <c r="DS114" s="858"/>
      <c r="DT114" s="858"/>
      <c r="DU114" s="859"/>
      <c r="DV114" s="905" t="s">
        <v>417</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635</v>
      </c>
      <c r="AB115" s="1004"/>
      <c r="AC115" s="1004"/>
      <c r="AD115" s="1004"/>
      <c r="AE115" s="1005"/>
      <c r="AF115" s="1006">
        <v>491</v>
      </c>
      <c r="AG115" s="1004"/>
      <c r="AH115" s="1004"/>
      <c r="AI115" s="1004"/>
      <c r="AJ115" s="1005"/>
      <c r="AK115" s="1006">
        <v>347</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567621</v>
      </c>
      <c r="BR115" s="895"/>
      <c r="BS115" s="895"/>
      <c r="BT115" s="895"/>
      <c r="BU115" s="895"/>
      <c r="BV115" s="895">
        <v>556308</v>
      </c>
      <c r="BW115" s="895"/>
      <c r="BX115" s="895"/>
      <c r="BY115" s="895"/>
      <c r="BZ115" s="895"/>
      <c r="CA115" s="895">
        <v>556925</v>
      </c>
      <c r="CB115" s="895"/>
      <c r="CC115" s="895"/>
      <c r="CD115" s="895"/>
      <c r="CE115" s="895"/>
      <c r="CF115" s="956">
        <v>1.2</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257573</v>
      </c>
      <c r="DH115" s="858"/>
      <c r="DI115" s="858"/>
      <c r="DJ115" s="858"/>
      <c r="DK115" s="859"/>
      <c r="DL115" s="860">
        <v>632021</v>
      </c>
      <c r="DM115" s="858"/>
      <c r="DN115" s="858"/>
      <c r="DO115" s="858"/>
      <c r="DP115" s="859"/>
      <c r="DQ115" s="860">
        <v>669307</v>
      </c>
      <c r="DR115" s="858"/>
      <c r="DS115" s="858"/>
      <c r="DT115" s="858"/>
      <c r="DU115" s="859"/>
      <c r="DV115" s="905">
        <v>1.4</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937</v>
      </c>
      <c r="AB116" s="858"/>
      <c r="AC116" s="858"/>
      <c r="AD116" s="858"/>
      <c r="AE116" s="859"/>
      <c r="AF116" s="860">
        <v>1024</v>
      </c>
      <c r="AG116" s="858"/>
      <c r="AH116" s="858"/>
      <c r="AI116" s="858"/>
      <c r="AJ116" s="859"/>
      <c r="AK116" s="860">
        <v>1667</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417</v>
      </c>
      <c r="BR116" s="895"/>
      <c r="BS116" s="895"/>
      <c r="BT116" s="895"/>
      <c r="BU116" s="895"/>
      <c r="BV116" s="895" t="s">
        <v>417</v>
      </c>
      <c r="BW116" s="895"/>
      <c r="BX116" s="895"/>
      <c r="BY116" s="895"/>
      <c r="BZ116" s="895"/>
      <c r="CA116" s="895" t="s">
        <v>417</v>
      </c>
      <c r="CB116" s="895"/>
      <c r="CC116" s="895"/>
      <c r="CD116" s="895"/>
      <c r="CE116" s="895"/>
      <c r="CF116" s="956" t="s">
        <v>417</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417</v>
      </c>
      <c r="DH116" s="858"/>
      <c r="DI116" s="858"/>
      <c r="DJ116" s="858"/>
      <c r="DK116" s="859"/>
      <c r="DL116" s="860" t="s">
        <v>417</v>
      </c>
      <c r="DM116" s="858"/>
      <c r="DN116" s="858"/>
      <c r="DO116" s="858"/>
      <c r="DP116" s="859"/>
      <c r="DQ116" s="860" t="s">
        <v>417</v>
      </c>
      <c r="DR116" s="858"/>
      <c r="DS116" s="858"/>
      <c r="DT116" s="858"/>
      <c r="DU116" s="859"/>
      <c r="DV116" s="905" t="s">
        <v>417</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11684428</v>
      </c>
      <c r="AB117" s="990"/>
      <c r="AC117" s="990"/>
      <c r="AD117" s="990"/>
      <c r="AE117" s="991"/>
      <c r="AF117" s="992">
        <v>11738868</v>
      </c>
      <c r="AG117" s="990"/>
      <c r="AH117" s="990"/>
      <c r="AI117" s="990"/>
      <c r="AJ117" s="991"/>
      <c r="AK117" s="992">
        <v>11307289</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417</v>
      </c>
      <c r="BR117" s="895"/>
      <c r="BS117" s="895"/>
      <c r="BT117" s="895"/>
      <c r="BU117" s="895"/>
      <c r="BV117" s="895" t="s">
        <v>129</v>
      </c>
      <c r="BW117" s="895"/>
      <c r="BX117" s="895"/>
      <c r="BY117" s="895"/>
      <c r="BZ117" s="895"/>
      <c r="CA117" s="895" t="s">
        <v>417</v>
      </c>
      <c r="CB117" s="895"/>
      <c r="CC117" s="895"/>
      <c r="CD117" s="895"/>
      <c r="CE117" s="895"/>
      <c r="CF117" s="956" t="s">
        <v>129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417</v>
      </c>
      <c r="DH117" s="858"/>
      <c r="DI117" s="858"/>
      <c r="DJ117" s="858"/>
      <c r="DK117" s="859"/>
      <c r="DL117" s="860" t="s">
        <v>417</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305</v>
      </c>
      <c r="AG118" s="983"/>
      <c r="AH118" s="983"/>
      <c r="AI118" s="983"/>
      <c r="AJ118" s="984"/>
      <c r="AK118" s="985" t="s">
        <v>304</v>
      </c>
      <c r="AL118" s="983"/>
      <c r="AM118" s="983"/>
      <c r="AN118" s="983"/>
      <c r="AO118" s="984"/>
      <c r="AP118" s="986" t="s">
        <v>434</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417</v>
      </c>
      <c r="BW118" s="926"/>
      <c r="BX118" s="926"/>
      <c r="BY118" s="926"/>
      <c r="BZ118" s="926"/>
      <c r="CA118" s="926" t="s">
        <v>129</v>
      </c>
      <c r="CB118" s="926"/>
      <c r="CC118" s="926"/>
      <c r="CD118" s="926"/>
      <c r="CE118" s="926"/>
      <c r="CF118" s="956" t="s">
        <v>129</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417</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417</v>
      </c>
      <c r="AB119" s="976"/>
      <c r="AC119" s="976"/>
      <c r="AD119" s="976"/>
      <c r="AE119" s="977"/>
      <c r="AF119" s="978" t="s">
        <v>417</v>
      </c>
      <c r="AG119" s="976"/>
      <c r="AH119" s="976"/>
      <c r="AI119" s="976"/>
      <c r="AJ119" s="977"/>
      <c r="AK119" s="978" t="s">
        <v>129</v>
      </c>
      <c r="AL119" s="976"/>
      <c r="AM119" s="976"/>
      <c r="AN119" s="976"/>
      <c r="AO119" s="977"/>
      <c r="AP119" s="979" t="s">
        <v>417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465</v>
      </c>
      <c r="BP119" s="959"/>
      <c r="BQ119" s="963">
        <v>149596294</v>
      </c>
      <c r="BR119" s="926"/>
      <c r="BS119" s="926"/>
      <c r="BT119" s="926"/>
      <c r="BU119" s="926"/>
      <c r="BV119" s="926">
        <v>151223902</v>
      </c>
      <c r="BW119" s="926"/>
      <c r="BX119" s="926"/>
      <c r="BY119" s="926"/>
      <c r="BZ119" s="926"/>
      <c r="CA119" s="926">
        <v>152434043</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417</v>
      </c>
      <c r="DH119" s="841"/>
      <c r="DI119" s="841"/>
      <c r="DJ119" s="841"/>
      <c r="DK119" s="842"/>
      <c r="DL119" s="843" t="s">
        <v>417</v>
      </c>
      <c r="DM119" s="841"/>
      <c r="DN119" s="841"/>
      <c r="DO119" s="841"/>
      <c r="DP119" s="842"/>
      <c r="DQ119" s="843" t="s">
        <v>417</v>
      </c>
      <c r="DR119" s="841"/>
      <c r="DS119" s="841"/>
      <c r="DT119" s="841"/>
      <c r="DU119" s="842"/>
      <c r="DV119" s="929" t="s">
        <v>129</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417</v>
      </c>
      <c r="AG120" s="858"/>
      <c r="AH120" s="858"/>
      <c r="AI120" s="858"/>
      <c r="AJ120" s="859"/>
      <c r="AK120" s="860" t="s">
        <v>129</v>
      </c>
      <c r="AL120" s="858"/>
      <c r="AM120" s="858"/>
      <c r="AN120" s="858"/>
      <c r="AO120" s="859"/>
      <c r="AP120" s="905" t="s">
        <v>417</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14120730</v>
      </c>
      <c r="BR120" s="923"/>
      <c r="BS120" s="923"/>
      <c r="BT120" s="923"/>
      <c r="BU120" s="923"/>
      <c r="BV120" s="923">
        <v>13208290</v>
      </c>
      <c r="BW120" s="923"/>
      <c r="BX120" s="923"/>
      <c r="BY120" s="923"/>
      <c r="BZ120" s="923"/>
      <c r="CA120" s="923">
        <v>13435812</v>
      </c>
      <c r="CB120" s="923"/>
      <c r="CC120" s="923"/>
      <c r="CD120" s="923"/>
      <c r="CE120" s="923"/>
      <c r="CF120" s="947">
        <v>27.9</v>
      </c>
      <c r="CG120" s="948"/>
      <c r="CH120" s="948"/>
      <c r="CI120" s="948"/>
      <c r="CJ120" s="948"/>
      <c r="CK120" s="949" t="s">
        <v>469</v>
      </c>
      <c r="CL120" s="933"/>
      <c r="CM120" s="933"/>
      <c r="CN120" s="933"/>
      <c r="CO120" s="934"/>
      <c r="CP120" s="953" t="s">
        <v>411</v>
      </c>
      <c r="CQ120" s="954"/>
      <c r="CR120" s="954"/>
      <c r="CS120" s="954"/>
      <c r="CT120" s="954"/>
      <c r="CU120" s="954"/>
      <c r="CV120" s="954"/>
      <c r="CW120" s="954"/>
      <c r="CX120" s="954"/>
      <c r="CY120" s="954"/>
      <c r="CZ120" s="954"/>
      <c r="DA120" s="954"/>
      <c r="DB120" s="954"/>
      <c r="DC120" s="954"/>
      <c r="DD120" s="954"/>
      <c r="DE120" s="954"/>
      <c r="DF120" s="955"/>
      <c r="DG120" s="942">
        <v>23616044</v>
      </c>
      <c r="DH120" s="923"/>
      <c r="DI120" s="923"/>
      <c r="DJ120" s="923"/>
      <c r="DK120" s="923"/>
      <c r="DL120" s="923">
        <v>23151200</v>
      </c>
      <c r="DM120" s="923"/>
      <c r="DN120" s="923"/>
      <c r="DO120" s="923"/>
      <c r="DP120" s="923"/>
      <c r="DQ120" s="923">
        <v>23538826</v>
      </c>
      <c r="DR120" s="923"/>
      <c r="DS120" s="923"/>
      <c r="DT120" s="923"/>
      <c r="DU120" s="923"/>
      <c r="DV120" s="924">
        <v>48.9</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417</v>
      </c>
      <c r="AB121" s="858"/>
      <c r="AC121" s="858"/>
      <c r="AD121" s="858"/>
      <c r="AE121" s="859"/>
      <c r="AF121" s="860" t="s">
        <v>417</v>
      </c>
      <c r="AG121" s="858"/>
      <c r="AH121" s="858"/>
      <c r="AI121" s="858"/>
      <c r="AJ121" s="859"/>
      <c r="AK121" s="860" t="s">
        <v>417</v>
      </c>
      <c r="AL121" s="858"/>
      <c r="AM121" s="858"/>
      <c r="AN121" s="858"/>
      <c r="AO121" s="859"/>
      <c r="AP121" s="905" t="s">
        <v>129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24885959</v>
      </c>
      <c r="BR121" s="895"/>
      <c r="BS121" s="895"/>
      <c r="BT121" s="895"/>
      <c r="BU121" s="895"/>
      <c r="BV121" s="895">
        <v>24853347</v>
      </c>
      <c r="BW121" s="895"/>
      <c r="BX121" s="895"/>
      <c r="BY121" s="895"/>
      <c r="BZ121" s="895"/>
      <c r="CA121" s="895">
        <v>28770657</v>
      </c>
      <c r="CB121" s="895"/>
      <c r="CC121" s="895"/>
      <c r="CD121" s="895"/>
      <c r="CE121" s="895"/>
      <c r="CF121" s="956">
        <v>59.8</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7895571</v>
      </c>
      <c r="DH121" s="895"/>
      <c r="DI121" s="895"/>
      <c r="DJ121" s="895"/>
      <c r="DK121" s="895"/>
      <c r="DL121" s="895">
        <v>9058127</v>
      </c>
      <c r="DM121" s="895"/>
      <c r="DN121" s="895"/>
      <c r="DO121" s="895"/>
      <c r="DP121" s="895"/>
      <c r="DQ121" s="895">
        <v>9125287</v>
      </c>
      <c r="DR121" s="895"/>
      <c r="DS121" s="895"/>
      <c r="DT121" s="895"/>
      <c r="DU121" s="895"/>
      <c r="DV121" s="872">
        <v>19</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417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75093170</v>
      </c>
      <c r="BR122" s="926"/>
      <c r="BS122" s="926"/>
      <c r="BT122" s="926"/>
      <c r="BU122" s="926"/>
      <c r="BV122" s="926">
        <v>75141283</v>
      </c>
      <c r="BW122" s="926"/>
      <c r="BX122" s="926"/>
      <c r="BY122" s="926"/>
      <c r="BZ122" s="926"/>
      <c r="CA122" s="926">
        <v>75108476</v>
      </c>
      <c r="CB122" s="926"/>
      <c r="CC122" s="926"/>
      <c r="CD122" s="926"/>
      <c r="CE122" s="926"/>
      <c r="CF122" s="927">
        <v>156.1</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701275</v>
      </c>
      <c r="DH122" s="895"/>
      <c r="DI122" s="895"/>
      <c r="DJ122" s="895"/>
      <c r="DK122" s="895"/>
      <c r="DL122" s="895">
        <v>645919</v>
      </c>
      <c r="DM122" s="895"/>
      <c r="DN122" s="895"/>
      <c r="DO122" s="895"/>
      <c r="DP122" s="895"/>
      <c r="DQ122" s="895">
        <v>1093732</v>
      </c>
      <c r="DR122" s="895"/>
      <c r="DS122" s="895"/>
      <c r="DT122" s="895"/>
      <c r="DU122" s="895"/>
      <c r="DV122" s="872">
        <v>2.2999999999999998</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417</v>
      </c>
      <c r="AL123" s="858"/>
      <c r="AM123" s="858"/>
      <c r="AN123" s="858"/>
      <c r="AO123" s="859"/>
      <c r="AP123" s="905" t="s">
        <v>417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474</v>
      </c>
      <c r="BP123" s="959"/>
      <c r="BQ123" s="913">
        <v>114099859</v>
      </c>
      <c r="BR123" s="914"/>
      <c r="BS123" s="914"/>
      <c r="BT123" s="914"/>
      <c r="BU123" s="914"/>
      <c r="BV123" s="914">
        <v>113202920</v>
      </c>
      <c r="BW123" s="914"/>
      <c r="BX123" s="914"/>
      <c r="BY123" s="914"/>
      <c r="BZ123" s="914"/>
      <c r="CA123" s="914">
        <v>117314945</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265722</v>
      </c>
      <c r="DH123" s="858"/>
      <c r="DI123" s="858"/>
      <c r="DJ123" s="858"/>
      <c r="DK123" s="859"/>
      <c r="DL123" s="860">
        <v>274124</v>
      </c>
      <c r="DM123" s="858"/>
      <c r="DN123" s="858"/>
      <c r="DO123" s="858"/>
      <c r="DP123" s="859"/>
      <c r="DQ123" s="860">
        <v>280000</v>
      </c>
      <c r="DR123" s="858"/>
      <c r="DS123" s="858"/>
      <c r="DT123" s="858"/>
      <c r="DU123" s="859"/>
      <c r="DV123" s="905">
        <v>0.6</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417</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74.2</v>
      </c>
      <c r="BR124" s="912"/>
      <c r="BS124" s="912"/>
      <c r="BT124" s="912"/>
      <c r="BU124" s="912"/>
      <c r="BV124" s="912">
        <v>79.099999999999994</v>
      </c>
      <c r="BW124" s="912"/>
      <c r="BX124" s="912"/>
      <c r="BY124" s="912"/>
      <c r="BZ124" s="912"/>
      <c r="CA124" s="912">
        <v>72.900000000000006</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322995</v>
      </c>
      <c r="DH124" s="841"/>
      <c r="DI124" s="841"/>
      <c r="DJ124" s="841"/>
      <c r="DK124" s="842"/>
      <c r="DL124" s="843">
        <v>278118</v>
      </c>
      <c r="DM124" s="841"/>
      <c r="DN124" s="841"/>
      <c r="DO124" s="841"/>
      <c r="DP124" s="842"/>
      <c r="DQ124" s="843">
        <v>223822</v>
      </c>
      <c r="DR124" s="841"/>
      <c r="DS124" s="841"/>
      <c r="DT124" s="841"/>
      <c r="DU124" s="842"/>
      <c r="DV124" s="929">
        <v>0.5</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417</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417</v>
      </c>
      <c r="AG126" s="858"/>
      <c r="AH126" s="858"/>
      <c r="AI126" s="858"/>
      <c r="AJ126" s="859"/>
      <c r="AK126" s="860" t="s">
        <v>417</v>
      </c>
      <c r="AL126" s="858"/>
      <c r="AM126" s="858"/>
      <c r="AN126" s="858"/>
      <c r="AO126" s="859"/>
      <c r="AP126" s="905" t="s">
        <v>417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v>175221</v>
      </c>
      <c r="DH126" s="895"/>
      <c r="DI126" s="895"/>
      <c r="DJ126" s="895"/>
      <c r="DK126" s="895"/>
      <c r="DL126" s="895">
        <v>176251</v>
      </c>
      <c r="DM126" s="895"/>
      <c r="DN126" s="895"/>
      <c r="DO126" s="895"/>
      <c r="DP126" s="895"/>
      <c r="DQ126" s="895">
        <v>176868</v>
      </c>
      <c r="DR126" s="895"/>
      <c r="DS126" s="895"/>
      <c r="DT126" s="895"/>
      <c r="DU126" s="895"/>
      <c r="DV126" s="872">
        <v>0.4</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635</v>
      </c>
      <c r="AB127" s="858"/>
      <c r="AC127" s="858"/>
      <c r="AD127" s="858"/>
      <c r="AE127" s="859"/>
      <c r="AF127" s="860">
        <v>491</v>
      </c>
      <c r="AG127" s="858"/>
      <c r="AH127" s="858"/>
      <c r="AI127" s="858"/>
      <c r="AJ127" s="859"/>
      <c r="AK127" s="860">
        <v>347</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2380288</v>
      </c>
      <c r="AB128" s="879"/>
      <c r="AC128" s="879"/>
      <c r="AD128" s="879"/>
      <c r="AE128" s="880"/>
      <c r="AF128" s="881">
        <v>2318352</v>
      </c>
      <c r="AG128" s="879"/>
      <c r="AH128" s="879"/>
      <c r="AI128" s="879"/>
      <c r="AJ128" s="880"/>
      <c r="AK128" s="881">
        <v>2491700</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129</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392400</v>
      </c>
      <c r="DH128" s="869"/>
      <c r="DI128" s="869"/>
      <c r="DJ128" s="869"/>
      <c r="DK128" s="869"/>
      <c r="DL128" s="869">
        <v>380057</v>
      </c>
      <c r="DM128" s="869"/>
      <c r="DN128" s="869"/>
      <c r="DO128" s="869"/>
      <c r="DP128" s="869"/>
      <c r="DQ128" s="869">
        <v>380057</v>
      </c>
      <c r="DR128" s="869"/>
      <c r="DS128" s="869"/>
      <c r="DT128" s="869"/>
      <c r="DU128" s="869"/>
      <c r="DV128" s="870">
        <v>0.8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53866290</v>
      </c>
      <c r="AB129" s="858"/>
      <c r="AC129" s="858"/>
      <c r="AD129" s="858"/>
      <c r="AE129" s="859"/>
      <c r="AF129" s="860">
        <v>54197718</v>
      </c>
      <c r="AG129" s="858"/>
      <c r="AH129" s="858"/>
      <c r="AI129" s="858"/>
      <c r="AJ129" s="859"/>
      <c r="AK129" s="860">
        <v>54013006</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417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6050286</v>
      </c>
      <c r="AB130" s="858"/>
      <c r="AC130" s="858"/>
      <c r="AD130" s="858"/>
      <c r="AE130" s="859"/>
      <c r="AF130" s="860">
        <v>6180145</v>
      </c>
      <c r="AG130" s="858"/>
      <c r="AH130" s="858"/>
      <c r="AI130" s="858"/>
      <c r="AJ130" s="859"/>
      <c r="AK130" s="860">
        <v>5894695</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6.5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47816004</v>
      </c>
      <c r="AB131" s="841"/>
      <c r="AC131" s="841"/>
      <c r="AD131" s="841"/>
      <c r="AE131" s="842"/>
      <c r="AF131" s="843">
        <v>48017573</v>
      </c>
      <c r="AG131" s="841"/>
      <c r="AH131" s="841"/>
      <c r="AI131" s="841"/>
      <c r="AJ131" s="842"/>
      <c r="AK131" s="843">
        <v>48118311</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72.900000000000006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6.804947565</v>
      </c>
      <c r="AB132" s="821"/>
      <c r="AC132" s="821"/>
      <c r="AD132" s="821"/>
      <c r="AE132" s="822"/>
      <c r="AF132" s="823">
        <v>6.748302335</v>
      </c>
      <c r="AG132" s="821"/>
      <c r="AH132" s="821"/>
      <c r="AI132" s="821"/>
      <c r="AJ132" s="822"/>
      <c r="AK132" s="823">
        <v>6.0702338449999997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6.5</v>
      </c>
      <c r="AB133" s="800"/>
      <c r="AC133" s="800"/>
      <c r="AD133" s="800"/>
      <c r="AE133" s="801"/>
      <c r="AF133" s="799">
        <v>6.6</v>
      </c>
      <c r="AG133" s="800"/>
      <c r="AH133" s="800"/>
      <c r="AI133" s="800"/>
      <c r="AJ133" s="801"/>
      <c r="AK133" s="799">
        <v>6.5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svIMxz1khJdfgIgfAzhC+v9y3A509koG+qF4PkV1r57BT72yoPt4akBjwcKOiFQskOz2/l3FmPdJK4ugCAVeQ==" saltValue="lAobS76+jpDxNvTqOXsO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NvARnQ8ZKvW+QLB5JP97QMirMpwkS7eeMru/x4h0XIC6CPQw91r7adme9EJgTOCxOUQFpvZVywcvNmcNgv+4Q==" saltValue="EtmZoaS5ExQi+12smbHq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tAkZPgcCTAQx1IgtjrCGuylivegaTEziVAEeIzLa93ANEg0nD+bINjWt945wC/KPxDZ0TgESK7UUR7DSMrP8A==" saltValue="sEkXGgRiuXTWg9QCgbmT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18676339</v>
      </c>
      <c r="AP9" s="312">
        <v>73409</v>
      </c>
      <c r="AQ9" s="313">
        <v>56078</v>
      </c>
      <c r="AR9" s="314">
        <v>30.9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857796</v>
      </c>
      <c r="AP10" s="315">
        <v>3372</v>
      </c>
      <c r="AQ10" s="316">
        <v>3491</v>
      </c>
      <c r="AR10" s="317">
        <v>-3.4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1349</v>
      </c>
      <c r="AP11" s="315">
        <v>5</v>
      </c>
      <c r="AQ11" s="316">
        <v>1563</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180946</v>
      </c>
      <c r="AP12" s="315">
        <v>711</v>
      </c>
      <c r="AQ12" s="316">
        <v>910</v>
      </c>
      <c r="AR12" s="317">
        <v>-21.9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872574</v>
      </c>
      <c r="AP14" s="315">
        <v>3430</v>
      </c>
      <c r="AQ14" s="316">
        <v>2138</v>
      </c>
      <c r="AR14" s="317">
        <v>60.4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143805</v>
      </c>
      <c r="AP15" s="315">
        <v>565</v>
      </c>
      <c r="AQ15" s="316">
        <v>1243</v>
      </c>
      <c r="AR15" s="317">
        <v>-54.5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-1470826</v>
      </c>
      <c r="AP16" s="315">
        <v>-5781</v>
      </c>
      <c r="AQ16" s="316">
        <v>-4219</v>
      </c>
      <c r="AR16" s="317">
        <v>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19261983</v>
      </c>
      <c r="AP17" s="315">
        <v>75711</v>
      </c>
      <c r="AQ17" s="316">
        <v>61203</v>
      </c>
      <c r="AR17" s="317">
        <v>23.7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7.83</v>
      </c>
      <c r="AP21" s="328">
        <v>6.02</v>
      </c>
      <c r="AQ21" s="329">
        <v>1.81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99.2</v>
      </c>
      <c r="AP22" s="333">
        <v>100.1</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8704739</v>
      </c>
      <c r="AP32" s="342">
        <v>34215</v>
      </c>
      <c r="AQ32" s="343">
        <v>27020</v>
      </c>
      <c r="AR32" s="344">
        <v>26.6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28</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2600536</v>
      </c>
      <c r="AP35" s="342">
        <v>10222</v>
      </c>
      <c r="AQ35" s="343">
        <v>6255</v>
      </c>
      <c r="AR35" s="344">
        <v>63.4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t="s">
        <v>514</v>
      </c>
      <c r="AP36" s="342" t="s">
        <v>514</v>
      </c>
      <c r="AQ36" s="343">
        <v>683</v>
      </c>
      <c r="AR36" s="344" t="s">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347</v>
      </c>
      <c r="AP37" s="342">
        <v>1</v>
      </c>
      <c r="AQ37" s="343">
        <v>1461</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v>1667</v>
      </c>
      <c r="AP38" s="345">
        <v>7</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-2491700</v>
      </c>
      <c r="AP39" s="342">
        <v>-9794</v>
      </c>
      <c r="AQ39" s="343">
        <v>-7551</v>
      </c>
      <c r="AR39" s="344">
        <v>29.7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-5894695</v>
      </c>
      <c r="AP40" s="342">
        <v>-23170</v>
      </c>
      <c r="AQ40" s="343">
        <v>-21721</v>
      </c>
      <c r="AR40" s="344">
        <v>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2920894</v>
      </c>
      <c r="AP41" s="342">
        <v>11481</v>
      </c>
      <c r="AQ41" s="343">
        <v>6176</v>
      </c>
      <c r="AR41" s="344">
        <v>85.9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9616063</v>
      </c>
      <c r="AN51" s="364">
        <v>37401</v>
      </c>
      <c r="AO51" s="365">
        <v>6.1</v>
      </c>
      <c r="AP51" s="366">
        <v>45117</v>
      </c>
      <c r="AQ51" s="367">
        <v>4.5999999999999996</v>
      </c>
      <c r="AR51" s="368">
        <v>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5276169</v>
      </c>
      <c r="AN52" s="372">
        <v>20522</v>
      </c>
      <c r="AO52" s="373">
        <v>13.7</v>
      </c>
      <c r="AP52" s="374">
        <v>25589</v>
      </c>
      <c r="AQ52" s="375">
        <v>16.899999999999999</v>
      </c>
      <c r="AR52" s="376">
        <v>-3.2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10303144</v>
      </c>
      <c r="AN53" s="364">
        <v>40176</v>
      </c>
      <c r="AO53" s="365">
        <v>7.4</v>
      </c>
      <c r="AP53" s="366">
        <v>39951</v>
      </c>
      <c r="AQ53" s="367">
        <v>-11.5</v>
      </c>
      <c r="AR53" s="368">
        <v>18.899999999999999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6163263</v>
      </c>
      <c r="AN54" s="372">
        <v>24033</v>
      </c>
      <c r="AO54" s="373">
        <v>17.100000000000001</v>
      </c>
      <c r="AP54" s="374">
        <v>22555</v>
      </c>
      <c r="AQ54" s="375">
        <v>-11.9</v>
      </c>
      <c r="AR54" s="376">
        <v>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7108214</v>
      </c>
      <c r="AN55" s="364">
        <v>27766</v>
      </c>
      <c r="AO55" s="365">
        <v>-30.9</v>
      </c>
      <c r="AP55" s="366">
        <v>39893</v>
      </c>
      <c r="AQ55" s="367">
        <v>-0.1</v>
      </c>
      <c r="AR55" s="368">
        <v>-30.8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4680946</v>
      </c>
      <c r="AN56" s="372">
        <v>18284</v>
      </c>
      <c r="AO56" s="373">
        <v>-23.9</v>
      </c>
      <c r="AP56" s="374">
        <v>26170</v>
      </c>
      <c r="AQ56" s="375">
        <v>16</v>
      </c>
      <c r="AR56" s="376">
        <v>-39.9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8032971</v>
      </c>
      <c r="AN57" s="364">
        <v>31464</v>
      </c>
      <c r="AO57" s="365">
        <v>13.3</v>
      </c>
      <c r="AP57" s="366">
        <v>41080</v>
      </c>
      <c r="AQ57" s="367">
        <v>3</v>
      </c>
      <c r="AR57" s="368">
        <v>10.3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4650164</v>
      </c>
      <c r="AN58" s="372">
        <v>18214</v>
      </c>
      <c r="AO58" s="373">
        <v>-0.4</v>
      </c>
      <c r="AP58" s="374">
        <v>27265</v>
      </c>
      <c r="AQ58" s="375">
        <v>4.2</v>
      </c>
      <c r="AR58" s="376">
        <v>-4.5999999999999996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7966703</v>
      </c>
      <c r="AN59" s="364">
        <v>31314</v>
      </c>
      <c r="AO59" s="365">
        <v>-0.5</v>
      </c>
      <c r="AP59" s="366">
        <v>33173</v>
      </c>
      <c r="AQ59" s="367">
        <v>-19.2</v>
      </c>
      <c r="AR59" s="368">
        <v>18.7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4901649</v>
      </c>
      <c r="AN60" s="372">
        <v>19266</v>
      </c>
      <c r="AO60" s="373">
        <v>5.8</v>
      </c>
      <c r="AP60" s="374">
        <v>20353</v>
      </c>
      <c r="AQ60" s="375">
        <v>-25.4</v>
      </c>
      <c r="AR60" s="376">
        <v>31.2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8605419</v>
      </c>
      <c r="AN61" s="379">
        <v>33624</v>
      </c>
      <c r="AO61" s="380">
        <v>-0.9</v>
      </c>
      <c r="AP61" s="381">
        <v>39843</v>
      </c>
      <c r="AQ61" s="382">
        <v>-4.5999999999999996</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5134438</v>
      </c>
      <c r="AN62" s="372">
        <v>20064</v>
      </c>
      <c r="AO62" s="373">
        <v>2.5</v>
      </c>
      <c r="AP62" s="374">
        <v>24386</v>
      </c>
      <c r="AQ62" s="375">
        <v>0</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MKOD24FtxWtw1k7b/Peu4IeaDi23m28XQyfNWS5x9q5C0mb+EecK6M8X74NQXZN4BKXOAFFppC3Nsa6IeNoiA==" saltValue="XlPw0VJ47Dkw3ksfmDVd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j4R+BXQBfVPDAKgkk5WI3ktCFvqq2kzdy7u588yWgTUyQ1g1YszooCDG68ishQwsiAaJPyUhxmKZBM3RyP9TA==" saltValue="GyZ7Rt4dM4qV6qceU5LI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Zj6v5PR3Zdw10nxePab68fCI3voTa8uGqXyrbKG2zUAFh/kYVO+DzlFbEHUJvtCVq8F9Iq3Fk91YpcuGyA/g==" saltValue="Nya295MtKh6IbSuK3RAGX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8.94</v>
      </c>
      <c r="G47" s="12">
        <v>10.14</v>
      </c>
      <c r="H47" s="12">
        <v>9.44</v>
      </c>
      <c r="I47" s="12">
        <v>8.7799999999999994</v>
      </c>
      <c r="J47" s="13">
        <v>9.01</v>
      </c>
    </row>
    <row r="48" spans="2:10" ht="57.75" customHeight="1" x14ac:dyDescent="0.15">
      <c r="B48" s="14"/>
      <c r="C48" s="1234" t="s">
        <v>4</v>
      </c>
      <c r="D48" s="1234"/>
      <c r="E48" s="1235"/>
      <c r="F48" s="15">
        <v>2.4500000000000002</v>
      </c>
      <c r="G48" s="16">
        <v>1.92</v>
      </c>
      <c r="H48" s="16">
        <v>0.24</v>
      </c>
      <c r="I48" s="16">
        <v>0.35</v>
      </c>
      <c r="J48" s="17">
        <v>0.76</v>
      </c>
    </row>
    <row r="49" spans="2:10" ht="57.75" customHeight="1" thickBot="1" x14ac:dyDescent="0.2">
      <c r="B49" s="18"/>
      <c r="C49" s="1236" t="s">
        <v>5</v>
      </c>
      <c r="D49" s="1236"/>
      <c r="E49" s="1237"/>
      <c r="F49" s="19">
        <v>1.59</v>
      </c>
      <c r="G49" s="20" t="s">
        <v>560</v>
      </c>
      <c r="H49" s="20" t="s">
        <v>561</v>
      </c>
      <c r="I49" s="20" t="s">
        <v>562</v>
      </c>
      <c r="J49" s="21">
        <v>0.44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WNAesueFaUv2suVnlqt2P/y9MFKuLRM2LUVYpsItei6O4DSc2mzGr+lgE8aHI7w8yHe2cLPZl6qwX7824u6Xg==" saltValue="QDtdFDKk8jELfgRc/uB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2020-09-07T06:01:14Z</cp:lastPrinted>
  <dcterms:created xsi:type="dcterms:W3CDTF">2020-02-10T05:29:33Z</dcterms:created>
  <dcterms:modified xsi:type="dcterms:W3CDTF">2020-09-15T02:59:19Z</dcterms:modified>
  <cp:category/>
</cp:coreProperties>
</file>