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0\H_財政\１　R2研修生1（交付税上席）\01_前期(田村)\01_H30決算カード・財政状況資料集\03 HP公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AM36" i="10"/>
  <c r="U36" i="10"/>
  <c r="C36" i="10"/>
  <c r="BE35" i="10"/>
  <c r="AM35" i="10"/>
  <c r="U35" i="10"/>
  <c r="C35" i="10"/>
  <c r="CO34" i="10"/>
  <c r="CO35" i="10" s="1"/>
  <c r="CO36" i="10" s="1"/>
  <c r="CO37"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<sst xmlns="http://schemas.openxmlformats.org/spreadsheetml/2006/main" count="1164" uniqueCount="621">
  <si>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</si>
  <si>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</si>
  <si>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</si>
  <si>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</si>
  <si>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</si>
  <si>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</si>
  <si>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</si>
  <si>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</si>
  <si>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</si>
  <si>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</si>
  <si>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</si>
  <si>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</si>
  <si>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</si>
  <si>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</si>
  <si>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</si>
  <si>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</si>
  <si>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</si>
  <si>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</si>
  <si>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</si>
  <si>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</si>
  <si>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</si>
  <si>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</si>
  <si>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</si>
  <si>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</si>
  <si>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</si>
  <si>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</si>
  <si>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</si>
  <si>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</si>
  <si>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</si>
  <si>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</si>
  <si>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</si>
  <si>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</si>
  <si>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</si>
  <si>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</si>
  <si>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</si>
  <si>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</si>
  <si>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</si>
  <si>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</si>
  <si>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</si>
  <si>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</si>
  <si>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</si>
  <si>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</si>
  <si>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</si>
  <si>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</si>
  <si>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</si>
  <si>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</si>
  <si>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</si>
  <si>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</si>
  <si>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</si>
  <si>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</si>
  <si>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</si>
  <si>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</si>
  <si>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</si>
  <si>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</si>
  <si>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</si>
  <si>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</si>
  <si>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</si>
  <si>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</si>
  <si>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</si>
  <si>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</si>
  <si>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</si>
  <si>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</si>
  <si>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</si>
  <si>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</si>
  <si>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</si>
  <si>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</si>
  <si>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</si>
  <si>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</si>
  <si>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</si>
  <si>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</si>
  <si>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</si>
  <si>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</si>
  <si>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</si>
  <si>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</si>
  <si>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</si>
  <si>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</si>
  <si>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</si>
  <si>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</si>
  <si>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</si>
  <si>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</si>
  <si>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</si>
  <si>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</si>
  <si>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</si>
  <si>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</si>
  <si>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</si>
  <si>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</si>
  <si>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</si>
  <si>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</si>
  <si>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</si>
  <si>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</si>
  <si>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</si>
  <si>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</si>
  <si>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</si>
  <si>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</si>
  <si>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</si>
  <si>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</si>
  <si>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</si>
  <si>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</si>
  <si>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美馬市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</si>
  <si>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</si>
  <si>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</si>
  <si>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</si>
  <si>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</si>
  <si>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</si>
  <si>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</si>
  <si>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</si>
  <si>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</si>
  <si>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</si>
  <si>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</si>
  <si>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</si>
  <si>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</si>
  <si>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</si>
  <si>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</si>
  <si>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</si>
  <si>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</si>
  <si>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</si>
  <si>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</si>
  <si>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</si>
  <si>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</si>
  <si>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</si>
  <si>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</si>
  <si>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</si>
  <si>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</si>
  <si>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</si>
  <si>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-6.1</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</si>
  <si>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</si>
  <si>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</si>
  <si>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</si>
  <si>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</si>
  <si>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</si>
  <si>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</si>
  <si>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</si>
  <si>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</si>
  <si>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</si>
  <si>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</si>
  <si>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</si>
  <si>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</si>
  <si>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</si>
  <si>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</si>
  <si>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</si>
  <si>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</si>
  <si>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</si>
  <si>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</si>
  <si>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</si>
  <si>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</si>
  <si>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</si>
  <si>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</si>
  <si>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</si>
  <si>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</si>
  <si>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</si>
  <si>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</si>
  <si>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4"/>
  </si>
  <si>
    <t>うち日本人(％)</t>
    <phoneticPr fontId="5"/>
  </si>
  <si>
    <t>-1.9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</si>
  <si>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</si>
  <si>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</si>
  <si>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</si>
  <si>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</si>
  <si>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</si>
  <si>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</si>
  <si>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</si>
  <si>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</si>
  <si>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</si>
  <si>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</si>
  <si>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</si>
  <si>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</si>
  <si>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</si>
  <si>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</si>
  <si>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</si>
  <si>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</si>
  <si>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</si>
  <si>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</si>
  <si>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</si>
  <si>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</si>
  <si>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</si>
  <si>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</si>
  <si>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</si>
  <si>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</si>
  <si>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</si>
  <si>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</si>
  <si>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</si>
  <si>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</si>
  <si>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</si>
  <si>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</si>
  <si>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</si>
  <si>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</si>
  <si>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</si>
  <si>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</si>
  <si>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</si>
  <si>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</si>
  <si>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</si>
  <si>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</si>
  <si>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</si>
  <si>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</si>
  <si>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</si>
  <si>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</si>
  <si>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</si>
  <si>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</si>
  <si>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</si>
  <si>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</si>
  <si>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</si>
  <si>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</si>
  <si>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</si>
  <si>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</si>
  <si>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</si>
  <si>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</si>
  <si>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</si>
  <si>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</si>
  <si>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</si>
  <si>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</si>
  <si>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</si>
  <si>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</si>
  <si>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徳島県美馬市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</si>
  <si>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</si>
  <si>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</si>
  <si>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</si>
  <si>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</si>
  <si>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</si>
  <si>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</si>
  <si>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</si>
  <si>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</si>
  <si>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</si>
  <si>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</si>
  <si>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</si>
  <si>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</si>
  <si>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</si>
  <si>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</si>
  <si>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</si>
  <si>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</si>
  <si>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</si>
  <si>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</si>
  <si>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</si>
  <si>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</si>
  <si>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</si>
  <si>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</si>
  <si>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</si>
  <si>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</si>
  <si>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</si>
  <si>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</si>
  <si>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</si>
  <si>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</si>
  <si>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</si>
  <si>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</si>
  <si>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</si>
  <si>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</si>
  <si>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</si>
  <si>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</si>
  <si>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</si>
  <si>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</si>
  <si>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</si>
  <si>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</si>
  <si>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</si>
  <si>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</si>
  <si>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</si>
  <si>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</si>
  <si>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</si>
  <si>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</si>
  <si>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</si>
  <si>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</si>
  <si>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</si>
  <si>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</si>
  <si>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</si>
  <si>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</si>
  <si>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</si>
  <si>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</si>
  <si>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</si>
  <si>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</si>
  <si>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</si>
  <si>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</si>
  <si>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</si>
  <si>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</si>
  <si>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</si>
  <si>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</si>
  <si>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</si>
  <si>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</si>
  <si>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</si>
  <si>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</si>
  <si>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</si>
  <si>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</si>
  <si>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</si>
  <si>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</si>
  <si>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</si>
  <si>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</si>
  <si>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</si>
  <si>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</si>
  <si>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</si>
  <si>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</si>
  <si>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</si>
  <si>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</si>
  <si>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</si>
  <si>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</si>
  <si>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</si>
  <si>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</si>
  <si>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</si>
  <si>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</si>
  <si>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</si>
  <si>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</si>
  <si>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</si>
  <si>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</si>
  <si>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</si>
  <si>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</si>
  <si>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</si>
  <si>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</si>
  <si>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</si>
  <si>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</si>
  <si>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</si>
  <si>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</si>
  <si>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</si>
  <si>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</si>
  <si>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</si>
  <si>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</si>
  <si>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</si>
  <si>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</si>
  <si>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</si>
  <si>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</si>
  <si>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</si>
  <si>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</si>
  <si>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</si>
  <si>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</si>
  <si>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</si>
  <si>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</si>
  <si>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</si>
  <si>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</si>
  <si>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</si>
  <si>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</si>
  <si>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</si>
  <si>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</si>
  <si>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</si>
  <si>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</si>
  <si>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</si>
  <si>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</si>
  <si>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</si>
  <si>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</si>
  <si>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</si>
  <si>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</si>
  <si>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</si>
  <si>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</si>
  <si>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</si>
  <si>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</si>
  <si>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</si>
  <si>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</si>
  <si>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</si>
  <si>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</si>
  <si>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</si>
  <si>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</si>
  <si>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</si>
  <si>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</si>
  <si>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</si>
  <si>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</si>
  <si>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</si>
  <si>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</si>
  <si>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</si>
  <si>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</si>
  <si>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</si>
  <si>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</si>
  <si>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</si>
  <si>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</si>
  <si>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</si>
  <si>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</si>
  <si>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</si>
  <si>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</si>
  <si>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</si>
  <si>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</si>
  <si>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徳島県美馬市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</si>
  <si>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</si>
  <si>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</si>
  <si>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</si>
  <si>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</si>
  <si>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</si>
  <si>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</si>
  <si>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</si>
  <si>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</si>
  <si>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</si>
  <si>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</si>
  <si>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</si>
  <si>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</si>
  <si>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</si>
  <si>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</si>
  <si>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</si>
  <si>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</si>
  <si>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</si>
  <si>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</si>
  <si>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</si>
  <si>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</si>
  <si>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美馬市住宅新築資金等貸付事業特別会計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</si>
  <si>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</si>
  <si>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</si>
  <si>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</si>
  <si>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</si>
  <si>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</si>
  <si>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</si>
  <si>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</si>
  <si>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</si>
  <si>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</si>
  <si>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</si>
  <si>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</si>
  <si>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</si>
  <si>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</si>
  <si>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</si>
  <si>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美馬市国民健康保険特別会計</t>
    <phoneticPr fontId="5"/>
  </si>
  <si>
    <t>美馬市後期高齢者医療特別会計</t>
    <phoneticPr fontId="5"/>
  </si>
  <si>
    <t>美馬市介護保険特別会計</t>
    <phoneticPr fontId="5"/>
  </si>
  <si>
    <t>美馬市水道事業会計</t>
    <phoneticPr fontId="5"/>
  </si>
  <si>
    <t>法適用企業</t>
    <phoneticPr fontId="5"/>
  </si>
  <si>
    <t>美馬市工業用水道事業会計</t>
    <phoneticPr fontId="5"/>
  </si>
  <si>
    <t>法適用企業</t>
    <phoneticPr fontId="5"/>
  </si>
  <si>
    <t>美馬市公共下水道事業特別会計</t>
    <phoneticPr fontId="5"/>
  </si>
  <si>
    <t>法非適用企業</t>
    <phoneticPr fontId="5"/>
  </si>
  <si>
    <t>美馬市農業集落排水事業特別会計</t>
    <phoneticPr fontId="5"/>
  </si>
  <si>
    <t>法非適用企業</t>
    <phoneticPr fontId="5"/>
  </si>
  <si>
    <t>美馬市簡易水道事業特別会計</t>
    <phoneticPr fontId="5"/>
  </si>
  <si>
    <t>美馬市一の森ヒュッテ事業特別会計</t>
    <phoneticPr fontId="5"/>
  </si>
  <si>
    <t>美馬市小水力発電事業特別会計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</si>
  <si>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</si>
  <si>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</si>
  <si>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</si>
  <si>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</si>
  <si>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</si>
  <si>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</si>
  <si>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</si>
  <si>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</si>
  <si>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</si>
  <si>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</si>
  <si>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</si>
  <si>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</si>
  <si>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</si>
  <si>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</si>
  <si>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</si>
  <si>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</si>
  <si>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</si>
  <si>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</si>
  <si>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</si>
  <si>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</si>
  <si>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</si>
  <si>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</si>
  <si>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</si>
  <si>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</si>
  <si>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</si>
  <si>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</si>
  <si>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</si>
  <si>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</si>
  <si>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</si>
  <si>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</si>
  <si>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</si>
  <si>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</si>
  <si>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</si>
  <si>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</si>
  <si>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</si>
  <si>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</si>
  <si>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</si>
  <si>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</si>
  <si>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</si>
  <si>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</si>
  <si>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</si>
  <si>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</si>
  <si>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</si>
  <si>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</si>
  <si>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</si>
  <si>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</si>
  <si>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</si>
  <si>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</si>
  <si>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</si>
  <si>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</si>
  <si>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</si>
  <si>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</si>
  <si>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</si>
  <si>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</si>
  <si>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</si>
  <si>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</si>
  <si>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</si>
  <si>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</si>
  <si>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</si>
  <si>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</si>
  <si>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</si>
  <si>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</si>
  <si>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</si>
  <si>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</si>
  <si>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</si>
  <si>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</si>
  <si>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</si>
  <si>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</si>
  <si>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</si>
  <si>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</si>
  <si>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</si>
  <si>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</si>
  <si>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</si>
  <si>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</si>
  <si>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</si>
  <si>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</si>
  <si>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</si>
  <si>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</si>
  <si>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</si>
  <si>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</si>
  <si>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</si>
  <si>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</si>
  <si>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</si>
  <si>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</si>
  <si>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</si>
  <si>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</si>
  <si>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</si>
  <si>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</si>
  <si>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</si>
  <si>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</si>
  <si>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</si>
  <si>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</si>
  <si>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</si>
  <si>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</si>
  <si>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</si>
  <si>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</si>
  <si>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</si>
  <si>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</si>
  <si>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</si>
  <si>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</si>
  <si>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</si>
  <si>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</si>
  <si>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</si>
  <si>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</si>
  <si>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</si>
  <si>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</si>
  <si>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</si>
  <si>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</si>
  <si>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</si>
  <si>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</si>
  <si>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</si>
  <si>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</si>
  <si>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</si>
  <si>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</si>
  <si>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</si>
  <si>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</si>
  <si>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</si>
  <si>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</si>
  <si>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</si>
  <si>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</si>
  <si>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</si>
  <si>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</si>
  <si>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</si>
  <si>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</si>
  <si>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</si>
  <si>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</si>
  <si>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</si>
  <si>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</si>
  <si>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</si>
  <si>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</si>
  <si>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</si>
  <si>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</si>
  <si>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</si>
  <si>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</si>
  <si>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</si>
  <si>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</si>
  <si>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</si>
  <si>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</si>
  <si>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</si>
  <si>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</si>
  <si>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</si>
  <si>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0.95</t>
  </si>
  <si>
    <t>▲ 0.02</t>
  </si>
  <si>
    <t>美馬市水道事業会計</t>
  </si>
  <si>
    <t>一般会計</t>
  </si>
  <si>
    <t>美馬市介護保険特別会計</t>
  </si>
  <si>
    <t>美馬市工業用水道事業会計</t>
  </si>
  <si>
    <t>美馬市国民健康保険特別会計</t>
  </si>
  <si>
    <t>美馬市農業集落排水事業特別会計</t>
  </si>
  <si>
    <t>美馬市後期高齢者医療特別会計</t>
  </si>
  <si>
    <t>美馬市公共下水道事業特別会計</t>
  </si>
  <si>
    <t>その他会計（赤字）</t>
  </si>
  <si>
    <t>その他会計（黒字）</t>
  </si>
  <si>
    <t>H25末</t>
    <phoneticPr fontId="5"/>
  </si>
  <si>
    <t>H26末</t>
    <phoneticPr fontId="5"/>
  </si>
  <si>
    <t>H27末</t>
    <phoneticPr fontId="5"/>
  </si>
  <si>
    <t>H28末</t>
    <phoneticPr fontId="5"/>
  </si>
  <si>
    <t>H29末</t>
    <phoneticPr fontId="5"/>
  </si>
  <si>
    <t>美馬地区広域行政組合（一般会計）</t>
    <rPh sb="0" eb="2">
      <t>ミマ</t>
    </rPh>
    <rPh sb="2" eb="4">
      <t>チク</t>
    </rPh>
    <rPh sb="4" eb="6">
      <t>コウイキ</t>
    </rPh>
    <rPh sb="6" eb="8">
      <t>ギョウセイ</t>
    </rPh>
    <rPh sb="8" eb="10">
      <t>クミアイ</t>
    </rPh>
    <rPh sb="11" eb="13">
      <t>イッパン</t>
    </rPh>
    <rPh sb="13" eb="15">
      <t>カイケイ</t>
    </rPh>
    <phoneticPr fontId="5"/>
  </si>
  <si>
    <t>美馬地区広域行政組合（美馬地区広域振興事業特別会計）</t>
    <rPh sb="0" eb="2">
      <t>ミマ</t>
    </rPh>
    <rPh sb="2" eb="4">
      <t>チク</t>
    </rPh>
    <rPh sb="4" eb="6">
      <t>コウイキ</t>
    </rPh>
    <rPh sb="6" eb="8">
      <t>ギョウセイ</t>
    </rPh>
    <rPh sb="8" eb="10">
      <t>クミアイ</t>
    </rPh>
    <rPh sb="11" eb="13">
      <t>ミマ</t>
    </rPh>
    <rPh sb="13" eb="15">
      <t>チク</t>
    </rPh>
    <rPh sb="15" eb="17">
      <t>コウイキ</t>
    </rPh>
    <rPh sb="17" eb="19">
      <t>シンコウ</t>
    </rPh>
    <rPh sb="19" eb="21">
      <t>ジギョウ</t>
    </rPh>
    <rPh sb="21" eb="23">
      <t>トクベツ</t>
    </rPh>
    <rPh sb="23" eb="25">
      <t>カイケイ</t>
    </rPh>
    <phoneticPr fontId="5"/>
  </si>
  <si>
    <t>西阿老人ホーム組合</t>
    <rPh sb="0" eb="1">
      <t>ニシ</t>
    </rPh>
    <rPh sb="1" eb="2">
      <t>ア</t>
    </rPh>
    <rPh sb="2" eb="4">
      <t>ロウジン</t>
    </rPh>
    <rPh sb="7" eb="9">
      <t>クミアイ</t>
    </rPh>
    <phoneticPr fontId="5"/>
  </si>
  <si>
    <t>美馬西部共立火葬場組合</t>
    <rPh sb="0" eb="4">
      <t>ミマセイブ</t>
    </rPh>
    <rPh sb="4" eb="6">
      <t>キョウリツ</t>
    </rPh>
    <rPh sb="6" eb="9">
      <t>カソウバ</t>
    </rPh>
    <rPh sb="9" eb="11">
      <t>クミアイ</t>
    </rPh>
    <phoneticPr fontId="5"/>
  </si>
  <si>
    <t>美馬環境整備組合</t>
    <rPh sb="0" eb="2">
      <t>ミマ</t>
    </rPh>
    <rPh sb="2" eb="4">
      <t>カンキョウ</t>
    </rPh>
    <rPh sb="4" eb="6">
      <t>セイビ</t>
    </rPh>
    <rPh sb="6" eb="8">
      <t>クミアイ</t>
    </rPh>
    <phoneticPr fontId="5"/>
  </si>
  <si>
    <t>吉野川環境整備組合</t>
    <rPh sb="0" eb="3">
      <t>ヨシノガワ</t>
    </rPh>
    <rPh sb="3" eb="5">
      <t>カンキョウ</t>
    </rPh>
    <rPh sb="5" eb="7">
      <t>セイビ</t>
    </rPh>
    <rPh sb="7" eb="9">
      <t>クミアイ</t>
    </rPh>
    <phoneticPr fontId="5"/>
  </si>
  <si>
    <t>美馬西部消防組合</t>
    <rPh sb="0" eb="4">
      <t>ミマセイブ</t>
    </rPh>
    <rPh sb="4" eb="6">
      <t>ショウボウ</t>
    </rPh>
    <rPh sb="6" eb="8">
      <t>クミアイ</t>
    </rPh>
    <phoneticPr fontId="5"/>
  </si>
  <si>
    <t>美馬西部学校給食センター組合</t>
    <rPh sb="0" eb="4">
      <t>ミマセイブ</t>
    </rPh>
    <rPh sb="4" eb="6">
      <t>ガッコウ</t>
    </rPh>
    <rPh sb="6" eb="8">
      <t>キュウショク</t>
    </rPh>
    <rPh sb="12" eb="14">
      <t>クミアイ</t>
    </rPh>
    <phoneticPr fontId="5"/>
  </si>
  <si>
    <t>美馬西部特別養護老人ホーム組合</t>
    <rPh sb="0" eb="4">
      <t>ミマセイブ</t>
    </rPh>
    <rPh sb="4" eb="6">
      <t>トクベツ</t>
    </rPh>
    <rPh sb="6" eb="8">
      <t>ヨウゴ</t>
    </rPh>
    <rPh sb="8" eb="10">
      <t>ロウジン</t>
    </rPh>
    <rPh sb="13" eb="15">
      <t>クミアイ</t>
    </rPh>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</si>
  <si>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ナド</t>
    </rPh>
    <rPh sb="17" eb="19">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</si>
  <si>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</si>
  <si>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5"/>
  </si>
  <si>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5"/>
  </si>
  <si>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</si>
  <si>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ウッドピア</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</si>
  <si>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</si>
  <si>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</si>
  <si>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</si>
  <si>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</si>
  <si>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</si>
  <si>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</si>
  <si>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</si>
  <si>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</si>
  <si>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</si>
  <si>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</si>
  <si>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地域振興基金</t>
    <rPh sb="0" eb="2">
      <t>チイキ</t>
    </rPh>
    <rPh sb="2" eb="4">
      <t>シンコウ</t>
    </rPh>
    <rPh sb="4" eb="6">
      <t>キキン</t>
    </rPh>
    <phoneticPr fontId="2"/>
  </si>
  <si>
    <t>まちづくり基金</t>
    <rPh sb="5" eb="7">
      <t>キキン</t>
    </rPh>
    <phoneticPr fontId="2"/>
  </si>
  <si>
    <t>-</t>
    <phoneticPr fontId="2"/>
  </si>
  <si>
    <t>-</t>
    <phoneticPr fontId="2"/>
  </si>
  <si>
    <t>公共施設等総合管理基金</t>
    <rPh sb="0" eb="2">
      <t>コウキョウ</t>
    </rPh>
    <rPh sb="2" eb="5">
      <t>シセツトウ</t>
    </rPh>
    <rPh sb="5" eb="7">
      <t>ソウゴウ</t>
    </rPh>
    <rPh sb="7" eb="9">
      <t>カンリ</t>
    </rPh>
    <rPh sb="9" eb="11">
      <t>キキン</t>
    </rPh>
    <phoneticPr fontId="2"/>
  </si>
  <si>
    <t>-</t>
    <phoneticPr fontId="2"/>
  </si>
  <si>
    <t>オラレまちづくり基金</t>
    <rPh sb="8" eb="10">
      <t>キキン</t>
    </rPh>
    <phoneticPr fontId="2"/>
  </si>
  <si>
    <t>地域福祉基金</t>
    <rPh sb="0" eb="2">
      <t>チイキ</t>
    </rPh>
    <rPh sb="2" eb="4">
      <t>フクシ</t>
    </rPh>
    <rPh sb="4" eb="6">
      <t>キキン</t>
    </rPh>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</si>
  <si>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</si>
  <si>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</si>
  <si>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</si>
  <si>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</si>
  <si>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</si>
  <si>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</si>
  <si>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有形固定資産減価償却率については、平成30年度に、穴吹地区認定こども園新築や旧脇町老人福祉センター耐震・大規模改修などを実施したことにより、類似団体内平均値を下回ったものと考えられる。
　また、将来負担比率は、過疎対策事業債や合併特例債など、基準財政需要額への算入率の高い地方債を活用したものの、充当可能基金や標準財政規模の減少などにより類似団体内平均値を上回ったものと考えられる。
</t>
    <rPh sb="71" eb="73">
      <t>ルイジ</t>
    </rPh>
    <rPh sb="73" eb="75">
      <t>ダンタイ</t>
    </rPh>
    <rPh sb="75" eb="76">
      <t>ナイ</t>
    </rPh>
    <rPh sb="76" eb="79">
      <t>ヘイキンチ</t>
    </rPh>
    <rPh sb="80" eb="82">
      <t>シタマワ</t>
    </rPh>
    <rPh sb="87" eb="88">
      <t>カンガ</t>
    </rPh>
    <rPh sb="98" eb="100">
      <t>ショウライ</t>
    </rPh>
    <rPh sb="100" eb="102">
      <t>フタン</t>
    </rPh>
    <rPh sb="102" eb="104">
      <t>ヒリツ</t>
    </rPh>
    <rPh sb="106" eb="108">
      <t>カソ</t>
    </rPh>
    <rPh sb="108" eb="110">
      <t>タイサク</t>
    </rPh>
    <rPh sb="110" eb="113">
      <t>ジギョウサイ</t>
    </rPh>
    <rPh sb="114" eb="116">
      <t>ガッペイ</t>
    </rPh>
    <rPh sb="149" eb="151">
      <t>ジュウトウ</t>
    </rPh>
    <rPh sb="151" eb="153">
      <t>カノウ</t>
    </rPh>
    <rPh sb="153" eb="155">
      <t>キキン</t>
    </rPh>
    <rPh sb="156" eb="158">
      <t>ヒョウジュン</t>
    </rPh>
    <rPh sb="158" eb="160">
      <t>ザイセイ</t>
    </rPh>
    <rPh sb="160" eb="162">
      <t>キボ</t>
    </rPh>
    <rPh sb="163" eb="165">
      <t>ゲンショウ</t>
    </rPh>
    <rPh sb="170" eb="172">
      <t>ルイジ</t>
    </rPh>
    <rPh sb="172" eb="174">
      <t>ダンタイ</t>
    </rPh>
    <rPh sb="174" eb="175">
      <t>ナイ</t>
    </rPh>
    <rPh sb="175" eb="178">
      <t>ヘイキンチ</t>
    </rPh>
    <rPh sb="179" eb="181">
      <t>ウワマワ</t>
    </rPh>
    <rPh sb="186" eb="187">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</si>
  <si>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</si>
  <si>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</si>
  <si>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</si>
  <si>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</si>
  <si>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</si>
  <si>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</si>
  <si>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</si>
  <si>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　合併前に借り入れた地方債（基準財政需要額への算入率が比較的低い）や、一部事務組合が借り入れた地方債の償還額及び残高の減少により、将来負担比率・実質公債費比率ともに、平成26年度まで減少している。
　平成27年度以降、穴吹庁舎増築・改修事業債の元利償還金の増加や標準財政規模の減（合併算定替え加算額の減による普通交付税の減少等が要因）などの影響により、実質公債費比率は増加傾向にある。　また、将来負担比率については、充当可能財源のうち地方債の償還額等に充当可能な基金残高の減少や、地方債現在高に係る基準財政需要額算入見込額の減少により、平成30年度は前年度と比較して上昇しているため、今後、毎年度の当初予算編成時における市債発行限度額の設定などにより、公債費の抑制に取り組むこととしている。
</t>
    <rPh sb="236" eb="238">
      <t>ゲンショウ</t>
    </rPh>
    <rPh sb="262" eb="264">
      <t>ゲンショウ</t>
    </rPh>
    <rPh sb="279" eb="281">
      <t>ヒカク</t>
    </rPh>
    <rPh sb="283" eb="285">
      <t>ジョウショウ</t>
    </rPh>
    <rPh sb="292" eb="294">
      <t>コンゴ</t>
    </rPh>
    <rPh sb="295" eb="298">
      <t>マイネンド</t>
    </rPh>
    <rPh sb="299" eb="301">
      <t>トウショ</t>
    </rPh>
    <rPh sb="301" eb="303">
      <t>ヨサン</t>
    </rPh>
    <rPh sb="303" eb="305">
      <t>ヘンセイ</t>
    </rPh>
    <rPh sb="305" eb="306">
      <t>ジ</t>
    </rPh>
    <rPh sb="310" eb="312">
      <t>シサイ</t>
    </rPh>
    <rPh sb="312" eb="314">
      <t>ハッコウ</t>
    </rPh>
    <rPh sb="314" eb="317">
      <t>ゲンドガク</t>
    </rPh>
    <rPh sb="318" eb="320">
      <t>セッテイ</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</si>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</sst>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6" xfId="12" quotePrefix="1"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xmlns:c16r2="http://schemas.microsoft.com/office/drawing/2015/06/chart">
            <c:ext xmlns:c16="http://schemas.microsoft.com/office/drawing/2014/chart" uri="{C3380CC4-5D6E-409C-BE32-E72D297353CC}">
              <c16:uniqueId val="{00000000-C87C-40F8-BFCA-AA5AE603AC1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173168</c:v>
                </c:pt>
                <c:pt idx="1">
                  <c:v>151168</c:v>
                </c:pt>
                <c:pt idx="2">
                  <c:v>177759</c:v>
                </c:pt>
                <c:pt idx="3">
                  <c:v>190474</c:v>
                </c:pt>
                <c:pt idx="4">
                  <c:v>101929</c:v>
                </c:pt>
              </c:numCache>
            </c:numRef>
          </c:val>
          <c:smooth val="0"/>
          <c:extLst xmlns:c16r2="http://schemas.microsoft.com/office/drawing/2015/06/chart">
            <c:ext xmlns:c16="http://schemas.microsoft.com/office/drawing/2014/chart" uri="{C3380CC4-5D6E-409C-BE32-E72D297353CC}">
              <c16:uniqueId val="{00000001-C87C-40F8-BFCA-AA5AE603AC12}"/>
            </c:ext>
          </c:extLst>
        </c:ser>
        <c:dLbls>
          <c:showLegendKey val="0"/>
          <c:showVal val="0"/>
          <c:showCatName val="0"/>
          <c:showSerName val="0"/>
          <c:showPercent val="0"/>
          <c:showBubbleSize val="0"/>
        </c:dLbls>
        <c:marker val="1"/>
        <c:smooth val="0"/>
        <c:axId val="263600072"/>
        <c:axId val="263310896"/>
      </c:lineChart>
      <c:catAx>
        <c:axId val="2636000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3310896"/>
        <c:crosses val="autoZero"/>
        <c:auto val="1"/>
        <c:lblAlgn val="ctr"/>
        <c:lblOffset val="100"/>
        <c:tickLblSkip val="1"/>
        <c:tickMarkSkip val="1"/>
        <c:noMultiLvlLbl val="0"/>
      </c:catAx>
      <c:valAx>
        <c:axId val="263310896"/>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36000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3.59</c:v>
                </c:pt>
                <c:pt idx="1">
                  <c:v>5.61</c:v>
                </c:pt>
                <c:pt idx="2">
                  <c:v>4.72</c:v>
                </c:pt>
                <c:pt idx="3">
                  <c:v>4.87</c:v>
                </c:pt>
                <c:pt idx="4">
                  <c:v>5.13</c:v>
                </c:pt>
              </c:numCache>
            </c:numRef>
          </c:val>
          <c:extLst xmlns:c16r2="http://schemas.microsoft.com/office/drawing/2015/06/chart">
            <c:ext xmlns:c16="http://schemas.microsoft.com/office/drawing/2014/chart" uri="{C3380CC4-5D6E-409C-BE32-E72D297353CC}">
              <c16:uniqueId val="{00000000-4D88-48BB-A5F8-C91CA875358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29.1</c:v>
                </c:pt>
                <c:pt idx="1">
                  <c:v>30.71</c:v>
                </c:pt>
                <c:pt idx="2">
                  <c:v>31.2</c:v>
                </c:pt>
                <c:pt idx="3">
                  <c:v>32.340000000000003</c:v>
                </c:pt>
                <c:pt idx="4">
                  <c:v>33.409999999999997</c:v>
                </c:pt>
              </c:numCache>
            </c:numRef>
          </c:val>
          <c:extLst xmlns:c16r2="http://schemas.microsoft.com/office/drawing/2015/06/chart">
            <c:ext xmlns:c16="http://schemas.microsoft.com/office/drawing/2014/chart" uri="{C3380CC4-5D6E-409C-BE32-E72D297353CC}">
              <c16:uniqueId val="{00000001-4D88-48BB-A5F8-C91CA8753584}"/>
            </c:ext>
          </c:extLst>
        </c:ser>
        <c:dLbls>
          <c:showLegendKey val="0"/>
          <c:showVal val="0"/>
          <c:showCatName val="0"/>
          <c:showSerName val="0"/>
          <c:showPercent val="0"/>
          <c:showBubbleSize val="0"/>
        </c:dLbls>
        <c:gapWidth val="250"/>
        <c:overlap val="100"/>
        <c:axId val="433256640"/>
        <c:axId val="430415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6.56</c:v>
                </c:pt>
                <c:pt idx="1">
                  <c:v>4.3899999999999997</c:v>
                </c:pt>
                <c:pt idx="2">
                  <c:v>-0.95</c:v>
                </c:pt>
                <c:pt idx="3">
                  <c:v>-0.02</c:v>
                </c:pt>
                <c:pt idx="4">
                  <c:v>0.08</c:v>
                </c:pt>
              </c:numCache>
            </c:numRef>
          </c:val>
          <c:smooth val="0"/>
          <c:extLst xmlns:c16r2="http://schemas.microsoft.com/office/drawing/2015/06/chart">
            <c:ext xmlns:c16="http://schemas.microsoft.com/office/drawing/2014/chart" uri="{C3380CC4-5D6E-409C-BE32-E72D297353CC}">
              <c16:uniqueId val="{00000002-4D88-48BB-A5F8-C91CA8753584}"/>
            </c:ext>
          </c:extLst>
        </c:ser>
        <c:dLbls>
          <c:showLegendKey val="0"/>
          <c:showVal val="0"/>
          <c:showCatName val="0"/>
          <c:showSerName val="0"/>
          <c:showPercent val="0"/>
          <c:showBubbleSize val="0"/>
        </c:dLbls>
        <c:marker val="1"/>
        <c:smooth val="0"/>
        <c:axId val="433256640"/>
        <c:axId val="430415328"/>
      </c:lineChart>
      <c:catAx>
        <c:axId val="433256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30415328"/>
        <c:crosses val="autoZero"/>
        <c:auto val="1"/>
        <c:lblAlgn val="ctr"/>
        <c:lblOffset val="100"/>
        <c:tickLblSkip val="1"/>
        <c:tickMarkSkip val="1"/>
        <c:noMultiLvlLbl val="0"/>
      </c:catAx>
      <c:valAx>
        <c:axId val="430415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256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0.08</c:v>
                </c:pt>
                <c:pt idx="2">
                  <c:v>#N/A</c:v>
                </c:pt>
                <c:pt idx="3">
                  <c:v>0.08</c:v>
                </c:pt>
                <c:pt idx="4">
                  <c:v>#N/A</c:v>
                </c:pt>
                <c:pt idx="5">
                  <c:v>0.04</c:v>
                </c:pt>
                <c:pt idx="6">
                  <c:v>#N/A</c:v>
                </c:pt>
                <c:pt idx="7">
                  <c:v>0.05</c:v>
                </c:pt>
                <c:pt idx="8">
                  <c:v>#N/A</c:v>
                </c:pt>
                <c:pt idx="9">
                  <c:v>0.06</c:v>
                </c:pt>
              </c:numCache>
            </c:numRef>
          </c:val>
          <c:extLst xmlns:c16r2="http://schemas.microsoft.com/office/drawing/2015/06/chart">
            <c:ext xmlns:c16="http://schemas.microsoft.com/office/drawing/2014/chart" uri="{C3380CC4-5D6E-409C-BE32-E72D297353CC}">
              <c16:uniqueId val="{00000000-4B3D-4383-8D40-EEA928209B2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B3D-4383-8D40-EEA928209B23}"/>
            </c:ext>
          </c:extLst>
        </c:ser>
        <c:ser>
          <c:idx val="2"/>
          <c:order val="2"/>
          <c:tx>
            <c:strRef>
              <c:f>データシート!$A$29</c:f>
              <c:strCache>
                <c:ptCount val="1"/>
                <c:pt idx="0">
                  <c:v>美馬市公共下水道事業特別会計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0.04</c:v>
                </c:pt>
                <c:pt idx="4">
                  <c:v>#N/A</c:v>
                </c:pt>
                <c:pt idx="5">
                  <c:v>0</c:v>
                </c:pt>
                <c:pt idx="6">
                  <c:v>#N/A</c:v>
                </c:pt>
                <c:pt idx="7">
                  <c:v>0</c:v>
                </c:pt>
                <c:pt idx="8">
                  <c:v>#N/A</c:v>
                </c:pt>
                <c:pt idx="9">
                  <c:v>7.0000000000000007E-2</c:v>
                </c:pt>
              </c:numCache>
            </c:numRef>
          </c:val>
          <c:extLst xmlns:c16r2="http://schemas.microsoft.com/office/drawing/2015/06/chart">
            <c:ext xmlns:c16="http://schemas.microsoft.com/office/drawing/2014/chart" uri="{C3380CC4-5D6E-409C-BE32-E72D297353CC}">
              <c16:uniqueId val="{00000002-4B3D-4383-8D40-EEA928209B23}"/>
            </c:ext>
          </c:extLst>
        </c:ser>
        <c:ser>
          <c:idx val="3"/>
          <c:order val="3"/>
          <c:tx>
            <c:strRef>
              <c:f>データシート!$A$30</c:f>
              <c:strCache>
                <c:ptCount val="1"/>
                <c:pt idx="0">
                  <c:v>美馬市後期高齢者医療特別会計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0.06</c:v>
                </c:pt>
                <c:pt idx="2">
                  <c:v>#N/A</c:v>
                </c:pt>
                <c:pt idx="3">
                  <c:v>0.06</c:v>
                </c:pt>
                <c:pt idx="4">
                  <c:v>#N/A</c:v>
                </c:pt>
                <c:pt idx="5">
                  <c:v>7.0000000000000007E-2</c:v>
                </c:pt>
                <c:pt idx="6">
                  <c:v>#N/A</c:v>
                </c:pt>
                <c:pt idx="7">
                  <c:v>7.0000000000000007E-2</c:v>
                </c:pt>
                <c:pt idx="8">
                  <c:v>#N/A</c:v>
                </c:pt>
                <c:pt idx="9">
                  <c:v>7.0000000000000007E-2</c:v>
                </c:pt>
              </c:numCache>
            </c:numRef>
          </c:val>
          <c:extLst xmlns:c16r2="http://schemas.microsoft.com/office/drawing/2015/06/chart">
            <c:ext xmlns:c16="http://schemas.microsoft.com/office/drawing/2014/chart" uri="{C3380CC4-5D6E-409C-BE32-E72D297353CC}">
              <c16:uniqueId val="{00000003-4B3D-4383-8D40-EEA928209B23}"/>
            </c:ext>
          </c:extLst>
        </c:ser>
        <c:ser>
          <c:idx val="4"/>
          <c:order val="4"/>
          <c:tx>
            <c:strRef>
              <c:f>データシート!$A$31</c:f>
              <c:strCache>
                <c:ptCount val="1"/>
                <c:pt idx="0">
                  <c:v>美馬市農業集落排水事業特別会計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0.01</c:v>
                </c:pt>
                <c:pt idx="8">
                  <c:v>#N/A</c:v>
                </c:pt>
                <c:pt idx="9">
                  <c:v>0.1</c:v>
                </c:pt>
              </c:numCache>
            </c:numRef>
          </c:val>
          <c:extLst xmlns:c16r2="http://schemas.microsoft.com/office/drawing/2015/06/chart">
            <c:ext xmlns:c16="http://schemas.microsoft.com/office/drawing/2014/chart" uri="{C3380CC4-5D6E-409C-BE32-E72D297353CC}">
              <c16:uniqueId val="{00000004-4B3D-4383-8D40-EEA928209B23}"/>
            </c:ext>
          </c:extLst>
        </c:ser>
        <c:ser>
          <c:idx val="5"/>
          <c:order val="5"/>
          <c:tx>
            <c:strRef>
              <c:f>データシート!$A$32</c:f>
              <c:strCache>
                <c:ptCount val="1"/>
                <c:pt idx="0">
                  <c:v>美馬市国民健康保険特別会計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0.59</c:v>
                </c:pt>
                <c:pt idx="2">
                  <c:v>#N/A</c:v>
                </c:pt>
                <c:pt idx="3">
                  <c:v>0.59</c:v>
                </c:pt>
                <c:pt idx="4">
                  <c:v>#N/A</c:v>
                </c:pt>
                <c:pt idx="5">
                  <c:v>0.56000000000000005</c:v>
                </c:pt>
                <c:pt idx="6">
                  <c:v>#N/A</c:v>
                </c:pt>
                <c:pt idx="7">
                  <c:v>0.6</c:v>
                </c:pt>
                <c:pt idx="8">
                  <c:v>#N/A</c:v>
                </c:pt>
                <c:pt idx="9">
                  <c:v>0.41</c:v>
                </c:pt>
              </c:numCache>
            </c:numRef>
          </c:val>
          <c:extLst xmlns:c16r2="http://schemas.microsoft.com/office/drawing/2015/06/chart">
            <c:ext xmlns:c16="http://schemas.microsoft.com/office/drawing/2014/chart" uri="{C3380CC4-5D6E-409C-BE32-E72D297353CC}">
              <c16:uniqueId val="{00000005-4B3D-4383-8D40-EEA928209B23}"/>
            </c:ext>
          </c:extLst>
        </c:ser>
        <c:ser>
          <c:idx val="6"/>
          <c:order val="6"/>
          <c:tx>
            <c:strRef>
              <c:f>データシート!$A$33</c:f>
              <c:strCache>
                <c:ptCount val="1"/>
                <c:pt idx="0">
                  <c:v>美馬市工業用水道事業会計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7.0000000000000007E-2</c:v>
                </c:pt>
                <c:pt idx="2">
                  <c:v>#N/A</c:v>
                </c:pt>
                <c:pt idx="3">
                  <c:v>0.28000000000000003</c:v>
                </c:pt>
                <c:pt idx="4">
                  <c:v>#N/A</c:v>
                </c:pt>
                <c:pt idx="5">
                  <c:v>0.53</c:v>
                </c:pt>
                <c:pt idx="6">
                  <c:v>#N/A</c:v>
                </c:pt>
                <c:pt idx="7">
                  <c:v>0.41</c:v>
                </c:pt>
                <c:pt idx="8">
                  <c:v>#N/A</c:v>
                </c:pt>
                <c:pt idx="9">
                  <c:v>0.81</c:v>
                </c:pt>
              </c:numCache>
            </c:numRef>
          </c:val>
          <c:extLst xmlns:c16r2="http://schemas.microsoft.com/office/drawing/2015/06/chart">
            <c:ext xmlns:c16="http://schemas.microsoft.com/office/drawing/2014/chart" uri="{C3380CC4-5D6E-409C-BE32-E72D297353CC}">
              <c16:uniqueId val="{00000006-4B3D-4383-8D40-EEA928209B23}"/>
            </c:ext>
          </c:extLst>
        </c:ser>
        <c:ser>
          <c:idx val="7"/>
          <c:order val="7"/>
          <c:tx>
            <c:strRef>
              <c:f>データシート!$A$34</c:f>
              <c:strCache>
                <c:ptCount val="1"/>
                <c:pt idx="0">
                  <c:v>美馬市介護保険特別会計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0.77</c:v>
                </c:pt>
                <c:pt idx="2">
                  <c:v>#N/A</c:v>
                </c:pt>
                <c:pt idx="3">
                  <c:v>1.0900000000000001</c:v>
                </c:pt>
                <c:pt idx="4">
                  <c:v>#N/A</c:v>
                </c:pt>
                <c:pt idx="5">
                  <c:v>0.46</c:v>
                </c:pt>
                <c:pt idx="6">
                  <c:v>#N/A</c:v>
                </c:pt>
                <c:pt idx="7">
                  <c:v>0.85</c:v>
                </c:pt>
                <c:pt idx="8">
                  <c:v>#N/A</c:v>
                </c:pt>
                <c:pt idx="9">
                  <c:v>0.97</c:v>
                </c:pt>
              </c:numCache>
            </c:numRef>
          </c:val>
          <c:extLst xmlns:c16r2="http://schemas.microsoft.com/office/drawing/2015/06/chart">
            <c:ext xmlns:c16="http://schemas.microsoft.com/office/drawing/2014/chart" uri="{C3380CC4-5D6E-409C-BE32-E72D297353CC}">
              <c16:uniqueId val="{00000007-4B3D-4383-8D40-EEA928209B2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3.57</c:v>
                </c:pt>
                <c:pt idx="2">
                  <c:v>#N/A</c:v>
                </c:pt>
                <c:pt idx="3">
                  <c:v>5.57</c:v>
                </c:pt>
                <c:pt idx="4">
                  <c:v>#N/A</c:v>
                </c:pt>
                <c:pt idx="5">
                  <c:v>4.67</c:v>
                </c:pt>
                <c:pt idx="6">
                  <c:v>#N/A</c:v>
                </c:pt>
                <c:pt idx="7">
                  <c:v>4.83</c:v>
                </c:pt>
                <c:pt idx="8">
                  <c:v>#N/A</c:v>
                </c:pt>
                <c:pt idx="9">
                  <c:v>5.09</c:v>
                </c:pt>
              </c:numCache>
            </c:numRef>
          </c:val>
          <c:extLst xmlns:c16r2="http://schemas.microsoft.com/office/drawing/2015/06/chart">
            <c:ext xmlns:c16="http://schemas.microsoft.com/office/drawing/2014/chart" uri="{C3380CC4-5D6E-409C-BE32-E72D297353CC}">
              <c16:uniqueId val="{00000008-4B3D-4383-8D40-EEA928209B23}"/>
            </c:ext>
          </c:extLst>
        </c:ser>
        <c:ser>
          <c:idx val="9"/>
          <c:order val="9"/>
          <c:tx>
            <c:strRef>
              <c:f>データシート!$A$36</c:f>
              <c:strCache>
                <c:ptCount val="1"/>
                <c:pt idx="0">
                  <c:v>美馬市水道事業会計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3.02</c:v>
                </c:pt>
                <c:pt idx="2">
                  <c:v>#N/A</c:v>
                </c:pt>
                <c:pt idx="3">
                  <c:v>4.6900000000000004</c:v>
                </c:pt>
                <c:pt idx="4">
                  <c:v>#N/A</c:v>
                </c:pt>
                <c:pt idx="5">
                  <c:v>5.37</c:v>
                </c:pt>
                <c:pt idx="6">
                  <c:v>#N/A</c:v>
                </c:pt>
                <c:pt idx="7">
                  <c:v>5.71</c:v>
                </c:pt>
                <c:pt idx="8">
                  <c:v>#N/A</c:v>
                </c:pt>
                <c:pt idx="9">
                  <c:v>5.9</c:v>
                </c:pt>
              </c:numCache>
            </c:numRef>
          </c:val>
          <c:extLst xmlns:c16r2="http://schemas.microsoft.com/office/drawing/2015/06/chart">
            <c:ext xmlns:c16="http://schemas.microsoft.com/office/drawing/2014/chart" uri="{C3380CC4-5D6E-409C-BE32-E72D297353CC}">
              <c16:uniqueId val="{00000009-4B3D-4383-8D40-EEA928209B23}"/>
            </c:ext>
          </c:extLst>
        </c:ser>
        <c:dLbls>
          <c:showLegendKey val="0"/>
          <c:showVal val="0"/>
          <c:showCatName val="0"/>
          <c:showSerName val="0"/>
          <c:showPercent val="0"/>
          <c:showBubbleSize val="0"/>
        </c:dLbls>
        <c:gapWidth val="150"/>
        <c:overlap val="100"/>
        <c:axId val="432784272"/>
        <c:axId val="263624296"/>
      </c:barChart>
      <c:catAx>
        <c:axId val="432784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3624296"/>
        <c:crosses val="autoZero"/>
        <c:auto val="1"/>
        <c:lblAlgn val="ctr"/>
        <c:lblOffset val="100"/>
        <c:tickLblSkip val="1"/>
        <c:tickMarkSkip val="1"/>
        <c:noMultiLvlLbl val="0"/>
      </c:catAx>
      <c:valAx>
        <c:axId val="263624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27842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2412</c:v>
                </c:pt>
                <c:pt idx="5">
                  <c:v>2670</c:v>
                </c:pt>
                <c:pt idx="8">
                  <c:v>2664</c:v>
                </c:pt>
                <c:pt idx="11">
                  <c:v>2550</c:v>
                </c:pt>
                <c:pt idx="14">
                  <c:v>2306</c:v>
                </c:pt>
              </c:numCache>
            </c:numRef>
          </c:val>
          <c:extLst xmlns:c16r2="http://schemas.microsoft.com/office/drawing/2015/06/chart">
            <c:ext xmlns:c16="http://schemas.microsoft.com/office/drawing/2014/chart" uri="{C3380CC4-5D6E-409C-BE32-E72D297353CC}">
              <c16:uniqueId val="{00000000-2435-4AEF-9C44-2F14D6B9AF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2435-4AEF-9C44-2F14D6B9AF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18</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2-2435-4AEF-9C44-2F14D6B9AF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88</c:v>
                </c:pt>
                <c:pt idx="3">
                  <c:v>76</c:v>
                </c:pt>
                <c:pt idx="6">
                  <c:v>51</c:v>
                </c:pt>
                <c:pt idx="9">
                  <c:v>20</c:v>
                </c:pt>
                <c:pt idx="12">
                  <c:v>8</c:v>
                </c:pt>
              </c:numCache>
            </c:numRef>
          </c:val>
          <c:extLst xmlns:c16r2="http://schemas.microsoft.com/office/drawing/2015/06/chart">
            <c:ext xmlns:c16="http://schemas.microsoft.com/office/drawing/2014/chart" uri="{C3380CC4-5D6E-409C-BE32-E72D297353CC}">
              <c16:uniqueId val="{00000003-2435-4AEF-9C44-2F14D6B9AF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322</c:v>
                </c:pt>
                <c:pt idx="3">
                  <c:v>314</c:v>
                </c:pt>
                <c:pt idx="6">
                  <c:v>299</c:v>
                </c:pt>
                <c:pt idx="9">
                  <c:v>290</c:v>
                </c:pt>
                <c:pt idx="12">
                  <c:v>289</c:v>
                </c:pt>
              </c:numCache>
            </c:numRef>
          </c:val>
          <c:extLst xmlns:c16r2="http://schemas.microsoft.com/office/drawing/2015/06/chart">
            <c:ext xmlns:c16="http://schemas.microsoft.com/office/drawing/2014/chart" uri="{C3380CC4-5D6E-409C-BE32-E72D297353CC}">
              <c16:uniqueId val="{00000004-2435-4AEF-9C44-2F14D6B9AF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435-4AEF-9C44-2F14D6B9AF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2435-4AEF-9C44-2F14D6B9AF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2772</c:v>
                </c:pt>
                <c:pt idx="3">
                  <c:v>3183</c:v>
                </c:pt>
                <c:pt idx="6">
                  <c:v>3335</c:v>
                </c:pt>
                <c:pt idx="9">
                  <c:v>3283</c:v>
                </c:pt>
                <c:pt idx="12">
                  <c:v>2941</c:v>
                </c:pt>
              </c:numCache>
            </c:numRef>
          </c:val>
          <c:extLst xmlns:c16r2="http://schemas.microsoft.com/office/drawing/2015/06/chart">
            <c:ext xmlns:c16="http://schemas.microsoft.com/office/drawing/2014/chart" uri="{C3380CC4-5D6E-409C-BE32-E72D297353CC}">
              <c16:uniqueId val="{00000007-2435-4AEF-9C44-2F14D6B9AFD2}"/>
            </c:ext>
          </c:extLst>
        </c:ser>
        <c:dLbls>
          <c:showLegendKey val="0"/>
          <c:showVal val="0"/>
          <c:showCatName val="0"/>
          <c:showSerName val="0"/>
          <c:showPercent val="0"/>
          <c:showBubbleSize val="0"/>
        </c:dLbls>
        <c:gapWidth val="100"/>
        <c:overlap val="100"/>
        <c:axId val="263549504"/>
        <c:axId val="427813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788</c:v>
                </c:pt>
                <c:pt idx="2">
                  <c:v>#N/A</c:v>
                </c:pt>
                <c:pt idx="3">
                  <c:v>#N/A</c:v>
                </c:pt>
                <c:pt idx="4">
                  <c:v>904</c:v>
                </c:pt>
                <c:pt idx="5">
                  <c:v>#N/A</c:v>
                </c:pt>
                <c:pt idx="6">
                  <c:v>#N/A</c:v>
                </c:pt>
                <c:pt idx="7">
                  <c:v>1021</c:v>
                </c:pt>
                <c:pt idx="8">
                  <c:v>#N/A</c:v>
                </c:pt>
                <c:pt idx="9">
                  <c:v>#N/A</c:v>
                </c:pt>
                <c:pt idx="10">
                  <c:v>1043</c:v>
                </c:pt>
                <c:pt idx="11">
                  <c:v>#N/A</c:v>
                </c:pt>
                <c:pt idx="12">
                  <c:v>#N/A</c:v>
                </c:pt>
                <c:pt idx="13">
                  <c:v>932</c:v>
                </c:pt>
                <c:pt idx="14">
                  <c:v>#N/A</c:v>
                </c:pt>
              </c:numCache>
            </c:numRef>
          </c:val>
          <c:smooth val="0"/>
          <c:extLst xmlns:c16r2="http://schemas.microsoft.com/office/drawing/2015/06/chart">
            <c:ext xmlns:c16="http://schemas.microsoft.com/office/drawing/2014/chart" uri="{C3380CC4-5D6E-409C-BE32-E72D297353CC}">
              <c16:uniqueId val="{00000008-2435-4AEF-9C44-2F14D6B9AFD2}"/>
            </c:ext>
          </c:extLst>
        </c:ser>
        <c:dLbls>
          <c:showLegendKey val="0"/>
          <c:showVal val="0"/>
          <c:showCatName val="0"/>
          <c:showSerName val="0"/>
          <c:showPercent val="0"/>
          <c:showBubbleSize val="0"/>
        </c:dLbls>
        <c:marker val="1"/>
        <c:smooth val="0"/>
        <c:axId val="263549504"/>
        <c:axId val="427813808"/>
      </c:lineChart>
      <c:catAx>
        <c:axId val="26354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7813808"/>
        <c:crosses val="autoZero"/>
        <c:auto val="1"/>
        <c:lblAlgn val="ctr"/>
        <c:lblOffset val="100"/>
        <c:tickLblSkip val="1"/>
        <c:tickMarkSkip val="1"/>
        <c:noMultiLvlLbl val="0"/>
      </c:catAx>
      <c:valAx>
        <c:axId val="427813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3549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22542</c:v>
                </c:pt>
                <c:pt idx="5">
                  <c:v>22362</c:v>
                </c:pt>
                <c:pt idx="8">
                  <c:v>22605</c:v>
                </c:pt>
                <c:pt idx="11">
                  <c:v>23938</c:v>
                </c:pt>
                <c:pt idx="14">
                  <c:v>23535</c:v>
                </c:pt>
              </c:numCache>
            </c:numRef>
          </c:val>
          <c:extLst xmlns:c16r2="http://schemas.microsoft.com/office/drawing/2015/06/chart">
            <c:ext xmlns:c16="http://schemas.microsoft.com/office/drawing/2014/chart" uri="{C3380CC4-5D6E-409C-BE32-E72D297353CC}">
              <c16:uniqueId val="{00000000-4C65-473B-A9A2-79B636B62DF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287</c:v>
                </c:pt>
                <c:pt idx="5">
                  <c:v>235</c:v>
                </c:pt>
                <c:pt idx="8">
                  <c:v>188</c:v>
                </c:pt>
                <c:pt idx="11">
                  <c:v>144</c:v>
                </c:pt>
                <c:pt idx="14">
                  <c:v>101</c:v>
                </c:pt>
              </c:numCache>
            </c:numRef>
          </c:val>
          <c:extLst xmlns:c16r2="http://schemas.microsoft.com/office/drawing/2015/06/chart">
            <c:ext xmlns:c16="http://schemas.microsoft.com/office/drawing/2014/chart" uri="{C3380CC4-5D6E-409C-BE32-E72D297353CC}">
              <c16:uniqueId val="{00000001-4C65-473B-A9A2-79B636B62DF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6563</c:v>
                </c:pt>
                <c:pt idx="5">
                  <c:v>7308</c:v>
                </c:pt>
                <c:pt idx="8">
                  <c:v>6705</c:v>
                </c:pt>
                <c:pt idx="11">
                  <c:v>6846</c:v>
                </c:pt>
                <c:pt idx="14">
                  <c:v>6544</c:v>
                </c:pt>
              </c:numCache>
            </c:numRef>
          </c:val>
          <c:extLst xmlns:c16r2="http://schemas.microsoft.com/office/drawing/2015/06/chart">
            <c:ext xmlns:c16="http://schemas.microsoft.com/office/drawing/2014/chart" uri="{C3380CC4-5D6E-409C-BE32-E72D297353CC}">
              <c16:uniqueId val="{00000002-4C65-473B-A9A2-79B636B62DF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C65-473B-A9A2-79B636B62DF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C65-473B-A9A2-79B636B62DF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7</c:v>
                </c:pt>
                <c:pt idx="3">
                  <c:v>3</c:v>
                </c:pt>
                <c:pt idx="6">
                  <c:v>0</c:v>
                </c:pt>
                <c:pt idx="9">
                  <c:v>0</c:v>
                </c:pt>
                <c:pt idx="12">
                  <c:v>0</c:v>
                </c:pt>
              </c:numCache>
            </c:numRef>
          </c:val>
          <c:extLst xmlns:c16r2="http://schemas.microsoft.com/office/drawing/2015/06/chart">
            <c:ext xmlns:c16="http://schemas.microsoft.com/office/drawing/2014/chart" uri="{C3380CC4-5D6E-409C-BE32-E72D297353CC}">
              <c16:uniqueId val="{00000005-4C65-473B-A9A2-79B636B62DF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3806</c:v>
                </c:pt>
                <c:pt idx="3">
                  <c:v>3651</c:v>
                </c:pt>
                <c:pt idx="6">
                  <c:v>3510</c:v>
                </c:pt>
                <c:pt idx="9">
                  <c:v>3472</c:v>
                </c:pt>
                <c:pt idx="12">
                  <c:v>3272</c:v>
                </c:pt>
              </c:numCache>
            </c:numRef>
          </c:val>
          <c:extLst xmlns:c16r2="http://schemas.microsoft.com/office/drawing/2015/06/chart">
            <c:ext xmlns:c16="http://schemas.microsoft.com/office/drawing/2014/chart" uri="{C3380CC4-5D6E-409C-BE32-E72D297353CC}">
              <c16:uniqueId val="{00000006-4C65-473B-A9A2-79B636B62DF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165</c:v>
                </c:pt>
                <c:pt idx="3">
                  <c:v>92</c:v>
                </c:pt>
                <c:pt idx="6">
                  <c:v>46</c:v>
                </c:pt>
                <c:pt idx="9">
                  <c:v>5</c:v>
                </c:pt>
                <c:pt idx="12">
                  <c:v>20</c:v>
                </c:pt>
              </c:numCache>
            </c:numRef>
          </c:val>
          <c:extLst xmlns:c16r2="http://schemas.microsoft.com/office/drawing/2015/06/chart">
            <c:ext xmlns:c16="http://schemas.microsoft.com/office/drawing/2014/chart" uri="{C3380CC4-5D6E-409C-BE32-E72D297353CC}">
              <c16:uniqueId val="{00000007-4C65-473B-A9A2-79B636B62DF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3348</c:v>
                </c:pt>
                <c:pt idx="3">
                  <c:v>3117</c:v>
                </c:pt>
                <c:pt idx="6">
                  <c:v>2987</c:v>
                </c:pt>
                <c:pt idx="9">
                  <c:v>2206</c:v>
                </c:pt>
                <c:pt idx="12">
                  <c:v>2096</c:v>
                </c:pt>
              </c:numCache>
            </c:numRef>
          </c:val>
          <c:extLst xmlns:c16r2="http://schemas.microsoft.com/office/drawing/2015/06/chart">
            <c:ext xmlns:c16="http://schemas.microsoft.com/office/drawing/2014/chart" uri="{C3380CC4-5D6E-409C-BE32-E72D297353CC}">
              <c16:uniqueId val="{00000008-4C65-473B-A9A2-79B636B62DF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9-4C65-473B-A9A2-79B636B62DF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27723</c:v>
                </c:pt>
                <c:pt idx="3">
                  <c:v>27794</c:v>
                </c:pt>
                <c:pt idx="6">
                  <c:v>28847</c:v>
                </c:pt>
                <c:pt idx="9">
                  <c:v>30148</c:v>
                </c:pt>
                <c:pt idx="12">
                  <c:v>29883</c:v>
                </c:pt>
              </c:numCache>
            </c:numRef>
          </c:val>
          <c:extLst xmlns:c16r2="http://schemas.microsoft.com/office/drawing/2015/06/chart">
            <c:ext xmlns:c16="http://schemas.microsoft.com/office/drawing/2014/chart" uri="{C3380CC4-5D6E-409C-BE32-E72D297353CC}">
              <c16:uniqueId val="{0000000A-4C65-473B-A9A2-79B636B62DFD}"/>
            </c:ext>
          </c:extLst>
        </c:ser>
        <c:dLbls>
          <c:showLegendKey val="0"/>
          <c:showVal val="0"/>
          <c:showCatName val="0"/>
          <c:showSerName val="0"/>
          <c:showPercent val="0"/>
          <c:showBubbleSize val="0"/>
        </c:dLbls>
        <c:gapWidth val="100"/>
        <c:overlap val="100"/>
        <c:axId val="433620272"/>
        <c:axId val="430714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5658</c:v>
                </c:pt>
                <c:pt idx="2">
                  <c:v>#N/A</c:v>
                </c:pt>
                <c:pt idx="3">
                  <c:v>#N/A</c:v>
                </c:pt>
                <c:pt idx="4">
                  <c:v>4754</c:v>
                </c:pt>
                <c:pt idx="5">
                  <c:v>#N/A</c:v>
                </c:pt>
                <c:pt idx="6">
                  <c:v>#N/A</c:v>
                </c:pt>
                <c:pt idx="7">
                  <c:v>5893</c:v>
                </c:pt>
                <c:pt idx="8">
                  <c:v>#N/A</c:v>
                </c:pt>
                <c:pt idx="9">
                  <c:v>#N/A</c:v>
                </c:pt>
                <c:pt idx="10">
                  <c:v>4903</c:v>
                </c:pt>
                <c:pt idx="11">
                  <c:v>#N/A</c:v>
                </c:pt>
                <c:pt idx="12">
                  <c:v>#N/A</c:v>
                </c:pt>
                <c:pt idx="13">
                  <c:v>5091</c:v>
                </c:pt>
                <c:pt idx="14">
                  <c:v>#N/A</c:v>
                </c:pt>
              </c:numCache>
            </c:numRef>
          </c:val>
          <c:smooth val="0"/>
          <c:extLst xmlns:c16r2="http://schemas.microsoft.com/office/drawing/2015/06/chart">
            <c:ext xmlns:c16="http://schemas.microsoft.com/office/drawing/2014/chart" uri="{C3380CC4-5D6E-409C-BE32-E72D297353CC}">
              <c16:uniqueId val="{0000000B-4C65-473B-A9A2-79B636B62DFD}"/>
            </c:ext>
          </c:extLst>
        </c:ser>
        <c:dLbls>
          <c:showLegendKey val="0"/>
          <c:showVal val="0"/>
          <c:showCatName val="0"/>
          <c:showSerName val="0"/>
          <c:showPercent val="0"/>
          <c:showBubbleSize val="0"/>
        </c:dLbls>
        <c:marker val="1"/>
        <c:smooth val="0"/>
        <c:axId val="433620272"/>
        <c:axId val="430714920"/>
      </c:lineChart>
      <c:catAx>
        <c:axId val="433620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30714920"/>
        <c:crosses val="autoZero"/>
        <c:auto val="1"/>
        <c:lblAlgn val="ctr"/>
        <c:lblOffset val="100"/>
        <c:tickLblSkip val="1"/>
        <c:tickMarkSkip val="1"/>
        <c:noMultiLvlLbl val="0"/>
      </c:catAx>
      <c:valAx>
        <c:axId val="430714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3620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3829</c:v>
                </c:pt>
                <c:pt idx="1">
                  <c:v>3829</c:v>
                </c:pt>
                <c:pt idx="2">
                  <c:v>3828</c:v>
                </c:pt>
              </c:numCache>
            </c:numRef>
          </c:val>
          <c:extLst xmlns:c16r2="http://schemas.microsoft.com/office/drawing/2015/06/chart">
            <c:ext xmlns:c16="http://schemas.microsoft.com/office/drawing/2014/chart" uri="{C3380CC4-5D6E-409C-BE32-E72D297353CC}">
              <c16:uniqueId val="{00000000-2958-486D-9357-A06D8B28CC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1654</c:v>
                </c:pt>
                <c:pt idx="1">
                  <c:v>1469</c:v>
                </c:pt>
                <c:pt idx="2">
                  <c:v>1033</c:v>
                </c:pt>
              </c:numCache>
            </c:numRef>
          </c:val>
          <c:extLst xmlns:c16r2="http://schemas.microsoft.com/office/drawing/2015/06/chart">
            <c:ext xmlns:c16="http://schemas.microsoft.com/office/drawing/2014/chart" uri="{C3380CC4-5D6E-409C-BE32-E72D297353CC}">
              <c16:uniqueId val="{00000001-2958-486D-9357-A06D8B28CC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3482</c:v>
                </c:pt>
                <c:pt idx="1">
                  <c:v>3356</c:v>
                </c:pt>
                <c:pt idx="2">
                  <c:v>3358</c:v>
                </c:pt>
              </c:numCache>
            </c:numRef>
          </c:val>
          <c:extLst xmlns:c16r2="http://schemas.microsoft.com/office/drawing/2015/06/chart">
            <c:ext xmlns:c16="http://schemas.microsoft.com/office/drawing/2014/chart" uri="{C3380CC4-5D6E-409C-BE32-E72D297353CC}">
              <c16:uniqueId val="{00000002-2958-486D-9357-A06D8B28CC91}"/>
            </c:ext>
          </c:extLst>
        </c:ser>
        <c:dLbls>
          <c:showLegendKey val="0"/>
          <c:showVal val="0"/>
          <c:showCatName val="0"/>
          <c:showSerName val="0"/>
          <c:showPercent val="0"/>
          <c:showBubbleSize val="0"/>
        </c:dLbls>
        <c:gapWidth val="120"/>
        <c:overlap val="100"/>
        <c:axId val="434932080"/>
        <c:axId val="434932464"/>
      </c:barChart>
      <c:catAx>
        <c:axId val="434932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34932464"/>
        <c:crosses val="autoZero"/>
        <c:auto val="1"/>
        <c:lblAlgn val="ctr"/>
        <c:lblOffset val="100"/>
        <c:tickLblSkip val="1"/>
        <c:tickMarkSkip val="1"/>
        <c:noMultiLvlLbl val="0"/>
      </c:catAx>
      <c:valAx>
        <c:axId val="4349324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4932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C4D-4538-84A5-5480E7B3B77B}"/>
                </c:ext>
                <c:ext xmlns:c15="http://schemas.microsoft.com/office/drawing/2012/chart" uri="{CE6537A1-D6FC-4f65-9D91-7224C49458BB}">
                  <c15:dlblFieldTable>
                    <c15:dlblFTEntry>
                      <c15:txfldGUID>{720C54E8-FD3A-4DD9-A0FB-1F9BF2BB92F7}</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C4D-4538-84A5-5480E7B3B77B}"/>
                </c:ext>
                <c:ext xmlns:c15="http://schemas.microsoft.com/office/drawing/2012/chart" uri="{CE6537A1-D6FC-4f65-9D91-7224C49458BB}">
                  <c15:dlblFieldTable>
                    <c15:dlblFTEntry>
                      <c15:txfldGUID>{AF422AB2-D27B-4D3E-A823-00E5625B2C7A}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C4D-4538-84A5-5480E7B3B77B}"/>
                </c:ext>
                <c:ext xmlns:c15="http://schemas.microsoft.com/office/drawing/2012/chart" uri="{CE6537A1-D6FC-4f65-9D91-7224C49458BB}">
                  <c15:dlblFieldTable>
                    <c15:dlblFTEntry>
                      <c15:txfldGUID>{46F1E3FF-F315-4923-9468-B4CEC5FA31E1}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C4D-4538-84A5-5480E7B3B77B}"/>
                </c:ext>
                <c:ext xmlns:c15="http://schemas.microsoft.com/office/drawing/2012/chart" uri="{CE6537A1-D6FC-4f65-9D91-7224C49458BB}">
                  <c15:dlblFieldTable>
                    <c15:dlblFTEntry>
                      <c15:txfldGUID>{B510AE6A-05A4-4DF9-933E-07792472B47F}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C4D-4538-84A5-5480E7B3B77B}"/>
                </c:ext>
                <c:ext xmlns:c15="http://schemas.microsoft.com/office/drawing/2012/chart" uri="{CE6537A1-D6FC-4f65-9D91-7224C49458BB}">
                  <c15:dlblFieldTable>
                    <c15:dlblFTEntry>
                      <c15:txfldGUID>{5EB5257F-1A8D-4AE2-AACA-55999FF22EC6}</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C4D-4538-84A5-5480E7B3B77B}"/>
                </c:ext>
                <c:ext xmlns:c15="http://schemas.microsoft.com/office/drawing/2012/chart" uri="{CE6537A1-D6FC-4f65-9D91-7224C49458BB}">
                  <c15:layout/>
                  <c15:dlblFieldTable>
                    <c15:dlblFTEntry>
                      <c15:txfldGUID>{B8E53710-97A4-4AC3-AB3B-13F4E4C5EC1D}</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C4D-4538-84A5-5480E7B3B77B}"/>
                </c:ext>
                <c:ext xmlns:c15="http://schemas.microsoft.com/office/drawing/2012/chart" uri="{CE6537A1-D6FC-4f65-9D91-7224C49458BB}">
                  <c15:layout/>
                  <c15:dlblFieldTable>
                    <c15:dlblFTEntry>
                      <c15:txfldGUID>{CC771DEE-1EA1-4116-997A-71885EFBD151}</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C4D-4538-84A5-5480E7B3B77B}"/>
                </c:ext>
                <c:ext xmlns:c15="http://schemas.microsoft.com/office/drawing/2012/chart" uri="{CE6537A1-D6FC-4f65-9D91-7224C49458BB}">
                  <c15:layout/>
                  <c15:dlblFieldTable>
                    <c15:dlblFTEntry>
                      <c15:txfldGUID>{2D098BCF-3DA8-47F5-A03A-69EFD454EF53}</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C4D-4538-84A5-5480E7B3B77B}"/>
                </c:ext>
                <c:ext xmlns:c15="http://schemas.microsoft.com/office/drawing/2012/chart" uri="{CE6537A1-D6FC-4f65-9D91-7224C49458BB}">
                  <c15:layout/>
                  <c15:dlblFieldTable>
                    <c15:dlblFTEntry>
                      <c15:txfldGUID>{0DDBAFBA-B654-4E01-9574-66E224AF6FC0}</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41.9</c:v>
                </c:pt>
                <c:pt idx="16">
                  <c:v>42.2</c:v>
                </c:pt>
                <c:pt idx="24">
                  <c:v>53.5</c:v>
                </c:pt>
                <c:pt idx="32">
                  <c:v>54.7</c:v>
                </c:pt>
              </c:numCache>
            </c:numRef>
          </c:xVal>
          <c:yVal>
            <c:numRef>
              <c:f>公会計指標分析・財政指標組合せ分析表!$BP$51:$DC$51</c:f>
              <c:numCache>
                <c:formatCode>#,##0.0;"▲ "#,##0.0</c:formatCode>
                <c:ptCount val="40"/>
                <c:pt idx="8">
                  <c:v>48.3</c:v>
                </c:pt>
                <c:pt idx="16">
                  <c:v>61</c:v>
                </c:pt>
                <c:pt idx="24">
                  <c:v>52.5</c:v>
                </c:pt>
                <c:pt idx="32">
                  <c:v>55.3</c:v>
                </c:pt>
              </c:numCache>
            </c:numRef>
          </c:yVal>
          <c:smooth val="0"/>
          <c:extLst xmlns:c16r2="http://schemas.microsoft.com/office/drawing/2015/06/chart">
            <c:ext xmlns:c16="http://schemas.microsoft.com/office/drawing/2014/chart" uri="{C3380CC4-5D6E-409C-BE32-E72D297353CC}">
              <c16:uniqueId val="{00000009-7C4D-4538-84A5-5480E7B3B77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C4D-4538-84A5-5480E7B3B77B}"/>
                </c:ext>
                <c:ext xmlns:c15="http://schemas.microsoft.com/office/drawing/2012/chart" uri="{CE6537A1-D6FC-4f65-9D91-7224C49458BB}">
                  <c15:dlblFieldTable>
                    <c15:dlblFTEntry>
                      <c15:txfldGUID>{FE3EA679-BDE9-495C-9DAF-7F1BF89A14E3}</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C4D-4538-84A5-5480E7B3B77B}"/>
                </c:ext>
                <c:ext xmlns:c15="http://schemas.microsoft.com/office/drawing/2012/chart" uri="{CE6537A1-D6FC-4f65-9D91-7224C49458BB}">
                  <c15:dlblFieldTable>
                    <c15:dlblFTEntry>
                      <c15:txfldGUID>{9FC73442-9EA5-4461-835A-8738BF804071}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C4D-4538-84A5-5480E7B3B77B}"/>
                </c:ext>
                <c:ext xmlns:c15="http://schemas.microsoft.com/office/drawing/2012/chart" uri="{CE6537A1-D6FC-4f65-9D91-7224C49458BB}">
                  <c15:dlblFieldTable>
                    <c15:dlblFTEntry>
                      <c15:txfldGUID>{D5235636-F2A6-4F04-A3FF-5057E883AF7A}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C4D-4538-84A5-5480E7B3B77B}"/>
                </c:ext>
                <c:ext xmlns:c15="http://schemas.microsoft.com/office/drawing/2012/chart" uri="{CE6537A1-D6FC-4f65-9D91-7224C49458BB}">
                  <c15:dlblFieldTable>
                    <c15:dlblFTEntry>
                      <c15:txfldGUID>{13728CE5-901F-453A-B76F-98EA8614B6BD}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C4D-4538-84A5-5480E7B3B77B}"/>
                </c:ext>
                <c:ext xmlns:c15="http://schemas.microsoft.com/office/drawing/2012/chart" uri="{CE6537A1-D6FC-4f65-9D91-7224C49458BB}">
                  <c15:dlblFieldTable>
                    <c15:dlblFTEntry>
                      <c15:txfldGUID>{7378C1B1-BF48-43F0-9910-2521D0545365}</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C4D-4538-84A5-5480E7B3B77B}"/>
                </c:ext>
                <c:ext xmlns:c15="http://schemas.microsoft.com/office/drawing/2012/chart" uri="{CE6537A1-D6FC-4f65-9D91-7224C49458BB}">
                  <c15:layout/>
                  <c15:dlblFieldTable>
                    <c15:dlblFTEntry>
                      <c15:txfldGUID>{B73F9987-F8FF-4BDF-B22C-EBE290EBF2D2}</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C4D-4538-84A5-5480E7B3B77B}"/>
                </c:ext>
                <c:ext xmlns:c15="http://schemas.microsoft.com/office/drawing/2012/chart" uri="{CE6537A1-D6FC-4f65-9D91-7224C49458BB}">
                  <c15:layout/>
                  <c15:dlblFieldTable>
                    <c15:dlblFTEntry>
                      <c15:txfldGUID>{AC808156-4F54-499F-B41F-7C5EDD2FF911}</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C4D-4538-84A5-5480E7B3B77B}"/>
                </c:ext>
                <c:ext xmlns:c15="http://schemas.microsoft.com/office/drawing/2012/chart" uri="{CE6537A1-D6FC-4f65-9D91-7224C49458BB}">
                  <c15:layout/>
                  <c15:dlblFieldTable>
                    <c15:dlblFTEntry>
                      <c15:txfldGUID>{79C7CB82-9F88-4F79-B315-7A44F31B2CD2}</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C4D-4538-84A5-5480E7B3B77B}"/>
                </c:ext>
                <c:ext xmlns:c15="http://schemas.microsoft.com/office/drawing/2012/chart" uri="{CE6537A1-D6FC-4f65-9D91-7224C49458BB}">
                  <c15:layout/>
                  <c15:dlblFieldTable>
                    <c15:dlblFTEntry>
                      <c15:txfldGUID>{16B635D9-353F-4445-A6DC-3B344A50FCB2}</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7C4D-4538-84A5-5480E7B3B77B}"/>
            </c:ext>
          </c:extLst>
        </c:ser>
        <c:dLbls>
          <c:showLegendKey val="0"/>
          <c:showVal val="1"/>
          <c:showCatName val="0"/>
          <c:showSerName val="0"/>
          <c:showPercent val="0"/>
          <c:showBubbleSize val="0"/>
        </c:dLbls>
        <c:axId val="435080656"/>
        <c:axId val="439274352"/>
      </c:scatterChart>
      <c:valAx>
        <c:axId val="435080656"/>
        <c:scaling>
          <c:orientation val="minMax"/>
          <c:max val="63"/>
          <c:min val="4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9274352"/>
        <c:crosses val="autoZero"/>
        <c:crossBetween val="midCat"/>
      </c:valAx>
      <c:valAx>
        <c:axId val="439274352"/>
        <c:scaling>
          <c:orientation val="minMax"/>
          <c:max val="64"/>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50806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37B-45E4-A3B5-06F4F1C4FC7A}"/>
                </c:ext>
                <c:ext xmlns:c15="http://schemas.microsoft.com/office/drawing/2012/chart" uri="{CE6537A1-D6FC-4f65-9D91-7224C49458BB}">
                  <c15:dlblFieldTable>
                    <c15:dlblFTEntry>
                      <c15:txfldGUID>{82965368-3291-46DC-B20E-4ACC51CCC79D}</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37B-45E4-A3B5-06F4F1C4FC7A}"/>
                </c:ext>
                <c:ext xmlns:c15="http://schemas.microsoft.com/office/drawing/2012/chart" uri="{CE6537A1-D6FC-4f65-9D91-7224C49458BB}">
                  <c15:dlblFieldTable>
                    <c15:dlblFTEntry>
                      <c15:txfldGUID>{1372D600-7950-4B62-9B21-7B5A3988B386}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37B-45E4-A3B5-06F4F1C4FC7A}"/>
                </c:ext>
                <c:ext xmlns:c15="http://schemas.microsoft.com/office/drawing/2012/chart" uri="{CE6537A1-D6FC-4f65-9D91-7224C49458BB}">
                  <c15:dlblFieldTable>
                    <c15:dlblFTEntry>
                      <c15:txfldGUID>{1A827272-5185-458F-A072-CBF9354802E9}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37B-45E4-A3B5-06F4F1C4FC7A}"/>
                </c:ext>
                <c:ext xmlns:c15="http://schemas.microsoft.com/office/drawing/2012/chart" uri="{CE6537A1-D6FC-4f65-9D91-7224C49458BB}">
                  <c15:dlblFieldTable>
                    <c15:dlblFTEntry>
                      <c15:txfldGUID>{E77C4F7B-B452-41EC-90D4-1226CE299E48}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37B-45E4-A3B5-06F4F1C4FC7A}"/>
                </c:ext>
                <c:ext xmlns:c15="http://schemas.microsoft.com/office/drawing/2012/chart" uri="{CE6537A1-D6FC-4f65-9D91-7224C49458BB}">
                  <c15:dlblFieldTable>
                    <c15:dlblFTEntry>
                      <c15:txfldGUID>{9C4AE0B4-1458-4435-956E-5056095A45F5}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37B-45E4-A3B5-06F4F1C4FC7A}"/>
                </c:ext>
                <c:ext xmlns:c15="http://schemas.microsoft.com/office/drawing/2012/chart" uri="{CE6537A1-D6FC-4f65-9D91-7224C49458BB}">
                  <c15:dlblFieldTable>
                    <c15:dlblFTEntry>
                      <c15:txfldGUID>{2DD1EEAC-B3C6-4878-BCDC-DA33BB3020D3}</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37B-45E4-A3B5-06F4F1C4FC7A}"/>
                </c:ext>
                <c:ext xmlns:c15="http://schemas.microsoft.com/office/drawing/2012/chart" uri="{CE6537A1-D6FC-4f65-9D91-7224C49458BB}">
                  <c15:dlblFieldTable>
                    <c15:dlblFTEntry>
                      <c15:txfldGUID>{A2CB34C9-6956-44AF-AED1-7F84C7C8C24C}</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37B-45E4-A3B5-06F4F1C4FC7A}"/>
                </c:ext>
                <c:ext xmlns:c15="http://schemas.microsoft.com/office/drawing/2012/chart" uri="{CE6537A1-D6FC-4f65-9D91-7224C49458BB}">
                  <c15:dlblFieldTable>
                    <c15:dlblFTEntry>
                      <c15:txfldGUID>{2B6F4209-64D0-4C85-9F7F-11FFE5662A5B}</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37B-45E4-A3B5-06F4F1C4FC7A}"/>
                </c:ext>
                <c:ext xmlns:c15="http://schemas.microsoft.com/office/drawing/2012/chart" uri="{CE6537A1-D6FC-4f65-9D91-7224C49458BB}">
                  <c15:dlblFieldTable>
                    <c15:dlblFTEntry>
                      <c15:txfldGUID>{E6188F88-9967-4C53-B840-0703ADA9E21B}</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8.1999999999999993</c:v>
                </c:pt>
                <c:pt idx="8">
                  <c:v>8.5</c:v>
                </c:pt>
                <c:pt idx="16">
                  <c:v>9.1999999999999993</c:v>
                </c:pt>
                <c:pt idx="24">
                  <c:v>10.3</c:v>
                </c:pt>
                <c:pt idx="32">
                  <c:v>10.6</c:v>
                </c:pt>
              </c:numCache>
            </c:numRef>
          </c:xVal>
          <c:yVal>
            <c:numRef>
              <c:f>公会計指標分析・財政指標組合せ分析表!$BP$73:$DC$73</c:f>
              <c:numCache>
                <c:formatCode>#,##0.0;"▲ "#,##0.0</c:formatCode>
                <c:ptCount val="40"/>
                <c:pt idx="0">
                  <c:v>57.7</c:v>
                </c:pt>
                <c:pt idx="8">
                  <c:v>48.3</c:v>
                </c:pt>
                <c:pt idx="16">
                  <c:v>61</c:v>
                </c:pt>
                <c:pt idx="24">
                  <c:v>52.5</c:v>
                </c:pt>
                <c:pt idx="32">
                  <c:v>55.3</c:v>
                </c:pt>
              </c:numCache>
            </c:numRef>
          </c:yVal>
          <c:smooth val="0"/>
          <c:extLst xmlns:c16r2="http://schemas.microsoft.com/office/drawing/2015/06/chart">
            <c:ext xmlns:c16="http://schemas.microsoft.com/office/drawing/2014/chart" uri="{C3380CC4-5D6E-409C-BE32-E72D297353CC}">
              <c16:uniqueId val="{00000009-F37B-45E4-A3B5-06F4F1C4FC7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37B-45E4-A3B5-06F4F1C4FC7A}"/>
                </c:ext>
                <c:ext xmlns:c15="http://schemas.microsoft.com/office/drawing/2012/chart" uri="{CE6537A1-D6FC-4f65-9D91-7224C49458BB}">
                  <c15:dlblFieldTable>
                    <c15:dlblFTEntry>
                      <c15:txfldGUID>{31E7F221-A16E-4742-AB7A-1C27F5B6A13E}</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37B-45E4-A3B5-06F4F1C4FC7A}"/>
                </c:ext>
                <c:ext xmlns:c15="http://schemas.microsoft.com/office/drawing/2012/chart" uri="{CE6537A1-D6FC-4f65-9D91-7224C49458BB}">
                  <c15:dlblFieldTable>
                    <c15:dlblFTEntry>
                      <c15:txfldGUID>{FCC5EE71-79A0-491D-B676-10E1EFBD27EC}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37B-45E4-A3B5-06F4F1C4FC7A}"/>
                </c:ext>
                <c:ext xmlns:c15="http://schemas.microsoft.com/office/drawing/2012/chart" uri="{CE6537A1-D6FC-4f65-9D91-7224C49458BB}">
                  <c15:dlblFieldTable>
                    <c15:dlblFTEntry>
                      <c15:txfldGUID>{11C6028A-0CA4-4ECB-B6C2-549A86F77D04}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37B-45E4-A3B5-06F4F1C4FC7A}"/>
                </c:ext>
                <c:ext xmlns:c15="http://schemas.microsoft.com/office/drawing/2012/chart" uri="{CE6537A1-D6FC-4f65-9D91-7224C49458BB}">
                  <c15:dlblFieldTable>
                    <c15:dlblFTEntry>
                      <c15:txfldGUID>{0F18D3DA-2789-4FA1-AADD-ED35D2012EB6}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37B-45E4-A3B5-06F4F1C4FC7A}"/>
                </c:ext>
                <c:ext xmlns:c15="http://schemas.microsoft.com/office/drawing/2012/chart" uri="{CE6537A1-D6FC-4f65-9D91-7224C49458BB}">
                  <c15:dlblFieldTable>
                    <c15:dlblFTEntry>
                      <c15:txfldGUID>{19B0205A-FE06-46DB-8B45-2F2B52F2F207}</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37B-45E4-A3B5-06F4F1C4FC7A}"/>
                </c:ext>
                <c:ext xmlns:c15="http://schemas.microsoft.com/office/drawing/2012/chart" uri="{CE6537A1-D6FC-4f65-9D91-7224C49458BB}">
                  <c15:dlblFieldTable>
                    <c15:dlblFTEntry>
                      <c15:txfldGUID>{D37CD55C-CC7A-4AA4-A095-983752F8CC0F}</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37B-45E4-A3B5-06F4F1C4FC7A}"/>
                </c:ext>
                <c:ext xmlns:c15="http://schemas.microsoft.com/office/drawing/2012/chart" uri="{CE6537A1-D6FC-4f65-9D91-7224C49458BB}">
                  <c15:dlblFieldTable>
                    <c15:dlblFTEntry>
                      <c15:txfldGUID>{3C16E303-5D44-49B1-B9F2-A38E38E33365}</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37B-45E4-A3B5-06F4F1C4FC7A}"/>
                </c:ext>
                <c:ext xmlns:c15="http://schemas.microsoft.com/office/drawing/2012/chart" uri="{CE6537A1-D6FC-4f65-9D91-7224C49458BB}">
                  <c15:dlblFieldTable>
                    <c15:dlblFTEntry>
                      <c15:txfldGUID>{E80D48EB-171E-4EEC-843F-5F7417AA34CB}</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37B-45E4-A3B5-06F4F1C4FC7A}"/>
                </c:ext>
                <c:ext xmlns:c15="http://schemas.microsoft.com/office/drawing/2012/chart" uri="{CE6537A1-D6FC-4f65-9D91-7224C49458BB}">
                  <c15:dlblFieldTable>
                    <c15:dlblFTEntry>
                      <c15:txfldGUID>{834952BD-9A10-4B2F-B4FD-8A6A1BFCBABD}</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xmlns:c16r2="http://schemas.microsoft.com/office/drawing/2015/06/chart">
            <c:ext xmlns:c16="http://schemas.microsoft.com/office/drawing/2014/chart" uri="{C3380CC4-5D6E-409C-BE32-E72D297353CC}">
              <c16:uniqueId val="{00000013-F37B-45E4-A3B5-06F4F1C4FC7A}"/>
            </c:ext>
          </c:extLst>
        </c:ser>
        <c:dLbls>
          <c:showLegendKey val="0"/>
          <c:showVal val="1"/>
          <c:showCatName val="0"/>
          <c:showSerName val="0"/>
          <c:showPercent val="0"/>
          <c:showBubbleSize val="0"/>
        </c:dLbls>
        <c:axId val="437870496"/>
        <c:axId val="437870104"/>
      </c:scatterChart>
      <c:valAx>
        <c:axId val="437870496"/>
        <c:scaling>
          <c:orientation val="minMax"/>
          <c:max val="11.4"/>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7870104"/>
        <c:crosses val="autoZero"/>
        <c:crossBetween val="midCat"/>
      </c:valAx>
      <c:valAx>
        <c:axId val="437870104"/>
        <c:scaling>
          <c:orientation val="minMax"/>
          <c:max val="64"/>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787049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29,432
29,039
367.14
20,615,670
19,870,526
587,652
11,458,949
29,883,043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人口減少、特に全国平均を上回る高齢化率により生産年齢人口が減少していることなどから税収が伸び悩んでおり、財政力指数については類似団体平均を下回っている。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これまでの「美馬市行財政システム改革基本方針」での成果等を踏まえ、今後の人口減少や地方交付税の合併特例加算の終了を見据えた「美馬市行財政改革指針」及び「美馬市行財政改革指針実施計画」を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年度に策定しており、引き続き歳出の削減と歳入の確保に努めることとしている。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64558</xdr:rowOff>
    </xdr:to>
    <xdr:cxnSp macro="">
      <xdr:nvCxnSpPr>
        <xdr:cNvPr id="69" name="直線コネクタ 68"/>
        <xdr:cNvCxnSpPr/>
      </xdr:nvCxnSpPr>
      <xdr:spPr>
        <a:xfrm flipV="1">
          <a:off x="4114800" y="75882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64558</xdr:rowOff>
    </xdr:to>
    <xdr:cxnSp macro="">
      <xdr:nvCxnSpPr>
        <xdr:cNvPr id="72" name="直線コネクタ 71"/>
        <xdr:cNvCxnSpPr/>
      </xdr:nvCxnSpPr>
      <xdr:spPr>
        <a:xfrm>
          <a:off x="3225800" y="75882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5" name="直線コネクタ 74"/>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8" name="直線コネクタ 77"/>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90" name="楕円 89"/>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1" name="テキスト ボックス 90"/>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3" name="テキスト ボックス 92"/>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5" name="テキスト ボックス 94"/>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物件費や繰出金などの経常一般財源分の増加（分子の増）に加え、普通交付税及び臨時財政対策債の減少（分母の減）により、前年度から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今後も普通交付税の合併算定替え加算が逓減されることを踏まえ、引き続き経常経費削減に努めていく必要がある。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18506</xdr:rowOff>
    </xdr:from>
    <xdr:to>
      <xdr:col>23</xdr:col>
      <xdr:colOff>133350</xdr:colOff>
      <xdr:row>60</xdr:row>
      <xdr:rowOff>94343</xdr:rowOff>
    </xdr:to>
    <xdr:cxnSp macro="">
      <xdr:nvCxnSpPr>
        <xdr:cNvPr id="134" name="直線コネクタ 133"/>
        <xdr:cNvCxnSpPr/>
      </xdr:nvCxnSpPr>
      <xdr:spPr>
        <a:xfrm>
          <a:off x="4114800" y="10305506"/>
          <a:ext cx="8382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4717</xdr:rowOff>
    </xdr:from>
    <xdr:to>
      <xdr:col>19</xdr:col>
      <xdr:colOff>133350</xdr:colOff>
      <xdr:row>60</xdr:row>
      <xdr:rowOff>18506</xdr:rowOff>
    </xdr:to>
    <xdr:cxnSp macro="">
      <xdr:nvCxnSpPr>
        <xdr:cNvPr id="137" name="直線コネクタ 136"/>
        <xdr:cNvCxnSpPr/>
      </xdr:nvCxnSpPr>
      <xdr:spPr>
        <a:xfrm>
          <a:off x="3225800" y="10291717"/>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52070</xdr:rowOff>
    </xdr:from>
    <xdr:to>
      <xdr:col>15</xdr:col>
      <xdr:colOff>82550</xdr:colOff>
      <xdr:row>60</xdr:row>
      <xdr:rowOff>4717</xdr:rowOff>
    </xdr:to>
    <xdr:cxnSp macro="">
      <xdr:nvCxnSpPr>
        <xdr:cNvPr id="140" name="直線コネクタ 139"/>
        <xdr:cNvCxnSpPr/>
      </xdr:nvCxnSpPr>
      <xdr:spPr>
        <a:xfrm>
          <a:off x="2336800" y="10167620"/>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52070</xdr:rowOff>
    </xdr:from>
    <xdr:to>
      <xdr:col>11</xdr:col>
      <xdr:colOff>31750</xdr:colOff>
      <xdr:row>59</xdr:row>
      <xdr:rowOff>55517</xdr:rowOff>
    </xdr:to>
    <xdr:cxnSp macro="">
      <xdr:nvCxnSpPr>
        <xdr:cNvPr id="143" name="直線コネクタ 142"/>
        <xdr:cNvCxnSpPr/>
      </xdr:nvCxnSpPr>
      <xdr:spPr>
        <a:xfrm flipV="1">
          <a:off x="1447800" y="1016762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53" name="楕円 152"/>
        <xdr:cNvSpPr/>
      </xdr:nvSpPr>
      <xdr:spPr>
        <a:xfrm>
          <a:off x="49022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15620</xdr:rowOff>
    </xdr:from>
    <xdr:ext cx="762000" cy="259045"/>
    <xdr:sp macro="" textlink="">
      <xdr:nvSpPr>
        <xdr:cNvPr id="154" name="財政構造の弾力性該当値テキスト"/>
        <xdr:cNvSpPr txBox="1"/>
      </xdr:nvSpPr>
      <xdr:spPr>
        <a:xfrm>
          <a:off x="50419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139156</xdr:rowOff>
    </xdr:from>
    <xdr:to>
      <xdr:col>19</xdr:col>
      <xdr:colOff>184150</xdr:colOff>
      <xdr:row>60</xdr:row>
      <xdr:rowOff>69306</xdr:rowOff>
    </xdr:to>
    <xdr:sp macro="" textlink="">
      <xdr:nvSpPr>
        <xdr:cNvPr id="155" name="楕円 154"/>
        <xdr:cNvSpPr/>
      </xdr:nvSpPr>
      <xdr:spPr>
        <a:xfrm>
          <a:off x="4064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79483</xdr:rowOff>
    </xdr:from>
    <xdr:ext cx="736600" cy="259045"/>
    <xdr:sp macro="" textlink="">
      <xdr:nvSpPr>
        <xdr:cNvPr id="156" name="テキスト ボックス 155"/>
        <xdr:cNvSpPr txBox="1"/>
      </xdr:nvSpPr>
      <xdr:spPr>
        <a:xfrm>
          <a:off x="3733800" y="100235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125367</xdr:rowOff>
    </xdr:from>
    <xdr:to>
      <xdr:col>15</xdr:col>
      <xdr:colOff>133350</xdr:colOff>
      <xdr:row>60</xdr:row>
      <xdr:rowOff>55517</xdr:rowOff>
    </xdr:to>
    <xdr:sp macro="" textlink="">
      <xdr:nvSpPr>
        <xdr:cNvPr id="157" name="楕円 156"/>
        <xdr:cNvSpPr/>
      </xdr:nvSpPr>
      <xdr:spPr>
        <a:xfrm>
          <a:off x="3175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65694</xdr:rowOff>
    </xdr:from>
    <xdr:ext cx="762000" cy="259045"/>
    <xdr:sp macro="" textlink="">
      <xdr:nvSpPr>
        <xdr:cNvPr id="158" name="テキスト ボックス 157"/>
        <xdr:cNvSpPr txBox="1"/>
      </xdr:nvSpPr>
      <xdr:spPr>
        <a:xfrm>
          <a:off x="2844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1270</xdr:rowOff>
    </xdr:from>
    <xdr:to>
      <xdr:col>11</xdr:col>
      <xdr:colOff>82550</xdr:colOff>
      <xdr:row>59</xdr:row>
      <xdr:rowOff>102870</xdr:rowOff>
    </xdr:to>
    <xdr:sp macro="" textlink="">
      <xdr:nvSpPr>
        <xdr:cNvPr id="159" name="楕円 158"/>
        <xdr:cNvSpPr/>
      </xdr:nvSpPr>
      <xdr:spPr>
        <a:xfrm>
          <a:off x="2286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113047</xdr:rowOff>
    </xdr:from>
    <xdr:ext cx="762000" cy="259045"/>
    <xdr:sp macro="" textlink="">
      <xdr:nvSpPr>
        <xdr:cNvPr id="160" name="テキスト ボックス 159"/>
        <xdr:cNvSpPr txBox="1"/>
      </xdr:nvSpPr>
      <xdr:spPr>
        <a:xfrm>
          <a:off x="1955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4717</xdr:rowOff>
    </xdr:from>
    <xdr:to>
      <xdr:col>7</xdr:col>
      <xdr:colOff>31750</xdr:colOff>
      <xdr:row>59</xdr:row>
      <xdr:rowOff>106317</xdr:rowOff>
    </xdr:to>
    <xdr:sp macro="" textlink="">
      <xdr:nvSpPr>
        <xdr:cNvPr id="161" name="楕円 160"/>
        <xdr:cNvSpPr/>
      </xdr:nvSpPr>
      <xdr:spPr>
        <a:xfrm>
          <a:off x="1397000" y="1012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116494</xdr:rowOff>
    </xdr:from>
    <xdr:ext cx="762000" cy="259045"/>
    <xdr:sp macro="" textlink="">
      <xdr:nvSpPr>
        <xdr:cNvPr id="162" name="テキスト ボックス 161"/>
        <xdr:cNvSpPr txBox="1"/>
      </xdr:nvSpPr>
      <xdr:spPr>
        <a:xfrm>
          <a:off x="1066800" y="9889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[194,273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減に伴う職員給の減少や退職者数の減に伴う退職手当特別負担金の減少などにより人件費は減少したものの、地域交流センター管理経費や小学校教育用パソコン借上料の増加などにより物件費は増加している。</a:t>
          </a:r>
        </a:p>
        <a:p>
          <a:r>
            <a:rPr kumimoji="1" lang="ja-JP" altLang="en-US" sz="1300">
              <a:latin typeface="ＭＳ Ｐゴシック" panose="020B0600070205080204" pitchFamily="50" charset="-128"/>
              <a:ea typeface="ＭＳ Ｐゴシック" panose="020B0600070205080204" pitchFamily="50" charset="-128"/>
            </a:rPr>
            <a:t>　今後は、老朽化した公共施設の維持管理経費（維持補修費）や解体撤去費（物件費）の増加が予想されることから、公共施設の再編整備を通じた適正な管理により、歳出の削減に努める。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167433</xdr:rowOff>
    </xdr:from>
    <xdr:to>
      <xdr:col>23</xdr:col>
      <xdr:colOff>133350</xdr:colOff>
      <xdr:row>84</xdr:row>
      <xdr:rowOff>168652</xdr:rowOff>
    </xdr:to>
    <xdr:cxnSp macro="">
      <xdr:nvCxnSpPr>
        <xdr:cNvPr id="193" name="直線コネクタ 192"/>
        <xdr:cNvCxnSpPr/>
      </xdr:nvCxnSpPr>
      <xdr:spPr>
        <a:xfrm>
          <a:off x="4114800" y="14569233"/>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119800</xdr:rowOff>
    </xdr:from>
    <xdr:to>
      <xdr:col>19</xdr:col>
      <xdr:colOff>133350</xdr:colOff>
      <xdr:row>84</xdr:row>
      <xdr:rowOff>167433</xdr:rowOff>
    </xdr:to>
    <xdr:cxnSp macro="">
      <xdr:nvCxnSpPr>
        <xdr:cNvPr id="196" name="直線コネクタ 195"/>
        <xdr:cNvCxnSpPr/>
      </xdr:nvCxnSpPr>
      <xdr:spPr>
        <a:xfrm>
          <a:off x="3225800" y="14521600"/>
          <a:ext cx="889000" cy="4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102716</xdr:rowOff>
    </xdr:from>
    <xdr:to>
      <xdr:col>15</xdr:col>
      <xdr:colOff>82550</xdr:colOff>
      <xdr:row>84</xdr:row>
      <xdr:rowOff>119800</xdr:rowOff>
    </xdr:to>
    <xdr:cxnSp macro="">
      <xdr:nvCxnSpPr>
        <xdr:cNvPr id="199" name="直線コネクタ 198"/>
        <xdr:cNvCxnSpPr/>
      </xdr:nvCxnSpPr>
      <xdr:spPr>
        <a:xfrm>
          <a:off x="2336800" y="14504516"/>
          <a:ext cx="889000" cy="17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51054</xdr:rowOff>
    </xdr:from>
    <xdr:to>
      <xdr:col>11</xdr:col>
      <xdr:colOff>31750</xdr:colOff>
      <xdr:row>84</xdr:row>
      <xdr:rowOff>102716</xdr:rowOff>
    </xdr:to>
    <xdr:cxnSp macro="">
      <xdr:nvCxnSpPr>
        <xdr:cNvPr id="202" name="直線コネクタ 201"/>
        <xdr:cNvCxnSpPr/>
      </xdr:nvCxnSpPr>
      <xdr:spPr>
        <a:xfrm>
          <a:off x="1447800" y="14452854"/>
          <a:ext cx="889000" cy="5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117852</xdr:rowOff>
    </xdr:from>
    <xdr:to>
      <xdr:col>23</xdr:col>
      <xdr:colOff>184150</xdr:colOff>
      <xdr:row>85</xdr:row>
      <xdr:rowOff>48002</xdr:rowOff>
    </xdr:to>
    <xdr:sp macro="" textlink="">
      <xdr:nvSpPr>
        <xdr:cNvPr id="212" name="楕円 211"/>
        <xdr:cNvSpPr/>
      </xdr:nvSpPr>
      <xdr:spPr>
        <a:xfrm>
          <a:off x="4902200" y="145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89929</xdr:rowOff>
    </xdr:from>
    <xdr:ext cx="762000" cy="259045"/>
    <xdr:sp macro="" textlink="">
      <xdr:nvSpPr>
        <xdr:cNvPr id="213" name="人件費・物件費等の状況該当値テキスト"/>
        <xdr:cNvSpPr txBox="1"/>
      </xdr:nvSpPr>
      <xdr:spPr>
        <a:xfrm>
          <a:off x="5041900" y="1449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116633</xdr:rowOff>
    </xdr:from>
    <xdr:to>
      <xdr:col>19</xdr:col>
      <xdr:colOff>184150</xdr:colOff>
      <xdr:row>85</xdr:row>
      <xdr:rowOff>46783</xdr:rowOff>
    </xdr:to>
    <xdr:sp macro="" textlink="">
      <xdr:nvSpPr>
        <xdr:cNvPr id="214" name="楕円 213"/>
        <xdr:cNvSpPr/>
      </xdr:nvSpPr>
      <xdr:spPr>
        <a:xfrm>
          <a:off x="4064000" y="14518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31560</xdr:rowOff>
    </xdr:from>
    <xdr:ext cx="736600" cy="259045"/>
    <xdr:sp macro="" textlink="">
      <xdr:nvSpPr>
        <xdr:cNvPr id="215" name="テキスト ボックス 214"/>
        <xdr:cNvSpPr txBox="1"/>
      </xdr:nvSpPr>
      <xdr:spPr>
        <a:xfrm>
          <a:off x="3733800" y="1460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69000</xdr:rowOff>
    </xdr:from>
    <xdr:to>
      <xdr:col>15</xdr:col>
      <xdr:colOff>133350</xdr:colOff>
      <xdr:row>84</xdr:row>
      <xdr:rowOff>170600</xdr:rowOff>
    </xdr:to>
    <xdr:sp macro="" textlink="">
      <xdr:nvSpPr>
        <xdr:cNvPr id="216" name="楕円 215"/>
        <xdr:cNvSpPr/>
      </xdr:nvSpPr>
      <xdr:spPr>
        <a:xfrm>
          <a:off x="3175000" y="1447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155377</xdr:rowOff>
    </xdr:from>
    <xdr:ext cx="762000" cy="259045"/>
    <xdr:sp macro="" textlink="">
      <xdr:nvSpPr>
        <xdr:cNvPr id="217" name="テキスト ボックス 216"/>
        <xdr:cNvSpPr txBox="1"/>
      </xdr:nvSpPr>
      <xdr:spPr>
        <a:xfrm>
          <a:off x="2844800" y="145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51916</xdr:rowOff>
    </xdr:from>
    <xdr:to>
      <xdr:col>11</xdr:col>
      <xdr:colOff>82550</xdr:colOff>
      <xdr:row>84</xdr:row>
      <xdr:rowOff>153516</xdr:rowOff>
    </xdr:to>
    <xdr:sp macro="" textlink="">
      <xdr:nvSpPr>
        <xdr:cNvPr id="218" name="楕円 217"/>
        <xdr:cNvSpPr/>
      </xdr:nvSpPr>
      <xdr:spPr>
        <a:xfrm>
          <a:off x="2286000" y="1445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138293</xdr:rowOff>
    </xdr:from>
    <xdr:ext cx="762000" cy="259045"/>
    <xdr:sp macro="" textlink="">
      <xdr:nvSpPr>
        <xdr:cNvPr id="219" name="テキスト ボックス 218"/>
        <xdr:cNvSpPr txBox="1"/>
      </xdr:nvSpPr>
      <xdr:spPr>
        <a:xfrm>
          <a:off x="1955800" y="1454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254</xdr:rowOff>
    </xdr:from>
    <xdr:to>
      <xdr:col>7</xdr:col>
      <xdr:colOff>31750</xdr:colOff>
      <xdr:row>84</xdr:row>
      <xdr:rowOff>101854</xdr:rowOff>
    </xdr:to>
    <xdr:sp macro="" textlink="">
      <xdr:nvSpPr>
        <xdr:cNvPr id="220" name="楕円 219"/>
        <xdr:cNvSpPr/>
      </xdr:nvSpPr>
      <xdr:spPr>
        <a:xfrm>
          <a:off x="1397000" y="1440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86631</xdr:rowOff>
    </xdr:from>
    <xdr:ext cx="762000" cy="259045"/>
    <xdr:sp macro="" textlink="">
      <xdr:nvSpPr>
        <xdr:cNvPr id="221" name="テキスト ボックス 220"/>
        <xdr:cNvSpPr txBox="1"/>
      </xdr:nvSpPr>
      <xdr:spPr>
        <a:xfrm>
          <a:off x="1066800" y="14488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年給与実態調査によるラスパイレス指数は、前年から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99.5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となった。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これは、平成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月から継続している管理職の給料の削減措置において、その削減率を変更したことが主な要因である。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年削減率：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　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年削減率：</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57452</xdr:rowOff>
    </xdr:from>
    <xdr:to>
      <xdr:col>81</xdr:col>
      <xdr:colOff>44450</xdr:colOff>
      <xdr:row>88</xdr:row>
      <xdr:rowOff>91923</xdr:rowOff>
    </xdr:to>
    <xdr:cxnSp macro="">
      <xdr:nvCxnSpPr>
        <xdr:cNvPr id="257" name="直線コネクタ 256"/>
        <xdr:cNvCxnSpPr/>
      </xdr:nvCxnSpPr>
      <xdr:spPr>
        <a:xfrm>
          <a:off x="16179800" y="1514505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57452</xdr:rowOff>
    </xdr:from>
    <xdr:to>
      <xdr:col>77</xdr:col>
      <xdr:colOff>44450</xdr:colOff>
      <xdr:row>89</xdr:row>
      <xdr:rowOff>907</xdr:rowOff>
    </xdr:to>
    <xdr:cxnSp macro="">
      <xdr:nvCxnSpPr>
        <xdr:cNvPr id="260" name="直線コネクタ 259"/>
        <xdr:cNvCxnSpPr/>
      </xdr:nvCxnSpPr>
      <xdr:spPr>
        <a:xfrm flipV="1">
          <a:off x="15290800" y="1514505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907</xdr:rowOff>
    </xdr:from>
    <xdr:to>
      <xdr:col>72</xdr:col>
      <xdr:colOff>203200</xdr:colOff>
      <xdr:row>89</xdr:row>
      <xdr:rowOff>23888</xdr:rowOff>
    </xdr:to>
    <xdr:cxnSp macro="">
      <xdr:nvCxnSpPr>
        <xdr:cNvPr id="263" name="直線コネクタ 262"/>
        <xdr:cNvCxnSpPr/>
      </xdr:nvCxnSpPr>
      <xdr:spPr>
        <a:xfrm flipV="1">
          <a:off x="14401800" y="1525995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149377</xdr:rowOff>
    </xdr:from>
    <xdr:to>
      <xdr:col>68</xdr:col>
      <xdr:colOff>152400</xdr:colOff>
      <xdr:row>89</xdr:row>
      <xdr:rowOff>23888</xdr:rowOff>
    </xdr:to>
    <xdr:cxnSp macro="">
      <xdr:nvCxnSpPr>
        <xdr:cNvPr id="266" name="直線コネクタ 265"/>
        <xdr:cNvCxnSpPr/>
      </xdr:nvCxnSpPr>
      <xdr:spPr>
        <a:xfrm>
          <a:off x="13512800" y="15236977"/>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41123</xdr:rowOff>
    </xdr:from>
    <xdr:to>
      <xdr:col>81</xdr:col>
      <xdr:colOff>95250</xdr:colOff>
      <xdr:row>88</xdr:row>
      <xdr:rowOff>142723</xdr:rowOff>
    </xdr:to>
    <xdr:sp macro="" textlink="">
      <xdr:nvSpPr>
        <xdr:cNvPr id="276" name="楕円 275"/>
        <xdr:cNvSpPr/>
      </xdr:nvSpPr>
      <xdr:spPr>
        <a:xfrm>
          <a:off x="16967200" y="151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13200</xdr:rowOff>
    </xdr:from>
    <xdr:ext cx="762000" cy="259045"/>
    <xdr:sp macro="" textlink="">
      <xdr:nvSpPr>
        <xdr:cNvPr id="277" name="給与水準   （国との比較）該当値テキスト"/>
        <xdr:cNvSpPr txBox="1"/>
      </xdr:nvSpPr>
      <xdr:spPr>
        <a:xfrm>
          <a:off x="17106900" y="1510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6652</xdr:rowOff>
    </xdr:from>
    <xdr:to>
      <xdr:col>77</xdr:col>
      <xdr:colOff>95250</xdr:colOff>
      <xdr:row>88</xdr:row>
      <xdr:rowOff>108252</xdr:rowOff>
    </xdr:to>
    <xdr:sp macro="" textlink="">
      <xdr:nvSpPr>
        <xdr:cNvPr id="278" name="楕円 277"/>
        <xdr:cNvSpPr/>
      </xdr:nvSpPr>
      <xdr:spPr>
        <a:xfrm>
          <a:off x="16129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93029</xdr:rowOff>
    </xdr:from>
    <xdr:ext cx="736600" cy="259045"/>
    <xdr:sp macro="" textlink="">
      <xdr:nvSpPr>
        <xdr:cNvPr id="279" name="テキスト ボックス 278"/>
        <xdr:cNvSpPr txBox="1"/>
      </xdr:nvSpPr>
      <xdr:spPr>
        <a:xfrm>
          <a:off x="15798800" y="1518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121557</xdr:rowOff>
    </xdr:from>
    <xdr:to>
      <xdr:col>73</xdr:col>
      <xdr:colOff>44450</xdr:colOff>
      <xdr:row>89</xdr:row>
      <xdr:rowOff>51707</xdr:rowOff>
    </xdr:to>
    <xdr:sp macro="" textlink="">
      <xdr:nvSpPr>
        <xdr:cNvPr id="280" name="楕円 279"/>
        <xdr:cNvSpPr/>
      </xdr:nvSpPr>
      <xdr:spPr>
        <a:xfrm>
          <a:off x="15240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36484</xdr:rowOff>
    </xdr:from>
    <xdr:ext cx="762000" cy="259045"/>
    <xdr:sp macro="" textlink="">
      <xdr:nvSpPr>
        <xdr:cNvPr id="281" name="テキスト ボックス 280"/>
        <xdr:cNvSpPr txBox="1"/>
      </xdr:nvSpPr>
      <xdr:spPr>
        <a:xfrm>
          <a:off x="14909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144538</xdr:rowOff>
    </xdr:from>
    <xdr:to>
      <xdr:col>68</xdr:col>
      <xdr:colOff>203200</xdr:colOff>
      <xdr:row>89</xdr:row>
      <xdr:rowOff>74688</xdr:rowOff>
    </xdr:to>
    <xdr:sp macro="" textlink="">
      <xdr:nvSpPr>
        <xdr:cNvPr id="282" name="楕円 281"/>
        <xdr:cNvSpPr/>
      </xdr:nvSpPr>
      <xdr:spPr>
        <a:xfrm>
          <a:off x="14351000" y="1523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59465</xdr:rowOff>
    </xdr:from>
    <xdr:ext cx="762000" cy="259045"/>
    <xdr:sp macro="" textlink="">
      <xdr:nvSpPr>
        <xdr:cNvPr id="283" name="テキスト ボックス 282"/>
        <xdr:cNvSpPr txBox="1"/>
      </xdr:nvSpPr>
      <xdr:spPr>
        <a:xfrm>
          <a:off x="14020800" y="1531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98577</xdr:rowOff>
    </xdr:from>
    <xdr:to>
      <xdr:col>64</xdr:col>
      <xdr:colOff>152400</xdr:colOff>
      <xdr:row>89</xdr:row>
      <xdr:rowOff>28727</xdr:rowOff>
    </xdr:to>
    <xdr:sp macro="" textlink="">
      <xdr:nvSpPr>
        <xdr:cNvPr id="284" name="楕円 283"/>
        <xdr:cNvSpPr/>
      </xdr:nvSpPr>
      <xdr:spPr>
        <a:xfrm>
          <a:off x="13462000" y="151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13504</xdr:rowOff>
    </xdr:from>
    <xdr:ext cx="762000" cy="259045"/>
    <xdr:sp macro="" textlink="">
      <xdr:nvSpPr>
        <xdr:cNvPr id="285" name="テキスト ボックス 284"/>
        <xdr:cNvSpPr txBox="1"/>
      </xdr:nvSpPr>
      <xdr:spPr>
        <a:xfrm>
          <a:off x="13131800" y="1527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月現在の普通会計における職員数は、平成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月現在の</a:t>
          </a:r>
          <a:r>
            <a:rPr kumimoji="1" lang="en-US" altLang="ja-JP" sz="1300">
              <a:latin typeface="ＭＳ Ｐゴシック" panose="020B0600070205080204" pitchFamily="50" charset="-128"/>
              <a:ea typeface="ＭＳ Ｐゴシック" panose="020B0600070205080204" pitchFamily="50" charset="-128"/>
            </a:rPr>
            <a:t>379</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人減少し</a:t>
          </a:r>
          <a:r>
            <a:rPr kumimoji="1" lang="en-US" altLang="ja-JP" sz="1300">
              <a:latin typeface="ＭＳ Ｐゴシック" panose="020B0600070205080204" pitchFamily="50" charset="-128"/>
              <a:ea typeface="ＭＳ Ｐゴシック" panose="020B0600070205080204" pitchFamily="50" charset="-128"/>
            </a:rPr>
            <a:t>374</a:t>
          </a:r>
          <a:r>
            <a:rPr kumimoji="1" lang="ja-JP" altLang="en-US" sz="1300">
              <a:latin typeface="ＭＳ Ｐゴシック" panose="020B0600070205080204" pitchFamily="50" charset="-128"/>
              <a:ea typeface="ＭＳ Ｐゴシック" panose="020B0600070205080204" pitchFamily="50" charset="-128"/>
            </a:rPr>
            <a:t>人となったが、人口減少の影響により、人口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人当たりの職員数は増加している。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69245</xdr:rowOff>
    </xdr:from>
    <xdr:to>
      <xdr:col>81</xdr:col>
      <xdr:colOff>44450</xdr:colOff>
      <xdr:row>64</xdr:row>
      <xdr:rowOff>76140</xdr:rowOff>
    </xdr:to>
    <xdr:cxnSp macro="">
      <xdr:nvCxnSpPr>
        <xdr:cNvPr id="322" name="直線コネクタ 321"/>
        <xdr:cNvCxnSpPr/>
      </xdr:nvCxnSpPr>
      <xdr:spPr>
        <a:xfrm>
          <a:off x="16179800" y="11042045"/>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69245</xdr:rowOff>
    </xdr:from>
    <xdr:to>
      <xdr:col>77</xdr:col>
      <xdr:colOff>44450</xdr:colOff>
      <xdr:row>64</xdr:row>
      <xdr:rowOff>97972</xdr:rowOff>
    </xdr:to>
    <xdr:cxnSp macro="">
      <xdr:nvCxnSpPr>
        <xdr:cNvPr id="325" name="直線コネクタ 324"/>
        <xdr:cNvCxnSpPr/>
      </xdr:nvCxnSpPr>
      <xdr:spPr>
        <a:xfrm flipV="1">
          <a:off x="15290800" y="11042045"/>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86481</xdr:rowOff>
    </xdr:from>
    <xdr:to>
      <xdr:col>72</xdr:col>
      <xdr:colOff>203200</xdr:colOff>
      <xdr:row>64</xdr:row>
      <xdr:rowOff>97972</xdr:rowOff>
    </xdr:to>
    <xdr:cxnSp macro="">
      <xdr:nvCxnSpPr>
        <xdr:cNvPr id="328" name="直線コネクタ 327"/>
        <xdr:cNvCxnSpPr/>
      </xdr:nvCxnSpPr>
      <xdr:spPr>
        <a:xfrm>
          <a:off x="14401800" y="110592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83034</xdr:rowOff>
    </xdr:from>
    <xdr:to>
      <xdr:col>68</xdr:col>
      <xdr:colOff>152400</xdr:colOff>
      <xdr:row>64</xdr:row>
      <xdr:rowOff>86481</xdr:rowOff>
    </xdr:to>
    <xdr:cxnSp macro="">
      <xdr:nvCxnSpPr>
        <xdr:cNvPr id="331" name="直線コネクタ 330"/>
        <xdr:cNvCxnSpPr/>
      </xdr:nvCxnSpPr>
      <xdr:spPr>
        <a:xfrm>
          <a:off x="13512800" y="1105583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25340</xdr:rowOff>
    </xdr:from>
    <xdr:to>
      <xdr:col>81</xdr:col>
      <xdr:colOff>95250</xdr:colOff>
      <xdr:row>64</xdr:row>
      <xdr:rowOff>126940</xdr:rowOff>
    </xdr:to>
    <xdr:sp macro="" textlink="">
      <xdr:nvSpPr>
        <xdr:cNvPr id="341" name="楕円 340"/>
        <xdr:cNvSpPr/>
      </xdr:nvSpPr>
      <xdr:spPr>
        <a:xfrm>
          <a:off x="16967200" y="1099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168867</xdr:rowOff>
    </xdr:from>
    <xdr:ext cx="762000" cy="259045"/>
    <xdr:sp macro="" textlink="">
      <xdr:nvSpPr>
        <xdr:cNvPr id="342" name="定員管理の状況該当値テキスト"/>
        <xdr:cNvSpPr txBox="1"/>
      </xdr:nvSpPr>
      <xdr:spPr>
        <a:xfrm>
          <a:off x="17106900" y="109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18445</xdr:rowOff>
    </xdr:from>
    <xdr:to>
      <xdr:col>77</xdr:col>
      <xdr:colOff>95250</xdr:colOff>
      <xdr:row>64</xdr:row>
      <xdr:rowOff>120045</xdr:rowOff>
    </xdr:to>
    <xdr:sp macro="" textlink="">
      <xdr:nvSpPr>
        <xdr:cNvPr id="343" name="楕円 342"/>
        <xdr:cNvSpPr/>
      </xdr:nvSpPr>
      <xdr:spPr>
        <a:xfrm>
          <a:off x="16129000" y="1099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104822</xdr:rowOff>
    </xdr:from>
    <xdr:ext cx="736600" cy="259045"/>
    <xdr:sp macro="" textlink="">
      <xdr:nvSpPr>
        <xdr:cNvPr id="344" name="テキスト ボックス 343"/>
        <xdr:cNvSpPr txBox="1"/>
      </xdr:nvSpPr>
      <xdr:spPr>
        <a:xfrm>
          <a:off x="15798800" y="11077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47172</xdr:rowOff>
    </xdr:from>
    <xdr:to>
      <xdr:col>73</xdr:col>
      <xdr:colOff>44450</xdr:colOff>
      <xdr:row>64</xdr:row>
      <xdr:rowOff>148772</xdr:rowOff>
    </xdr:to>
    <xdr:sp macro="" textlink="">
      <xdr:nvSpPr>
        <xdr:cNvPr id="345" name="楕円 344"/>
        <xdr:cNvSpPr/>
      </xdr:nvSpPr>
      <xdr:spPr>
        <a:xfrm>
          <a:off x="15240000" y="1101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133549</xdr:rowOff>
    </xdr:from>
    <xdr:ext cx="762000" cy="259045"/>
    <xdr:sp macro="" textlink="">
      <xdr:nvSpPr>
        <xdr:cNvPr id="346" name="テキスト ボックス 345"/>
        <xdr:cNvSpPr txBox="1"/>
      </xdr:nvSpPr>
      <xdr:spPr>
        <a:xfrm>
          <a:off x="14909800" y="1110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35681</xdr:rowOff>
    </xdr:from>
    <xdr:to>
      <xdr:col>68</xdr:col>
      <xdr:colOff>203200</xdr:colOff>
      <xdr:row>64</xdr:row>
      <xdr:rowOff>137281</xdr:rowOff>
    </xdr:to>
    <xdr:sp macro="" textlink="">
      <xdr:nvSpPr>
        <xdr:cNvPr id="347" name="楕円 346"/>
        <xdr:cNvSpPr/>
      </xdr:nvSpPr>
      <xdr:spPr>
        <a:xfrm>
          <a:off x="14351000" y="1100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122058</xdr:rowOff>
    </xdr:from>
    <xdr:ext cx="762000" cy="259045"/>
    <xdr:sp macro="" textlink="">
      <xdr:nvSpPr>
        <xdr:cNvPr id="348" name="テキスト ボックス 347"/>
        <xdr:cNvSpPr txBox="1"/>
      </xdr:nvSpPr>
      <xdr:spPr>
        <a:xfrm>
          <a:off x="14020800" y="1109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32234</xdr:rowOff>
    </xdr:from>
    <xdr:to>
      <xdr:col>64</xdr:col>
      <xdr:colOff>152400</xdr:colOff>
      <xdr:row>64</xdr:row>
      <xdr:rowOff>133834</xdr:rowOff>
    </xdr:to>
    <xdr:sp macro="" textlink="">
      <xdr:nvSpPr>
        <xdr:cNvPr id="349" name="楕円 348"/>
        <xdr:cNvSpPr/>
      </xdr:nvSpPr>
      <xdr:spPr>
        <a:xfrm>
          <a:off x="13462000" y="110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118611</xdr:rowOff>
    </xdr:from>
    <xdr:ext cx="762000" cy="259045"/>
    <xdr:sp macro="" textlink="">
      <xdr:nvSpPr>
        <xdr:cNvPr id="350" name="テキスト ボックス 349"/>
        <xdr:cNvSpPr txBox="1"/>
      </xdr:nvSpPr>
      <xdr:spPr>
        <a:xfrm>
          <a:off x="13131800" y="1109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穴吹庁舎増築・改修事業債の元利償還金の減少などにより単年度数値は改善したものの、直近の数値が高いことから、</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か年平均の数値は、前年度から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穴吹庁舎増築・改修事業債の償還は平成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年度まで続き、平成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年を超える償還を行ったため、平成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年度決算から単年度数値が増加に転じ、平成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年度決算がピークとなった。今後の標準財政規模にもよるが、公債費の伸びによる推計としては、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か年平均の数値は、平成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年度決算がピークになる見込みである。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44133</xdr:rowOff>
    </xdr:from>
    <xdr:to>
      <xdr:col>81</xdr:col>
      <xdr:colOff>44450</xdr:colOff>
      <xdr:row>37</xdr:row>
      <xdr:rowOff>50165</xdr:rowOff>
    </xdr:to>
    <xdr:cxnSp macro="">
      <xdr:nvCxnSpPr>
        <xdr:cNvPr id="384" name="直線コネクタ 383"/>
        <xdr:cNvCxnSpPr/>
      </xdr:nvCxnSpPr>
      <xdr:spPr>
        <a:xfrm>
          <a:off x="16179800" y="6387783"/>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22013</xdr:rowOff>
    </xdr:from>
    <xdr:to>
      <xdr:col>77</xdr:col>
      <xdr:colOff>44450</xdr:colOff>
      <xdr:row>37</xdr:row>
      <xdr:rowOff>44133</xdr:rowOff>
    </xdr:to>
    <xdr:cxnSp macro="">
      <xdr:nvCxnSpPr>
        <xdr:cNvPr id="387" name="直線コネクタ 386"/>
        <xdr:cNvCxnSpPr/>
      </xdr:nvCxnSpPr>
      <xdr:spPr>
        <a:xfrm>
          <a:off x="15290800" y="6365663"/>
          <a:ext cx="889000" cy="2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7938</xdr:rowOff>
    </xdr:from>
    <xdr:to>
      <xdr:col>72</xdr:col>
      <xdr:colOff>203200</xdr:colOff>
      <xdr:row>37</xdr:row>
      <xdr:rowOff>22013</xdr:rowOff>
    </xdr:to>
    <xdr:cxnSp macro="">
      <xdr:nvCxnSpPr>
        <xdr:cNvPr id="390" name="直線コネクタ 389"/>
        <xdr:cNvCxnSpPr/>
      </xdr:nvCxnSpPr>
      <xdr:spPr>
        <a:xfrm>
          <a:off x="14401800" y="6351588"/>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1905</xdr:rowOff>
    </xdr:from>
    <xdr:to>
      <xdr:col>68</xdr:col>
      <xdr:colOff>152400</xdr:colOff>
      <xdr:row>37</xdr:row>
      <xdr:rowOff>7938</xdr:rowOff>
    </xdr:to>
    <xdr:cxnSp macro="">
      <xdr:nvCxnSpPr>
        <xdr:cNvPr id="393" name="直線コネクタ 392"/>
        <xdr:cNvCxnSpPr/>
      </xdr:nvCxnSpPr>
      <xdr:spPr>
        <a:xfrm>
          <a:off x="13512800" y="634555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95796</xdr:rowOff>
    </xdr:from>
    <xdr:ext cx="762000" cy="259045"/>
    <xdr:sp macro="" textlink="">
      <xdr:nvSpPr>
        <xdr:cNvPr id="397" name="テキスト ボックス 396"/>
        <xdr:cNvSpPr txBox="1"/>
      </xdr:nvSpPr>
      <xdr:spPr>
        <a:xfrm>
          <a:off x="13131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170815</xdr:rowOff>
    </xdr:from>
    <xdr:to>
      <xdr:col>81</xdr:col>
      <xdr:colOff>95250</xdr:colOff>
      <xdr:row>37</xdr:row>
      <xdr:rowOff>100965</xdr:rowOff>
    </xdr:to>
    <xdr:sp macro="" textlink="">
      <xdr:nvSpPr>
        <xdr:cNvPr id="403" name="楕円 402"/>
        <xdr:cNvSpPr/>
      </xdr:nvSpPr>
      <xdr:spPr>
        <a:xfrm>
          <a:off x="16967200" y="63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142892</xdr:rowOff>
    </xdr:from>
    <xdr:ext cx="762000" cy="259045"/>
    <xdr:sp macro="" textlink="">
      <xdr:nvSpPr>
        <xdr:cNvPr id="404" name="公債費負担の状況該当値テキスト"/>
        <xdr:cNvSpPr txBox="1"/>
      </xdr:nvSpPr>
      <xdr:spPr>
        <a:xfrm>
          <a:off x="17106900" y="631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164783</xdr:rowOff>
    </xdr:from>
    <xdr:to>
      <xdr:col>77</xdr:col>
      <xdr:colOff>95250</xdr:colOff>
      <xdr:row>37</xdr:row>
      <xdr:rowOff>94933</xdr:rowOff>
    </xdr:to>
    <xdr:sp macro="" textlink="">
      <xdr:nvSpPr>
        <xdr:cNvPr id="405" name="楕円 404"/>
        <xdr:cNvSpPr/>
      </xdr:nvSpPr>
      <xdr:spPr>
        <a:xfrm>
          <a:off x="161290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79710</xdr:rowOff>
    </xdr:from>
    <xdr:ext cx="736600" cy="259045"/>
    <xdr:sp macro="" textlink="">
      <xdr:nvSpPr>
        <xdr:cNvPr id="406" name="テキスト ボックス 405"/>
        <xdr:cNvSpPr txBox="1"/>
      </xdr:nvSpPr>
      <xdr:spPr>
        <a:xfrm>
          <a:off x="15798800" y="6423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142663</xdr:rowOff>
    </xdr:from>
    <xdr:to>
      <xdr:col>73</xdr:col>
      <xdr:colOff>44450</xdr:colOff>
      <xdr:row>37</xdr:row>
      <xdr:rowOff>72813</xdr:rowOff>
    </xdr:to>
    <xdr:sp macro="" textlink="">
      <xdr:nvSpPr>
        <xdr:cNvPr id="407" name="楕円 406"/>
        <xdr:cNvSpPr/>
      </xdr:nvSpPr>
      <xdr:spPr>
        <a:xfrm>
          <a:off x="15240000" y="631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82990</xdr:rowOff>
    </xdr:from>
    <xdr:ext cx="762000" cy="259045"/>
    <xdr:sp macro="" textlink="">
      <xdr:nvSpPr>
        <xdr:cNvPr id="408" name="テキスト ボックス 407"/>
        <xdr:cNvSpPr txBox="1"/>
      </xdr:nvSpPr>
      <xdr:spPr>
        <a:xfrm>
          <a:off x="14909800" y="608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128588</xdr:rowOff>
    </xdr:from>
    <xdr:to>
      <xdr:col>68</xdr:col>
      <xdr:colOff>203200</xdr:colOff>
      <xdr:row>37</xdr:row>
      <xdr:rowOff>58738</xdr:rowOff>
    </xdr:to>
    <xdr:sp macro="" textlink="">
      <xdr:nvSpPr>
        <xdr:cNvPr id="409" name="楕円 408"/>
        <xdr:cNvSpPr/>
      </xdr:nvSpPr>
      <xdr:spPr>
        <a:xfrm>
          <a:off x="14351000" y="630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68915</xdr:rowOff>
    </xdr:from>
    <xdr:ext cx="762000" cy="259045"/>
    <xdr:sp macro="" textlink="">
      <xdr:nvSpPr>
        <xdr:cNvPr id="410" name="テキスト ボックス 409"/>
        <xdr:cNvSpPr txBox="1"/>
      </xdr:nvSpPr>
      <xdr:spPr>
        <a:xfrm>
          <a:off x="14020800" y="606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122555</xdr:rowOff>
    </xdr:from>
    <xdr:to>
      <xdr:col>64</xdr:col>
      <xdr:colOff>152400</xdr:colOff>
      <xdr:row>37</xdr:row>
      <xdr:rowOff>52705</xdr:rowOff>
    </xdr:to>
    <xdr:sp macro="" textlink="">
      <xdr:nvSpPr>
        <xdr:cNvPr id="411" name="楕円 410"/>
        <xdr:cNvSpPr/>
      </xdr:nvSpPr>
      <xdr:spPr>
        <a:xfrm>
          <a:off x="13462000" y="629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62882</xdr:rowOff>
    </xdr:from>
    <xdr:ext cx="762000" cy="259045"/>
    <xdr:sp macro="" textlink="">
      <xdr:nvSpPr>
        <xdr:cNvPr id="412" name="テキスト ボックス 411"/>
        <xdr:cNvSpPr txBox="1"/>
      </xdr:nvSpPr>
      <xdr:spPr>
        <a:xfrm>
          <a:off x="13131800" y="606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元利償還金の返済に減債基金を充当したことで、基金残高（＝充当可能財源）が減少しており、前年度から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ポイント悪化している。</a:t>
          </a:r>
        </a:p>
        <a:p>
          <a:r>
            <a:rPr kumimoji="1" lang="ja-JP" altLang="en-US" sz="1300">
              <a:latin typeface="ＭＳ Ｐゴシック" panose="020B0600070205080204" pitchFamily="50" charset="-128"/>
              <a:ea typeface="ＭＳ Ｐゴシック" panose="020B0600070205080204" pitchFamily="50" charset="-128"/>
            </a:rPr>
            <a:t>　今後も、地域情報ネットワークステム更新事業など大型事業が予定されているが、その他の事業における市債発行限度額の設定による地方債残高の増加抑制などを通して将来負担額の減少に努める。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93889</xdr:rowOff>
    </xdr:from>
    <xdr:to>
      <xdr:col>81</xdr:col>
      <xdr:colOff>44450</xdr:colOff>
      <xdr:row>14</xdr:row>
      <xdr:rowOff>103541</xdr:rowOff>
    </xdr:to>
    <xdr:cxnSp macro="">
      <xdr:nvCxnSpPr>
        <xdr:cNvPr id="448" name="直線コネクタ 447"/>
        <xdr:cNvCxnSpPr/>
      </xdr:nvCxnSpPr>
      <xdr:spPr>
        <a:xfrm>
          <a:off x="16179800" y="2494189"/>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93889</xdr:rowOff>
    </xdr:from>
    <xdr:to>
      <xdr:col>77</xdr:col>
      <xdr:colOff>44450</xdr:colOff>
      <xdr:row>14</xdr:row>
      <xdr:rowOff>123190</xdr:rowOff>
    </xdr:to>
    <xdr:cxnSp macro="">
      <xdr:nvCxnSpPr>
        <xdr:cNvPr id="451" name="直線コネクタ 450"/>
        <xdr:cNvCxnSpPr/>
      </xdr:nvCxnSpPr>
      <xdr:spPr>
        <a:xfrm flipV="1">
          <a:off x="15290800" y="2494189"/>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131879</xdr:rowOff>
    </xdr:from>
    <xdr:ext cx="736600" cy="259045"/>
    <xdr:sp macro="" textlink="">
      <xdr:nvSpPr>
        <xdr:cNvPr id="453" name="テキスト ボックス 452"/>
        <xdr:cNvSpPr txBox="1"/>
      </xdr:nvSpPr>
      <xdr:spPr>
        <a:xfrm>
          <a:off x="15798800" y="2532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79411</xdr:rowOff>
    </xdr:from>
    <xdr:to>
      <xdr:col>72</xdr:col>
      <xdr:colOff>203200</xdr:colOff>
      <xdr:row>14</xdr:row>
      <xdr:rowOff>123190</xdr:rowOff>
    </xdr:to>
    <xdr:cxnSp macro="">
      <xdr:nvCxnSpPr>
        <xdr:cNvPr id="454" name="直線コネクタ 453"/>
        <xdr:cNvCxnSpPr/>
      </xdr:nvCxnSpPr>
      <xdr:spPr>
        <a:xfrm>
          <a:off x="14401800" y="2479711"/>
          <a:ext cx="889000" cy="4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79411</xdr:rowOff>
    </xdr:from>
    <xdr:to>
      <xdr:col>68</xdr:col>
      <xdr:colOff>152400</xdr:colOff>
      <xdr:row>14</xdr:row>
      <xdr:rowOff>111814</xdr:rowOff>
    </xdr:to>
    <xdr:cxnSp macro="">
      <xdr:nvCxnSpPr>
        <xdr:cNvPr id="457" name="直線コネクタ 456"/>
        <xdr:cNvCxnSpPr/>
      </xdr:nvCxnSpPr>
      <xdr:spPr>
        <a:xfrm flipV="1">
          <a:off x="13512800" y="2479711"/>
          <a:ext cx="889000" cy="3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150149</xdr:rowOff>
    </xdr:from>
    <xdr:ext cx="762000" cy="259045"/>
    <xdr:sp macro="" textlink="">
      <xdr:nvSpPr>
        <xdr:cNvPr id="459" name="テキスト ボックス 458"/>
        <xdr:cNvSpPr txBox="1"/>
      </xdr:nvSpPr>
      <xdr:spPr>
        <a:xfrm>
          <a:off x="14020800" y="25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158078</xdr:rowOff>
    </xdr:from>
    <xdr:ext cx="762000" cy="259045"/>
    <xdr:sp macro="" textlink="">
      <xdr:nvSpPr>
        <xdr:cNvPr id="461" name="テキスト ボックス 460"/>
        <xdr:cNvSpPr txBox="1"/>
      </xdr:nvSpPr>
      <xdr:spPr>
        <a:xfrm>
          <a:off x="13131800" y="255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52741</xdr:rowOff>
    </xdr:from>
    <xdr:to>
      <xdr:col>81</xdr:col>
      <xdr:colOff>95250</xdr:colOff>
      <xdr:row>14</xdr:row>
      <xdr:rowOff>154341</xdr:rowOff>
    </xdr:to>
    <xdr:sp macro="" textlink="">
      <xdr:nvSpPr>
        <xdr:cNvPr id="467" name="楕円 466"/>
        <xdr:cNvSpPr/>
      </xdr:nvSpPr>
      <xdr:spPr>
        <a:xfrm>
          <a:off x="16967200" y="245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24818</xdr:rowOff>
    </xdr:from>
    <xdr:ext cx="762000" cy="259045"/>
    <xdr:sp macro="" textlink="">
      <xdr:nvSpPr>
        <xdr:cNvPr id="468" name="将来負担の状況該当値テキスト"/>
        <xdr:cNvSpPr txBox="1"/>
      </xdr:nvSpPr>
      <xdr:spPr>
        <a:xfrm>
          <a:off x="17106900" y="24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43089</xdr:rowOff>
    </xdr:from>
    <xdr:to>
      <xdr:col>77</xdr:col>
      <xdr:colOff>95250</xdr:colOff>
      <xdr:row>14</xdr:row>
      <xdr:rowOff>144689</xdr:rowOff>
    </xdr:to>
    <xdr:sp macro="" textlink="">
      <xdr:nvSpPr>
        <xdr:cNvPr id="469" name="楕円 468"/>
        <xdr:cNvSpPr/>
      </xdr:nvSpPr>
      <xdr:spPr>
        <a:xfrm>
          <a:off x="16129000" y="244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154866</xdr:rowOff>
    </xdr:from>
    <xdr:ext cx="736600" cy="259045"/>
    <xdr:sp macro="" textlink="">
      <xdr:nvSpPr>
        <xdr:cNvPr id="470" name="テキスト ボックス 469"/>
        <xdr:cNvSpPr txBox="1"/>
      </xdr:nvSpPr>
      <xdr:spPr>
        <a:xfrm>
          <a:off x="15798800" y="2212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72390</xdr:rowOff>
    </xdr:from>
    <xdr:to>
      <xdr:col>73</xdr:col>
      <xdr:colOff>44450</xdr:colOff>
      <xdr:row>15</xdr:row>
      <xdr:rowOff>2540</xdr:rowOff>
    </xdr:to>
    <xdr:sp macro="" textlink="">
      <xdr:nvSpPr>
        <xdr:cNvPr id="471" name="楕円 470"/>
        <xdr:cNvSpPr/>
      </xdr:nvSpPr>
      <xdr:spPr>
        <a:xfrm>
          <a:off x="15240000" y="247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158767</xdr:rowOff>
    </xdr:from>
    <xdr:ext cx="762000" cy="259045"/>
    <xdr:sp macro="" textlink="">
      <xdr:nvSpPr>
        <xdr:cNvPr id="472" name="テキスト ボックス 471"/>
        <xdr:cNvSpPr txBox="1"/>
      </xdr:nvSpPr>
      <xdr:spPr>
        <a:xfrm>
          <a:off x="14909800" y="255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28611</xdr:rowOff>
    </xdr:from>
    <xdr:to>
      <xdr:col>68</xdr:col>
      <xdr:colOff>203200</xdr:colOff>
      <xdr:row>14</xdr:row>
      <xdr:rowOff>130211</xdr:rowOff>
    </xdr:to>
    <xdr:sp macro="" textlink="">
      <xdr:nvSpPr>
        <xdr:cNvPr id="473" name="楕円 472"/>
        <xdr:cNvSpPr/>
      </xdr:nvSpPr>
      <xdr:spPr>
        <a:xfrm>
          <a:off x="14351000" y="242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140388</xdr:rowOff>
    </xdr:from>
    <xdr:ext cx="762000" cy="259045"/>
    <xdr:sp macro="" textlink="">
      <xdr:nvSpPr>
        <xdr:cNvPr id="474" name="テキスト ボックス 473"/>
        <xdr:cNvSpPr txBox="1"/>
      </xdr:nvSpPr>
      <xdr:spPr>
        <a:xfrm>
          <a:off x="14020800" y="219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61014</xdr:rowOff>
    </xdr:from>
    <xdr:to>
      <xdr:col>64</xdr:col>
      <xdr:colOff>152400</xdr:colOff>
      <xdr:row>14</xdr:row>
      <xdr:rowOff>162614</xdr:rowOff>
    </xdr:to>
    <xdr:sp macro="" textlink="">
      <xdr:nvSpPr>
        <xdr:cNvPr id="475" name="楕円 474"/>
        <xdr:cNvSpPr/>
      </xdr:nvSpPr>
      <xdr:spPr>
        <a:xfrm>
          <a:off x="13462000" y="246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1341</xdr:rowOff>
    </xdr:from>
    <xdr:ext cx="762000" cy="259045"/>
    <xdr:sp macro="" textlink="">
      <xdr:nvSpPr>
        <xdr:cNvPr id="476" name="テキスト ボックス 475"/>
        <xdr:cNvSpPr txBox="1"/>
      </xdr:nvSpPr>
      <xdr:spPr>
        <a:xfrm>
          <a:off x="13131800" y="2230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29,432
29,039
367.14
20,615,670
19,870,526
587,652
11,458,949
29,883,043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職員数の減に伴う職員給の減少や退職者数の減に伴う退職手当特別負担金の減少などにより人件費は減少したものの、普通交付税及び臨時財政対策債の減少（分母の減）により、前年度から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ポイント悪化となった。</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69850</xdr:rowOff>
    </xdr:from>
    <xdr:to>
      <xdr:col>24</xdr:col>
      <xdr:colOff>25400</xdr:colOff>
      <xdr:row>37</xdr:row>
      <xdr:rowOff>83566</xdr:rowOff>
    </xdr:to>
    <xdr:cxnSp macro="">
      <xdr:nvCxnSpPr>
        <xdr:cNvPr id="64" name="直線コネクタ 63"/>
        <xdr:cNvCxnSpPr/>
      </xdr:nvCxnSpPr>
      <xdr:spPr>
        <a:xfrm>
          <a:off x="3987800" y="64135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69850</xdr:rowOff>
    </xdr:to>
    <xdr:cxnSp macro="">
      <xdr:nvCxnSpPr>
        <xdr:cNvPr id="67" name="直線コネクタ 66"/>
        <xdr:cNvCxnSpPr/>
      </xdr:nvCxnSpPr>
      <xdr:spPr>
        <a:xfrm>
          <a:off x="3098800" y="6367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24130</xdr:rowOff>
    </xdr:from>
    <xdr:to>
      <xdr:col>15</xdr:col>
      <xdr:colOff>98425</xdr:colOff>
      <xdr:row>37</xdr:row>
      <xdr:rowOff>24130</xdr:rowOff>
    </xdr:to>
    <xdr:cxnSp macro="">
      <xdr:nvCxnSpPr>
        <xdr:cNvPr id="70" name="直線コネクタ 69"/>
        <xdr:cNvCxnSpPr/>
      </xdr:nvCxnSpPr>
      <xdr:spPr>
        <a:xfrm>
          <a:off x="2209800" y="636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24130</xdr:rowOff>
    </xdr:from>
    <xdr:to>
      <xdr:col>11</xdr:col>
      <xdr:colOff>9525</xdr:colOff>
      <xdr:row>37</xdr:row>
      <xdr:rowOff>92710</xdr:rowOff>
    </xdr:to>
    <xdr:cxnSp macro="">
      <xdr:nvCxnSpPr>
        <xdr:cNvPr id="73" name="直線コネクタ 72"/>
        <xdr:cNvCxnSpPr/>
      </xdr:nvCxnSpPr>
      <xdr:spPr>
        <a:xfrm flipV="1">
          <a:off x="1320800" y="63677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32766</xdr:rowOff>
    </xdr:from>
    <xdr:to>
      <xdr:col>24</xdr:col>
      <xdr:colOff>76200</xdr:colOff>
      <xdr:row>37</xdr:row>
      <xdr:rowOff>134366</xdr:rowOff>
    </xdr:to>
    <xdr:sp macro="" textlink="">
      <xdr:nvSpPr>
        <xdr:cNvPr id="83" name="楕円 82"/>
        <xdr:cNvSpPr/>
      </xdr:nvSpPr>
      <xdr:spPr>
        <a:xfrm>
          <a:off x="4775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4843</xdr:rowOff>
    </xdr:from>
    <xdr:ext cx="762000" cy="259045"/>
    <xdr:sp macro="" textlink="">
      <xdr:nvSpPr>
        <xdr:cNvPr id="84" name="人件費該当値テキスト"/>
        <xdr:cNvSpPr txBox="1"/>
      </xdr:nvSpPr>
      <xdr:spPr>
        <a:xfrm>
          <a:off x="4914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19050</xdr:rowOff>
    </xdr:from>
    <xdr:to>
      <xdr:col>20</xdr:col>
      <xdr:colOff>38100</xdr:colOff>
      <xdr:row>37</xdr:row>
      <xdr:rowOff>120650</xdr:rowOff>
    </xdr:to>
    <xdr:sp macro="" textlink="">
      <xdr:nvSpPr>
        <xdr:cNvPr id="85" name="楕円 84"/>
        <xdr:cNvSpPr/>
      </xdr:nvSpPr>
      <xdr:spPr>
        <a:xfrm>
          <a:off x="3937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86" name="テキスト ボックス 85"/>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144780</xdr:rowOff>
    </xdr:from>
    <xdr:to>
      <xdr:col>15</xdr:col>
      <xdr:colOff>149225</xdr:colOff>
      <xdr:row>37</xdr:row>
      <xdr:rowOff>74930</xdr:rowOff>
    </xdr:to>
    <xdr:sp macro="" textlink="">
      <xdr:nvSpPr>
        <xdr:cNvPr id="87" name="楕円 86"/>
        <xdr:cNvSpPr/>
      </xdr:nvSpPr>
      <xdr:spPr>
        <a:xfrm>
          <a:off x="3048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85107</xdr:rowOff>
    </xdr:from>
    <xdr:ext cx="762000" cy="259045"/>
    <xdr:sp macro="" textlink="">
      <xdr:nvSpPr>
        <xdr:cNvPr id="88" name="テキスト ボックス 87"/>
        <xdr:cNvSpPr txBox="1"/>
      </xdr:nvSpPr>
      <xdr:spPr>
        <a:xfrm>
          <a:off x="2717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144780</xdr:rowOff>
    </xdr:from>
    <xdr:to>
      <xdr:col>11</xdr:col>
      <xdr:colOff>60325</xdr:colOff>
      <xdr:row>37</xdr:row>
      <xdr:rowOff>74930</xdr:rowOff>
    </xdr:to>
    <xdr:sp macro="" textlink="">
      <xdr:nvSpPr>
        <xdr:cNvPr id="89" name="楕円 88"/>
        <xdr:cNvSpPr/>
      </xdr:nvSpPr>
      <xdr:spPr>
        <a:xfrm>
          <a:off x="2159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59707</xdr:rowOff>
    </xdr:from>
    <xdr:ext cx="762000" cy="259045"/>
    <xdr:sp macro="" textlink="">
      <xdr:nvSpPr>
        <xdr:cNvPr id="90" name="テキスト ボックス 89"/>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1" name="楕円 90"/>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2" name="テキスト ボックス 91"/>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年度に整備した地域交流センターの管理経費や小学校教育用パソコンの借上料の増加などにより、前年度から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ポイント悪化している。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18143</xdr:rowOff>
    </xdr:from>
    <xdr:to>
      <xdr:col>82</xdr:col>
      <xdr:colOff>107950</xdr:colOff>
      <xdr:row>14</xdr:row>
      <xdr:rowOff>148771</xdr:rowOff>
    </xdr:to>
    <xdr:cxnSp macro="">
      <xdr:nvCxnSpPr>
        <xdr:cNvPr id="127" name="直線コネクタ 126"/>
        <xdr:cNvCxnSpPr/>
      </xdr:nvCxnSpPr>
      <xdr:spPr>
        <a:xfrm>
          <a:off x="15671800" y="2418443"/>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146050</xdr:rowOff>
    </xdr:from>
    <xdr:to>
      <xdr:col>78</xdr:col>
      <xdr:colOff>69850</xdr:colOff>
      <xdr:row>14</xdr:row>
      <xdr:rowOff>18143</xdr:rowOff>
    </xdr:to>
    <xdr:cxnSp macro="">
      <xdr:nvCxnSpPr>
        <xdr:cNvPr id="130" name="直線コネクタ 129"/>
        <xdr:cNvCxnSpPr/>
      </xdr:nvCxnSpPr>
      <xdr:spPr>
        <a:xfrm>
          <a:off x="14782800" y="23749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146050</xdr:rowOff>
    </xdr:to>
    <xdr:cxnSp macro="">
      <xdr:nvCxnSpPr>
        <xdr:cNvPr id="133" name="直線コネクタ 132"/>
        <xdr:cNvCxnSpPr/>
      </xdr:nvCxnSpPr>
      <xdr:spPr>
        <a:xfrm>
          <a:off x="13893800" y="2298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58964</xdr:rowOff>
    </xdr:from>
    <xdr:to>
      <xdr:col>69</xdr:col>
      <xdr:colOff>92075</xdr:colOff>
      <xdr:row>13</xdr:row>
      <xdr:rowOff>69850</xdr:rowOff>
    </xdr:to>
    <xdr:cxnSp macro="">
      <xdr:nvCxnSpPr>
        <xdr:cNvPr id="136" name="直線コネクタ 135"/>
        <xdr:cNvCxnSpPr/>
      </xdr:nvCxnSpPr>
      <xdr:spPr>
        <a:xfrm>
          <a:off x="13004800" y="22878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97971</xdr:rowOff>
    </xdr:from>
    <xdr:to>
      <xdr:col>82</xdr:col>
      <xdr:colOff>158750</xdr:colOff>
      <xdr:row>15</xdr:row>
      <xdr:rowOff>28121</xdr:rowOff>
    </xdr:to>
    <xdr:sp macro="" textlink="">
      <xdr:nvSpPr>
        <xdr:cNvPr id="146" name="楕円 145"/>
        <xdr:cNvSpPr/>
      </xdr:nvSpPr>
      <xdr:spPr>
        <a:xfrm>
          <a:off x="164592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114498</xdr:rowOff>
    </xdr:from>
    <xdr:ext cx="762000" cy="259045"/>
    <xdr:sp macro="" textlink="">
      <xdr:nvSpPr>
        <xdr:cNvPr id="147" name="物件費該当値テキスト"/>
        <xdr:cNvSpPr txBox="1"/>
      </xdr:nvSpPr>
      <xdr:spPr>
        <a:xfrm>
          <a:off x="165989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138793</xdr:rowOff>
    </xdr:from>
    <xdr:to>
      <xdr:col>78</xdr:col>
      <xdr:colOff>120650</xdr:colOff>
      <xdr:row>14</xdr:row>
      <xdr:rowOff>68943</xdr:rowOff>
    </xdr:to>
    <xdr:sp macro="" textlink="">
      <xdr:nvSpPr>
        <xdr:cNvPr id="148" name="楕円 147"/>
        <xdr:cNvSpPr/>
      </xdr:nvSpPr>
      <xdr:spPr>
        <a:xfrm>
          <a:off x="156210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79120</xdr:rowOff>
    </xdr:from>
    <xdr:ext cx="736600" cy="259045"/>
    <xdr:sp macro="" textlink="">
      <xdr:nvSpPr>
        <xdr:cNvPr id="149" name="テキスト ボックス 148"/>
        <xdr:cNvSpPr txBox="1"/>
      </xdr:nvSpPr>
      <xdr:spPr>
        <a:xfrm>
          <a:off x="15290800" y="2136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95250</xdr:rowOff>
    </xdr:from>
    <xdr:to>
      <xdr:col>74</xdr:col>
      <xdr:colOff>31750</xdr:colOff>
      <xdr:row>14</xdr:row>
      <xdr:rowOff>25400</xdr:rowOff>
    </xdr:to>
    <xdr:sp macro="" textlink="">
      <xdr:nvSpPr>
        <xdr:cNvPr id="150" name="楕円 149"/>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35577</xdr:rowOff>
    </xdr:from>
    <xdr:ext cx="762000" cy="259045"/>
    <xdr:sp macro="" textlink="">
      <xdr:nvSpPr>
        <xdr:cNvPr id="151" name="テキスト ボックス 150"/>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19050</xdr:rowOff>
    </xdr:from>
    <xdr:to>
      <xdr:col>69</xdr:col>
      <xdr:colOff>142875</xdr:colOff>
      <xdr:row>13</xdr:row>
      <xdr:rowOff>120650</xdr:rowOff>
    </xdr:to>
    <xdr:sp macro="" textlink="">
      <xdr:nvSpPr>
        <xdr:cNvPr id="152" name="楕円 151"/>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130827</xdr:rowOff>
    </xdr:from>
    <xdr:ext cx="762000" cy="259045"/>
    <xdr:sp macro="" textlink="">
      <xdr:nvSpPr>
        <xdr:cNvPr id="153" name="テキスト ボックス 152"/>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8164</xdr:rowOff>
    </xdr:from>
    <xdr:to>
      <xdr:col>65</xdr:col>
      <xdr:colOff>53975</xdr:colOff>
      <xdr:row>13</xdr:row>
      <xdr:rowOff>109764</xdr:rowOff>
    </xdr:to>
    <xdr:sp macro="" textlink="">
      <xdr:nvSpPr>
        <xdr:cNvPr id="154" name="楕円 153"/>
        <xdr:cNvSpPr/>
      </xdr:nvSpPr>
      <xdr:spPr>
        <a:xfrm>
          <a:off x="12954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119941</xdr:rowOff>
    </xdr:from>
    <xdr:ext cx="762000" cy="259045"/>
    <xdr:sp macro="" textlink="">
      <xdr:nvSpPr>
        <xdr:cNvPr id="155" name="テキスト ボックス 154"/>
        <xdr:cNvSpPr txBox="1"/>
      </xdr:nvSpPr>
      <xdr:spPr>
        <a:xfrm>
          <a:off x="126238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障害福祉サービス給付費や子ども医療費助成費のうち一般財源分が増加したことにより、前年度から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ポイント悪化している。</a:t>
          </a:r>
        </a:p>
        <a:p>
          <a:r>
            <a:rPr kumimoji="1" lang="ja-JP" altLang="en-US" sz="1300">
              <a:latin typeface="ＭＳ Ｐゴシック" panose="020B0600070205080204" pitchFamily="50" charset="-128"/>
              <a:ea typeface="ＭＳ Ｐゴシック" panose="020B0600070205080204" pitchFamily="50" charset="-128"/>
            </a:rPr>
            <a:t>　なお、扶助費の大部分を占める生活保護扶助費や障害福祉サービス費は年々増加傾向にあることから、引き続き適正な執行に努める。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20865</xdr:rowOff>
    </xdr:to>
    <xdr:cxnSp macro="">
      <xdr:nvCxnSpPr>
        <xdr:cNvPr id="190" name="直線コネクタ 189"/>
        <xdr:cNvCxnSpPr/>
      </xdr:nvCxnSpPr>
      <xdr:spPr>
        <a:xfrm>
          <a:off x="3987800" y="93853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94343</xdr:rowOff>
    </xdr:from>
    <xdr:to>
      <xdr:col>19</xdr:col>
      <xdr:colOff>187325</xdr:colOff>
      <xdr:row>54</xdr:row>
      <xdr:rowOff>127000</xdr:rowOff>
    </xdr:to>
    <xdr:cxnSp macro="">
      <xdr:nvCxnSpPr>
        <xdr:cNvPr id="193" name="直線コネクタ 192"/>
        <xdr:cNvCxnSpPr/>
      </xdr:nvCxnSpPr>
      <xdr:spPr>
        <a:xfrm>
          <a:off x="3098800" y="9352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83457</xdr:rowOff>
    </xdr:from>
    <xdr:to>
      <xdr:col>15</xdr:col>
      <xdr:colOff>98425</xdr:colOff>
      <xdr:row>54</xdr:row>
      <xdr:rowOff>94343</xdr:rowOff>
    </xdr:to>
    <xdr:cxnSp macro="">
      <xdr:nvCxnSpPr>
        <xdr:cNvPr id="196" name="直線コネクタ 195"/>
        <xdr:cNvCxnSpPr/>
      </xdr:nvCxnSpPr>
      <xdr:spPr>
        <a:xfrm>
          <a:off x="2209800" y="9341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83457</xdr:rowOff>
    </xdr:from>
    <xdr:to>
      <xdr:col>11</xdr:col>
      <xdr:colOff>9525</xdr:colOff>
      <xdr:row>54</xdr:row>
      <xdr:rowOff>116115</xdr:rowOff>
    </xdr:to>
    <xdr:cxnSp macro="">
      <xdr:nvCxnSpPr>
        <xdr:cNvPr id="199" name="直線コネクタ 198"/>
        <xdr:cNvCxnSpPr/>
      </xdr:nvCxnSpPr>
      <xdr:spPr>
        <a:xfrm flipV="1">
          <a:off x="1320800" y="9341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141515</xdr:rowOff>
    </xdr:from>
    <xdr:to>
      <xdr:col>24</xdr:col>
      <xdr:colOff>76200</xdr:colOff>
      <xdr:row>55</xdr:row>
      <xdr:rowOff>71665</xdr:rowOff>
    </xdr:to>
    <xdr:sp macro="" textlink="">
      <xdr:nvSpPr>
        <xdr:cNvPr id="209" name="楕円 208"/>
        <xdr:cNvSpPr/>
      </xdr:nvSpPr>
      <xdr:spPr>
        <a:xfrm>
          <a:off x="47752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158042</xdr:rowOff>
    </xdr:from>
    <xdr:ext cx="762000" cy="259045"/>
    <xdr:sp macro="" textlink="">
      <xdr:nvSpPr>
        <xdr:cNvPr id="210" name="扶助費該当値テキスト"/>
        <xdr:cNvSpPr txBox="1"/>
      </xdr:nvSpPr>
      <xdr:spPr>
        <a:xfrm>
          <a:off x="49149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11" name="楕円 210"/>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2" name="テキスト ボックス 211"/>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43543</xdr:rowOff>
    </xdr:from>
    <xdr:to>
      <xdr:col>15</xdr:col>
      <xdr:colOff>149225</xdr:colOff>
      <xdr:row>54</xdr:row>
      <xdr:rowOff>145143</xdr:rowOff>
    </xdr:to>
    <xdr:sp macro="" textlink="">
      <xdr:nvSpPr>
        <xdr:cNvPr id="213" name="楕円 212"/>
        <xdr:cNvSpPr/>
      </xdr:nvSpPr>
      <xdr:spPr>
        <a:xfrm>
          <a:off x="3048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155320</xdr:rowOff>
    </xdr:from>
    <xdr:ext cx="762000" cy="259045"/>
    <xdr:sp macro="" textlink="">
      <xdr:nvSpPr>
        <xdr:cNvPr id="214" name="テキスト ボックス 213"/>
        <xdr:cNvSpPr txBox="1"/>
      </xdr:nvSpPr>
      <xdr:spPr>
        <a:xfrm>
          <a:off x="2717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32657</xdr:rowOff>
    </xdr:from>
    <xdr:to>
      <xdr:col>11</xdr:col>
      <xdr:colOff>60325</xdr:colOff>
      <xdr:row>54</xdr:row>
      <xdr:rowOff>134257</xdr:rowOff>
    </xdr:to>
    <xdr:sp macro="" textlink="">
      <xdr:nvSpPr>
        <xdr:cNvPr id="215" name="楕円 214"/>
        <xdr:cNvSpPr/>
      </xdr:nvSpPr>
      <xdr:spPr>
        <a:xfrm>
          <a:off x="2159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144434</xdr:rowOff>
    </xdr:from>
    <xdr:ext cx="762000" cy="259045"/>
    <xdr:sp macro="" textlink="">
      <xdr:nvSpPr>
        <xdr:cNvPr id="216" name="テキスト ボックス 215"/>
        <xdr:cNvSpPr txBox="1"/>
      </xdr:nvSpPr>
      <xdr:spPr>
        <a:xfrm>
          <a:off x="1828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65315</xdr:rowOff>
    </xdr:from>
    <xdr:to>
      <xdr:col>6</xdr:col>
      <xdr:colOff>171450</xdr:colOff>
      <xdr:row>54</xdr:row>
      <xdr:rowOff>166915</xdr:rowOff>
    </xdr:to>
    <xdr:sp macro="" textlink="">
      <xdr:nvSpPr>
        <xdr:cNvPr id="217" name="楕円 216"/>
        <xdr:cNvSpPr/>
      </xdr:nvSpPr>
      <xdr:spPr>
        <a:xfrm>
          <a:off x="1270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5642</xdr:rowOff>
    </xdr:from>
    <xdr:ext cx="762000" cy="259045"/>
    <xdr:sp macro="" textlink="">
      <xdr:nvSpPr>
        <xdr:cNvPr id="218" name="テキスト ボックス 217"/>
        <xdr:cNvSpPr txBox="1"/>
      </xdr:nvSpPr>
      <xdr:spPr>
        <a:xfrm>
          <a:off x="939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その他のうち大部分を占める繰出金について、基金を充当しなくなったことによる公共下水道事業特別会計繰出金の経常一般財源分の増加などにより、前年度から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繰出金については、今後も他会計の状況を考慮しながら、適性な支出により改善に努める。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56</xdr:row>
      <xdr:rowOff>12700</xdr:rowOff>
    </xdr:to>
    <xdr:cxnSp macro="">
      <xdr:nvCxnSpPr>
        <xdr:cNvPr id="253" name="直線コネクタ 252"/>
        <xdr:cNvCxnSpPr/>
      </xdr:nvCxnSpPr>
      <xdr:spPr>
        <a:xfrm>
          <a:off x="15671800" y="95224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92710</xdr:rowOff>
    </xdr:from>
    <xdr:to>
      <xdr:col>78</xdr:col>
      <xdr:colOff>69850</xdr:colOff>
      <xdr:row>56</xdr:row>
      <xdr:rowOff>25763</xdr:rowOff>
    </xdr:to>
    <xdr:cxnSp macro="">
      <xdr:nvCxnSpPr>
        <xdr:cNvPr id="256" name="直線コネクタ 255"/>
        <xdr:cNvCxnSpPr/>
      </xdr:nvCxnSpPr>
      <xdr:spPr>
        <a:xfrm flipV="1">
          <a:off x="14782800" y="9522460"/>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56</xdr:row>
      <xdr:rowOff>25763</xdr:rowOff>
    </xdr:to>
    <xdr:cxnSp macro="">
      <xdr:nvCxnSpPr>
        <xdr:cNvPr id="259" name="直線コネクタ 258"/>
        <xdr:cNvCxnSpPr/>
      </xdr:nvCxnSpPr>
      <xdr:spPr>
        <a:xfrm>
          <a:off x="13893800" y="956818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56</xdr:row>
      <xdr:rowOff>19231</xdr:rowOff>
    </xdr:to>
    <xdr:cxnSp macro="">
      <xdr:nvCxnSpPr>
        <xdr:cNvPr id="262" name="直線コネクタ 261"/>
        <xdr:cNvCxnSpPr/>
      </xdr:nvCxnSpPr>
      <xdr:spPr>
        <a:xfrm flipV="1">
          <a:off x="13004800" y="956818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2" name="楕円 271"/>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3"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74" name="楕円 273"/>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75" name="テキスト ボックス 274"/>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146413</xdr:rowOff>
    </xdr:from>
    <xdr:to>
      <xdr:col>74</xdr:col>
      <xdr:colOff>31750</xdr:colOff>
      <xdr:row>56</xdr:row>
      <xdr:rowOff>76563</xdr:rowOff>
    </xdr:to>
    <xdr:sp macro="" textlink="">
      <xdr:nvSpPr>
        <xdr:cNvPr id="276" name="楕円 275"/>
        <xdr:cNvSpPr/>
      </xdr:nvSpPr>
      <xdr:spPr>
        <a:xfrm>
          <a:off x="14732000" y="957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86740</xdr:rowOff>
    </xdr:from>
    <xdr:ext cx="762000" cy="259045"/>
    <xdr:sp macro="" textlink="">
      <xdr:nvSpPr>
        <xdr:cNvPr id="277" name="テキスト ボックス 276"/>
        <xdr:cNvSpPr txBox="1"/>
      </xdr:nvSpPr>
      <xdr:spPr>
        <a:xfrm>
          <a:off x="14401800" y="934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78" name="楕円 277"/>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79" name="テキスト ボックス 278"/>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139881</xdr:rowOff>
    </xdr:from>
    <xdr:to>
      <xdr:col>65</xdr:col>
      <xdr:colOff>53975</xdr:colOff>
      <xdr:row>56</xdr:row>
      <xdr:rowOff>70031</xdr:rowOff>
    </xdr:to>
    <xdr:sp macro="" textlink="">
      <xdr:nvSpPr>
        <xdr:cNvPr id="280" name="楕円 279"/>
        <xdr:cNvSpPr/>
      </xdr:nvSpPr>
      <xdr:spPr>
        <a:xfrm>
          <a:off x="129540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80208</xdr:rowOff>
    </xdr:from>
    <xdr:ext cx="762000" cy="259045"/>
    <xdr:sp macro="" textlink="">
      <xdr:nvSpPr>
        <xdr:cNvPr id="281" name="テキスト ボックス 280"/>
        <xdr:cNvSpPr txBox="1"/>
      </xdr:nvSpPr>
      <xdr:spPr>
        <a:xfrm>
          <a:off x="12623800" y="9338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ポイント悪化した主な要因は、コールセンター誘致推進事業における各種奨励金の増加である。</a:t>
          </a:r>
        </a:p>
        <a:p>
          <a:r>
            <a:rPr kumimoji="1" lang="ja-JP" altLang="en-US" sz="1300">
              <a:latin typeface="ＭＳ Ｐゴシック" panose="020B0600070205080204" pitchFamily="50" charset="-128"/>
              <a:ea typeface="ＭＳ Ｐゴシック" panose="020B0600070205080204" pitchFamily="50" charset="-128"/>
            </a:rPr>
            <a:t>　なお、団体補助金については、団体の運営方法や経費の効率的運用について監査・指導を強化するとともに、目的を達成したものや効果が薄くなったものについては廃止・縮小するなど不断の見直しを行い、適正な執行に努めることとしてい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85852</xdr:rowOff>
    </xdr:from>
    <xdr:to>
      <xdr:col>82</xdr:col>
      <xdr:colOff>107950</xdr:colOff>
      <xdr:row>36</xdr:row>
      <xdr:rowOff>108712</xdr:rowOff>
    </xdr:to>
    <xdr:cxnSp macro="">
      <xdr:nvCxnSpPr>
        <xdr:cNvPr id="311" name="直線コネクタ 310"/>
        <xdr:cNvCxnSpPr/>
      </xdr:nvCxnSpPr>
      <xdr:spPr>
        <a:xfrm>
          <a:off x="15671800" y="625805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85852</xdr:rowOff>
    </xdr:to>
    <xdr:cxnSp macro="">
      <xdr:nvCxnSpPr>
        <xdr:cNvPr id="314" name="直線コネクタ 313"/>
        <xdr:cNvCxnSpPr/>
      </xdr:nvCxnSpPr>
      <xdr:spPr>
        <a:xfrm>
          <a:off x="14782800" y="623976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99568</xdr:rowOff>
    </xdr:to>
    <xdr:cxnSp macro="">
      <xdr:nvCxnSpPr>
        <xdr:cNvPr id="317" name="直線コネクタ 316"/>
        <xdr:cNvCxnSpPr/>
      </xdr:nvCxnSpPr>
      <xdr:spPr>
        <a:xfrm flipV="1">
          <a:off x="13893800" y="623976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99568</xdr:rowOff>
    </xdr:to>
    <xdr:cxnSp macro="">
      <xdr:nvCxnSpPr>
        <xdr:cNvPr id="320" name="直線コネクタ 319"/>
        <xdr:cNvCxnSpPr/>
      </xdr:nvCxnSpPr>
      <xdr:spPr>
        <a:xfrm>
          <a:off x="13004800" y="6267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24" name="テキスト ボックス 323"/>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30" name="楕円 329"/>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29989</xdr:rowOff>
    </xdr:from>
    <xdr:ext cx="762000" cy="259045"/>
    <xdr:sp macro="" textlink="">
      <xdr:nvSpPr>
        <xdr:cNvPr id="331" name="補助費等該当値テキスト"/>
        <xdr:cNvSpPr txBox="1"/>
      </xdr:nvSpPr>
      <xdr:spPr>
        <a:xfrm>
          <a:off x="165989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35052</xdr:rowOff>
    </xdr:from>
    <xdr:to>
      <xdr:col>78</xdr:col>
      <xdr:colOff>120650</xdr:colOff>
      <xdr:row>36</xdr:row>
      <xdr:rowOff>136652</xdr:rowOff>
    </xdr:to>
    <xdr:sp macro="" textlink="">
      <xdr:nvSpPr>
        <xdr:cNvPr id="332" name="楕円 331"/>
        <xdr:cNvSpPr/>
      </xdr:nvSpPr>
      <xdr:spPr>
        <a:xfrm>
          <a:off x="15621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121429</xdr:rowOff>
    </xdr:from>
    <xdr:ext cx="736600" cy="259045"/>
    <xdr:sp macro="" textlink="">
      <xdr:nvSpPr>
        <xdr:cNvPr id="333" name="テキスト ボックス 332"/>
        <xdr:cNvSpPr txBox="1"/>
      </xdr:nvSpPr>
      <xdr:spPr>
        <a:xfrm>
          <a:off x="15290800" y="629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34" name="楕円 333"/>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35" name="テキスト ボックス 334"/>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36" name="楕円 335"/>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135145</xdr:rowOff>
    </xdr:from>
    <xdr:ext cx="762000" cy="259045"/>
    <xdr:sp macro="" textlink="">
      <xdr:nvSpPr>
        <xdr:cNvPr id="337" name="テキスト ボックス 336"/>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8" name="楕円 337"/>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39" name="テキスト ボックス 338"/>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年度がピークであった穴吹庁舎増築・改修事業債の元利償還金が前年度から約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億円減少したことにより、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ポイントの改善となった。</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130810</xdr:rowOff>
    </xdr:from>
    <xdr:to>
      <xdr:col>24</xdr:col>
      <xdr:colOff>25400</xdr:colOff>
      <xdr:row>75</xdr:row>
      <xdr:rowOff>165100</xdr:rowOff>
    </xdr:to>
    <xdr:cxnSp macro="">
      <xdr:nvCxnSpPr>
        <xdr:cNvPr id="371" name="直線コネクタ 370"/>
        <xdr:cNvCxnSpPr/>
      </xdr:nvCxnSpPr>
      <xdr:spPr>
        <a:xfrm flipV="1">
          <a:off x="3987800" y="129895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165100</xdr:rowOff>
    </xdr:from>
    <xdr:to>
      <xdr:col>19</xdr:col>
      <xdr:colOff>187325</xdr:colOff>
      <xdr:row>75</xdr:row>
      <xdr:rowOff>167005</xdr:rowOff>
    </xdr:to>
    <xdr:cxnSp macro="">
      <xdr:nvCxnSpPr>
        <xdr:cNvPr id="374" name="直線コネクタ 373"/>
        <xdr:cNvCxnSpPr/>
      </xdr:nvCxnSpPr>
      <xdr:spPr>
        <a:xfrm flipV="1">
          <a:off x="3098800" y="130238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117475</xdr:rowOff>
    </xdr:from>
    <xdr:to>
      <xdr:col>15</xdr:col>
      <xdr:colOff>98425</xdr:colOff>
      <xdr:row>75</xdr:row>
      <xdr:rowOff>167005</xdr:rowOff>
    </xdr:to>
    <xdr:cxnSp macro="">
      <xdr:nvCxnSpPr>
        <xdr:cNvPr id="377" name="直線コネクタ 376"/>
        <xdr:cNvCxnSpPr/>
      </xdr:nvCxnSpPr>
      <xdr:spPr>
        <a:xfrm>
          <a:off x="2209800" y="1297622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73660</xdr:rowOff>
    </xdr:from>
    <xdr:to>
      <xdr:col>11</xdr:col>
      <xdr:colOff>9525</xdr:colOff>
      <xdr:row>75</xdr:row>
      <xdr:rowOff>117475</xdr:rowOff>
    </xdr:to>
    <xdr:cxnSp macro="">
      <xdr:nvCxnSpPr>
        <xdr:cNvPr id="380" name="直線コネクタ 379"/>
        <xdr:cNvCxnSpPr/>
      </xdr:nvCxnSpPr>
      <xdr:spPr>
        <a:xfrm>
          <a:off x="1320800" y="129324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80010</xdr:rowOff>
    </xdr:from>
    <xdr:to>
      <xdr:col>24</xdr:col>
      <xdr:colOff>76200</xdr:colOff>
      <xdr:row>76</xdr:row>
      <xdr:rowOff>10161</xdr:rowOff>
    </xdr:to>
    <xdr:sp macro="" textlink="">
      <xdr:nvSpPr>
        <xdr:cNvPr id="390" name="楕円 389"/>
        <xdr:cNvSpPr/>
      </xdr:nvSpPr>
      <xdr:spPr>
        <a:xfrm>
          <a:off x="47752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52087</xdr:rowOff>
    </xdr:from>
    <xdr:ext cx="762000" cy="259045"/>
    <xdr:sp macro="" textlink="">
      <xdr:nvSpPr>
        <xdr:cNvPr id="391" name="公債費該当値テキスト"/>
        <xdr:cNvSpPr txBox="1"/>
      </xdr:nvSpPr>
      <xdr:spPr>
        <a:xfrm>
          <a:off x="49149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114300</xdr:rowOff>
    </xdr:from>
    <xdr:to>
      <xdr:col>20</xdr:col>
      <xdr:colOff>38100</xdr:colOff>
      <xdr:row>76</xdr:row>
      <xdr:rowOff>44450</xdr:rowOff>
    </xdr:to>
    <xdr:sp macro="" textlink="">
      <xdr:nvSpPr>
        <xdr:cNvPr id="392" name="楕円 391"/>
        <xdr:cNvSpPr/>
      </xdr:nvSpPr>
      <xdr:spPr>
        <a:xfrm>
          <a:off x="3937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29227</xdr:rowOff>
    </xdr:from>
    <xdr:ext cx="736600" cy="259045"/>
    <xdr:sp macro="" textlink="">
      <xdr:nvSpPr>
        <xdr:cNvPr id="393" name="テキスト ボックス 392"/>
        <xdr:cNvSpPr txBox="1"/>
      </xdr:nvSpPr>
      <xdr:spPr>
        <a:xfrm>
          <a:off x="3606800" y="13059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116205</xdr:rowOff>
    </xdr:from>
    <xdr:to>
      <xdr:col>15</xdr:col>
      <xdr:colOff>149225</xdr:colOff>
      <xdr:row>76</xdr:row>
      <xdr:rowOff>46355</xdr:rowOff>
    </xdr:to>
    <xdr:sp macro="" textlink="">
      <xdr:nvSpPr>
        <xdr:cNvPr id="394" name="楕円 393"/>
        <xdr:cNvSpPr/>
      </xdr:nvSpPr>
      <xdr:spPr>
        <a:xfrm>
          <a:off x="3048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31132</xdr:rowOff>
    </xdr:from>
    <xdr:ext cx="762000" cy="259045"/>
    <xdr:sp macro="" textlink="">
      <xdr:nvSpPr>
        <xdr:cNvPr id="395" name="テキスト ボックス 394"/>
        <xdr:cNvSpPr txBox="1"/>
      </xdr:nvSpPr>
      <xdr:spPr>
        <a:xfrm>
          <a:off x="2717800" y="13061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66675</xdr:rowOff>
    </xdr:from>
    <xdr:to>
      <xdr:col>11</xdr:col>
      <xdr:colOff>60325</xdr:colOff>
      <xdr:row>75</xdr:row>
      <xdr:rowOff>168275</xdr:rowOff>
    </xdr:to>
    <xdr:sp macro="" textlink="">
      <xdr:nvSpPr>
        <xdr:cNvPr id="396" name="楕円 395"/>
        <xdr:cNvSpPr/>
      </xdr:nvSpPr>
      <xdr:spPr>
        <a:xfrm>
          <a:off x="2159000" y="129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153052</xdr:rowOff>
    </xdr:from>
    <xdr:ext cx="762000" cy="259045"/>
    <xdr:sp macro="" textlink="">
      <xdr:nvSpPr>
        <xdr:cNvPr id="397" name="テキスト ボックス 396"/>
        <xdr:cNvSpPr txBox="1"/>
      </xdr:nvSpPr>
      <xdr:spPr>
        <a:xfrm>
          <a:off x="1828800" y="1301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22860</xdr:rowOff>
    </xdr:from>
    <xdr:to>
      <xdr:col>6</xdr:col>
      <xdr:colOff>171450</xdr:colOff>
      <xdr:row>75</xdr:row>
      <xdr:rowOff>124460</xdr:rowOff>
    </xdr:to>
    <xdr:sp macro="" textlink="">
      <xdr:nvSpPr>
        <xdr:cNvPr id="398" name="楕円 397"/>
        <xdr:cNvSpPr/>
      </xdr:nvSpPr>
      <xdr:spPr>
        <a:xfrm>
          <a:off x="1270000" y="1288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109238</xdr:rowOff>
    </xdr:from>
    <xdr:ext cx="762000" cy="259045"/>
    <xdr:sp macro="" textlink="">
      <xdr:nvSpPr>
        <xdr:cNvPr id="399" name="テキスト ボックス 398"/>
        <xdr:cNvSpPr txBox="1"/>
      </xdr:nvSpPr>
      <xdr:spPr>
        <a:xfrm>
          <a:off x="939800" y="12967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年度以降その差が広がっていたが、平成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ポイント悪化し、類似団体平均との差も狭まっている。これは、全体的に各費目の数値（分子）が増加したことに加え、普通交付税及び臨時財政対策債（分母）が減少したことが要因である。</a:t>
          </a:r>
        </a:p>
        <a:p>
          <a:r>
            <a:rPr kumimoji="1" lang="ja-JP" altLang="en-US" sz="1300">
              <a:latin typeface="ＭＳ Ｐゴシック" panose="020B0600070205080204" pitchFamily="50" charset="-128"/>
              <a:ea typeface="ＭＳ Ｐゴシック" panose="020B0600070205080204" pitchFamily="50" charset="-128"/>
            </a:rPr>
            <a:t>　今後も普通交付税の逓減等により分母の増加が大きくは見込めないため、一層の歳出の削減を通じて財政健全化に努める。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5080</xdr:rowOff>
    </xdr:from>
    <xdr:to>
      <xdr:col>82</xdr:col>
      <xdr:colOff>107950</xdr:colOff>
      <xdr:row>76</xdr:row>
      <xdr:rowOff>157480</xdr:rowOff>
    </xdr:to>
    <xdr:cxnSp macro="">
      <xdr:nvCxnSpPr>
        <xdr:cNvPr id="432" name="直線コネクタ 431"/>
        <xdr:cNvCxnSpPr/>
      </xdr:nvCxnSpPr>
      <xdr:spPr>
        <a:xfrm>
          <a:off x="15671800" y="130352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157480</xdr:rowOff>
    </xdr:from>
    <xdr:to>
      <xdr:col>78</xdr:col>
      <xdr:colOff>69850</xdr:colOff>
      <xdr:row>76</xdr:row>
      <xdr:rowOff>5080</xdr:rowOff>
    </xdr:to>
    <xdr:cxnSp macro="">
      <xdr:nvCxnSpPr>
        <xdr:cNvPr id="435" name="直線コネクタ 434"/>
        <xdr:cNvCxnSpPr/>
      </xdr:nvCxnSpPr>
      <xdr:spPr>
        <a:xfrm>
          <a:off x="14782800" y="130162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119380</xdr:rowOff>
    </xdr:from>
    <xdr:to>
      <xdr:col>73</xdr:col>
      <xdr:colOff>180975</xdr:colOff>
      <xdr:row>75</xdr:row>
      <xdr:rowOff>157480</xdr:rowOff>
    </xdr:to>
    <xdr:cxnSp macro="">
      <xdr:nvCxnSpPr>
        <xdr:cNvPr id="438" name="直線コネクタ 437"/>
        <xdr:cNvCxnSpPr/>
      </xdr:nvCxnSpPr>
      <xdr:spPr>
        <a:xfrm>
          <a:off x="13893800" y="129781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119380</xdr:rowOff>
    </xdr:from>
    <xdr:to>
      <xdr:col>69</xdr:col>
      <xdr:colOff>92075</xdr:colOff>
      <xdr:row>76</xdr:row>
      <xdr:rowOff>39370</xdr:rowOff>
    </xdr:to>
    <xdr:cxnSp macro="">
      <xdr:nvCxnSpPr>
        <xdr:cNvPr id="441" name="直線コネクタ 440"/>
        <xdr:cNvCxnSpPr/>
      </xdr:nvCxnSpPr>
      <xdr:spPr>
        <a:xfrm flipV="1">
          <a:off x="13004800" y="129781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106680</xdr:rowOff>
    </xdr:from>
    <xdr:to>
      <xdr:col>82</xdr:col>
      <xdr:colOff>158750</xdr:colOff>
      <xdr:row>77</xdr:row>
      <xdr:rowOff>36830</xdr:rowOff>
    </xdr:to>
    <xdr:sp macro="" textlink="">
      <xdr:nvSpPr>
        <xdr:cNvPr id="451" name="楕円 450"/>
        <xdr:cNvSpPr/>
      </xdr:nvSpPr>
      <xdr:spPr>
        <a:xfrm>
          <a:off x="16459200" y="1313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123207</xdr:rowOff>
    </xdr:from>
    <xdr:ext cx="762000" cy="259045"/>
    <xdr:sp macro="" textlink="">
      <xdr:nvSpPr>
        <xdr:cNvPr id="452" name="公債費以外該当値テキスト"/>
        <xdr:cNvSpPr txBox="1"/>
      </xdr:nvSpPr>
      <xdr:spPr>
        <a:xfrm>
          <a:off x="165989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125730</xdr:rowOff>
    </xdr:from>
    <xdr:to>
      <xdr:col>78</xdr:col>
      <xdr:colOff>120650</xdr:colOff>
      <xdr:row>76</xdr:row>
      <xdr:rowOff>55880</xdr:rowOff>
    </xdr:to>
    <xdr:sp macro="" textlink="">
      <xdr:nvSpPr>
        <xdr:cNvPr id="453" name="楕円 452"/>
        <xdr:cNvSpPr/>
      </xdr:nvSpPr>
      <xdr:spPr>
        <a:xfrm>
          <a:off x="15621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66057</xdr:rowOff>
    </xdr:from>
    <xdr:ext cx="736600" cy="259045"/>
    <xdr:sp macro="" textlink="">
      <xdr:nvSpPr>
        <xdr:cNvPr id="454" name="テキスト ボックス 453"/>
        <xdr:cNvSpPr txBox="1"/>
      </xdr:nvSpPr>
      <xdr:spPr>
        <a:xfrm>
          <a:off x="15290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106680</xdr:rowOff>
    </xdr:from>
    <xdr:to>
      <xdr:col>74</xdr:col>
      <xdr:colOff>31750</xdr:colOff>
      <xdr:row>76</xdr:row>
      <xdr:rowOff>36830</xdr:rowOff>
    </xdr:to>
    <xdr:sp macro="" textlink="">
      <xdr:nvSpPr>
        <xdr:cNvPr id="455" name="楕円 454"/>
        <xdr:cNvSpPr/>
      </xdr:nvSpPr>
      <xdr:spPr>
        <a:xfrm>
          <a:off x="14732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47007</xdr:rowOff>
    </xdr:from>
    <xdr:ext cx="762000" cy="259045"/>
    <xdr:sp macro="" textlink="">
      <xdr:nvSpPr>
        <xdr:cNvPr id="456" name="テキスト ボックス 455"/>
        <xdr:cNvSpPr txBox="1"/>
      </xdr:nvSpPr>
      <xdr:spPr>
        <a:xfrm>
          <a:off x="14401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68580</xdr:rowOff>
    </xdr:from>
    <xdr:to>
      <xdr:col>69</xdr:col>
      <xdr:colOff>142875</xdr:colOff>
      <xdr:row>75</xdr:row>
      <xdr:rowOff>170180</xdr:rowOff>
    </xdr:to>
    <xdr:sp macro="" textlink="">
      <xdr:nvSpPr>
        <xdr:cNvPr id="457" name="楕円 456"/>
        <xdr:cNvSpPr/>
      </xdr:nvSpPr>
      <xdr:spPr>
        <a:xfrm>
          <a:off x="13843000" y="1292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8907</xdr:rowOff>
    </xdr:from>
    <xdr:ext cx="762000" cy="259045"/>
    <xdr:sp macro="" textlink="">
      <xdr:nvSpPr>
        <xdr:cNvPr id="458" name="テキスト ボックス 457"/>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160020</xdr:rowOff>
    </xdr:from>
    <xdr:to>
      <xdr:col>65</xdr:col>
      <xdr:colOff>53975</xdr:colOff>
      <xdr:row>76</xdr:row>
      <xdr:rowOff>90170</xdr:rowOff>
    </xdr:to>
    <xdr:sp macro="" textlink="">
      <xdr:nvSpPr>
        <xdr:cNvPr id="459" name="楕円 458"/>
        <xdr:cNvSpPr/>
      </xdr:nvSpPr>
      <xdr:spPr>
        <a:xfrm>
          <a:off x="12954000" y="1301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100347</xdr:rowOff>
    </xdr:from>
    <xdr:ext cx="762000" cy="259045"/>
    <xdr:sp macro="" textlink="">
      <xdr:nvSpPr>
        <xdr:cNvPr id="460" name="テキスト ボックス 459"/>
        <xdr:cNvSpPr txBox="1"/>
      </xdr:nvSpPr>
      <xdr:spPr>
        <a:xfrm>
          <a:off x="12623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63627</xdr:rowOff>
    </xdr:from>
    <xdr:to>
      <xdr:col>29</xdr:col>
      <xdr:colOff>127000</xdr:colOff>
      <xdr:row>14</xdr:row>
      <xdr:rowOff>82461</xdr:rowOff>
    </xdr:to>
    <xdr:cxnSp macro="">
      <xdr:nvCxnSpPr>
        <xdr:cNvPr id="50" name="直線コネクタ 49"/>
        <xdr:cNvCxnSpPr/>
      </xdr:nvCxnSpPr>
      <xdr:spPr bwMode="auto">
        <a:xfrm>
          <a:off x="5003800" y="2511552"/>
          <a:ext cx="647700" cy="18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63627</xdr:rowOff>
    </xdr:from>
    <xdr:to>
      <xdr:col>26</xdr:col>
      <xdr:colOff>50800</xdr:colOff>
      <xdr:row>14</xdr:row>
      <xdr:rowOff>107683</xdr:rowOff>
    </xdr:to>
    <xdr:cxnSp macro="">
      <xdr:nvCxnSpPr>
        <xdr:cNvPr id="53" name="直線コネクタ 52"/>
        <xdr:cNvCxnSpPr/>
      </xdr:nvCxnSpPr>
      <xdr:spPr bwMode="auto">
        <a:xfrm flipV="1">
          <a:off x="4305300" y="2511552"/>
          <a:ext cx="698500" cy="44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72212</xdr:rowOff>
    </xdr:from>
    <xdr:to>
      <xdr:col>22</xdr:col>
      <xdr:colOff>114300</xdr:colOff>
      <xdr:row>14</xdr:row>
      <xdr:rowOff>107683</xdr:rowOff>
    </xdr:to>
    <xdr:cxnSp macro="">
      <xdr:nvCxnSpPr>
        <xdr:cNvPr id="56" name="直線コネクタ 55"/>
        <xdr:cNvCxnSpPr/>
      </xdr:nvCxnSpPr>
      <xdr:spPr bwMode="auto">
        <a:xfrm>
          <a:off x="3606800" y="2520137"/>
          <a:ext cx="698500" cy="354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72212</xdr:rowOff>
    </xdr:from>
    <xdr:to>
      <xdr:col>18</xdr:col>
      <xdr:colOff>177800</xdr:colOff>
      <xdr:row>14</xdr:row>
      <xdr:rowOff>109042</xdr:rowOff>
    </xdr:to>
    <xdr:cxnSp macro="">
      <xdr:nvCxnSpPr>
        <xdr:cNvPr id="59" name="直線コネクタ 58"/>
        <xdr:cNvCxnSpPr/>
      </xdr:nvCxnSpPr>
      <xdr:spPr bwMode="auto">
        <a:xfrm flipV="1">
          <a:off x="2908300" y="2520137"/>
          <a:ext cx="698500" cy="36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31661</xdr:rowOff>
    </xdr:from>
    <xdr:to>
      <xdr:col>29</xdr:col>
      <xdr:colOff>177800</xdr:colOff>
      <xdr:row>14</xdr:row>
      <xdr:rowOff>133261</xdr:rowOff>
    </xdr:to>
    <xdr:sp macro="" textlink="">
      <xdr:nvSpPr>
        <xdr:cNvPr id="69" name="楕円 68"/>
        <xdr:cNvSpPr/>
      </xdr:nvSpPr>
      <xdr:spPr bwMode="auto">
        <a:xfrm>
          <a:off x="5600700" y="2479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48188</xdr:rowOff>
    </xdr:from>
    <xdr:ext cx="762000" cy="259045"/>
    <xdr:sp macro="" textlink="">
      <xdr:nvSpPr>
        <xdr:cNvPr id="70" name="人口1人当たり決算額の推移該当値テキスト130"/>
        <xdr:cNvSpPr txBox="1"/>
      </xdr:nvSpPr>
      <xdr:spPr>
        <a:xfrm>
          <a:off x="5740400" y="2324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12827</xdr:rowOff>
    </xdr:from>
    <xdr:to>
      <xdr:col>26</xdr:col>
      <xdr:colOff>101600</xdr:colOff>
      <xdr:row>14</xdr:row>
      <xdr:rowOff>114427</xdr:rowOff>
    </xdr:to>
    <xdr:sp macro="" textlink="">
      <xdr:nvSpPr>
        <xdr:cNvPr id="71" name="楕円 70"/>
        <xdr:cNvSpPr/>
      </xdr:nvSpPr>
      <xdr:spPr bwMode="auto">
        <a:xfrm>
          <a:off x="4953000" y="24607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124604</xdr:rowOff>
    </xdr:from>
    <xdr:ext cx="736600" cy="259045"/>
    <xdr:sp macro="" textlink="">
      <xdr:nvSpPr>
        <xdr:cNvPr id="72" name="テキスト ボックス 71"/>
        <xdr:cNvSpPr txBox="1"/>
      </xdr:nvSpPr>
      <xdr:spPr>
        <a:xfrm>
          <a:off x="4622800" y="2229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56883</xdr:rowOff>
    </xdr:from>
    <xdr:to>
      <xdr:col>22</xdr:col>
      <xdr:colOff>165100</xdr:colOff>
      <xdr:row>14</xdr:row>
      <xdr:rowOff>158483</xdr:rowOff>
    </xdr:to>
    <xdr:sp macro="" textlink="">
      <xdr:nvSpPr>
        <xdr:cNvPr id="73" name="楕円 72"/>
        <xdr:cNvSpPr/>
      </xdr:nvSpPr>
      <xdr:spPr bwMode="auto">
        <a:xfrm>
          <a:off x="4254500" y="2504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168660</xdr:rowOff>
    </xdr:from>
    <xdr:ext cx="762000" cy="259045"/>
    <xdr:sp macro="" textlink="">
      <xdr:nvSpPr>
        <xdr:cNvPr id="74" name="テキスト ボックス 73"/>
        <xdr:cNvSpPr txBox="1"/>
      </xdr:nvSpPr>
      <xdr:spPr>
        <a:xfrm>
          <a:off x="3924300" y="227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21412</xdr:rowOff>
    </xdr:from>
    <xdr:to>
      <xdr:col>19</xdr:col>
      <xdr:colOff>38100</xdr:colOff>
      <xdr:row>14</xdr:row>
      <xdr:rowOff>123012</xdr:rowOff>
    </xdr:to>
    <xdr:sp macro="" textlink="">
      <xdr:nvSpPr>
        <xdr:cNvPr id="75" name="楕円 74"/>
        <xdr:cNvSpPr/>
      </xdr:nvSpPr>
      <xdr:spPr bwMode="auto">
        <a:xfrm>
          <a:off x="3556000" y="2469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133189</xdr:rowOff>
    </xdr:from>
    <xdr:ext cx="762000" cy="259045"/>
    <xdr:sp macro="" textlink="">
      <xdr:nvSpPr>
        <xdr:cNvPr id="76" name="テキスト ボックス 75"/>
        <xdr:cNvSpPr txBox="1"/>
      </xdr:nvSpPr>
      <xdr:spPr>
        <a:xfrm>
          <a:off x="3225800" y="2238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58242</xdr:rowOff>
    </xdr:from>
    <xdr:to>
      <xdr:col>15</xdr:col>
      <xdr:colOff>101600</xdr:colOff>
      <xdr:row>14</xdr:row>
      <xdr:rowOff>159842</xdr:rowOff>
    </xdr:to>
    <xdr:sp macro="" textlink="">
      <xdr:nvSpPr>
        <xdr:cNvPr id="77" name="楕円 76"/>
        <xdr:cNvSpPr/>
      </xdr:nvSpPr>
      <xdr:spPr bwMode="auto">
        <a:xfrm>
          <a:off x="2857500" y="2506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170019</xdr:rowOff>
    </xdr:from>
    <xdr:ext cx="762000" cy="259045"/>
    <xdr:sp macro="" textlink="">
      <xdr:nvSpPr>
        <xdr:cNvPr id="78" name="テキスト ボックス 77"/>
        <xdr:cNvSpPr txBox="1"/>
      </xdr:nvSpPr>
      <xdr:spPr>
        <a:xfrm>
          <a:off x="2527300" y="2275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299147</xdr:rowOff>
    </xdr:from>
    <xdr:to>
      <xdr:col>29</xdr:col>
      <xdr:colOff>127000</xdr:colOff>
      <xdr:row>37</xdr:row>
      <xdr:rowOff>311168</xdr:rowOff>
    </xdr:to>
    <xdr:cxnSp macro="">
      <xdr:nvCxnSpPr>
        <xdr:cNvPr id="112" name="直線コネクタ 111"/>
        <xdr:cNvCxnSpPr/>
      </xdr:nvCxnSpPr>
      <xdr:spPr bwMode="auto">
        <a:xfrm>
          <a:off x="5003800" y="7423847"/>
          <a:ext cx="647700" cy="12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295945</xdr:rowOff>
    </xdr:from>
    <xdr:ext cx="762000" cy="259045"/>
    <xdr:sp macro="" textlink="">
      <xdr:nvSpPr>
        <xdr:cNvPr id="113" name="人口1人当たり決算額の推移平均値テキスト445"/>
        <xdr:cNvSpPr txBox="1"/>
      </xdr:nvSpPr>
      <xdr:spPr>
        <a:xfrm>
          <a:off x="5740400" y="7420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299147</xdr:rowOff>
    </xdr:from>
    <xdr:to>
      <xdr:col>26</xdr:col>
      <xdr:colOff>50800</xdr:colOff>
      <xdr:row>37</xdr:row>
      <xdr:rowOff>303719</xdr:rowOff>
    </xdr:to>
    <xdr:cxnSp macro="">
      <xdr:nvCxnSpPr>
        <xdr:cNvPr id="115" name="直線コネクタ 114"/>
        <xdr:cNvCxnSpPr/>
      </xdr:nvCxnSpPr>
      <xdr:spPr bwMode="auto">
        <a:xfrm flipV="1">
          <a:off x="4305300" y="7423847"/>
          <a:ext cx="698500" cy="4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303719</xdr:rowOff>
    </xdr:from>
    <xdr:to>
      <xdr:col>22</xdr:col>
      <xdr:colOff>114300</xdr:colOff>
      <xdr:row>37</xdr:row>
      <xdr:rowOff>320076</xdr:rowOff>
    </xdr:to>
    <xdr:cxnSp macro="">
      <xdr:nvCxnSpPr>
        <xdr:cNvPr id="118" name="直線コネクタ 117"/>
        <xdr:cNvCxnSpPr/>
      </xdr:nvCxnSpPr>
      <xdr:spPr bwMode="auto">
        <a:xfrm flipV="1">
          <a:off x="3606800" y="7428419"/>
          <a:ext cx="698500" cy="163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320076</xdr:rowOff>
    </xdr:from>
    <xdr:to>
      <xdr:col>18</xdr:col>
      <xdr:colOff>177800</xdr:colOff>
      <xdr:row>37</xdr:row>
      <xdr:rowOff>335906</xdr:rowOff>
    </xdr:to>
    <xdr:cxnSp macro="">
      <xdr:nvCxnSpPr>
        <xdr:cNvPr id="121" name="直線コネクタ 120"/>
        <xdr:cNvCxnSpPr/>
      </xdr:nvCxnSpPr>
      <xdr:spPr bwMode="auto">
        <a:xfrm flipV="1">
          <a:off x="2908300" y="7444776"/>
          <a:ext cx="698500" cy="158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49343</xdr:rowOff>
    </xdr:from>
    <xdr:ext cx="762000" cy="259045"/>
    <xdr:sp macro="" textlink="">
      <xdr:nvSpPr>
        <xdr:cNvPr id="125" name="テキスト ボックス 124"/>
        <xdr:cNvSpPr txBox="1"/>
      </xdr:nvSpPr>
      <xdr:spPr>
        <a:xfrm>
          <a:off x="2527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260368</xdr:rowOff>
    </xdr:from>
    <xdr:to>
      <xdr:col>29</xdr:col>
      <xdr:colOff>177800</xdr:colOff>
      <xdr:row>38</xdr:row>
      <xdr:rowOff>19068</xdr:rowOff>
    </xdr:to>
    <xdr:sp macro="" textlink="">
      <xdr:nvSpPr>
        <xdr:cNvPr id="131" name="楕円 130"/>
        <xdr:cNvSpPr/>
      </xdr:nvSpPr>
      <xdr:spPr bwMode="auto">
        <a:xfrm>
          <a:off x="5600700" y="7385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105445</xdr:rowOff>
    </xdr:from>
    <xdr:ext cx="762000" cy="259045"/>
    <xdr:sp macro="" textlink="">
      <xdr:nvSpPr>
        <xdr:cNvPr id="132" name="人口1人当たり決算額の推移該当値テキスト445"/>
        <xdr:cNvSpPr txBox="1"/>
      </xdr:nvSpPr>
      <xdr:spPr>
        <a:xfrm>
          <a:off x="5740400" y="723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248347</xdr:rowOff>
    </xdr:from>
    <xdr:to>
      <xdr:col>26</xdr:col>
      <xdr:colOff>101600</xdr:colOff>
      <xdr:row>38</xdr:row>
      <xdr:rowOff>7047</xdr:rowOff>
    </xdr:to>
    <xdr:sp macro="" textlink="">
      <xdr:nvSpPr>
        <xdr:cNvPr id="133" name="楕円 132"/>
        <xdr:cNvSpPr/>
      </xdr:nvSpPr>
      <xdr:spPr bwMode="auto">
        <a:xfrm>
          <a:off x="4953000" y="7373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17224</xdr:rowOff>
    </xdr:from>
    <xdr:ext cx="736600" cy="259045"/>
    <xdr:sp macro="" textlink="">
      <xdr:nvSpPr>
        <xdr:cNvPr id="134" name="テキスト ボックス 133"/>
        <xdr:cNvSpPr txBox="1"/>
      </xdr:nvSpPr>
      <xdr:spPr>
        <a:xfrm>
          <a:off x="4622800" y="71419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252919</xdr:rowOff>
    </xdr:from>
    <xdr:to>
      <xdr:col>22</xdr:col>
      <xdr:colOff>165100</xdr:colOff>
      <xdr:row>38</xdr:row>
      <xdr:rowOff>11619</xdr:rowOff>
    </xdr:to>
    <xdr:sp macro="" textlink="">
      <xdr:nvSpPr>
        <xdr:cNvPr id="135" name="楕円 134"/>
        <xdr:cNvSpPr/>
      </xdr:nvSpPr>
      <xdr:spPr bwMode="auto">
        <a:xfrm>
          <a:off x="4254500" y="7377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21796</xdr:rowOff>
    </xdr:from>
    <xdr:ext cx="762000" cy="259045"/>
    <xdr:sp macro="" textlink="">
      <xdr:nvSpPr>
        <xdr:cNvPr id="136" name="テキスト ボックス 135"/>
        <xdr:cNvSpPr txBox="1"/>
      </xdr:nvSpPr>
      <xdr:spPr>
        <a:xfrm>
          <a:off x="3924300" y="714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269276</xdr:rowOff>
    </xdr:from>
    <xdr:to>
      <xdr:col>19</xdr:col>
      <xdr:colOff>38100</xdr:colOff>
      <xdr:row>38</xdr:row>
      <xdr:rowOff>27976</xdr:rowOff>
    </xdr:to>
    <xdr:sp macro="" textlink="">
      <xdr:nvSpPr>
        <xdr:cNvPr id="137" name="楕円 136"/>
        <xdr:cNvSpPr/>
      </xdr:nvSpPr>
      <xdr:spPr bwMode="auto">
        <a:xfrm>
          <a:off x="3556000" y="7393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38153</xdr:rowOff>
    </xdr:from>
    <xdr:ext cx="762000" cy="259045"/>
    <xdr:sp macro="" textlink="">
      <xdr:nvSpPr>
        <xdr:cNvPr id="138" name="テキスト ボックス 137"/>
        <xdr:cNvSpPr txBox="1"/>
      </xdr:nvSpPr>
      <xdr:spPr>
        <a:xfrm>
          <a:off x="3225800" y="716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285106</xdr:rowOff>
    </xdr:from>
    <xdr:to>
      <xdr:col>15</xdr:col>
      <xdr:colOff>101600</xdr:colOff>
      <xdr:row>38</xdr:row>
      <xdr:rowOff>43806</xdr:rowOff>
    </xdr:to>
    <xdr:sp macro="" textlink="">
      <xdr:nvSpPr>
        <xdr:cNvPr id="139" name="楕円 138"/>
        <xdr:cNvSpPr/>
      </xdr:nvSpPr>
      <xdr:spPr bwMode="auto">
        <a:xfrm>
          <a:off x="2857500" y="7409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28583</xdr:rowOff>
    </xdr:from>
    <xdr:ext cx="762000" cy="259045"/>
    <xdr:sp macro="" textlink="">
      <xdr:nvSpPr>
        <xdr:cNvPr id="140" name="テキスト ボックス 139"/>
        <xdr:cNvSpPr txBox="1"/>
      </xdr:nvSpPr>
      <xdr:spPr>
        <a:xfrm>
          <a:off x="2527300" y="7496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29,432
29,039
367.14
20,615,670
19,870,526
587,652
11,458,949
29,883,043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8458</xdr:rowOff>
    </xdr:from>
    <xdr:to>
      <xdr:col>24</xdr:col>
      <xdr:colOff>63500</xdr:colOff>
      <xdr:row>33</xdr:row>
      <xdr:rowOff>18364</xdr:rowOff>
    </xdr:to>
    <xdr:cxnSp macro="">
      <xdr:nvCxnSpPr>
        <xdr:cNvPr id="61" name="直線コネクタ 60"/>
        <xdr:cNvCxnSpPr/>
      </xdr:nvCxnSpPr>
      <xdr:spPr>
        <a:xfrm>
          <a:off x="3797300" y="5666308"/>
          <a:ext cx="8382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8458</xdr:rowOff>
    </xdr:from>
    <xdr:to>
      <xdr:col>19</xdr:col>
      <xdr:colOff>177800</xdr:colOff>
      <xdr:row>33</xdr:row>
      <xdr:rowOff>81521</xdr:rowOff>
    </xdr:to>
    <xdr:cxnSp macro="">
      <xdr:nvCxnSpPr>
        <xdr:cNvPr id="64" name="直線コネクタ 63"/>
        <xdr:cNvCxnSpPr/>
      </xdr:nvCxnSpPr>
      <xdr:spPr>
        <a:xfrm flipV="1">
          <a:off x="2908300" y="5666308"/>
          <a:ext cx="889000" cy="7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29959</xdr:rowOff>
    </xdr:from>
    <xdr:to>
      <xdr:col>15</xdr:col>
      <xdr:colOff>50800</xdr:colOff>
      <xdr:row>33</xdr:row>
      <xdr:rowOff>81521</xdr:rowOff>
    </xdr:to>
    <xdr:cxnSp macro="">
      <xdr:nvCxnSpPr>
        <xdr:cNvPr id="67" name="直線コネクタ 66"/>
        <xdr:cNvCxnSpPr/>
      </xdr:nvCxnSpPr>
      <xdr:spPr>
        <a:xfrm>
          <a:off x="2019300" y="5687809"/>
          <a:ext cx="889000" cy="5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29959</xdr:rowOff>
    </xdr:from>
    <xdr:to>
      <xdr:col>10</xdr:col>
      <xdr:colOff>114300</xdr:colOff>
      <xdr:row>33</xdr:row>
      <xdr:rowOff>37732</xdr:rowOff>
    </xdr:to>
    <xdr:cxnSp macro="">
      <xdr:nvCxnSpPr>
        <xdr:cNvPr id="70" name="直線コネクタ 69"/>
        <xdr:cNvCxnSpPr/>
      </xdr:nvCxnSpPr>
      <xdr:spPr>
        <a:xfrm flipV="1">
          <a:off x="1130300" y="5687809"/>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139014</xdr:rowOff>
    </xdr:from>
    <xdr:to>
      <xdr:col>24</xdr:col>
      <xdr:colOff>114300</xdr:colOff>
      <xdr:row>33</xdr:row>
      <xdr:rowOff>69164</xdr:rowOff>
    </xdr:to>
    <xdr:sp macro="" textlink="">
      <xdr:nvSpPr>
        <xdr:cNvPr id="80" name="楕円 79"/>
        <xdr:cNvSpPr/>
      </xdr:nvSpPr>
      <xdr:spPr>
        <a:xfrm>
          <a:off x="4584700" y="562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161891</xdr:rowOff>
    </xdr:from>
    <xdr:ext cx="599010" cy="259045"/>
    <xdr:sp macro="" textlink="">
      <xdr:nvSpPr>
        <xdr:cNvPr id="81" name="人件費該当値テキスト"/>
        <xdr:cNvSpPr txBox="1"/>
      </xdr:nvSpPr>
      <xdr:spPr>
        <a:xfrm>
          <a:off x="4686300" y="547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129108</xdr:rowOff>
    </xdr:from>
    <xdr:to>
      <xdr:col>20</xdr:col>
      <xdr:colOff>38100</xdr:colOff>
      <xdr:row>33</xdr:row>
      <xdr:rowOff>59258</xdr:rowOff>
    </xdr:to>
    <xdr:sp macro="" textlink="">
      <xdr:nvSpPr>
        <xdr:cNvPr id="82" name="楕円 81"/>
        <xdr:cNvSpPr/>
      </xdr:nvSpPr>
      <xdr:spPr>
        <a:xfrm>
          <a:off x="3746500" y="561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75785</xdr:rowOff>
    </xdr:from>
    <xdr:ext cx="599010" cy="259045"/>
    <xdr:sp macro="" textlink="">
      <xdr:nvSpPr>
        <xdr:cNvPr id="83" name="テキスト ボックス 82"/>
        <xdr:cNvSpPr txBox="1"/>
      </xdr:nvSpPr>
      <xdr:spPr>
        <a:xfrm>
          <a:off x="3497795" y="539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30721</xdr:rowOff>
    </xdr:from>
    <xdr:to>
      <xdr:col>15</xdr:col>
      <xdr:colOff>101600</xdr:colOff>
      <xdr:row>33</xdr:row>
      <xdr:rowOff>132321</xdr:rowOff>
    </xdr:to>
    <xdr:sp macro="" textlink="">
      <xdr:nvSpPr>
        <xdr:cNvPr id="84" name="楕円 83"/>
        <xdr:cNvSpPr/>
      </xdr:nvSpPr>
      <xdr:spPr>
        <a:xfrm>
          <a:off x="2857500" y="5688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148848</xdr:rowOff>
    </xdr:from>
    <xdr:ext cx="599010" cy="259045"/>
    <xdr:sp macro="" textlink="">
      <xdr:nvSpPr>
        <xdr:cNvPr id="85" name="テキスト ボックス 84"/>
        <xdr:cNvSpPr txBox="1"/>
      </xdr:nvSpPr>
      <xdr:spPr>
        <a:xfrm>
          <a:off x="2608795" y="5463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150609</xdr:rowOff>
    </xdr:from>
    <xdr:to>
      <xdr:col>10</xdr:col>
      <xdr:colOff>165100</xdr:colOff>
      <xdr:row>33</xdr:row>
      <xdr:rowOff>80759</xdr:rowOff>
    </xdr:to>
    <xdr:sp macro="" textlink="">
      <xdr:nvSpPr>
        <xdr:cNvPr id="86" name="楕円 85"/>
        <xdr:cNvSpPr/>
      </xdr:nvSpPr>
      <xdr:spPr>
        <a:xfrm>
          <a:off x="1968500" y="563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97286</xdr:rowOff>
    </xdr:from>
    <xdr:ext cx="599010" cy="259045"/>
    <xdr:sp macro="" textlink="">
      <xdr:nvSpPr>
        <xdr:cNvPr id="87" name="テキスト ボックス 86"/>
        <xdr:cNvSpPr txBox="1"/>
      </xdr:nvSpPr>
      <xdr:spPr>
        <a:xfrm>
          <a:off x="1719795" y="5412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158382</xdr:rowOff>
    </xdr:from>
    <xdr:to>
      <xdr:col>6</xdr:col>
      <xdr:colOff>38100</xdr:colOff>
      <xdr:row>33</xdr:row>
      <xdr:rowOff>88532</xdr:rowOff>
    </xdr:to>
    <xdr:sp macro="" textlink="">
      <xdr:nvSpPr>
        <xdr:cNvPr id="88" name="楕円 87"/>
        <xdr:cNvSpPr/>
      </xdr:nvSpPr>
      <xdr:spPr>
        <a:xfrm>
          <a:off x="1079500" y="564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105059</xdr:rowOff>
    </xdr:from>
    <xdr:ext cx="599010" cy="259045"/>
    <xdr:sp macro="" textlink="">
      <xdr:nvSpPr>
        <xdr:cNvPr id="89" name="テキスト ボックス 88"/>
        <xdr:cNvSpPr txBox="1"/>
      </xdr:nvSpPr>
      <xdr:spPr>
        <a:xfrm>
          <a:off x="830795" y="5420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8440</xdr:rowOff>
    </xdr:from>
    <xdr:to>
      <xdr:col>24</xdr:col>
      <xdr:colOff>63500</xdr:colOff>
      <xdr:row>56</xdr:row>
      <xdr:rowOff>27261</xdr:rowOff>
    </xdr:to>
    <xdr:cxnSp macro="">
      <xdr:nvCxnSpPr>
        <xdr:cNvPr id="121" name="直線コネクタ 120"/>
        <xdr:cNvCxnSpPr/>
      </xdr:nvCxnSpPr>
      <xdr:spPr>
        <a:xfrm flipV="1">
          <a:off x="3797300" y="9609640"/>
          <a:ext cx="8382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27261</xdr:rowOff>
    </xdr:from>
    <xdr:to>
      <xdr:col>19</xdr:col>
      <xdr:colOff>177800</xdr:colOff>
      <xdr:row>56</xdr:row>
      <xdr:rowOff>56131</xdr:rowOff>
    </xdr:to>
    <xdr:cxnSp macro="">
      <xdr:nvCxnSpPr>
        <xdr:cNvPr id="124" name="直線コネクタ 123"/>
        <xdr:cNvCxnSpPr/>
      </xdr:nvCxnSpPr>
      <xdr:spPr>
        <a:xfrm flipV="1">
          <a:off x="2908300" y="9628461"/>
          <a:ext cx="889000" cy="2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56131</xdr:rowOff>
    </xdr:from>
    <xdr:to>
      <xdr:col>15</xdr:col>
      <xdr:colOff>50800</xdr:colOff>
      <xdr:row>56</xdr:row>
      <xdr:rowOff>119366</xdr:rowOff>
    </xdr:to>
    <xdr:cxnSp macro="">
      <xdr:nvCxnSpPr>
        <xdr:cNvPr id="127" name="直線コネクタ 126"/>
        <xdr:cNvCxnSpPr/>
      </xdr:nvCxnSpPr>
      <xdr:spPr>
        <a:xfrm flipV="1">
          <a:off x="2019300" y="9657331"/>
          <a:ext cx="889000" cy="6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119366</xdr:rowOff>
    </xdr:from>
    <xdr:to>
      <xdr:col>10</xdr:col>
      <xdr:colOff>114300</xdr:colOff>
      <xdr:row>57</xdr:row>
      <xdr:rowOff>33118</xdr:rowOff>
    </xdr:to>
    <xdr:cxnSp macro="">
      <xdr:nvCxnSpPr>
        <xdr:cNvPr id="130" name="直線コネクタ 129"/>
        <xdr:cNvCxnSpPr/>
      </xdr:nvCxnSpPr>
      <xdr:spPr>
        <a:xfrm flipV="1">
          <a:off x="1130300" y="9720566"/>
          <a:ext cx="889000" cy="8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129090</xdr:rowOff>
    </xdr:from>
    <xdr:to>
      <xdr:col>24</xdr:col>
      <xdr:colOff>114300</xdr:colOff>
      <xdr:row>56</xdr:row>
      <xdr:rowOff>59240</xdr:rowOff>
    </xdr:to>
    <xdr:sp macro="" textlink="">
      <xdr:nvSpPr>
        <xdr:cNvPr id="140" name="楕円 139"/>
        <xdr:cNvSpPr/>
      </xdr:nvSpPr>
      <xdr:spPr>
        <a:xfrm>
          <a:off x="4584700" y="95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151967</xdr:rowOff>
    </xdr:from>
    <xdr:ext cx="534377" cy="259045"/>
    <xdr:sp macro="" textlink="">
      <xdr:nvSpPr>
        <xdr:cNvPr id="141" name="物件費該当値テキスト"/>
        <xdr:cNvSpPr txBox="1"/>
      </xdr:nvSpPr>
      <xdr:spPr>
        <a:xfrm>
          <a:off x="4686300" y="94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147911</xdr:rowOff>
    </xdr:from>
    <xdr:to>
      <xdr:col>20</xdr:col>
      <xdr:colOff>38100</xdr:colOff>
      <xdr:row>56</xdr:row>
      <xdr:rowOff>78061</xdr:rowOff>
    </xdr:to>
    <xdr:sp macro="" textlink="">
      <xdr:nvSpPr>
        <xdr:cNvPr id="142" name="楕円 141"/>
        <xdr:cNvSpPr/>
      </xdr:nvSpPr>
      <xdr:spPr>
        <a:xfrm>
          <a:off x="3746500" y="957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94588</xdr:rowOff>
    </xdr:from>
    <xdr:ext cx="534377" cy="259045"/>
    <xdr:sp macro="" textlink="">
      <xdr:nvSpPr>
        <xdr:cNvPr id="143" name="テキスト ボックス 142"/>
        <xdr:cNvSpPr txBox="1"/>
      </xdr:nvSpPr>
      <xdr:spPr>
        <a:xfrm>
          <a:off x="3530111" y="9352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5331</xdr:rowOff>
    </xdr:from>
    <xdr:to>
      <xdr:col>15</xdr:col>
      <xdr:colOff>101600</xdr:colOff>
      <xdr:row>56</xdr:row>
      <xdr:rowOff>106931</xdr:rowOff>
    </xdr:to>
    <xdr:sp macro="" textlink="">
      <xdr:nvSpPr>
        <xdr:cNvPr id="144" name="楕円 143"/>
        <xdr:cNvSpPr/>
      </xdr:nvSpPr>
      <xdr:spPr>
        <a:xfrm>
          <a:off x="2857500" y="960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123458</xdr:rowOff>
    </xdr:from>
    <xdr:ext cx="534377" cy="259045"/>
    <xdr:sp macro="" textlink="">
      <xdr:nvSpPr>
        <xdr:cNvPr id="145" name="テキスト ボックス 144"/>
        <xdr:cNvSpPr txBox="1"/>
      </xdr:nvSpPr>
      <xdr:spPr>
        <a:xfrm>
          <a:off x="2641111" y="938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68566</xdr:rowOff>
    </xdr:from>
    <xdr:to>
      <xdr:col>10</xdr:col>
      <xdr:colOff>165100</xdr:colOff>
      <xdr:row>56</xdr:row>
      <xdr:rowOff>170166</xdr:rowOff>
    </xdr:to>
    <xdr:sp macro="" textlink="">
      <xdr:nvSpPr>
        <xdr:cNvPr id="146" name="楕円 145"/>
        <xdr:cNvSpPr/>
      </xdr:nvSpPr>
      <xdr:spPr>
        <a:xfrm>
          <a:off x="1968500" y="966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15243</xdr:rowOff>
    </xdr:from>
    <xdr:ext cx="534377" cy="259045"/>
    <xdr:sp macro="" textlink="">
      <xdr:nvSpPr>
        <xdr:cNvPr id="147" name="テキスト ボックス 146"/>
        <xdr:cNvSpPr txBox="1"/>
      </xdr:nvSpPr>
      <xdr:spPr>
        <a:xfrm>
          <a:off x="1752111" y="944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153768</xdr:rowOff>
    </xdr:from>
    <xdr:to>
      <xdr:col>6</xdr:col>
      <xdr:colOff>38100</xdr:colOff>
      <xdr:row>57</xdr:row>
      <xdr:rowOff>83918</xdr:rowOff>
    </xdr:to>
    <xdr:sp macro="" textlink="">
      <xdr:nvSpPr>
        <xdr:cNvPr id="148" name="楕円 147"/>
        <xdr:cNvSpPr/>
      </xdr:nvSpPr>
      <xdr:spPr>
        <a:xfrm>
          <a:off x="1079500" y="975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75045</xdr:rowOff>
    </xdr:from>
    <xdr:ext cx="534377" cy="259045"/>
    <xdr:sp macro="" textlink="">
      <xdr:nvSpPr>
        <xdr:cNvPr id="149" name="テキスト ボックス 148"/>
        <xdr:cNvSpPr txBox="1"/>
      </xdr:nvSpPr>
      <xdr:spPr>
        <a:xfrm>
          <a:off x="863111" y="984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147769</xdr:rowOff>
    </xdr:from>
    <xdr:to>
      <xdr:col>24</xdr:col>
      <xdr:colOff>63500</xdr:colOff>
      <xdr:row>77</xdr:row>
      <xdr:rowOff>170218</xdr:rowOff>
    </xdr:to>
    <xdr:cxnSp macro="">
      <xdr:nvCxnSpPr>
        <xdr:cNvPr id="176" name="直線コネクタ 175"/>
        <xdr:cNvCxnSpPr/>
      </xdr:nvCxnSpPr>
      <xdr:spPr>
        <a:xfrm>
          <a:off x="3797300" y="13349419"/>
          <a:ext cx="838200" cy="2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147769</xdr:rowOff>
    </xdr:from>
    <xdr:to>
      <xdr:col>19</xdr:col>
      <xdr:colOff>177800</xdr:colOff>
      <xdr:row>77</xdr:row>
      <xdr:rowOff>168594</xdr:rowOff>
    </xdr:to>
    <xdr:cxnSp macro="">
      <xdr:nvCxnSpPr>
        <xdr:cNvPr id="179" name="直線コネクタ 178"/>
        <xdr:cNvCxnSpPr/>
      </xdr:nvCxnSpPr>
      <xdr:spPr>
        <a:xfrm flipV="1">
          <a:off x="2908300" y="13349419"/>
          <a:ext cx="889000" cy="20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165326</xdr:rowOff>
    </xdr:from>
    <xdr:to>
      <xdr:col>15</xdr:col>
      <xdr:colOff>50800</xdr:colOff>
      <xdr:row>77</xdr:row>
      <xdr:rowOff>168594</xdr:rowOff>
    </xdr:to>
    <xdr:cxnSp macro="">
      <xdr:nvCxnSpPr>
        <xdr:cNvPr id="182" name="直線コネクタ 181"/>
        <xdr:cNvCxnSpPr/>
      </xdr:nvCxnSpPr>
      <xdr:spPr>
        <a:xfrm>
          <a:off x="2019300" y="13366976"/>
          <a:ext cx="889000" cy="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165326</xdr:rowOff>
    </xdr:from>
    <xdr:to>
      <xdr:col>10</xdr:col>
      <xdr:colOff>114300</xdr:colOff>
      <xdr:row>78</xdr:row>
      <xdr:rowOff>5535</xdr:rowOff>
    </xdr:to>
    <xdr:cxnSp macro="">
      <xdr:nvCxnSpPr>
        <xdr:cNvPr id="185" name="直線コネクタ 184"/>
        <xdr:cNvCxnSpPr/>
      </xdr:nvCxnSpPr>
      <xdr:spPr>
        <a:xfrm flipV="1">
          <a:off x="1130300" y="13366976"/>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43164</xdr:rowOff>
    </xdr:from>
    <xdr:ext cx="469744" cy="259045"/>
    <xdr:sp macro="" textlink="">
      <xdr:nvSpPr>
        <xdr:cNvPr id="187" name="テキスト ボックス 186"/>
        <xdr:cNvSpPr txBox="1"/>
      </xdr:nvSpPr>
      <xdr:spPr>
        <a:xfrm>
          <a:off x="1784428" y="1341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119418</xdr:rowOff>
    </xdr:from>
    <xdr:to>
      <xdr:col>24</xdr:col>
      <xdr:colOff>114300</xdr:colOff>
      <xdr:row>78</xdr:row>
      <xdr:rowOff>49568</xdr:rowOff>
    </xdr:to>
    <xdr:sp macro="" textlink="">
      <xdr:nvSpPr>
        <xdr:cNvPr id="195" name="楕円 194"/>
        <xdr:cNvSpPr/>
      </xdr:nvSpPr>
      <xdr:spPr>
        <a:xfrm>
          <a:off x="4584700" y="133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97845</xdr:rowOff>
    </xdr:from>
    <xdr:ext cx="469744" cy="259045"/>
    <xdr:sp macro="" textlink="">
      <xdr:nvSpPr>
        <xdr:cNvPr id="196" name="維持補修費該当値テキスト"/>
        <xdr:cNvSpPr txBox="1"/>
      </xdr:nvSpPr>
      <xdr:spPr>
        <a:xfrm>
          <a:off x="4686300" y="1329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96969</xdr:rowOff>
    </xdr:from>
    <xdr:to>
      <xdr:col>20</xdr:col>
      <xdr:colOff>38100</xdr:colOff>
      <xdr:row>78</xdr:row>
      <xdr:rowOff>27119</xdr:rowOff>
    </xdr:to>
    <xdr:sp macro="" textlink="">
      <xdr:nvSpPr>
        <xdr:cNvPr id="197" name="楕円 196"/>
        <xdr:cNvSpPr/>
      </xdr:nvSpPr>
      <xdr:spPr>
        <a:xfrm>
          <a:off x="3746500" y="1329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18246</xdr:rowOff>
    </xdr:from>
    <xdr:ext cx="469744" cy="259045"/>
    <xdr:sp macro="" textlink="">
      <xdr:nvSpPr>
        <xdr:cNvPr id="198" name="テキスト ボックス 197"/>
        <xdr:cNvSpPr txBox="1"/>
      </xdr:nvSpPr>
      <xdr:spPr>
        <a:xfrm>
          <a:off x="3562428" y="1339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117794</xdr:rowOff>
    </xdr:from>
    <xdr:to>
      <xdr:col>15</xdr:col>
      <xdr:colOff>101600</xdr:colOff>
      <xdr:row>78</xdr:row>
      <xdr:rowOff>47944</xdr:rowOff>
    </xdr:to>
    <xdr:sp macro="" textlink="">
      <xdr:nvSpPr>
        <xdr:cNvPr id="199" name="楕円 198"/>
        <xdr:cNvSpPr/>
      </xdr:nvSpPr>
      <xdr:spPr>
        <a:xfrm>
          <a:off x="2857500" y="1331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39071</xdr:rowOff>
    </xdr:from>
    <xdr:ext cx="469744" cy="259045"/>
    <xdr:sp macro="" textlink="">
      <xdr:nvSpPr>
        <xdr:cNvPr id="200" name="テキスト ボックス 199"/>
        <xdr:cNvSpPr txBox="1"/>
      </xdr:nvSpPr>
      <xdr:spPr>
        <a:xfrm>
          <a:off x="2673428" y="1341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114526</xdr:rowOff>
    </xdr:from>
    <xdr:to>
      <xdr:col>10</xdr:col>
      <xdr:colOff>165100</xdr:colOff>
      <xdr:row>78</xdr:row>
      <xdr:rowOff>44676</xdr:rowOff>
    </xdr:to>
    <xdr:sp macro="" textlink="">
      <xdr:nvSpPr>
        <xdr:cNvPr id="201" name="楕円 200"/>
        <xdr:cNvSpPr/>
      </xdr:nvSpPr>
      <xdr:spPr>
        <a:xfrm>
          <a:off x="1968500" y="1331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61203</xdr:rowOff>
    </xdr:from>
    <xdr:ext cx="469744" cy="259045"/>
    <xdr:sp macro="" textlink="">
      <xdr:nvSpPr>
        <xdr:cNvPr id="202" name="テキスト ボックス 201"/>
        <xdr:cNvSpPr txBox="1"/>
      </xdr:nvSpPr>
      <xdr:spPr>
        <a:xfrm>
          <a:off x="1784428" y="130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126185</xdr:rowOff>
    </xdr:from>
    <xdr:to>
      <xdr:col>6</xdr:col>
      <xdr:colOff>38100</xdr:colOff>
      <xdr:row>78</xdr:row>
      <xdr:rowOff>56335</xdr:rowOff>
    </xdr:to>
    <xdr:sp macro="" textlink="">
      <xdr:nvSpPr>
        <xdr:cNvPr id="203" name="楕円 202"/>
        <xdr:cNvSpPr/>
      </xdr:nvSpPr>
      <xdr:spPr>
        <a:xfrm>
          <a:off x="1079500" y="1332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47462</xdr:rowOff>
    </xdr:from>
    <xdr:ext cx="469744" cy="259045"/>
    <xdr:sp macro="" textlink="">
      <xdr:nvSpPr>
        <xdr:cNvPr id="204" name="テキスト ボックス 203"/>
        <xdr:cNvSpPr txBox="1"/>
      </xdr:nvSpPr>
      <xdr:spPr>
        <a:xfrm>
          <a:off x="895428" y="13420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54293</xdr:rowOff>
    </xdr:from>
    <xdr:to>
      <xdr:col>24</xdr:col>
      <xdr:colOff>63500</xdr:colOff>
      <xdr:row>96</xdr:row>
      <xdr:rowOff>63043</xdr:rowOff>
    </xdr:to>
    <xdr:cxnSp macro="">
      <xdr:nvCxnSpPr>
        <xdr:cNvPr id="234" name="直線コネクタ 233"/>
        <xdr:cNvCxnSpPr/>
      </xdr:nvCxnSpPr>
      <xdr:spPr>
        <a:xfrm>
          <a:off x="3797300" y="16513493"/>
          <a:ext cx="838200" cy="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49733</xdr:rowOff>
    </xdr:from>
    <xdr:to>
      <xdr:col>19</xdr:col>
      <xdr:colOff>177800</xdr:colOff>
      <xdr:row>96</xdr:row>
      <xdr:rowOff>54293</xdr:rowOff>
    </xdr:to>
    <xdr:cxnSp macro="">
      <xdr:nvCxnSpPr>
        <xdr:cNvPr id="237" name="直線コネクタ 236"/>
        <xdr:cNvCxnSpPr/>
      </xdr:nvCxnSpPr>
      <xdr:spPr>
        <a:xfrm>
          <a:off x="2908300" y="16508933"/>
          <a:ext cx="889000" cy="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49733</xdr:rowOff>
    </xdr:from>
    <xdr:to>
      <xdr:col>15</xdr:col>
      <xdr:colOff>50800</xdr:colOff>
      <xdr:row>96</xdr:row>
      <xdr:rowOff>136728</xdr:rowOff>
    </xdr:to>
    <xdr:cxnSp macro="">
      <xdr:nvCxnSpPr>
        <xdr:cNvPr id="240" name="直線コネクタ 239"/>
        <xdr:cNvCxnSpPr/>
      </xdr:nvCxnSpPr>
      <xdr:spPr>
        <a:xfrm flipV="1">
          <a:off x="2019300" y="16508933"/>
          <a:ext cx="889000" cy="86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136728</xdr:rowOff>
    </xdr:from>
    <xdr:to>
      <xdr:col>10</xdr:col>
      <xdr:colOff>114300</xdr:colOff>
      <xdr:row>96</xdr:row>
      <xdr:rowOff>153936</xdr:rowOff>
    </xdr:to>
    <xdr:cxnSp macro="">
      <xdr:nvCxnSpPr>
        <xdr:cNvPr id="243" name="直線コネクタ 242"/>
        <xdr:cNvCxnSpPr/>
      </xdr:nvCxnSpPr>
      <xdr:spPr>
        <a:xfrm flipV="1">
          <a:off x="1130300" y="16595928"/>
          <a:ext cx="889000" cy="1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12243</xdr:rowOff>
    </xdr:from>
    <xdr:to>
      <xdr:col>24</xdr:col>
      <xdr:colOff>114300</xdr:colOff>
      <xdr:row>96</xdr:row>
      <xdr:rowOff>113843</xdr:rowOff>
    </xdr:to>
    <xdr:sp macro="" textlink="">
      <xdr:nvSpPr>
        <xdr:cNvPr id="253" name="楕円 252"/>
        <xdr:cNvSpPr/>
      </xdr:nvSpPr>
      <xdr:spPr>
        <a:xfrm>
          <a:off x="4584700" y="164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35120</xdr:rowOff>
    </xdr:from>
    <xdr:ext cx="534377" cy="259045"/>
    <xdr:sp macro="" textlink="">
      <xdr:nvSpPr>
        <xdr:cNvPr id="254" name="扶助費該当値テキスト"/>
        <xdr:cNvSpPr txBox="1"/>
      </xdr:nvSpPr>
      <xdr:spPr>
        <a:xfrm>
          <a:off x="4686300" y="1632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3493</xdr:rowOff>
    </xdr:from>
    <xdr:to>
      <xdr:col>20</xdr:col>
      <xdr:colOff>38100</xdr:colOff>
      <xdr:row>96</xdr:row>
      <xdr:rowOff>105093</xdr:rowOff>
    </xdr:to>
    <xdr:sp macro="" textlink="">
      <xdr:nvSpPr>
        <xdr:cNvPr id="255" name="楕円 254"/>
        <xdr:cNvSpPr/>
      </xdr:nvSpPr>
      <xdr:spPr>
        <a:xfrm>
          <a:off x="3746500" y="1646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121620</xdr:rowOff>
    </xdr:from>
    <xdr:ext cx="534377" cy="259045"/>
    <xdr:sp macro="" textlink="">
      <xdr:nvSpPr>
        <xdr:cNvPr id="256" name="テキスト ボックス 255"/>
        <xdr:cNvSpPr txBox="1"/>
      </xdr:nvSpPr>
      <xdr:spPr>
        <a:xfrm>
          <a:off x="3530111" y="1623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170383</xdr:rowOff>
    </xdr:from>
    <xdr:to>
      <xdr:col>15</xdr:col>
      <xdr:colOff>101600</xdr:colOff>
      <xdr:row>96</xdr:row>
      <xdr:rowOff>100533</xdr:rowOff>
    </xdr:to>
    <xdr:sp macro="" textlink="">
      <xdr:nvSpPr>
        <xdr:cNvPr id="257" name="楕円 256"/>
        <xdr:cNvSpPr/>
      </xdr:nvSpPr>
      <xdr:spPr>
        <a:xfrm>
          <a:off x="2857500" y="1645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117060</xdr:rowOff>
    </xdr:from>
    <xdr:ext cx="599010" cy="259045"/>
    <xdr:sp macro="" textlink="">
      <xdr:nvSpPr>
        <xdr:cNvPr id="258" name="テキスト ボックス 257"/>
        <xdr:cNvSpPr txBox="1"/>
      </xdr:nvSpPr>
      <xdr:spPr>
        <a:xfrm>
          <a:off x="2608795" y="16233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85928</xdr:rowOff>
    </xdr:from>
    <xdr:to>
      <xdr:col>10</xdr:col>
      <xdr:colOff>165100</xdr:colOff>
      <xdr:row>97</xdr:row>
      <xdr:rowOff>16078</xdr:rowOff>
    </xdr:to>
    <xdr:sp macro="" textlink="">
      <xdr:nvSpPr>
        <xdr:cNvPr id="259" name="楕円 258"/>
        <xdr:cNvSpPr/>
      </xdr:nvSpPr>
      <xdr:spPr>
        <a:xfrm>
          <a:off x="1968500" y="16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32605</xdr:rowOff>
    </xdr:from>
    <xdr:ext cx="534377" cy="259045"/>
    <xdr:sp macro="" textlink="">
      <xdr:nvSpPr>
        <xdr:cNvPr id="260" name="テキスト ボックス 259"/>
        <xdr:cNvSpPr txBox="1"/>
      </xdr:nvSpPr>
      <xdr:spPr>
        <a:xfrm>
          <a:off x="1752111" y="1632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103136</xdr:rowOff>
    </xdr:from>
    <xdr:to>
      <xdr:col>6</xdr:col>
      <xdr:colOff>38100</xdr:colOff>
      <xdr:row>97</xdr:row>
      <xdr:rowOff>33286</xdr:rowOff>
    </xdr:to>
    <xdr:sp macro="" textlink="">
      <xdr:nvSpPr>
        <xdr:cNvPr id="261" name="楕円 260"/>
        <xdr:cNvSpPr/>
      </xdr:nvSpPr>
      <xdr:spPr>
        <a:xfrm>
          <a:off x="1079500" y="165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49813</xdr:rowOff>
    </xdr:from>
    <xdr:ext cx="534377" cy="259045"/>
    <xdr:sp macro="" textlink="">
      <xdr:nvSpPr>
        <xdr:cNvPr id="262" name="テキスト ボックス 261"/>
        <xdr:cNvSpPr txBox="1"/>
      </xdr:nvSpPr>
      <xdr:spPr>
        <a:xfrm>
          <a:off x="863111" y="1633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36815</xdr:rowOff>
    </xdr:from>
    <xdr:to>
      <xdr:col>55</xdr:col>
      <xdr:colOff>0</xdr:colOff>
      <xdr:row>36</xdr:row>
      <xdr:rowOff>46317</xdr:rowOff>
    </xdr:to>
    <xdr:cxnSp macro="">
      <xdr:nvCxnSpPr>
        <xdr:cNvPr id="291" name="直線コネクタ 290"/>
        <xdr:cNvCxnSpPr/>
      </xdr:nvCxnSpPr>
      <xdr:spPr>
        <a:xfrm>
          <a:off x="9639300" y="6209015"/>
          <a:ext cx="838200" cy="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99672</xdr:rowOff>
    </xdr:from>
    <xdr:to>
      <xdr:col>50</xdr:col>
      <xdr:colOff>114300</xdr:colOff>
      <xdr:row>36</xdr:row>
      <xdr:rowOff>36815</xdr:rowOff>
    </xdr:to>
    <xdr:cxnSp macro="">
      <xdr:nvCxnSpPr>
        <xdr:cNvPr id="294" name="直線コネクタ 293"/>
        <xdr:cNvCxnSpPr/>
      </xdr:nvCxnSpPr>
      <xdr:spPr>
        <a:xfrm>
          <a:off x="8750300" y="6100422"/>
          <a:ext cx="889000" cy="108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99672</xdr:rowOff>
    </xdr:from>
    <xdr:to>
      <xdr:col>45</xdr:col>
      <xdr:colOff>177800</xdr:colOff>
      <xdr:row>36</xdr:row>
      <xdr:rowOff>12476</xdr:rowOff>
    </xdr:to>
    <xdr:cxnSp macro="">
      <xdr:nvCxnSpPr>
        <xdr:cNvPr id="297" name="直線コネクタ 296"/>
        <xdr:cNvCxnSpPr/>
      </xdr:nvCxnSpPr>
      <xdr:spPr>
        <a:xfrm flipV="1">
          <a:off x="7861300" y="6100422"/>
          <a:ext cx="889000" cy="8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422</xdr:rowOff>
    </xdr:from>
    <xdr:to>
      <xdr:col>41</xdr:col>
      <xdr:colOff>50800</xdr:colOff>
      <xdr:row>36</xdr:row>
      <xdr:rowOff>12476</xdr:rowOff>
    </xdr:to>
    <xdr:cxnSp macro="">
      <xdr:nvCxnSpPr>
        <xdr:cNvPr id="300" name="直線コネクタ 299"/>
        <xdr:cNvCxnSpPr/>
      </xdr:nvCxnSpPr>
      <xdr:spPr>
        <a:xfrm>
          <a:off x="6972300" y="6001172"/>
          <a:ext cx="889000" cy="183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166967</xdr:rowOff>
    </xdr:from>
    <xdr:to>
      <xdr:col>55</xdr:col>
      <xdr:colOff>50800</xdr:colOff>
      <xdr:row>36</xdr:row>
      <xdr:rowOff>97117</xdr:rowOff>
    </xdr:to>
    <xdr:sp macro="" textlink="">
      <xdr:nvSpPr>
        <xdr:cNvPr id="310" name="楕円 309"/>
        <xdr:cNvSpPr/>
      </xdr:nvSpPr>
      <xdr:spPr>
        <a:xfrm>
          <a:off x="10426700" y="616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145394</xdr:rowOff>
    </xdr:from>
    <xdr:ext cx="534377" cy="259045"/>
    <xdr:sp macro="" textlink="">
      <xdr:nvSpPr>
        <xdr:cNvPr id="311" name="補助費等該当値テキスト"/>
        <xdr:cNvSpPr txBox="1"/>
      </xdr:nvSpPr>
      <xdr:spPr>
        <a:xfrm>
          <a:off x="10528300" y="614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157465</xdr:rowOff>
    </xdr:from>
    <xdr:to>
      <xdr:col>50</xdr:col>
      <xdr:colOff>165100</xdr:colOff>
      <xdr:row>36</xdr:row>
      <xdr:rowOff>87615</xdr:rowOff>
    </xdr:to>
    <xdr:sp macro="" textlink="">
      <xdr:nvSpPr>
        <xdr:cNvPr id="312" name="楕円 311"/>
        <xdr:cNvSpPr/>
      </xdr:nvSpPr>
      <xdr:spPr>
        <a:xfrm>
          <a:off x="9588500" y="615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78742</xdr:rowOff>
    </xdr:from>
    <xdr:ext cx="534377" cy="259045"/>
    <xdr:sp macro="" textlink="">
      <xdr:nvSpPr>
        <xdr:cNvPr id="313" name="テキスト ボックス 312"/>
        <xdr:cNvSpPr txBox="1"/>
      </xdr:nvSpPr>
      <xdr:spPr>
        <a:xfrm>
          <a:off x="9372111" y="625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48872</xdr:rowOff>
    </xdr:from>
    <xdr:to>
      <xdr:col>46</xdr:col>
      <xdr:colOff>38100</xdr:colOff>
      <xdr:row>35</xdr:row>
      <xdr:rowOff>150472</xdr:rowOff>
    </xdr:to>
    <xdr:sp macro="" textlink="">
      <xdr:nvSpPr>
        <xdr:cNvPr id="314" name="楕円 313"/>
        <xdr:cNvSpPr/>
      </xdr:nvSpPr>
      <xdr:spPr>
        <a:xfrm>
          <a:off x="8699500" y="604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166999</xdr:rowOff>
    </xdr:from>
    <xdr:ext cx="534377" cy="259045"/>
    <xdr:sp macro="" textlink="">
      <xdr:nvSpPr>
        <xdr:cNvPr id="315" name="テキスト ボックス 314"/>
        <xdr:cNvSpPr txBox="1"/>
      </xdr:nvSpPr>
      <xdr:spPr>
        <a:xfrm>
          <a:off x="8483111" y="582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133126</xdr:rowOff>
    </xdr:from>
    <xdr:to>
      <xdr:col>41</xdr:col>
      <xdr:colOff>101600</xdr:colOff>
      <xdr:row>36</xdr:row>
      <xdr:rowOff>63276</xdr:rowOff>
    </xdr:to>
    <xdr:sp macro="" textlink="">
      <xdr:nvSpPr>
        <xdr:cNvPr id="316" name="楕円 315"/>
        <xdr:cNvSpPr/>
      </xdr:nvSpPr>
      <xdr:spPr>
        <a:xfrm>
          <a:off x="7810500" y="61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79803</xdr:rowOff>
    </xdr:from>
    <xdr:ext cx="534377" cy="259045"/>
    <xdr:sp macro="" textlink="">
      <xdr:nvSpPr>
        <xdr:cNvPr id="317" name="テキスト ボックス 316"/>
        <xdr:cNvSpPr txBox="1"/>
      </xdr:nvSpPr>
      <xdr:spPr>
        <a:xfrm>
          <a:off x="7594111" y="590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121072</xdr:rowOff>
    </xdr:from>
    <xdr:to>
      <xdr:col>36</xdr:col>
      <xdr:colOff>165100</xdr:colOff>
      <xdr:row>35</xdr:row>
      <xdr:rowOff>51222</xdr:rowOff>
    </xdr:to>
    <xdr:sp macro="" textlink="">
      <xdr:nvSpPr>
        <xdr:cNvPr id="318" name="楕円 317"/>
        <xdr:cNvSpPr/>
      </xdr:nvSpPr>
      <xdr:spPr>
        <a:xfrm>
          <a:off x="6921500" y="59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67749</xdr:rowOff>
    </xdr:from>
    <xdr:ext cx="534377" cy="259045"/>
    <xdr:sp macro="" textlink="">
      <xdr:nvSpPr>
        <xdr:cNvPr id="319" name="テキスト ボックス 318"/>
        <xdr:cNvSpPr txBox="1"/>
      </xdr:nvSpPr>
      <xdr:spPr>
        <a:xfrm>
          <a:off x="6705111" y="572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126103</xdr:rowOff>
    </xdr:from>
    <xdr:to>
      <xdr:col>55</xdr:col>
      <xdr:colOff>0</xdr:colOff>
      <xdr:row>56</xdr:row>
      <xdr:rowOff>16580</xdr:rowOff>
    </xdr:to>
    <xdr:cxnSp macro="">
      <xdr:nvCxnSpPr>
        <xdr:cNvPr id="346" name="直線コネクタ 345"/>
        <xdr:cNvCxnSpPr/>
      </xdr:nvCxnSpPr>
      <xdr:spPr>
        <a:xfrm>
          <a:off x="9639300" y="9212953"/>
          <a:ext cx="838200" cy="40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126103</xdr:rowOff>
    </xdr:from>
    <xdr:to>
      <xdr:col>50</xdr:col>
      <xdr:colOff>114300</xdr:colOff>
      <xdr:row>54</xdr:row>
      <xdr:rowOff>12786</xdr:rowOff>
    </xdr:to>
    <xdr:cxnSp macro="">
      <xdr:nvCxnSpPr>
        <xdr:cNvPr id="349" name="直線コネクタ 348"/>
        <xdr:cNvCxnSpPr/>
      </xdr:nvCxnSpPr>
      <xdr:spPr>
        <a:xfrm flipV="1">
          <a:off x="8750300" y="9212953"/>
          <a:ext cx="889000" cy="5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12786</xdr:rowOff>
    </xdr:from>
    <xdr:to>
      <xdr:col>45</xdr:col>
      <xdr:colOff>177800</xdr:colOff>
      <xdr:row>54</xdr:row>
      <xdr:rowOff>134360</xdr:rowOff>
    </xdr:to>
    <xdr:cxnSp macro="">
      <xdr:nvCxnSpPr>
        <xdr:cNvPr id="352" name="直線コネクタ 351"/>
        <xdr:cNvCxnSpPr/>
      </xdr:nvCxnSpPr>
      <xdr:spPr>
        <a:xfrm flipV="1">
          <a:off x="7861300" y="9271086"/>
          <a:ext cx="889000" cy="12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33776</xdr:rowOff>
    </xdr:from>
    <xdr:to>
      <xdr:col>41</xdr:col>
      <xdr:colOff>50800</xdr:colOff>
      <xdr:row>54</xdr:row>
      <xdr:rowOff>134360</xdr:rowOff>
    </xdr:to>
    <xdr:cxnSp macro="">
      <xdr:nvCxnSpPr>
        <xdr:cNvPr id="355" name="直線コネクタ 354"/>
        <xdr:cNvCxnSpPr/>
      </xdr:nvCxnSpPr>
      <xdr:spPr>
        <a:xfrm>
          <a:off x="6972300" y="929207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37088</xdr:rowOff>
    </xdr:from>
    <xdr:ext cx="599010" cy="259045"/>
    <xdr:sp macro="" textlink="">
      <xdr:nvSpPr>
        <xdr:cNvPr id="359" name="テキスト ボックス 358"/>
        <xdr:cNvSpPr txBox="1"/>
      </xdr:nvSpPr>
      <xdr:spPr>
        <a:xfrm>
          <a:off x="6672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137230</xdr:rowOff>
    </xdr:from>
    <xdr:to>
      <xdr:col>55</xdr:col>
      <xdr:colOff>50800</xdr:colOff>
      <xdr:row>56</xdr:row>
      <xdr:rowOff>67380</xdr:rowOff>
    </xdr:to>
    <xdr:sp macro="" textlink="">
      <xdr:nvSpPr>
        <xdr:cNvPr id="365" name="楕円 364"/>
        <xdr:cNvSpPr/>
      </xdr:nvSpPr>
      <xdr:spPr>
        <a:xfrm>
          <a:off x="10426700" y="956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160107</xdr:rowOff>
    </xdr:from>
    <xdr:ext cx="599010" cy="259045"/>
    <xdr:sp macro="" textlink="">
      <xdr:nvSpPr>
        <xdr:cNvPr id="366" name="普通建設事業費該当値テキスト"/>
        <xdr:cNvSpPr txBox="1"/>
      </xdr:nvSpPr>
      <xdr:spPr>
        <a:xfrm>
          <a:off x="10528300" y="9418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75303</xdr:rowOff>
    </xdr:from>
    <xdr:to>
      <xdr:col>50</xdr:col>
      <xdr:colOff>165100</xdr:colOff>
      <xdr:row>54</xdr:row>
      <xdr:rowOff>5453</xdr:rowOff>
    </xdr:to>
    <xdr:sp macro="" textlink="">
      <xdr:nvSpPr>
        <xdr:cNvPr id="367" name="楕円 366"/>
        <xdr:cNvSpPr/>
      </xdr:nvSpPr>
      <xdr:spPr>
        <a:xfrm>
          <a:off x="9588500" y="916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21980</xdr:rowOff>
    </xdr:from>
    <xdr:ext cx="599010" cy="259045"/>
    <xdr:sp macro="" textlink="">
      <xdr:nvSpPr>
        <xdr:cNvPr id="368" name="テキスト ボックス 367"/>
        <xdr:cNvSpPr txBox="1"/>
      </xdr:nvSpPr>
      <xdr:spPr>
        <a:xfrm>
          <a:off x="9339795" y="8937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133436</xdr:rowOff>
    </xdr:from>
    <xdr:to>
      <xdr:col>46</xdr:col>
      <xdr:colOff>38100</xdr:colOff>
      <xdr:row>54</xdr:row>
      <xdr:rowOff>63586</xdr:rowOff>
    </xdr:to>
    <xdr:sp macro="" textlink="">
      <xdr:nvSpPr>
        <xdr:cNvPr id="369" name="楕円 368"/>
        <xdr:cNvSpPr/>
      </xdr:nvSpPr>
      <xdr:spPr>
        <a:xfrm>
          <a:off x="8699500" y="9220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80113</xdr:rowOff>
    </xdr:from>
    <xdr:ext cx="599010" cy="259045"/>
    <xdr:sp macro="" textlink="">
      <xdr:nvSpPr>
        <xdr:cNvPr id="370" name="テキスト ボックス 369"/>
        <xdr:cNvSpPr txBox="1"/>
      </xdr:nvSpPr>
      <xdr:spPr>
        <a:xfrm>
          <a:off x="8450795" y="89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83560</xdr:rowOff>
    </xdr:from>
    <xdr:to>
      <xdr:col>41</xdr:col>
      <xdr:colOff>101600</xdr:colOff>
      <xdr:row>55</xdr:row>
      <xdr:rowOff>13710</xdr:rowOff>
    </xdr:to>
    <xdr:sp macro="" textlink="">
      <xdr:nvSpPr>
        <xdr:cNvPr id="371" name="楕円 370"/>
        <xdr:cNvSpPr/>
      </xdr:nvSpPr>
      <xdr:spPr>
        <a:xfrm>
          <a:off x="7810500" y="934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30237</xdr:rowOff>
    </xdr:from>
    <xdr:ext cx="599010" cy="259045"/>
    <xdr:sp macro="" textlink="">
      <xdr:nvSpPr>
        <xdr:cNvPr id="372" name="テキスト ボックス 371"/>
        <xdr:cNvSpPr txBox="1"/>
      </xdr:nvSpPr>
      <xdr:spPr>
        <a:xfrm>
          <a:off x="7561795" y="911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154426</xdr:rowOff>
    </xdr:from>
    <xdr:to>
      <xdr:col>36</xdr:col>
      <xdr:colOff>165100</xdr:colOff>
      <xdr:row>54</xdr:row>
      <xdr:rowOff>84576</xdr:rowOff>
    </xdr:to>
    <xdr:sp macro="" textlink="">
      <xdr:nvSpPr>
        <xdr:cNvPr id="373" name="楕円 372"/>
        <xdr:cNvSpPr/>
      </xdr:nvSpPr>
      <xdr:spPr>
        <a:xfrm>
          <a:off x="6921500" y="924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101103</xdr:rowOff>
    </xdr:from>
    <xdr:ext cx="599010" cy="259045"/>
    <xdr:sp macro="" textlink="">
      <xdr:nvSpPr>
        <xdr:cNvPr id="374" name="テキスト ボックス 373"/>
        <xdr:cNvSpPr txBox="1"/>
      </xdr:nvSpPr>
      <xdr:spPr>
        <a:xfrm>
          <a:off x="6672795" y="9016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75180</xdr:rowOff>
    </xdr:from>
    <xdr:to>
      <xdr:col>55</xdr:col>
      <xdr:colOff>0</xdr:colOff>
      <xdr:row>76</xdr:row>
      <xdr:rowOff>95983</xdr:rowOff>
    </xdr:to>
    <xdr:cxnSp macro="">
      <xdr:nvCxnSpPr>
        <xdr:cNvPr id="401" name="直線コネクタ 400"/>
        <xdr:cNvCxnSpPr/>
      </xdr:nvCxnSpPr>
      <xdr:spPr>
        <a:xfrm flipV="1">
          <a:off x="9639300" y="13105380"/>
          <a:ext cx="838200" cy="20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105172</xdr:rowOff>
    </xdr:from>
    <xdr:to>
      <xdr:col>50</xdr:col>
      <xdr:colOff>114300</xdr:colOff>
      <xdr:row>76</xdr:row>
      <xdr:rowOff>95983</xdr:rowOff>
    </xdr:to>
    <xdr:cxnSp macro="">
      <xdr:nvCxnSpPr>
        <xdr:cNvPr id="404" name="直線コネクタ 403"/>
        <xdr:cNvCxnSpPr/>
      </xdr:nvCxnSpPr>
      <xdr:spPr>
        <a:xfrm>
          <a:off x="8750300" y="12792472"/>
          <a:ext cx="889000" cy="33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111646</xdr:rowOff>
    </xdr:from>
    <xdr:to>
      <xdr:col>45</xdr:col>
      <xdr:colOff>177800</xdr:colOff>
      <xdr:row>74</xdr:row>
      <xdr:rowOff>105172</xdr:rowOff>
    </xdr:to>
    <xdr:cxnSp macro="">
      <xdr:nvCxnSpPr>
        <xdr:cNvPr id="407" name="直線コネクタ 406"/>
        <xdr:cNvCxnSpPr/>
      </xdr:nvCxnSpPr>
      <xdr:spPr>
        <a:xfrm>
          <a:off x="7861300" y="12456046"/>
          <a:ext cx="889000" cy="33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09" name="テキスト ボックス 408"/>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13293</xdr:rowOff>
    </xdr:from>
    <xdr:to>
      <xdr:col>41</xdr:col>
      <xdr:colOff>50800</xdr:colOff>
      <xdr:row>72</xdr:row>
      <xdr:rowOff>111646</xdr:rowOff>
    </xdr:to>
    <xdr:cxnSp macro="">
      <xdr:nvCxnSpPr>
        <xdr:cNvPr id="410" name="直線コネクタ 409"/>
        <xdr:cNvCxnSpPr/>
      </xdr:nvCxnSpPr>
      <xdr:spPr>
        <a:xfrm>
          <a:off x="6972300" y="12357693"/>
          <a:ext cx="889000" cy="9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154908</xdr:rowOff>
    </xdr:from>
    <xdr:ext cx="534377" cy="259045"/>
    <xdr:sp macro="" textlink="">
      <xdr:nvSpPr>
        <xdr:cNvPr id="412" name="テキスト ボックス 411"/>
        <xdr:cNvSpPr txBox="1"/>
      </xdr:nvSpPr>
      <xdr:spPr>
        <a:xfrm>
          <a:off x="7594111" y="13185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47668</xdr:rowOff>
    </xdr:from>
    <xdr:ext cx="534377" cy="259045"/>
    <xdr:sp macro="" textlink="">
      <xdr:nvSpPr>
        <xdr:cNvPr id="414" name="テキスト ボックス 413"/>
        <xdr:cNvSpPr txBox="1"/>
      </xdr:nvSpPr>
      <xdr:spPr>
        <a:xfrm>
          <a:off x="6705111" y="130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24380</xdr:rowOff>
    </xdr:from>
    <xdr:to>
      <xdr:col>55</xdr:col>
      <xdr:colOff>50800</xdr:colOff>
      <xdr:row>76</xdr:row>
      <xdr:rowOff>125980</xdr:rowOff>
    </xdr:to>
    <xdr:sp macro="" textlink="">
      <xdr:nvSpPr>
        <xdr:cNvPr id="420" name="楕円 419"/>
        <xdr:cNvSpPr/>
      </xdr:nvSpPr>
      <xdr:spPr>
        <a:xfrm>
          <a:off x="10426700" y="130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47257</xdr:rowOff>
    </xdr:from>
    <xdr:ext cx="534377" cy="259045"/>
    <xdr:sp macro="" textlink="">
      <xdr:nvSpPr>
        <xdr:cNvPr id="421" name="普通建設事業費 （ うち新規整備　）該当値テキスト"/>
        <xdr:cNvSpPr txBox="1"/>
      </xdr:nvSpPr>
      <xdr:spPr>
        <a:xfrm>
          <a:off x="10528300" y="1290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45183</xdr:rowOff>
    </xdr:from>
    <xdr:to>
      <xdr:col>50</xdr:col>
      <xdr:colOff>165100</xdr:colOff>
      <xdr:row>76</xdr:row>
      <xdr:rowOff>146783</xdr:rowOff>
    </xdr:to>
    <xdr:sp macro="" textlink="">
      <xdr:nvSpPr>
        <xdr:cNvPr id="422" name="楕円 421"/>
        <xdr:cNvSpPr/>
      </xdr:nvSpPr>
      <xdr:spPr>
        <a:xfrm>
          <a:off x="9588500" y="1307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163310</xdr:rowOff>
    </xdr:from>
    <xdr:ext cx="534377" cy="259045"/>
    <xdr:sp macro="" textlink="">
      <xdr:nvSpPr>
        <xdr:cNvPr id="423" name="テキスト ボックス 422"/>
        <xdr:cNvSpPr txBox="1"/>
      </xdr:nvSpPr>
      <xdr:spPr>
        <a:xfrm>
          <a:off x="9372111" y="12850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54372</xdr:rowOff>
    </xdr:from>
    <xdr:to>
      <xdr:col>46</xdr:col>
      <xdr:colOff>38100</xdr:colOff>
      <xdr:row>74</xdr:row>
      <xdr:rowOff>155972</xdr:rowOff>
    </xdr:to>
    <xdr:sp macro="" textlink="">
      <xdr:nvSpPr>
        <xdr:cNvPr id="424" name="楕円 423"/>
        <xdr:cNvSpPr/>
      </xdr:nvSpPr>
      <xdr:spPr>
        <a:xfrm>
          <a:off x="8699500" y="1274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1049</xdr:rowOff>
    </xdr:from>
    <xdr:ext cx="534377" cy="259045"/>
    <xdr:sp macro="" textlink="">
      <xdr:nvSpPr>
        <xdr:cNvPr id="425" name="テキスト ボックス 424"/>
        <xdr:cNvSpPr txBox="1"/>
      </xdr:nvSpPr>
      <xdr:spPr>
        <a:xfrm>
          <a:off x="8483111" y="1251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60846</xdr:rowOff>
    </xdr:from>
    <xdr:to>
      <xdr:col>41</xdr:col>
      <xdr:colOff>101600</xdr:colOff>
      <xdr:row>72</xdr:row>
      <xdr:rowOff>162446</xdr:rowOff>
    </xdr:to>
    <xdr:sp macro="" textlink="">
      <xdr:nvSpPr>
        <xdr:cNvPr id="426" name="楕円 425"/>
        <xdr:cNvSpPr/>
      </xdr:nvSpPr>
      <xdr:spPr>
        <a:xfrm>
          <a:off x="7810500" y="1240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71</xdr:row>
      <xdr:rowOff>7523</xdr:rowOff>
    </xdr:from>
    <xdr:ext cx="599010" cy="259045"/>
    <xdr:sp macro="" textlink="">
      <xdr:nvSpPr>
        <xdr:cNvPr id="427" name="テキスト ボックス 426"/>
        <xdr:cNvSpPr txBox="1"/>
      </xdr:nvSpPr>
      <xdr:spPr>
        <a:xfrm>
          <a:off x="7561795" y="1218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133943</xdr:rowOff>
    </xdr:from>
    <xdr:to>
      <xdr:col>36</xdr:col>
      <xdr:colOff>165100</xdr:colOff>
      <xdr:row>72</xdr:row>
      <xdr:rowOff>64093</xdr:rowOff>
    </xdr:to>
    <xdr:sp macro="" textlink="">
      <xdr:nvSpPr>
        <xdr:cNvPr id="428" name="楕円 427"/>
        <xdr:cNvSpPr/>
      </xdr:nvSpPr>
      <xdr:spPr>
        <a:xfrm>
          <a:off x="6921500" y="1230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70</xdr:row>
      <xdr:rowOff>80620</xdr:rowOff>
    </xdr:from>
    <xdr:ext cx="599010" cy="259045"/>
    <xdr:sp macro="" textlink="">
      <xdr:nvSpPr>
        <xdr:cNvPr id="429" name="テキスト ボックス 428"/>
        <xdr:cNvSpPr txBox="1"/>
      </xdr:nvSpPr>
      <xdr:spPr>
        <a:xfrm>
          <a:off x="6672795" y="12082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163562</xdr:rowOff>
    </xdr:from>
    <xdr:to>
      <xdr:col>55</xdr:col>
      <xdr:colOff>0</xdr:colOff>
      <xdr:row>96</xdr:row>
      <xdr:rowOff>91128</xdr:rowOff>
    </xdr:to>
    <xdr:cxnSp macro="">
      <xdr:nvCxnSpPr>
        <xdr:cNvPr id="460" name="直線コネクタ 459"/>
        <xdr:cNvCxnSpPr/>
      </xdr:nvCxnSpPr>
      <xdr:spPr>
        <a:xfrm>
          <a:off x="9639300" y="15594062"/>
          <a:ext cx="838200" cy="956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163562</xdr:rowOff>
    </xdr:from>
    <xdr:to>
      <xdr:col>50</xdr:col>
      <xdr:colOff>114300</xdr:colOff>
      <xdr:row>94</xdr:row>
      <xdr:rowOff>2539</xdr:rowOff>
    </xdr:to>
    <xdr:cxnSp macro="">
      <xdr:nvCxnSpPr>
        <xdr:cNvPr id="463" name="直線コネクタ 462"/>
        <xdr:cNvCxnSpPr/>
      </xdr:nvCxnSpPr>
      <xdr:spPr>
        <a:xfrm flipV="1">
          <a:off x="8750300" y="15594062"/>
          <a:ext cx="889000" cy="52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2539</xdr:rowOff>
    </xdr:from>
    <xdr:to>
      <xdr:col>45</xdr:col>
      <xdr:colOff>177800</xdr:colOff>
      <xdr:row>97</xdr:row>
      <xdr:rowOff>139917</xdr:rowOff>
    </xdr:to>
    <xdr:cxnSp macro="">
      <xdr:nvCxnSpPr>
        <xdr:cNvPr id="466" name="直線コネクタ 465"/>
        <xdr:cNvCxnSpPr/>
      </xdr:nvCxnSpPr>
      <xdr:spPr>
        <a:xfrm flipV="1">
          <a:off x="7861300" y="16118839"/>
          <a:ext cx="889000" cy="65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68" name="テキスト ボックス 467"/>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139917</xdr:rowOff>
    </xdr:from>
    <xdr:to>
      <xdr:col>41</xdr:col>
      <xdr:colOff>50800</xdr:colOff>
      <xdr:row>98</xdr:row>
      <xdr:rowOff>12838</xdr:rowOff>
    </xdr:to>
    <xdr:cxnSp macro="">
      <xdr:nvCxnSpPr>
        <xdr:cNvPr id="469" name="直線コネクタ 468"/>
        <xdr:cNvCxnSpPr/>
      </xdr:nvCxnSpPr>
      <xdr:spPr>
        <a:xfrm flipV="1">
          <a:off x="6972300" y="16770567"/>
          <a:ext cx="889000" cy="4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165368</xdr:rowOff>
    </xdr:from>
    <xdr:ext cx="534377" cy="259045"/>
    <xdr:sp macro="" textlink="">
      <xdr:nvSpPr>
        <xdr:cNvPr id="471" name="テキスト ボックス 470"/>
        <xdr:cNvSpPr txBox="1"/>
      </xdr:nvSpPr>
      <xdr:spPr>
        <a:xfrm>
          <a:off x="7594111" y="1645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40328</xdr:rowOff>
    </xdr:from>
    <xdr:to>
      <xdr:col>55</xdr:col>
      <xdr:colOff>50800</xdr:colOff>
      <xdr:row>96</xdr:row>
      <xdr:rowOff>141928</xdr:rowOff>
    </xdr:to>
    <xdr:sp macro="" textlink="">
      <xdr:nvSpPr>
        <xdr:cNvPr id="479" name="楕円 478"/>
        <xdr:cNvSpPr/>
      </xdr:nvSpPr>
      <xdr:spPr>
        <a:xfrm>
          <a:off x="10426700" y="164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63205</xdr:rowOff>
    </xdr:from>
    <xdr:ext cx="534377" cy="259045"/>
    <xdr:sp macro="" textlink="">
      <xdr:nvSpPr>
        <xdr:cNvPr id="480" name="普通建設事業費 （ うち更新整備　）該当値テキスト"/>
        <xdr:cNvSpPr txBox="1"/>
      </xdr:nvSpPr>
      <xdr:spPr>
        <a:xfrm>
          <a:off x="10528300" y="1635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90</xdr:row>
      <xdr:rowOff>112762</xdr:rowOff>
    </xdr:from>
    <xdr:to>
      <xdr:col>50</xdr:col>
      <xdr:colOff>165100</xdr:colOff>
      <xdr:row>91</xdr:row>
      <xdr:rowOff>42912</xdr:rowOff>
    </xdr:to>
    <xdr:sp macro="" textlink="">
      <xdr:nvSpPr>
        <xdr:cNvPr id="481" name="楕円 480"/>
        <xdr:cNvSpPr/>
      </xdr:nvSpPr>
      <xdr:spPr>
        <a:xfrm>
          <a:off x="9588500" y="1554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59439</xdr:rowOff>
    </xdr:from>
    <xdr:ext cx="599010" cy="259045"/>
    <xdr:sp macro="" textlink="">
      <xdr:nvSpPr>
        <xdr:cNvPr id="482" name="テキスト ボックス 481"/>
        <xdr:cNvSpPr txBox="1"/>
      </xdr:nvSpPr>
      <xdr:spPr>
        <a:xfrm>
          <a:off x="9339795" y="15318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123189</xdr:rowOff>
    </xdr:from>
    <xdr:to>
      <xdr:col>46</xdr:col>
      <xdr:colOff>38100</xdr:colOff>
      <xdr:row>94</xdr:row>
      <xdr:rowOff>53339</xdr:rowOff>
    </xdr:to>
    <xdr:sp macro="" textlink="">
      <xdr:nvSpPr>
        <xdr:cNvPr id="483" name="楕円 482"/>
        <xdr:cNvSpPr/>
      </xdr:nvSpPr>
      <xdr:spPr>
        <a:xfrm>
          <a:off x="8699500" y="1606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69866</xdr:rowOff>
    </xdr:from>
    <xdr:ext cx="534377" cy="259045"/>
    <xdr:sp macro="" textlink="">
      <xdr:nvSpPr>
        <xdr:cNvPr id="484" name="テキスト ボックス 483"/>
        <xdr:cNvSpPr txBox="1"/>
      </xdr:nvSpPr>
      <xdr:spPr>
        <a:xfrm>
          <a:off x="8483111" y="1584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89117</xdr:rowOff>
    </xdr:from>
    <xdr:to>
      <xdr:col>41</xdr:col>
      <xdr:colOff>101600</xdr:colOff>
      <xdr:row>98</xdr:row>
      <xdr:rowOff>19267</xdr:rowOff>
    </xdr:to>
    <xdr:sp macro="" textlink="">
      <xdr:nvSpPr>
        <xdr:cNvPr id="485" name="楕円 484"/>
        <xdr:cNvSpPr/>
      </xdr:nvSpPr>
      <xdr:spPr>
        <a:xfrm>
          <a:off x="7810500" y="16719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10394</xdr:rowOff>
    </xdr:from>
    <xdr:ext cx="534377" cy="259045"/>
    <xdr:sp macro="" textlink="">
      <xdr:nvSpPr>
        <xdr:cNvPr id="486" name="テキスト ボックス 485"/>
        <xdr:cNvSpPr txBox="1"/>
      </xdr:nvSpPr>
      <xdr:spPr>
        <a:xfrm>
          <a:off x="7594111" y="168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133488</xdr:rowOff>
    </xdr:from>
    <xdr:to>
      <xdr:col>36</xdr:col>
      <xdr:colOff>165100</xdr:colOff>
      <xdr:row>98</xdr:row>
      <xdr:rowOff>63638</xdr:rowOff>
    </xdr:to>
    <xdr:sp macro="" textlink="">
      <xdr:nvSpPr>
        <xdr:cNvPr id="487" name="楕円 486"/>
        <xdr:cNvSpPr/>
      </xdr:nvSpPr>
      <xdr:spPr>
        <a:xfrm>
          <a:off x="6921500" y="1676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54765</xdr:rowOff>
    </xdr:from>
    <xdr:ext cx="534377" cy="259045"/>
    <xdr:sp macro="" textlink="">
      <xdr:nvSpPr>
        <xdr:cNvPr id="488" name="テキスト ボックス 487"/>
        <xdr:cNvSpPr txBox="1"/>
      </xdr:nvSpPr>
      <xdr:spPr>
        <a:xfrm>
          <a:off x="6705111" y="1685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76340</xdr:rowOff>
    </xdr:from>
    <xdr:to>
      <xdr:col>85</xdr:col>
      <xdr:colOff>127000</xdr:colOff>
      <xdr:row>39</xdr:row>
      <xdr:rowOff>2274</xdr:rowOff>
    </xdr:to>
    <xdr:cxnSp macro="">
      <xdr:nvCxnSpPr>
        <xdr:cNvPr id="517" name="直線コネクタ 516"/>
        <xdr:cNvCxnSpPr/>
      </xdr:nvCxnSpPr>
      <xdr:spPr>
        <a:xfrm flipV="1">
          <a:off x="15481300" y="6591440"/>
          <a:ext cx="838200" cy="97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8" name="災害復旧事業費平均値テキスト"/>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168631</xdr:rowOff>
    </xdr:from>
    <xdr:to>
      <xdr:col>81</xdr:col>
      <xdr:colOff>50800</xdr:colOff>
      <xdr:row>39</xdr:row>
      <xdr:rowOff>2274</xdr:rowOff>
    </xdr:to>
    <xdr:cxnSp macro="">
      <xdr:nvCxnSpPr>
        <xdr:cNvPr id="520" name="直線コネクタ 519"/>
        <xdr:cNvCxnSpPr/>
      </xdr:nvCxnSpPr>
      <xdr:spPr>
        <a:xfrm>
          <a:off x="14592300" y="6683731"/>
          <a:ext cx="8890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28232</xdr:rowOff>
    </xdr:from>
    <xdr:to>
      <xdr:col>76</xdr:col>
      <xdr:colOff>114300</xdr:colOff>
      <xdr:row>38</xdr:row>
      <xdr:rowOff>168631</xdr:rowOff>
    </xdr:to>
    <xdr:cxnSp macro="">
      <xdr:nvCxnSpPr>
        <xdr:cNvPr id="523" name="直線コネクタ 522"/>
        <xdr:cNvCxnSpPr/>
      </xdr:nvCxnSpPr>
      <xdr:spPr>
        <a:xfrm>
          <a:off x="13703300" y="6543332"/>
          <a:ext cx="889000" cy="14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28232</xdr:rowOff>
    </xdr:from>
    <xdr:to>
      <xdr:col>71</xdr:col>
      <xdr:colOff>177800</xdr:colOff>
      <xdr:row>38</xdr:row>
      <xdr:rowOff>142456</xdr:rowOff>
    </xdr:to>
    <xdr:cxnSp macro="">
      <xdr:nvCxnSpPr>
        <xdr:cNvPr id="526" name="直線コネクタ 525"/>
        <xdr:cNvCxnSpPr/>
      </xdr:nvCxnSpPr>
      <xdr:spPr>
        <a:xfrm flipV="1">
          <a:off x="12814300" y="6543332"/>
          <a:ext cx="889000" cy="1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23296</xdr:rowOff>
    </xdr:from>
    <xdr:ext cx="469744" cy="259045"/>
    <xdr:sp macro="" textlink="">
      <xdr:nvSpPr>
        <xdr:cNvPr id="528" name="テキスト ボックス 527"/>
        <xdr:cNvSpPr txBox="1"/>
      </xdr:nvSpPr>
      <xdr:spPr>
        <a:xfrm>
          <a:off x="13468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25540</xdr:rowOff>
    </xdr:from>
    <xdr:to>
      <xdr:col>85</xdr:col>
      <xdr:colOff>177800</xdr:colOff>
      <xdr:row>38</xdr:row>
      <xdr:rowOff>127140</xdr:rowOff>
    </xdr:to>
    <xdr:sp macro="" textlink="">
      <xdr:nvSpPr>
        <xdr:cNvPr id="536" name="楕円 535"/>
        <xdr:cNvSpPr/>
      </xdr:nvSpPr>
      <xdr:spPr>
        <a:xfrm>
          <a:off x="16268700" y="65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48417</xdr:rowOff>
    </xdr:from>
    <xdr:ext cx="534377" cy="259045"/>
    <xdr:sp macro="" textlink="">
      <xdr:nvSpPr>
        <xdr:cNvPr id="537" name="災害復旧事業費該当値テキスト"/>
        <xdr:cNvSpPr txBox="1"/>
      </xdr:nvSpPr>
      <xdr:spPr>
        <a:xfrm>
          <a:off x="16370300" y="639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122924</xdr:rowOff>
    </xdr:from>
    <xdr:to>
      <xdr:col>81</xdr:col>
      <xdr:colOff>101600</xdr:colOff>
      <xdr:row>39</xdr:row>
      <xdr:rowOff>53074</xdr:rowOff>
    </xdr:to>
    <xdr:sp macro="" textlink="">
      <xdr:nvSpPr>
        <xdr:cNvPr id="538" name="楕円 537"/>
        <xdr:cNvSpPr/>
      </xdr:nvSpPr>
      <xdr:spPr>
        <a:xfrm>
          <a:off x="15430500" y="663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44201</xdr:rowOff>
    </xdr:from>
    <xdr:ext cx="469744" cy="259045"/>
    <xdr:sp macro="" textlink="">
      <xdr:nvSpPr>
        <xdr:cNvPr id="539" name="テキスト ボックス 538"/>
        <xdr:cNvSpPr txBox="1"/>
      </xdr:nvSpPr>
      <xdr:spPr>
        <a:xfrm>
          <a:off x="15246428" y="673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117831</xdr:rowOff>
    </xdr:from>
    <xdr:to>
      <xdr:col>76</xdr:col>
      <xdr:colOff>165100</xdr:colOff>
      <xdr:row>39</xdr:row>
      <xdr:rowOff>47981</xdr:rowOff>
    </xdr:to>
    <xdr:sp macro="" textlink="">
      <xdr:nvSpPr>
        <xdr:cNvPr id="540" name="楕円 539"/>
        <xdr:cNvSpPr/>
      </xdr:nvSpPr>
      <xdr:spPr>
        <a:xfrm>
          <a:off x="14541500" y="663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39108</xdr:rowOff>
    </xdr:from>
    <xdr:ext cx="469744" cy="259045"/>
    <xdr:sp macro="" textlink="">
      <xdr:nvSpPr>
        <xdr:cNvPr id="541" name="テキスト ボックス 540"/>
        <xdr:cNvSpPr txBox="1"/>
      </xdr:nvSpPr>
      <xdr:spPr>
        <a:xfrm>
          <a:off x="14357428" y="672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148882</xdr:rowOff>
    </xdr:from>
    <xdr:to>
      <xdr:col>72</xdr:col>
      <xdr:colOff>38100</xdr:colOff>
      <xdr:row>38</xdr:row>
      <xdr:rowOff>79032</xdr:rowOff>
    </xdr:to>
    <xdr:sp macro="" textlink="">
      <xdr:nvSpPr>
        <xdr:cNvPr id="542" name="楕円 541"/>
        <xdr:cNvSpPr/>
      </xdr:nvSpPr>
      <xdr:spPr>
        <a:xfrm>
          <a:off x="13652500" y="649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95559</xdr:rowOff>
    </xdr:from>
    <xdr:ext cx="534377" cy="259045"/>
    <xdr:sp macro="" textlink="">
      <xdr:nvSpPr>
        <xdr:cNvPr id="543" name="テキスト ボックス 542"/>
        <xdr:cNvSpPr txBox="1"/>
      </xdr:nvSpPr>
      <xdr:spPr>
        <a:xfrm>
          <a:off x="13436111" y="626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91656</xdr:rowOff>
    </xdr:from>
    <xdr:to>
      <xdr:col>67</xdr:col>
      <xdr:colOff>101600</xdr:colOff>
      <xdr:row>39</xdr:row>
      <xdr:rowOff>21806</xdr:rowOff>
    </xdr:to>
    <xdr:sp macro="" textlink="">
      <xdr:nvSpPr>
        <xdr:cNvPr id="544" name="楕円 543"/>
        <xdr:cNvSpPr/>
      </xdr:nvSpPr>
      <xdr:spPr>
        <a:xfrm>
          <a:off x="12763500" y="660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12933</xdr:rowOff>
    </xdr:from>
    <xdr:ext cx="469744" cy="259045"/>
    <xdr:sp macro="" textlink="">
      <xdr:nvSpPr>
        <xdr:cNvPr id="545" name="テキスト ボックス 544"/>
        <xdr:cNvSpPr txBox="1"/>
      </xdr:nvSpPr>
      <xdr:spPr>
        <a:xfrm>
          <a:off x="12579428" y="669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141281</xdr:rowOff>
    </xdr:from>
    <xdr:to>
      <xdr:col>85</xdr:col>
      <xdr:colOff>127000</xdr:colOff>
      <xdr:row>77</xdr:row>
      <xdr:rowOff>6666</xdr:rowOff>
    </xdr:to>
    <xdr:cxnSp macro="">
      <xdr:nvCxnSpPr>
        <xdr:cNvPr id="631" name="直線コネクタ 630"/>
        <xdr:cNvCxnSpPr/>
      </xdr:nvCxnSpPr>
      <xdr:spPr>
        <a:xfrm>
          <a:off x="15481300" y="13171481"/>
          <a:ext cx="838200" cy="3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140680</xdr:rowOff>
    </xdr:from>
    <xdr:to>
      <xdr:col>81</xdr:col>
      <xdr:colOff>50800</xdr:colOff>
      <xdr:row>76</xdr:row>
      <xdr:rowOff>141281</xdr:rowOff>
    </xdr:to>
    <xdr:cxnSp macro="">
      <xdr:nvCxnSpPr>
        <xdr:cNvPr id="634" name="直線コネクタ 633"/>
        <xdr:cNvCxnSpPr/>
      </xdr:nvCxnSpPr>
      <xdr:spPr>
        <a:xfrm>
          <a:off x="14592300" y="13170880"/>
          <a:ext cx="889000" cy="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140680</xdr:rowOff>
    </xdr:from>
    <xdr:to>
      <xdr:col>76</xdr:col>
      <xdr:colOff>114300</xdr:colOff>
      <xdr:row>76</xdr:row>
      <xdr:rowOff>165852</xdr:rowOff>
    </xdr:to>
    <xdr:cxnSp macro="">
      <xdr:nvCxnSpPr>
        <xdr:cNvPr id="637" name="直線コネクタ 636"/>
        <xdr:cNvCxnSpPr/>
      </xdr:nvCxnSpPr>
      <xdr:spPr>
        <a:xfrm flipV="1">
          <a:off x="13703300" y="13170880"/>
          <a:ext cx="889000" cy="2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165852</xdr:rowOff>
    </xdr:from>
    <xdr:to>
      <xdr:col>71</xdr:col>
      <xdr:colOff>177800</xdr:colOff>
      <xdr:row>77</xdr:row>
      <xdr:rowOff>50146</xdr:rowOff>
    </xdr:to>
    <xdr:cxnSp macro="">
      <xdr:nvCxnSpPr>
        <xdr:cNvPr id="640" name="直線コネクタ 639"/>
        <xdr:cNvCxnSpPr/>
      </xdr:nvCxnSpPr>
      <xdr:spPr>
        <a:xfrm flipV="1">
          <a:off x="12814300" y="13196052"/>
          <a:ext cx="889000" cy="5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127316</xdr:rowOff>
    </xdr:from>
    <xdr:to>
      <xdr:col>85</xdr:col>
      <xdr:colOff>177800</xdr:colOff>
      <xdr:row>77</xdr:row>
      <xdr:rowOff>57466</xdr:rowOff>
    </xdr:to>
    <xdr:sp macro="" textlink="">
      <xdr:nvSpPr>
        <xdr:cNvPr id="650" name="楕円 649"/>
        <xdr:cNvSpPr/>
      </xdr:nvSpPr>
      <xdr:spPr>
        <a:xfrm>
          <a:off x="16268700" y="1315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150193</xdr:rowOff>
    </xdr:from>
    <xdr:ext cx="534377" cy="259045"/>
    <xdr:sp macro="" textlink="">
      <xdr:nvSpPr>
        <xdr:cNvPr id="651" name="公債費該当値テキスト"/>
        <xdr:cNvSpPr txBox="1"/>
      </xdr:nvSpPr>
      <xdr:spPr>
        <a:xfrm>
          <a:off x="16370300" y="1300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90481</xdr:rowOff>
    </xdr:from>
    <xdr:to>
      <xdr:col>81</xdr:col>
      <xdr:colOff>101600</xdr:colOff>
      <xdr:row>77</xdr:row>
      <xdr:rowOff>20631</xdr:rowOff>
    </xdr:to>
    <xdr:sp macro="" textlink="">
      <xdr:nvSpPr>
        <xdr:cNvPr id="652" name="楕円 651"/>
        <xdr:cNvSpPr/>
      </xdr:nvSpPr>
      <xdr:spPr>
        <a:xfrm>
          <a:off x="15430500" y="1312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37158</xdr:rowOff>
    </xdr:from>
    <xdr:ext cx="599010" cy="259045"/>
    <xdr:sp macro="" textlink="">
      <xdr:nvSpPr>
        <xdr:cNvPr id="653" name="テキスト ボックス 652"/>
        <xdr:cNvSpPr txBox="1"/>
      </xdr:nvSpPr>
      <xdr:spPr>
        <a:xfrm>
          <a:off x="15181795" y="12895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89880</xdr:rowOff>
    </xdr:from>
    <xdr:to>
      <xdr:col>76</xdr:col>
      <xdr:colOff>165100</xdr:colOff>
      <xdr:row>77</xdr:row>
      <xdr:rowOff>20030</xdr:rowOff>
    </xdr:to>
    <xdr:sp macro="" textlink="">
      <xdr:nvSpPr>
        <xdr:cNvPr id="654" name="楕円 653"/>
        <xdr:cNvSpPr/>
      </xdr:nvSpPr>
      <xdr:spPr>
        <a:xfrm>
          <a:off x="14541500" y="131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36556</xdr:rowOff>
    </xdr:from>
    <xdr:ext cx="599010" cy="259045"/>
    <xdr:sp macro="" textlink="">
      <xdr:nvSpPr>
        <xdr:cNvPr id="655" name="テキスト ボックス 654"/>
        <xdr:cNvSpPr txBox="1"/>
      </xdr:nvSpPr>
      <xdr:spPr>
        <a:xfrm>
          <a:off x="14292795" y="1289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115052</xdr:rowOff>
    </xdr:from>
    <xdr:to>
      <xdr:col>72</xdr:col>
      <xdr:colOff>38100</xdr:colOff>
      <xdr:row>77</xdr:row>
      <xdr:rowOff>45202</xdr:rowOff>
    </xdr:to>
    <xdr:sp macro="" textlink="">
      <xdr:nvSpPr>
        <xdr:cNvPr id="656" name="楕円 655"/>
        <xdr:cNvSpPr/>
      </xdr:nvSpPr>
      <xdr:spPr>
        <a:xfrm>
          <a:off x="13652500" y="1314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61729</xdr:rowOff>
    </xdr:from>
    <xdr:ext cx="599010" cy="259045"/>
    <xdr:sp macro="" textlink="">
      <xdr:nvSpPr>
        <xdr:cNvPr id="657" name="テキスト ボックス 656"/>
        <xdr:cNvSpPr txBox="1"/>
      </xdr:nvSpPr>
      <xdr:spPr>
        <a:xfrm>
          <a:off x="13403795" y="12920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170796</xdr:rowOff>
    </xdr:from>
    <xdr:to>
      <xdr:col>67</xdr:col>
      <xdr:colOff>101600</xdr:colOff>
      <xdr:row>77</xdr:row>
      <xdr:rowOff>100946</xdr:rowOff>
    </xdr:to>
    <xdr:sp macro="" textlink="">
      <xdr:nvSpPr>
        <xdr:cNvPr id="658" name="楕円 657"/>
        <xdr:cNvSpPr/>
      </xdr:nvSpPr>
      <xdr:spPr>
        <a:xfrm>
          <a:off x="12763500" y="132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117473</xdr:rowOff>
    </xdr:from>
    <xdr:ext cx="534377" cy="259045"/>
    <xdr:sp macro="" textlink="">
      <xdr:nvSpPr>
        <xdr:cNvPr id="659" name="テキスト ボックス 658"/>
        <xdr:cNvSpPr txBox="1"/>
      </xdr:nvSpPr>
      <xdr:spPr>
        <a:xfrm>
          <a:off x="12547111" y="1297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62548</xdr:rowOff>
    </xdr:from>
    <xdr:to>
      <xdr:col>85</xdr:col>
      <xdr:colOff>127000</xdr:colOff>
      <xdr:row>98</xdr:row>
      <xdr:rowOff>7787</xdr:rowOff>
    </xdr:to>
    <xdr:cxnSp macro="">
      <xdr:nvCxnSpPr>
        <xdr:cNvPr id="684" name="直線コネクタ 683"/>
        <xdr:cNvCxnSpPr/>
      </xdr:nvCxnSpPr>
      <xdr:spPr>
        <a:xfrm flipV="1">
          <a:off x="15481300" y="16693198"/>
          <a:ext cx="838200" cy="11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5" name="積立金平均値テキスト"/>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85728</xdr:rowOff>
    </xdr:from>
    <xdr:to>
      <xdr:col>81</xdr:col>
      <xdr:colOff>50800</xdr:colOff>
      <xdr:row>98</xdr:row>
      <xdr:rowOff>7787</xdr:rowOff>
    </xdr:to>
    <xdr:cxnSp macro="">
      <xdr:nvCxnSpPr>
        <xdr:cNvPr id="687" name="直線コネクタ 686"/>
        <xdr:cNvCxnSpPr/>
      </xdr:nvCxnSpPr>
      <xdr:spPr>
        <a:xfrm>
          <a:off x="14592300" y="16716378"/>
          <a:ext cx="889000" cy="9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148643</xdr:rowOff>
    </xdr:from>
    <xdr:ext cx="534377" cy="259045"/>
    <xdr:sp macro="" textlink="">
      <xdr:nvSpPr>
        <xdr:cNvPr id="689" name="テキスト ボックス 688"/>
        <xdr:cNvSpPr txBox="1"/>
      </xdr:nvSpPr>
      <xdr:spPr>
        <a:xfrm>
          <a:off x="15214111" y="1643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56426</xdr:rowOff>
    </xdr:from>
    <xdr:to>
      <xdr:col>76</xdr:col>
      <xdr:colOff>114300</xdr:colOff>
      <xdr:row>97</xdr:row>
      <xdr:rowOff>85728</xdr:rowOff>
    </xdr:to>
    <xdr:cxnSp macro="">
      <xdr:nvCxnSpPr>
        <xdr:cNvPr id="690" name="直線コネクタ 689"/>
        <xdr:cNvCxnSpPr/>
      </xdr:nvCxnSpPr>
      <xdr:spPr>
        <a:xfrm>
          <a:off x="13703300" y="16687076"/>
          <a:ext cx="889000" cy="29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9883</xdr:rowOff>
    </xdr:from>
    <xdr:to>
      <xdr:col>71</xdr:col>
      <xdr:colOff>177800</xdr:colOff>
      <xdr:row>97</xdr:row>
      <xdr:rowOff>56426</xdr:rowOff>
    </xdr:to>
    <xdr:cxnSp macro="">
      <xdr:nvCxnSpPr>
        <xdr:cNvPr id="693" name="直線コネクタ 692"/>
        <xdr:cNvCxnSpPr/>
      </xdr:nvCxnSpPr>
      <xdr:spPr>
        <a:xfrm>
          <a:off x="12814300" y="16640533"/>
          <a:ext cx="889000" cy="4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123517</xdr:rowOff>
    </xdr:from>
    <xdr:ext cx="534377" cy="259045"/>
    <xdr:sp macro="" textlink="">
      <xdr:nvSpPr>
        <xdr:cNvPr id="695" name="テキスト ボックス 694"/>
        <xdr:cNvSpPr txBox="1"/>
      </xdr:nvSpPr>
      <xdr:spPr>
        <a:xfrm>
          <a:off x="13436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62909</xdr:rowOff>
    </xdr:from>
    <xdr:ext cx="534377" cy="259045"/>
    <xdr:sp macro="" textlink="">
      <xdr:nvSpPr>
        <xdr:cNvPr id="697" name="テキスト ボックス 696"/>
        <xdr:cNvSpPr txBox="1"/>
      </xdr:nvSpPr>
      <xdr:spPr>
        <a:xfrm>
          <a:off x="12547111" y="166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11748</xdr:rowOff>
    </xdr:from>
    <xdr:to>
      <xdr:col>85</xdr:col>
      <xdr:colOff>177800</xdr:colOff>
      <xdr:row>97</xdr:row>
      <xdr:rowOff>113348</xdr:rowOff>
    </xdr:to>
    <xdr:sp macro="" textlink="">
      <xdr:nvSpPr>
        <xdr:cNvPr id="703" name="楕円 702"/>
        <xdr:cNvSpPr/>
      </xdr:nvSpPr>
      <xdr:spPr>
        <a:xfrm>
          <a:off x="16268700" y="1664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34625</xdr:rowOff>
    </xdr:from>
    <xdr:ext cx="534377" cy="259045"/>
    <xdr:sp macro="" textlink="">
      <xdr:nvSpPr>
        <xdr:cNvPr id="704" name="積立金該当値テキスト"/>
        <xdr:cNvSpPr txBox="1"/>
      </xdr:nvSpPr>
      <xdr:spPr>
        <a:xfrm>
          <a:off x="16370300" y="164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128437</xdr:rowOff>
    </xdr:from>
    <xdr:to>
      <xdr:col>81</xdr:col>
      <xdr:colOff>101600</xdr:colOff>
      <xdr:row>98</xdr:row>
      <xdr:rowOff>58587</xdr:rowOff>
    </xdr:to>
    <xdr:sp macro="" textlink="">
      <xdr:nvSpPr>
        <xdr:cNvPr id="705" name="楕円 704"/>
        <xdr:cNvSpPr/>
      </xdr:nvSpPr>
      <xdr:spPr>
        <a:xfrm>
          <a:off x="15430500" y="1675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49714</xdr:rowOff>
    </xdr:from>
    <xdr:ext cx="469744" cy="259045"/>
    <xdr:sp macro="" textlink="">
      <xdr:nvSpPr>
        <xdr:cNvPr id="706" name="テキスト ボックス 705"/>
        <xdr:cNvSpPr txBox="1"/>
      </xdr:nvSpPr>
      <xdr:spPr>
        <a:xfrm>
          <a:off x="15246428" y="16851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34928</xdr:rowOff>
    </xdr:from>
    <xdr:to>
      <xdr:col>76</xdr:col>
      <xdr:colOff>165100</xdr:colOff>
      <xdr:row>97</xdr:row>
      <xdr:rowOff>136528</xdr:rowOff>
    </xdr:to>
    <xdr:sp macro="" textlink="">
      <xdr:nvSpPr>
        <xdr:cNvPr id="707" name="楕円 706"/>
        <xdr:cNvSpPr/>
      </xdr:nvSpPr>
      <xdr:spPr>
        <a:xfrm>
          <a:off x="14541500" y="1666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127655</xdr:rowOff>
    </xdr:from>
    <xdr:ext cx="534377" cy="259045"/>
    <xdr:sp macro="" textlink="">
      <xdr:nvSpPr>
        <xdr:cNvPr id="708" name="テキスト ボックス 707"/>
        <xdr:cNvSpPr txBox="1"/>
      </xdr:nvSpPr>
      <xdr:spPr>
        <a:xfrm>
          <a:off x="14325111" y="1675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5626</xdr:rowOff>
    </xdr:from>
    <xdr:to>
      <xdr:col>72</xdr:col>
      <xdr:colOff>38100</xdr:colOff>
      <xdr:row>97</xdr:row>
      <xdr:rowOff>107226</xdr:rowOff>
    </xdr:to>
    <xdr:sp macro="" textlink="">
      <xdr:nvSpPr>
        <xdr:cNvPr id="709" name="楕円 708"/>
        <xdr:cNvSpPr/>
      </xdr:nvSpPr>
      <xdr:spPr>
        <a:xfrm>
          <a:off x="13652500" y="166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123753</xdr:rowOff>
    </xdr:from>
    <xdr:ext cx="534377" cy="259045"/>
    <xdr:sp macro="" textlink="">
      <xdr:nvSpPr>
        <xdr:cNvPr id="710" name="テキスト ボックス 709"/>
        <xdr:cNvSpPr txBox="1"/>
      </xdr:nvSpPr>
      <xdr:spPr>
        <a:xfrm>
          <a:off x="13436111" y="164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130533</xdr:rowOff>
    </xdr:from>
    <xdr:to>
      <xdr:col>67</xdr:col>
      <xdr:colOff>101600</xdr:colOff>
      <xdr:row>97</xdr:row>
      <xdr:rowOff>60683</xdr:rowOff>
    </xdr:to>
    <xdr:sp macro="" textlink="">
      <xdr:nvSpPr>
        <xdr:cNvPr id="711" name="楕円 710"/>
        <xdr:cNvSpPr/>
      </xdr:nvSpPr>
      <xdr:spPr>
        <a:xfrm>
          <a:off x="12763500" y="1658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77210</xdr:rowOff>
    </xdr:from>
    <xdr:ext cx="534377" cy="259045"/>
    <xdr:sp macro="" textlink="">
      <xdr:nvSpPr>
        <xdr:cNvPr id="712" name="テキスト ボックス 711"/>
        <xdr:cNvSpPr txBox="1"/>
      </xdr:nvSpPr>
      <xdr:spPr>
        <a:xfrm>
          <a:off x="12547111" y="1636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30467</xdr:rowOff>
    </xdr:from>
    <xdr:to>
      <xdr:col>116</xdr:col>
      <xdr:colOff>63500</xdr:colOff>
      <xdr:row>39</xdr:row>
      <xdr:rowOff>44450</xdr:rowOff>
    </xdr:to>
    <xdr:cxnSp macro="">
      <xdr:nvCxnSpPr>
        <xdr:cNvPr id="741" name="直線コネクタ 740"/>
        <xdr:cNvCxnSpPr/>
      </xdr:nvCxnSpPr>
      <xdr:spPr>
        <a:xfrm>
          <a:off x="21323300" y="6717017"/>
          <a:ext cx="838200" cy="1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159817</xdr:rowOff>
    </xdr:from>
    <xdr:to>
      <xdr:col>111</xdr:col>
      <xdr:colOff>177800</xdr:colOff>
      <xdr:row>39</xdr:row>
      <xdr:rowOff>30467</xdr:rowOff>
    </xdr:to>
    <xdr:cxnSp macro="">
      <xdr:nvCxnSpPr>
        <xdr:cNvPr id="744" name="直線コネクタ 743"/>
        <xdr:cNvCxnSpPr/>
      </xdr:nvCxnSpPr>
      <xdr:spPr>
        <a:xfrm>
          <a:off x="20434300" y="6674917"/>
          <a:ext cx="889000" cy="4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159817</xdr:rowOff>
    </xdr:from>
    <xdr:to>
      <xdr:col>107</xdr:col>
      <xdr:colOff>50800</xdr:colOff>
      <xdr:row>39</xdr:row>
      <xdr:rowOff>17018</xdr:rowOff>
    </xdr:to>
    <xdr:cxnSp macro="">
      <xdr:nvCxnSpPr>
        <xdr:cNvPr id="747" name="直線コネクタ 746"/>
        <xdr:cNvCxnSpPr/>
      </xdr:nvCxnSpPr>
      <xdr:spPr>
        <a:xfrm flipV="1">
          <a:off x="19545300" y="6674917"/>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17018</xdr:rowOff>
    </xdr:from>
    <xdr:to>
      <xdr:col>102</xdr:col>
      <xdr:colOff>114300</xdr:colOff>
      <xdr:row>39</xdr:row>
      <xdr:rowOff>30391</xdr:rowOff>
    </xdr:to>
    <xdr:cxnSp macro="">
      <xdr:nvCxnSpPr>
        <xdr:cNvPr id="750" name="直線コネクタ 749"/>
        <xdr:cNvCxnSpPr/>
      </xdr:nvCxnSpPr>
      <xdr:spPr>
        <a:xfrm flipV="1">
          <a:off x="18656300" y="6703568"/>
          <a:ext cx="889000" cy="1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151117</xdr:rowOff>
    </xdr:from>
    <xdr:to>
      <xdr:col>112</xdr:col>
      <xdr:colOff>38100</xdr:colOff>
      <xdr:row>39</xdr:row>
      <xdr:rowOff>81267</xdr:rowOff>
    </xdr:to>
    <xdr:sp macro="" textlink="">
      <xdr:nvSpPr>
        <xdr:cNvPr id="762" name="楕円 761"/>
        <xdr:cNvSpPr/>
      </xdr:nvSpPr>
      <xdr:spPr>
        <a:xfrm>
          <a:off x="21272500" y="66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72394</xdr:rowOff>
    </xdr:from>
    <xdr:ext cx="378565" cy="259045"/>
    <xdr:sp macro="" textlink="">
      <xdr:nvSpPr>
        <xdr:cNvPr id="763" name="テキスト ボックス 762"/>
        <xdr:cNvSpPr txBox="1"/>
      </xdr:nvSpPr>
      <xdr:spPr>
        <a:xfrm>
          <a:off x="21134017" y="6758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109017</xdr:rowOff>
    </xdr:from>
    <xdr:to>
      <xdr:col>107</xdr:col>
      <xdr:colOff>101600</xdr:colOff>
      <xdr:row>39</xdr:row>
      <xdr:rowOff>39167</xdr:rowOff>
    </xdr:to>
    <xdr:sp macro="" textlink="">
      <xdr:nvSpPr>
        <xdr:cNvPr id="764" name="楕円 763"/>
        <xdr:cNvSpPr/>
      </xdr:nvSpPr>
      <xdr:spPr>
        <a:xfrm>
          <a:off x="20383500" y="6624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30294</xdr:rowOff>
    </xdr:from>
    <xdr:ext cx="469744" cy="259045"/>
    <xdr:sp macro="" textlink="">
      <xdr:nvSpPr>
        <xdr:cNvPr id="765" name="テキスト ボックス 764"/>
        <xdr:cNvSpPr txBox="1"/>
      </xdr:nvSpPr>
      <xdr:spPr>
        <a:xfrm>
          <a:off x="20199428" y="671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137668</xdr:rowOff>
    </xdr:from>
    <xdr:to>
      <xdr:col>102</xdr:col>
      <xdr:colOff>165100</xdr:colOff>
      <xdr:row>39</xdr:row>
      <xdr:rowOff>67818</xdr:rowOff>
    </xdr:to>
    <xdr:sp macro="" textlink="">
      <xdr:nvSpPr>
        <xdr:cNvPr id="766" name="楕円 765"/>
        <xdr:cNvSpPr/>
      </xdr:nvSpPr>
      <xdr:spPr>
        <a:xfrm>
          <a:off x="19494500" y="665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58945</xdr:rowOff>
    </xdr:from>
    <xdr:ext cx="378565" cy="259045"/>
    <xdr:sp macro="" textlink="">
      <xdr:nvSpPr>
        <xdr:cNvPr id="767" name="テキスト ボックス 766"/>
        <xdr:cNvSpPr txBox="1"/>
      </xdr:nvSpPr>
      <xdr:spPr>
        <a:xfrm>
          <a:off x="19356017" y="6745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151041</xdr:rowOff>
    </xdr:from>
    <xdr:to>
      <xdr:col>98</xdr:col>
      <xdr:colOff>38100</xdr:colOff>
      <xdr:row>39</xdr:row>
      <xdr:rowOff>81191</xdr:rowOff>
    </xdr:to>
    <xdr:sp macro="" textlink="">
      <xdr:nvSpPr>
        <xdr:cNvPr id="768" name="楕円 767"/>
        <xdr:cNvSpPr/>
      </xdr:nvSpPr>
      <xdr:spPr>
        <a:xfrm>
          <a:off x="18605500" y="666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72318</xdr:rowOff>
    </xdr:from>
    <xdr:ext cx="378565" cy="259045"/>
    <xdr:sp macro="" textlink="">
      <xdr:nvSpPr>
        <xdr:cNvPr id="769" name="テキスト ボックス 768"/>
        <xdr:cNvSpPr txBox="1"/>
      </xdr:nvSpPr>
      <xdr:spPr>
        <a:xfrm>
          <a:off x="18467017" y="6758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88608</xdr:rowOff>
    </xdr:from>
    <xdr:to>
      <xdr:col>102</xdr:col>
      <xdr:colOff>114300</xdr:colOff>
      <xdr:row>58</xdr:row>
      <xdr:rowOff>139700</xdr:rowOff>
    </xdr:to>
    <xdr:cxnSp macro="">
      <xdr:nvCxnSpPr>
        <xdr:cNvPr id="805" name="直線コネクタ 804"/>
        <xdr:cNvCxnSpPr/>
      </xdr:nvCxnSpPr>
      <xdr:spPr>
        <a:xfrm>
          <a:off x="18656300" y="10032708"/>
          <a:ext cx="889000" cy="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37808</xdr:rowOff>
    </xdr:from>
    <xdr:to>
      <xdr:col>98</xdr:col>
      <xdr:colOff>38100</xdr:colOff>
      <xdr:row>58</xdr:row>
      <xdr:rowOff>139408</xdr:rowOff>
    </xdr:to>
    <xdr:sp macro="" textlink="">
      <xdr:nvSpPr>
        <xdr:cNvPr id="823" name="楕円 822"/>
        <xdr:cNvSpPr/>
      </xdr:nvSpPr>
      <xdr:spPr>
        <a:xfrm>
          <a:off x="18605500" y="998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130535</xdr:rowOff>
    </xdr:from>
    <xdr:ext cx="469744" cy="259045"/>
    <xdr:sp macro="" textlink="">
      <xdr:nvSpPr>
        <xdr:cNvPr id="824" name="テキスト ボックス 823"/>
        <xdr:cNvSpPr txBox="1"/>
      </xdr:nvSpPr>
      <xdr:spPr>
        <a:xfrm>
          <a:off x="18421428" y="1007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5300</xdr:rowOff>
    </xdr:from>
    <xdr:to>
      <xdr:col>116</xdr:col>
      <xdr:colOff>63500</xdr:colOff>
      <xdr:row>75</xdr:row>
      <xdr:rowOff>15832</xdr:rowOff>
    </xdr:to>
    <xdr:cxnSp macro="">
      <xdr:nvCxnSpPr>
        <xdr:cNvPr id="856" name="直線コネクタ 855"/>
        <xdr:cNvCxnSpPr/>
      </xdr:nvCxnSpPr>
      <xdr:spPr>
        <a:xfrm flipV="1">
          <a:off x="21323300" y="12864050"/>
          <a:ext cx="838200" cy="10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169108</xdr:rowOff>
    </xdr:from>
    <xdr:to>
      <xdr:col>111</xdr:col>
      <xdr:colOff>177800</xdr:colOff>
      <xdr:row>75</xdr:row>
      <xdr:rowOff>15832</xdr:rowOff>
    </xdr:to>
    <xdr:cxnSp macro="">
      <xdr:nvCxnSpPr>
        <xdr:cNvPr id="859" name="直線コネクタ 858"/>
        <xdr:cNvCxnSpPr/>
      </xdr:nvCxnSpPr>
      <xdr:spPr>
        <a:xfrm>
          <a:off x="20434300" y="12856408"/>
          <a:ext cx="889000" cy="1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169108</xdr:rowOff>
    </xdr:from>
    <xdr:to>
      <xdr:col>107</xdr:col>
      <xdr:colOff>50800</xdr:colOff>
      <xdr:row>75</xdr:row>
      <xdr:rowOff>18885</xdr:rowOff>
    </xdr:to>
    <xdr:cxnSp macro="">
      <xdr:nvCxnSpPr>
        <xdr:cNvPr id="862" name="直線コネクタ 861"/>
        <xdr:cNvCxnSpPr/>
      </xdr:nvCxnSpPr>
      <xdr:spPr>
        <a:xfrm flipV="1">
          <a:off x="19545300" y="12856408"/>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18885</xdr:rowOff>
    </xdr:from>
    <xdr:to>
      <xdr:col>102</xdr:col>
      <xdr:colOff>114300</xdr:colOff>
      <xdr:row>75</xdr:row>
      <xdr:rowOff>44014</xdr:rowOff>
    </xdr:to>
    <xdr:cxnSp macro="">
      <xdr:nvCxnSpPr>
        <xdr:cNvPr id="865" name="直線コネクタ 864"/>
        <xdr:cNvCxnSpPr/>
      </xdr:nvCxnSpPr>
      <xdr:spPr>
        <a:xfrm flipV="1">
          <a:off x="18656300" y="12877635"/>
          <a:ext cx="889000" cy="2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125950</xdr:rowOff>
    </xdr:from>
    <xdr:to>
      <xdr:col>116</xdr:col>
      <xdr:colOff>114300</xdr:colOff>
      <xdr:row>75</xdr:row>
      <xdr:rowOff>56100</xdr:rowOff>
    </xdr:to>
    <xdr:sp macro="" textlink="">
      <xdr:nvSpPr>
        <xdr:cNvPr id="875" name="楕円 874"/>
        <xdr:cNvSpPr/>
      </xdr:nvSpPr>
      <xdr:spPr>
        <a:xfrm>
          <a:off x="22110700" y="1281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148827</xdr:rowOff>
    </xdr:from>
    <xdr:ext cx="534377" cy="259045"/>
    <xdr:sp macro="" textlink="">
      <xdr:nvSpPr>
        <xdr:cNvPr id="876" name="繰出金該当値テキスト"/>
        <xdr:cNvSpPr txBox="1"/>
      </xdr:nvSpPr>
      <xdr:spPr>
        <a:xfrm>
          <a:off x="22212300" y="1266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136482</xdr:rowOff>
    </xdr:from>
    <xdr:to>
      <xdr:col>112</xdr:col>
      <xdr:colOff>38100</xdr:colOff>
      <xdr:row>75</xdr:row>
      <xdr:rowOff>66632</xdr:rowOff>
    </xdr:to>
    <xdr:sp macro="" textlink="">
      <xdr:nvSpPr>
        <xdr:cNvPr id="877" name="楕円 876"/>
        <xdr:cNvSpPr/>
      </xdr:nvSpPr>
      <xdr:spPr>
        <a:xfrm>
          <a:off x="21272500" y="1282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83159</xdr:rowOff>
    </xdr:from>
    <xdr:ext cx="534377" cy="259045"/>
    <xdr:sp macro="" textlink="">
      <xdr:nvSpPr>
        <xdr:cNvPr id="878" name="テキスト ボックス 877"/>
        <xdr:cNvSpPr txBox="1"/>
      </xdr:nvSpPr>
      <xdr:spPr>
        <a:xfrm>
          <a:off x="21056111" y="1259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118308</xdr:rowOff>
    </xdr:from>
    <xdr:to>
      <xdr:col>107</xdr:col>
      <xdr:colOff>101600</xdr:colOff>
      <xdr:row>75</xdr:row>
      <xdr:rowOff>48458</xdr:rowOff>
    </xdr:to>
    <xdr:sp macro="" textlink="">
      <xdr:nvSpPr>
        <xdr:cNvPr id="879" name="楕円 878"/>
        <xdr:cNvSpPr/>
      </xdr:nvSpPr>
      <xdr:spPr>
        <a:xfrm>
          <a:off x="20383500" y="128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64985</xdr:rowOff>
    </xdr:from>
    <xdr:ext cx="534377" cy="259045"/>
    <xdr:sp macro="" textlink="">
      <xdr:nvSpPr>
        <xdr:cNvPr id="880" name="テキスト ボックス 879"/>
        <xdr:cNvSpPr txBox="1"/>
      </xdr:nvSpPr>
      <xdr:spPr>
        <a:xfrm>
          <a:off x="20167111" y="1258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139535</xdr:rowOff>
    </xdr:from>
    <xdr:to>
      <xdr:col>102</xdr:col>
      <xdr:colOff>165100</xdr:colOff>
      <xdr:row>75</xdr:row>
      <xdr:rowOff>69685</xdr:rowOff>
    </xdr:to>
    <xdr:sp macro="" textlink="">
      <xdr:nvSpPr>
        <xdr:cNvPr id="881" name="楕円 880"/>
        <xdr:cNvSpPr/>
      </xdr:nvSpPr>
      <xdr:spPr>
        <a:xfrm>
          <a:off x="19494500" y="128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86212</xdr:rowOff>
    </xdr:from>
    <xdr:ext cx="534377" cy="259045"/>
    <xdr:sp macro="" textlink="">
      <xdr:nvSpPr>
        <xdr:cNvPr id="882" name="テキスト ボックス 881"/>
        <xdr:cNvSpPr txBox="1"/>
      </xdr:nvSpPr>
      <xdr:spPr>
        <a:xfrm>
          <a:off x="19278111" y="1260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164664</xdr:rowOff>
    </xdr:from>
    <xdr:to>
      <xdr:col>98</xdr:col>
      <xdr:colOff>38100</xdr:colOff>
      <xdr:row>75</xdr:row>
      <xdr:rowOff>94814</xdr:rowOff>
    </xdr:to>
    <xdr:sp macro="" textlink="">
      <xdr:nvSpPr>
        <xdr:cNvPr id="883" name="楕円 882"/>
        <xdr:cNvSpPr/>
      </xdr:nvSpPr>
      <xdr:spPr>
        <a:xfrm>
          <a:off x="18605500" y="128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111341</xdr:rowOff>
    </xdr:from>
    <xdr:ext cx="534377" cy="259045"/>
    <xdr:sp macro="" textlink="">
      <xdr:nvSpPr>
        <xdr:cNvPr id="884" name="テキスト ボックス 883"/>
        <xdr:cNvSpPr txBox="1"/>
      </xdr:nvSpPr>
      <xdr:spPr>
        <a:xfrm>
          <a:off x="18389111" y="1262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職員数の減に伴う職員給の減少や退職者数の減に伴う退職手当特別負担金の減少などにより前年度から</a:t>
          </a:r>
          <a:r>
            <a:rPr kumimoji="1" lang="en-US" altLang="ja-JP" sz="1300">
              <a:latin typeface="ＭＳ Ｐゴシック" panose="020B0600070205080204" pitchFamily="50" charset="-128"/>
              <a:ea typeface="ＭＳ Ｐゴシック" panose="020B0600070205080204" pitchFamily="50" charset="-128"/>
            </a:rPr>
            <a:t>780</a:t>
          </a:r>
          <a:r>
            <a:rPr kumimoji="1" lang="ja-JP" altLang="en-US" sz="1300">
              <a:latin typeface="ＭＳ Ｐゴシック" panose="020B0600070205080204" pitchFamily="50" charset="-128"/>
              <a:ea typeface="ＭＳ Ｐゴシック" panose="020B0600070205080204" pitchFamily="50" charset="-128"/>
            </a:rPr>
            <a:t>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人減少したものの、類似団体平均と比較すると</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人高い水準となっており、主な要因としては、民生費（保育所及び認定こども園が直営）や消防費（市単独での消防本部設置）が挙げられる。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普通建設事業費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10.2</a:t>
          </a:r>
          <a:r>
            <a:rPr kumimoji="1" lang="ja-JP" altLang="en-US" sz="1300">
              <a:latin typeface="ＭＳ Ｐゴシック" panose="020B0600070205080204" pitchFamily="50" charset="-128"/>
              <a:ea typeface="ＭＳ Ｐゴシック" panose="020B0600070205080204" pitchFamily="50" charset="-128"/>
            </a:rPr>
            <a:t>万円となっており、前年度から</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人減少した。これは、地域交流センターや道の駅整備事業の終了が主な要因であり、また、地域交流センター整備事業の終了は、更新整備（前年度比△</a:t>
          </a:r>
          <a:r>
            <a:rPr kumimoji="1" lang="en-US" altLang="ja-JP" sz="1300">
              <a:latin typeface="ＭＳ Ｐゴシック" panose="020B0600070205080204" pitchFamily="50" charset="-128"/>
              <a:ea typeface="ＭＳ Ｐゴシック" panose="020B0600070205080204" pitchFamily="50" charset="-128"/>
            </a:rPr>
            <a:t>8.8</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人）の主な減少要因でもある。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万円となっており、類似団体平均と比較して</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人高い水準となっている。主な要因である穴吹庁舎増築・改修事業債の償還は、平成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年度をもって終了となる。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積立金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万円となっており、前年度から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万円増加した。これは、財政調整基金積立金が前年度から</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億円増加したことが主な要因である。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29,432
29,039
367.14
20,615,670
19,870,526
587,652
11,458,949
29,883,043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62357</xdr:rowOff>
    </xdr:from>
    <xdr:to>
      <xdr:col>24</xdr:col>
      <xdr:colOff>63500</xdr:colOff>
      <xdr:row>35</xdr:row>
      <xdr:rowOff>72453</xdr:rowOff>
    </xdr:to>
    <xdr:cxnSp macro="">
      <xdr:nvCxnSpPr>
        <xdr:cNvPr id="61" name="直線コネクタ 60"/>
        <xdr:cNvCxnSpPr/>
      </xdr:nvCxnSpPr>
      <xdr:spPr>
        <a:xfrm>
          <a:off x="3797300" y="6063107"/>
          <a:ext cx="8382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34925</xdr:rowOff>
    </xdr:from>
    <xdr:to>
      <xdr:col>19</xdr:col>
      <xdr:colOff>177800</xdr:colOff>
      <xdr:row>35</xdr:row>
      <xdr:rowOff>62357</xdr:rowOff>
    </xdr:to>
    <xdr:cxnSp macro="">
      <xdr:nvCxnSpPr>
        <xdr:cNvPr id="64" name="直線コネクタ 63"/>
        <xdr:cNvCxnSpPr/>
      </xdr:nvCxnSpPr>
      <xdr:spPr>
        <a:xfrm>
          <a:off x="2908300" y="6035675"/>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63309</xdr:rowOff>
    </xdr:from>
    <xdr:to>
      <xdr:col>15</xdr:col>
      <xdr:colOff>50800</xdr:colOff>
      <xdr:row>35</xdr:row>
      <xdr:rowOff>34925</xdr:rowOff>
    </xdr:to>
    <xdr:cxnSp macro="">
      <xdr:nvCxnSpPr>
        <xdr:cNvPr id="67" name="直線コネクタ 66"/>
        <xdr:cNvCxnSpPr/>
      </xdr:nvCxnSpPr>
      <xdr:spPr>
        <a:xfrm>
          <a:off x="2019300" y="5892609"/>
          <a:ext cx="889000" cy="14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63309</xdr:rowOff>
    </xdr:from>
    <xdr:to>
      <xdr:col>10</xdr:col>
      <xdr:colOff>114300</xdr:colOff>
      <xdr:row>35</xdr:row>
      <xdr:rowOff>3302</xdr:rowOff>
    </xdr:to>
    <xdr:cxnSp macro="">
      <xdr:nvCxnSpPr>
        <xdr:cNvPr id="70" name="直線コネクタ 69"/>
        <xdr:cNvCxnSpPr/>
      </xdr:nvCxnSpPr>
      <xdr:spPr>
        <a:xfrm flipV="1">
          <a:off x="1130300" y="5892609"/>
          <a:ext cx="889000" cy="11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21653</xdr:rowOff>
    </xdr:from>
    <xdr:to>
      <xdr:col>24</xdr:col>
      <xdr:colOff>114300</xdr:colOff>
      <xdr:row>35</xdr:row>
      <xdr:rowOff>123253</xdr:rowOff>
    </xdr:to>
    <xdr:sp macro="" textlink="">
      <xdr:nvSpPr>
        <xdr:cNvPr id="80" name="楕円 79"/>
        <xdr:cNvSpPr/>
      </xdr:nvSpPr>
      <xdr:spPr>
        <a:xfrm>
          <a:off x="4584700" y="602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44530</xdr:rowOff>
    </xdr:from>
    <xdr:ext cx="469744" cy="259045"/>
    <xdr:sp macro="" textlink="">
      <xdr:nvSpPr>
        <xdr:cNvPr id="81" name="議会費該当値テキスト"/>
        <xdr:cNvSpPr txBox="1"/>
      </xdr:nvSpPr>
      <xdr:spPr>
        <a:xfrm>
          <a:off x="4686300" y="587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11557</xdr:rowOff>
    </xdr:from>
    <xdr:to>
      <xdr:col>20</xdr:col>
      <xdr:colOff>38100</xdr:colOff>
      <xdr:row>35</xdr:row>
      <xdr:rowOff>113157</xdr:rowOff>
    </xdr:to>
    <xdr:sp macro="" textlink="">
      <xdr:nvSpPr>
        <xdr:cNvPr id="82" name="楕円 81"/>
        <xdr:cNvSpPr/>
      </xdr:nvSpPr>
      <xdr:spPr>
        <a:xfrm>
          <a:off x="3746500" y="601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129684</xdr:rowOff>
    </xdr:from>
    <xdr:ext cx="469744" cy="259045"/>
    <xdr:sp macro="" textlink="">
      <xdr:nvSpPr>
        <xdr:cNvPr id="83" name="テキスト ボックス 82"/>
        <xdr:cNvSpPr txBox="1"/>
      </xdr:nvSpPr>
      <xdr:spPr>
        <a:xfrm>
          <a:off x="3562428" y="578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155575</xdr:rowOff>
    </xdr:from>
    <xdr:to>
      <xdr:col>15</xdr:col>
      <xdr:colOff>101600</xdr:colOff>
      <xdr:row>35</xdr:row>
      <xdr:rowOff>85725</xdr:rowOff>
    </xdr:to>
    <xdr:sp macro="" textlink="">
      <xdr:nvSpPr>
        <xdr:cNvPr id="84" name="楕円 83"/>
        <xdr:cNvSpPr/>
      </xdr:nvSpPr>
      <xdr:spPr>
        <a:xfrm>
          <a:off x="2857500" y="598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102252</xdr:rowOff>
    </xdr:from>
    <xdr:ext cx="469744" cy="259045"/>
    <xdr:sp macro="" textlink="">
      <xdr:nvSpPr>
        <xdr:cNvPr id="85" name="テキスト ボックス 84"/>
        <xdr:cNvSpPr txBox="1"/>
      </xdr:nvSpPr>
      <xdr:spPr>
        <a:xfrm>
          <a:off x="2673428" y="5760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12509</xdr:rowOff>
    </xdr:from>
    <xdr:to>
      <xdr:col>10</xdr:col>
      <xdr:colOff>165100</xdr:colOff>
      <xdr:row>34</xdr:row>
      <xdr:rowOff>114109</xdr:rowOff>
    </xdr:to>
    <xdr:sp macro="" textlink="">
      <xdr:nvSpPr>
        <xdr:cNvPr id="86" name="楕円 85"/>
        <xdr:cNvSpPr/>
      </xdr:nvSpPr>
      <xdr:spPr>
        <a:xfrm>
          <a:off x="1968500" y="584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130636</xdr:rowOff>
    </xdr:from>
    <xdr:ext cx="469744" cy="259045"/>
    <xdr:sp macro="" textlink="">
      <xdr:nvSpPr>
        <xdr:cNvPr id="87" name="テキスト ボックス 86"/>
        <xdr:cNvSpPr txBox="1"/>
      </xdr:nvSpPr>
      <xdr:spPr>
        <a:xfrm>
          <a:off x="1784428" y="5617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123952</xdr:rowOff>
    </xdr:from>
    <xdr:to>
      <xdr:col>6</xdr:col>
      <xdr:colOff>38100</xdr:colOff>
      <xdr:row>35</xdr:row>
      <xdr:rowOff>54102</xdr:rowOff>
    </xdr:to>
    <xdr:sp macro="" textlink="">
      <xdr:nvSpPr>
        <xdr:cNvPr id="88" name="楕円 87"/>
        <xdr:cNvSpPr/>
      </xdr:nvSpPr>
      <xdr:spPr>
        <a:xfrm>
          <a:off x="1079500" y="595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70629</xdr:rowOff>
    </xdr:from>
    <xdr:ext cx="469744" cy="259045"/>
    <xdr:sp macro="" textlink="">
      <xdr:nvSpPr>
        <xdr:cNvPr id="89" name="テキスト ボックス 88"/>
        <xdr:cNvSpPr txBox="1"/>
      </xdr:nvSpPr>
      <xdr:spPr>
        <a:xfrm>
          <a:off x="895428" y="5728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10510</xdr:rowOff>
    </xdr:from>
    <xdr:to>
      <xdr:col>24</xdr:col>
      <xdr:colOff>63500</xdr:colOff>
      <xdr:row>57</xdr:row>
      <xdr:rowOff>111499</xdr:rowOff>
    </xdr:to>
    <xdr:cxnSp macro="">
      <xdr:nvCxnSpPr>
        <xdr:cNvPr id="118" name="直線コネクタ 117"/>
        <xdr:cNvCxnSpPr/>
      </xdr:nvCxnSpPr>
      <xdr:spPr>
        <a:xfrm flipV="1">
          <a:off x="3797300" y="9783160"/>
          <a:ext cx="838200" cy="10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169970</xdr:rowOff>
    </xdr:from>
    <xdr:to>
      <xdr:col>19</xdr:col>
      <xdr:colOff>177800</xdr:colOff>
      <xdr:row>57</xdr:row>
      <xdr:rowOff>111499</xdr:rowOff>
    </xdr:to>
    <xdr:cxnSp macro="">
      <xdr:nvCxnSpPr>
        <xdr:cNvPr id="121" name="直線コネクタ 120"/>
        <xdr:cNvCxnSpPr/>
      </xdr:nvCxnSpPr>
      <xdr:spPr>
        <a:xfrm>
          <a:off x="2908300" y="9771170"/>
          <a:ext cx="889000" cy="11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116981</xdr:rowOff>
    </xdr:from>
    <xdr:ext cx="534377" cy="259045"/>
    <xdr:sp macro="" textlink="">
      <xdr:nvSpPr>
        <xdr:cNvPr id="123" name="テキスト ボックス 122"/>
        <xdr:cNvSpPr txBox="1"/>
      </xdr:nvSpPr>
      <xdr:spPr>
        <a:xfrm>
          <a:off x="3530111" y="954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169970</xdr:rowOff>
    </xdr:from>
    <xdr:to>
      <xdr:col>15</xdr:col>
      <xdr:colOff>50800</xdr:colOff>
      <xdr:row>57</xdr:row>
      <xdr:rowOff>32715</xdr:rowOff>
    </xdr:to>
    <xdr:cxnSp macro="">
      <xdr:nvCxnSpPr>
        <xdr:cNvPr id="124" name="直線コネクタ 123"/>
        <xdr:cNvCxnSpPr/>
      </xdr:nvCxnSpPr>
      <xdr:spPr>
        <a:xfrm flipV="1">
          <a:off x="2019300" y="9771170"/>
          <a:ext cx="889000" cy="3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132759</xdr:rowOff>
    </xdr:from>
    <xdr:to>
      <xdr:col>10</xdr:col>
      <xdr:colOff>114300</xdr:colOff>
      <xdr:row>57</xdr:row>
      <xdr:rowOff>32715</xdr:rowOff>
    </xdr:to>
    <xdr:cxnSp macro="">
      <xdr:nvCxnSpPr>
        <xdr:cNvPr id="127" name="直線コネクタ 126"/>
        <xdr:cNvCxnSpPr/>
      </xdr:nvCxnSpPr>
      <xdr:spPr>
        <a:xfrm>
          <a:off x="1130300" y="9733959"/>
          <a:ext cx="889000" cy="71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1" name="テキスト ボックス 130"/>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131160</xdr:rowOff>
    </xdr:from>
    <xdr:to>
      <xdr:col>24</xdr:col>
      <xdr:colOff>114300</xdr:colOff>
      <xdr:row>57</xdr:row>
      <xdr:rowOff>61310</xdr:rowOff>
    </xdr:to>
    <xdr:sp macro="" textlink="">
      <xdr:nvSpPr>
        <xdr:cNvPr id="137" name="楕円 136"/>
        <xdr:cNvSpPr/>
      </xdr:nvSpPr>
      <xdr:spPr>
        <a:xfrm>
          <a:off x="4584700" y="97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154037</xdr:rowOff>
    </xdr:from>
    <xdr:ext cx="534377" cy="259045"/>
    <xdr:sp macro="" textlink="">
      <xdr:nvSpPr>
        <xdr:cNvPr id="138" name="総務費該当値テキスト"/>
        <xdr:cNvSpPr txBox="1"/>
      </xdr:nvSpPr>
      <xdr:spPr>
        <a:xfrm>
          <a:off x="4686300" y="958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60699</xdr:rowOff>
    </xdr:from>
    <xdr:to>
      <xdr:col>20</xdr:col>
      <xdr:colOff>38100</xdr:colOff>
      <xdr:row>57</xdr:row>
      <xdr:rowOff>162299</xdr:rowOff>
    </xdr:to>
    <xdr:sp macro="" textlink="">
      <xdr:nvSpPr>
        <xdr:cNvPr id="139" name="楕円 138"/>
        <xdr:cNvSpPr/>
      </xdr:nvSpPr>
      <xdr:spPr>
        <a:xfrm>
          <a:off x="3746500" y="9833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153426</xdr:rowOff>
    </xdr:from>
    <xdr:ext cx="534377" cy="259045"/>
    <xdr:sp macro="" textlink="">
      <xdr:nvSpPr>
        <xdr:cNvPr id="140" name="テキスト ボックス 139"/>
        <xdr:cNvSpPr txBox="1"/>
      </xdr:nvSpPr>
      <xdr:spPr>
        <a:xfrm>
          <a:off x="3530111" y="992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119170</xdr:rowOff>
    </xdr:from>
    <xdr:to>
      <xdr:col>15</xdr:col>
      <xdr:colOff>101600</xdr:colOff>
      <xdr:row>57</xdr:row>
      <xdr:rowOff>49320</xdr:rowOff>
    </xdr:to>
    <xdr:sp macro="" textlink="">
      <xdr:nvSpPr>
        <xdr:cNvPr id="141" name="楕円 140"/>
        <xdr:cNvSpPr/>
      </xdr:nvSpPr>
      <xdr:spPr>
        <a:xfrm>
          <a:off x="2857500" y="972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65847</xdr:rowOff>
    </xdr:from>
    <xdr:ext cx="599010" cy="259045"/>
    <xdr:sp macro="" textlink="">
      <xdr:nvSpPr>
        <xdr:cNvPr id="142" name="テキスト ボックス 141"/>
        <xdr:cNvSpPr txBox="1"/>
      </xdr:nvSpPr>
      <xdr:spPr>
        <a:xfrm>
          <a:off x="2608795" y="9495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153365</xdr:rowOff>
    </xdr:from>
    <xdr:to>
      <xdr:col>10</xdr:col>
      <xdr:colOff>165100</xdr:colOff>
      <xdr:row>57</xdr:row>
      <xdr:rowOff>83515</xdr:rowOff>
    </xdr:to>
    <xdr:sp macro="" textlink="">
      <xdr:nvSpPr>
        <xdr:cNvPr id="143" name="楕円 142"/>
        <xdr:cNvSpPr/>
      </xdr:nvSpPr>
      <xdr:spPr>
        <a:xfrm>
          <a:off x="1968500" y="97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100042</xdr:rowOff>
    </xdr:from>
    <xdr:ext cx="534377" cy="259045"/>
    <xdr:sp macro="" textlink="">
      <xdr:nvSpPr>
        <xdr:cNvPr id="144" name="テキスト ボックス 143"/>
        <xdr:cNvSpPr txBox="1"/>
      </xdr:nvSpPr>
      <xdr:spPr>
        <a:xfrm>
          <a:off x="1752111" y="952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81959</xdr:rowOff>
    </xdr:from>
    <xdr:to>
      <xdr:col>6</xdr:col>
      <xdr:colOff>38100</xdr:colOff>
      <xdr:row>57</xdr:row>
      <xdr:rowOff>12109</xdr:rowOff>
    </xdr:to>
    <xdr:sp macro="" textlink="">
      <xdr:nvSpPr>
        <xdr:cNvPr id="145" name="楕円 144"/>
        <xdr:cNvSpPr/>
      </xdr:nvSpPr>
      <xdr:spPr>
        <a:xfrm>
          <a:off x="1079500" y="968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28636</xdr:rowOff>
    </xdr:from>
    <xdr:ext cx="599010" cy="259045"/>
    <xdr:sp macro="" textlink="">
      <xdr:nvSpPr>
        <xdr:cNvPr id="146" name="テキスト ボックス 145"/>
        <xdr:cNvSpPr txBox="1"/>
      </xdr:nvSpPr>
      <xdr:spPr>
        <a:xfrm>
          <a:off x="830795" y="9458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131341</xdr:rowOff>
    </xdr:from>
    <xdr:to>
      <xdr:col>24</xdr:col>
      <xdr:colOff>63500</xdr:colOff>
      <xdr:row>74</xdr:row>
      <xdr:rowOff>92692</xdr:rowOff>
    </xdr:to>
    <xdr:cxnSp macro="">
      <xdr:nvCxnSpPr>
        <xdr:cNvPr id="176" name="直線コネクタ 175"/>
        <xdr:cNvCxnSpPr/>
      </xdr:nvCxnSpPr>
      <xdr:spPr>
        <a:xfrm flipV="1">
          <a:off x="3797300" y="12647191"/>
          <a:ext cx="838200" cy="13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92692</xdr:rowOff>
    </xdr:from>
    <xdr:to>
      <xdr:col>19</xdr:col>
      <xdr:colOff>177800</xdr:colOff>
      <xdr:row>74</xdr:row>
      <xdr:rowOff>164183</xdr:rowOff>
    </xdr:to>
    <xdr:cxnSp macro="">
      <xdr:nvCxnSpPr>
        <xdr:cNvPr id="179" name="直線コネクタ 178"/>
        <xdr:cNvCxnSpPr/>
      </xdr:nvCxnSpPr>
      <xdr:spPr>
        <a:xfrm flipV="1">
          <a:off x="2908300" y="12779992"/>
          <a:ext cx="889000" cy="7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164183</xdr:rowOff>
    </xdr:from>
    <xdr:to>
      <xdr:col>15</xdr:col>
      <xdr:colOff>50800</xdr:colOff>
      <xdr:row>75</xdr:row>
      <xdr:rowOff>41890</xdr:rowOff>
    </xdr:to>
    <xdr:cxnSp macro="">
      <xdr:nvCxnSpPr>
        <xdr:cNvPr id="182" name="直線コネクタ 181"/>
        <xdr:cNvCxnSpPr/>
      </xdr:nvCxnSpPr>
      <xdr:spPr>
        <a:xfrm flipV="1">
          <a:off x="2019300" y="12851483"/>
          <a:ext cx="889000" cy="4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29454</xdr:rowOff>
    </xdr:from>
    <xdr:to>
      <xdr:col>10</xdr:col>
      <xdr:colOff>114300</xdr:colOff>
      <xdr:row>75</xdr:row>
      <xdr:rowOff>41890</xdr:rowOff>
    </xdr:to>
    <xdr:cxnSp macro="">
      <xdr:nvCxnSpPr>
        <xdr:cNvPr id="185" name="直線コネクタ 184"/>
        <xdr:cNvCxnSpPr/>
      </xdr:nvCxnSpPr>
      <xdr:spPr>
        <a:xfrm>
          <a:off x="1130300" y="12888204"/>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80541</xdr:rowOff>
    </xdr:from>
    <xdr:to>
      <xdr:col>24</xdr:col>
      <xdr:colOff>114300</xdr:colOff>
      <xdr:row>74</xdr:row>
      <xdr:rowOff>10691</xdr:rowOff>
    </xdr:to>
    <xdr:sp macro="" textlink="">
      <xdr:nvSpPr>
        <xdr:cNvPr id="195" name="楕円 194"/>
        <xdr:cNvSpPr/>
      </xdr:nvSpPr>
      <xdr:spPr>
        <a:xfrm>
          <a:off x="4584700" y="1259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103418</xdr:rowOff>
    </xdr:from>
    <xdr:ext cx="599010" cy="259045"/>
    <xdr:sp macro="" textlink="">
      <xdr:nvSpPr>
        <xdr:cNvPr id="196" name="民生費該当値テキスト"/>
        <xdr:cNvSpPr txBox="1"/>
      </xdr:nvSpPr>
      <xdr:spPr>
        <a:xfrm>
          <a:off x="4686300" y="1244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41892</xdr:rowOff>
    </xdr:from>
    <xdr:to>
      <xdr:col>20</xdr:col>
      <xdr:colOff>38100</xdr:colOff>
      <xdr:row>74</xdr:row>
      <xdr:rowOff>143492</xdr:rowOff>
    </xdr:to>
    <xdr:sp macro="" textlink="">
      <xdr:nvSpPr>
        <xdr:cNvPr id="197" name="楕円 196"/>
        <xdr:cNvSpPr/>
      </xdr:nvSpPr>
      <xdr:spPr>
        <a:xfrm>
          <a:off x="3746500" y="1272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160019</xdr:rowOff>
    </xdr:from>
    <xdr:ext cx="599010" cy="259045"/>
    <xdr:sp macro="" textlink="">
      <xdr:nvSpPr>
        <xdr:cNvPr id="198" name="テキスト ボックス 197"/>
        <xdr:cNvSpPr txBox="1"/>
      </xdr:nvSpPr>
      <xdr:spPr>
        <a:xfrm>
          <a:off x="3497795" y="12504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113383</xdr:rowOff>
    </xdr:from>
    <xdr:to>
      <xdr:col>15</xdr:col>
      <xdr:colOff>101600</xdr:colOff>
      <xdr:row>75</xdr:row>
      <xdr:rowOff>43533</xdr:rowOff>
    </xdr:to>
    <xdr:sp macro="" textlink="">
      <xdr:nvSpPr>
        <xdr:cNvPr id="199" name="楕円 198"/>
        <xdr:cNvSpPr/>
      </xdr:nvSpPr>
      <xdr:spPr>
        <a:xfrm>
          <a:off x="2857500" y="1280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60060</xdr:rowOff>
    </xdr:from>
    <xdr:ext cx="599010" cy="259045"/>
    <xdr:sp macro="" textlink="">
      <xdr:nvSpPr>
        <xdr:cNvPr id="200" name="テキスト ボックス 199"/>
        <xdr:cNvSpPr txBox="1"/>
      </xdr:nvSpPr>
      <xdr:spPr>
        <a:xfrm>
          <a:off x="2608795" y="12575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162540</xdr:rowOff>
    </xdr:from>
    <xdr:to>
      <xdr:col>10</xdr:col>
      <xdr:colOff>165100</xdr:colOff>
      <xdr:row>75</xdr:row>
      <xdr:rowOff>92690</xdr:rowOff>
    </xdr:to>
    <xdr:sp macro="" textlink="">
      <xdr:nvSpPr>
        <xdr:cNvPr id="201" name="楕円 200"/>
        <xdr:cNvSpPr/>
      </xdr:nvSpPr>
      <xdr:spPr>
        <a:xfrm>
          <a:off x="1968500" y="128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109217</xdr:rowOff>
    </xdr:from>
    <xdr:ext cx="599010" cy="259045"/>
    <xdr:sp macro="" textlink="">
      <xdr:nvSpPr>
        <xdr:cNvPr id="202" name="テキスト ボックス 201"/>
        <xdr:cNvSpPr txBox="1"/>
      </xdr:nvSpPr>
      <xdr:spPr>
        <a:xfrm>
          <a:off x="1719795" y="1262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150104</xdr:rowOff>
    </xdr:from>
    <xdr:to>
      <xdr:col>6</xdr:col>
      <xdr:colOff>38100</xdr:colOff>
      <xdr:row>75</xdr:row>
      <xdr:rowOff>80254</xdr:rowOff>
    </xdr:to>
    <xdr:sp macro="" textlink="">
      <xdr:nvSpPr>
        <xdr:cNvPr id="203" name="楕円 202"/>
        <xdr:cNvSpPr/>
      </xdr:nvSpPr>
      <xdr:spPr>
        <a:xfrm>
          <a:off x="1079500" y="12837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96781</xdr:rowOff>
    </xdr:from>
    <xdr:ext cx="599010" cy="259045"/>
    <xdr:sp macro="" textlink="">
      <xdr:nvSpPr>
        <xdr:cNvPr id="204" name="テキスト ボックス 203"/>
        <xdr:cNvSpPr txBox="1"/>
      </xdr:nvSpPr>
      <xdr:spPr>
        <a:xfrm>
          <a:off x="830795" y="1261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52701</xdr:rowOff>
    </xdr:from>
    <xdr:to>
      <xdr:col>24</xdr:col>
      <xdr:colOff>63500</xdr:colOff>
      <xdr:row>96</xdr:row>
      <xdr:rowOff>140919</xdr:rowOff>
    </xdr:to>
    <xdr:cxnSp macro="">
      <xdr:nvCxnSpPr>
        <xdr:cNvPr id="235" name="直線コネクタ 234"/>
        <xdr:cNvCxnSpPr/>
      </xdr:nvCxnSpPr>
      <xdr:spPr>
        <a:xfrm flipV="1">
          <a:off x="3797300" y="16511901"/>
          <a:ext cx="838200" cy="8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28263</xdr:rowOff>
    </xdr:from>
    <xdr:to>
      <xdr:col>19</xdr:col>
      <xdr:colOff>177800</xdr:colOff>
      <xdr:row>96</xdr:row>
      <xdr:rowOff>140919</xdr:rowOff>
    </xdr:to>
    <xdr:cxnSp macro="">
      <xdr:nvCxnSpPr>
        <xdr:cNvPr id="238" name="直線コネクタ 237"/>
        <xdr:cNvCxnSpPr/>
      </xdr:nvCxnSpPr>
      <xdr:spPr>
        <a:xfrm>
          <a:off x="2908300" y="16316013"/>
          <a:ext cx="889000" cy="28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28263</xdr:rowOff>
    </xdr:from>
    <xdr:to>
      <xdr:col>15</xdr:col>
      <xdr:colOff>50800</xdr:colOff>
      <xdr:row>96</xdr:row>
      <xdr:rowOff>5936</xdr:rowOff>
    </xdr:to>
    <xdr:cxnSp macro="">
      <xdr:nvCxnSpPr>
        <xdr:cNvPr id="241" name="直線コネクタ 240"/>
        <xdr:cNvCxnSpPr/>
      </xdr:nvCxnSpPr>
      <xdr:spPr>
        <a:xfrm flipV="1">
          <a:off x="2019300" y="16316013"/>
          <a:ext cx="889000" cy="14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72051</xdr:rowOff>
    </xdr:from>
    <xdr:ext cx="534377" cy="259045"/>
    <xdr:sp macro="" textlink="">
      <xdr:nvSpPr>
        <xdr:cNvPr id="243" name="テキスト ボックス 242"/>
        <xdr:cNvSpPr txBox="1"/>
      </xdr:nvSpPr>
      <xdr:spPr>
        <a:xfrm>
          <a:off x="2641111" y="165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81886</xdr:rowOff>
    </xdr:from>
    <xdr:to>
      <xdr:col>10</xdr:col>
      <xdr:colOff>114300</xdr:colOff>
      <xdr:row>96</xdr:row>
      <xdr:rowOff>5936</xdr:rowOff>
    </xdr:to>
    <xdr:cxnSp macro="">
      <xdr:nvCxnSpPr>
        <xdr:cNvPr id="244" name="直線コネクタ 243"/>
        <xdr:cNvCxnSpPr/>
      </xdr:nvCxnSpPr>
      <xdr:spPr>
        <a:xfrm>
          <a:off x="1130300" y="16198186"/>
          <a:ext cx="889000" cy="266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48" name="テキスト ボックス 247"/>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1901</xdr:rowOff>
    </xdr:from>
    <xdr:to>
      <xdr:col>24</xdr:col>
      <xdr:colOff>114300</xdr:colOff>
      <xdr:row>96</xdr:row>
      <xdr:rowOff>103501</xdr:rowOff>
    </xdr:to>
    <xdr:sp macro="" textlink="">
      <xdr:nvSpPr>
        <xdr:cNvPr id="254" name="楕円 253"/>
        <xdr:cNvSpPr/>
      </xdr:nvSpPr>
      <xdr:spPr>
        <a:xfrm>
          <a:off x="4584700" y="1646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151778</xdr:rowOff>
    </xdr:from>
    <xdr:ext cx="534377" cy="259045"/>
    <xdr:sp macro="" textlink="">
      <xdr:nvSpPr>
        <xdr:cNvPr id="255" name="衛生費該当値テキスト"/>
        <xdr:cNvSpPr txBox="1"/>
      </xdr:nvSpPr>
      <xdr:spPr>
        <a:xfrm>
          <a:off x="4686300" y="1643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90119</xdr:rowOff>
    </xdr:from>
    <xdr:to>
      <xdr:col>20</xdr:col>
      <xdr:colOff>38100</xdr:colOff>
      <xdr:row>97</xdr:row>
      <xdr:rowOff>20269</xdr:rowOff>
    </xdr:to>
    <xdr:sp macro="" textlink="">
      <xdr:nvSpPr>
        <xdr:cNvPr id="256" name="楕円 255"/>
        <xdr:cNvSpPr/>
      </xdr:nvSpPr>
      <xdr:spPr>
        <a:xfrm>
          <a:off x="3746500" y="1654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11396</xdr:rowOff>
    </xdr:from>
    <xdr:ext cx="534377" cy="259045"/>
    <xdr:sp macro="" textlink="">
      <xdr:nvSpPr>
        <xdr:cNvPr id="257" name="テキスト ボックス 256"/>
        <xdr:cNvSpPr txBox="1"/>
      </xdr:nvSpPr>
      <xdr:spPr>
        <a:xfrm>
          <a:off x="3530111" y="1664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148913</xdr:rowOff>
    </xdr:from>
    <xdr:to>
      <xdr:col>15</xdr:col>
      <xdr:colOff>101600</xdr:colOff>
      <xdr:row>95</xdr:row>
      <xdr:rowOff>79063</xdr:rowOff>
    </xdr:to>
    <xdr:sp macro="" textlink="">
      <xdr:nvSpPr>
        <xdr:cNvPr id="258" name="楕円 257"/>
        <xdr:cNvSpPr/>
      </xdr:nvSpPr>
      <xdr:spPr>
        <a:xfrm>
          <a:off x="2857500" y="16265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95590</xdr:rowOff>
    </xdr:from>
    <xdr:ext cx="534377" cy="259045"/>
    <xdr:sp macro="" textlink="">
      <xdr:nvSpPr>
        <xdr:cNvPr id="259" name="テキスト ボックス 258"/>
        <xdr:cNvSpPr txBox="1"/>
      </xdr:nvSpPr>
      <xdr:spPr>
        <a:xfrm>
          <a:off x="2641111" y="1604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126586</xdr:rowOff>
    </xdr:from>
    <xdr:to>
      <xdr:col>10</xdr:col>
      <xdr:colOff>165100</xdr:colOff>
      <xdr:row>96</xdr:row>
      <xdr:rowOff>56736</xdr:rowOff>
    </xdr:to>
    <xdr:sp macro="" textlink="">
      <xdr:nvSpPr>
        <xdr:cNvPr id="260" name="楕円 259"/>
        <xdr:cNvSpPr/>
      </xdr:nvSpPr>
      <xdr:spPr>
        <a:xfrm>
          <a:off x="1968500" y="1641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73263</xdr:rowOff>
    </xdr:from>
    <xdr:ext cx="534377" cy="259045"/>
    <xdr:sp macro="" textlink="">
      <xdr:nvSpPr>
        <xdr:cNvPr id="261" name="テキスト ボックス 260"/>
        <xdr:cNvSpPr txBox="1"/>
      </xdr:nvSpPr>
      <xdr:spPr>
        <a:xfrm>
          <a:off x="1752111" y="1618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31086</xdr:rowOff>
    </xdr:from>
    <xdr:to>
      <xdr:col>6</xdr:col>
      <xdr:colOff>38100</xdr:colOff>
      <xdr:row>94</xdr:row>
      <xdr:rowOff>132686</xdr:rowOff>
    </xdr:to>
    <xdr:sp macro="" textlink="">
      <xdr:nvSpPr>
        <xdr:cNvPr id="262" name="楕円 261"/>
        <xdr:cNvSpPr/>
      </xdr:nvSpPr>
      <xdr:spPr>
        <a:xfrm>
          <a:off x="1079500" y="1614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149213</xdr:rowOff>
    </xdr:from>
    <xdr:ext cx="534377" cy="259045"/>
    <xdr:sp macro="" textlink="">
      <xdr:nvSpPr>
        <xdr:cNvPr id="263" name="テキスト ボックス 262"/>
        <xdr:cNvSpPr txBox="1"/>
      </xdr:nvSpPr>
      <xdr:spPr>
        <a:xfrm>
          <a:off x="863111" y="1592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110309</xdr:rowOff>
    </xdr:from>
    <xdr:to>
      <xdr:col>55</xdr:col>
      <xdr:colOff>0</xdr:colOff>
      <xdr:row>39</xdr:row>
      <xdr:rowOff>31605</xdr:rowOff>
    </xdr:to>
    <xdr:cxnSp macro="">
      <xdr:nvCxnSpPr>
        <xdr:cNvPr id="294" name="直線コネクタ 293"/>
        <xdr:cNvCxnSpPr/>
      </xdr:nvCxnSpPr>
      <xdr:spPr>
        <a:xfrm flipV="1">
          <a:off x="9639300" y="6625409"/>
          <a:ext cx="838200" cy="9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31605</xdr:rowOff>
    </xdr:from>
    <xdr:to>
      <xdr:col>50</xdr:col>
      <xdr:colOff>114300</xdr:colOff>
      <xdr:row>39</xdr:row>
      <xdr:rowOff>31605</xdr:rowOff>
    </xdr:to>
    <xdr:cxnSp macro="">
      <xdr:nvCxnSpPr>
        <xdr:cNvPr id="297" name="直線コネクタ 296"/>
        <xdr:cNvCxnSpPr/>
      </xdr:nvCxnSpPr>
      <xdr:spPr>
        <a:xfrm>
          <a:off x="8750300" y="67181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169091</xdr:rowOff>
    </xdr:from>
    <xdr:to>
      <xdr:col>45</xdr:col>
      <xdr:colOff>177800</xdr:colOff>
      <xdr:row>39</xdr:row>
      <xdr:rowOff>31605</xdr:rowOff>
    </xdr:to>
    <xdr:cxnSp macro="">
      <xdr:nvCxnSpPr>
        <xdr:cNvPr id="300" name="直線コネクタ 299"/>
        <xdr:cNvCxnSpPr/>
      </xdr:nvCxnSpPr>
      <xdr:spPr>
        <a:xfrm>
          <a:off x="7861300" y="6684191"/>
          <a:ext cx="8890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157988</xdr:rowOff>
    </xdr:from>
    <xdr:to>
      <xdr:col>41</xdr:col>
      <xdr:colOff>50800</xdr:colOff>
      <xdr:row>38</xdr:row>
      <xdr:rowOff>169091</xdr:rowOff>
    </xdr:to>
    <xdr:cxnSp macro="">
      <xdr:nvCxnSpPr>
        <xdr:cNvPr id="303" name="直線コネクタ 302"/>
        <xdr:cNvCxnSpPr/>
      </xdr:nvCxnSpPr>
      <xdr:spPr>
        <a:xfrm>
          <a:off x="6972300" y="6330188"/>
          <a:ext cx="889000" cy="35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59509</xdr:rowOff>
    </xdr:from>
    <xdr:to>
      <xdr:col>55</xdr:col>
      <xdr:colOff>50800</xdr:colOff>
      <xdr:row>38</xdr:row>
      <xdr:rowOff>161109</xdr:rowOff>
    </xdr:to>
    <xdr:sp macro="" textlink="">
      <xdr:nvSpPr>
        <xdr:cNvPr id="313" name="楕円 312"/>
        <xdr:cNvSpPr/>
      </xdr:nvSpPr>
      <xdr:spPr>
        <a:xfrm>
          <a:off x="10426700" y="657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37936</xdr:rowOff>
    </xdr:from>
    <xdr:ext cx="378565" cy="259045"/>
    <xdr:sp macro="" textlink="">
      <xdr:nvSpPr>
        <xdr:cNvPr id="314" name="労働費該当値テキスト"/>
        <xdr:cNvSpPr txBox="1"/>
      </xdr:nvSpPr>
      <xdr:spPr>
        <a:xfrm>
          <a:off x="10528300" y="6553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152255</xdr:rowOff>
    </xdr:from>
    <xdr:to>
      <xdr:col>50</xdr:col>
      <xdr:colOff>165100</xdr:colOff>
      <xdr:row>39</xdr:row>
      <xdr:rowOff>82405</xdr:rowOff>
    </xdr:to>
    <xdr:sp macro="" textlink="">
      <xdr:nvSpPr>
        <xdr:cNvPr id="315" name="楕円 314"/>
        <xdr:cNvSpPr/>
      </xdr:nvSpPr>
      <xdr:spPr>
        <a:xfrm>
          <a:off x="9588500" y="66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73532</xdr:rowOff>
    </xdr:from>
    <xdr:ext cx="378565" cy="259045"/>
    <xdr:sp macro="" textlink="">
      <xdr:nvSpPr>
        <xdr:cNvPr id="316" name="テキスト ボックス 315"/>
        <xdr:cNvSpPr txBox="1"/>
      </xdr:nvSpPr>
      <xdr:spPr>
        <a:xfrm>
          <a:off x="9450017" y="6760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152255</xdr:rowOff>
    </xdr:from>
    <xdr:to>
      <xdr:col>46</xdr:col>
      <xdr:colOff>38100</xdr:colOff>
      <xdr:row>39</xdr:row>
      <xdr:rowOff>82405</xdr:rowOff>
    </xdr:to>
    <xdr:sp macro="" textlink="">
      <xdr:nvSpPr>
        <xdr:cNvPr id="317" name="楕円 316"/>
        <xdr:cNvSpPr/>
      </xdr:nvSpPr>
      <xdr:spPr>
        <a:xfrm>
          <a:off x="8699500" y="666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73532</xdr:rowOff>
    </xdr:from>
    <xdr:ext cx="378565" cy="259045"/>
    <xdr:sp macro="" textlink="">
      <xdr:nvSpPr>
        <xdr:cNvPr id="318" name="テキスト ボックス 317"/>
        <xdr:cNvSpPr txBox="1"/>
      </xdr:nvSpPr>
      <xdr:spPr>
        <a:xfrm>
          <a:off x="8561017" y="6760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118291</xdr:rowOff>
    </xdr:from>
    <xdr:to>
      <xdr:col>41</xdr:col>
      <xdr:colOff>101600</xdr:colOff>
      <xdr:row>39</xdr:row>
      <xdr:rowOff>48441</xdr:rowOff>
    </xdr:to>
    <xdr:sp macro="" textlink="">
      <xdr:nvSpPr>
        <xdr:cNvPr id="319" name="楕円 318"/>
        <xdr:cNvSpPr/>
      </xdr:nvSpPr>
      <xdr:spPr>
        <a:xfrm>
          <a:off x="7810500" y="663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39568</xdr:rowOff>
    </xdr:from>
    <xdr:ext cx="378565" cy="259045"/>
    <xdr:sp macro="" textlink="">
      <xdr:nvSpPr>
        <xdr:cNvPr id="320" name="テキスト ボックス 319"/>
        <xdr:cNvSpPr txBox="1"/>
      </xdr:nvSpPr>
      <xdr:spPr>
        <a:xfrm>
          <a:off x="7672017" y="6726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107188</xdr:rowOff>
    </xdr:from>
    <xdr:to>
      <xdr:col>36</xdr:col>
      <xdr:colOff>165100</xdr:colOff>
      <xdr:row>37</xdr:row>
      <xdr:rowOff>37338</xdr:rowOff>
    </xdr:to>
    <xdr:sp macro="" textlink="">
      <xdr:nvSpPr>
        <xdr:cNvPr id="321" name="楕円 320"/>
        <xdr:cNvSpPr/>
      </xdr:nvSpPr>
      <xdr:spPr>
        <a:xfrm>
          <a:off x="6921500" y="62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28465</xdr:rowOff>
    </xdr:from>
    <xdr:ext cx="469744" cy="259045"/>
    <xdr:sp macro="" textlink="">
      <xdr:nvSpPr>
        <xdr:cNvPr id="322" name="テキスト ボックス 321"/>
        <xdr:cNvSpPr txBox="1"/>
      </xdr:nvSpPr>
      <xdr:spPr>
        <a:xfrm>
          <a:off x="6737428" y="637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65557</xdr:rowOff>
    </xdr:from>
    <xdr:to>
      <xdr:col>55</xdr:col>
      <xdr:colOff>0</xdr:colOff>
      <xdr:row>56</xdr:row>
      <xdr:rowOff>144907</xdr:rowOff>
    </xdr:to>
    <xdr:cxnSp macro="">
      <xdr:nvCxnSpPr>
        <xdr:cNvPr id="351" name="直線コネクタ 350"/>
        <xdr:cNvCxnSpPr/>
      </xdr:nvCxnSpPr>
      <xdr:spPr>
        <a:xfrm>
          <a:off x="9639300" y="9666757"/>
          <a:ext cx="838200" cy="7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65557</xdr:rowOff>
    </xdr:from>
    <xdr:to>
      <xdr:col>50</xdr:col>
      <xdr:colOff>114300</xdr:colOff>
      <xdr:row>56</xdr:row>
      <xdr:rowOff>152895</xdr:rowOff>
    </xdr:to>
    <xdr:cxnSp macro="">
      <xdr:nvCxnSpPr>
        <xdr:cNvPr id="354" name="直線コネクタ 353"/>
        <xdr:cNvCxnSpPr/>
      </xdr:nvCxnSpPr>
      <xdr:spPr>
        <a:xfrm flipV="1">
          <a:off x="8750300" y="9666757"/>
          <a:ext cx="889000" cy="87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141884</xdr:rowOff>
    </xdr:from>
    <xdr:to>
      <xdr:col>45</xdr:col>
      <xdr:colOff>177800</xdr:colOff>
      <xdr:row>56</xdr:row>
      <xdr:rowOff>152895</xdr:rowOff>
    </xdr:to>
    <xdr:cxnSp macro="">
      <xdr:nvCxnSpPr>
        <xdr:cNvPr id="357" name="直線コネクタ 356"/>
        <xdr:cNvCxnSpPr/>
      </xdr:nvCxnSpPr>
      <xdr:spPr>
        <a:xfrm>
          <a:off x="7861300" y="9743084"/>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83248</xdr:rowOff>
    </xdr:from>
    <xdr:to>
      <xdr:col>41</xdr:col>
      <xdr:colOff>50800</xdr:colOff>
      <xdr:row>56</xdr:row>
      <xdr:rowOff>141884</xdr:rowOff>
    </xdr:to>
    <xdr:cxnSp macro="">
      <xdr:nvCxnSpPr>
        <xdr:cNvPr id="360" name="直線コネクタ 359"/>
        <xdr:cNvCxnSpPr/>
      </xdr:nvCxnSpPr>
      <xdr:spPr>
        <a:xfrm>
          <a:off x="6972300" y="9684448"/>
          <a:ext cx="889000" cy="5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62" name="テキスト ボックス 361"/>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59021</xdr:rowOff>
    </xdr:from>
    <xdr:ext cx="534377" cy="259045"/>
    <xdr:sp macro="" textlink="">
      <xdr:nvSpPr>
        <xdr:cNvPr id="364" name="テキスト ボックス 363"/>
        <xdr:cNvSpPr txBox="1"/>
      </xdr:nvSpPr>
      <xdr:spPr>
        <a:xfrm>
          <a:off x="6705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94107</xdr:rowOff>
    </xdr:from>
    <xdr:to>
      <xdr:col>55</xdr:col>
      <xdr:colOff>50800</xdr:colOff>
      <xdr:row>57</xdr:row>
      <xdr:rowOff>24257</xdr:rowOff>
    </xdr:to>
    <xdr:sp macro="" textlink="">
      <xdr:nvSpPr>
        <xdr:cNvPr id="370" name="楕円 369"/>
        <xdr:cNvSpPr/>
      </xdr:nvSpPr>
      <xdr:spPr>
        <a:xfrm>
          <a:off x="10426700" y="969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72534</xdr:rowOff>
    </xdr:from>
    <xdr:ext cx="534377" cy="259045"/>
    <xdr:sp macro="" textlink="">
      <xdr:nvSpPr>
        <xdr:cNvPr id="371" name="農林水産業費該当値テキスト"/>
        <xdr:cNvSpPr txBox="1"/>
      </xdr:nvSpPr>
      <xdr:spPr>
        <a:xfrm>
          <a:off x="10528300" y="9673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14757</xdr:rowOff>
    </xdr:from>
    <xdr:to>
      <xdr:col>50</xdr:col>
      <xdr:colOff>165100</xdr:colOff>
      <xdr:row>56</xdr:row>
      <xdr:rowOff>116357</xdr:rowOff>
    </xdr:to>
    <xdr:sp macro="" textlink="">
      <xdr:nvSpPr>
        <xdr:cNvPr id="372" name="楕円 371"/>
        <xdr:cNvSpPr/>
      </xdr:nvSpPr>
      <xdr:spPr>
        <a:xfrm>
          <a:off x="9588500" y="96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132884</xdr:rowOff>
    </xdr:from>
    <xdr:ext cx="534377" cy="259045"/>
    <xdr:sp macro="" textlink="">
      <xdr:nvSpPr>
        <xdr:cNvPr id="373" name="テキスト ボックス 372"/>
        <xdr:cNvSpPr txBox="1"/>
      </xdr:nvSpPr>
      <xdr:spPr>
        <a:xfrm>
          <a:off x="9372111" y="93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102095</xdr:rowOff>
    </xdr:from>
    <xdr:to>
      <xdr:col>46</xdr:col>
      <xdr:colOff>38100</xdr:colOff>
      <xdr:row>57</xdr:row>
      <xdr:rowOff>32245</xdr:rowOff>
    </xdr:to>
    <xdr:sp macro="" textlink="">
      <xdr:nvSpPr>
        <xdr:cNvPr id="374" name="楕円 373"/>
        <xdr:cNvSpPr/>
      </xdr:nvSpPr>
      <xdr:spPr>
        <a:xfrm>
          <a:off x="8699500" y="970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23372</xdr:rowOff>
    </xdr:from>
    <xdr:ext cx="534377" cy="259045"/>
    <xdr:sp macro="" textlink="">
      <xdr:nvSpPr>
        <xdr:cNvPr id="375" name="テキスト ボックス 374"/>
        <xdr:cNvSpPr txBox="1"/>
      </xdr:nvSpPr>
      <xdr:spPr>
        <a:xfrm>
          <a:off x="8483111" y="979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91084</xdr:rowOff>
    </xdr:from>
    <xdr:to>
      <xdr:col>41</xdr:col>
      <xdr:colOff>101600</xdr:colOff>
      <xdr:row>57</xdr:row>
      <xdr:rowOff>21234</xdr:rowOff>
    </xdr:to>
    <xdr:sp macro="" textlink="">
      <xdr:nvSpPr>
        <xdr:cNvPr id="376" name="楕円 375"/>
        <xdr:cNvSpPr/>
      </xdr:nvSpPr>
      <xdr:spPr>
        <a:xfrm>
          <a:off x="7810500" y="96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37761</xdr:rowOff>
    </xdr:from>
    <xdr:ext cx="534377" cy="259045"/>
    <xdr:sp macro="" textlink="">
      <xdr:nvSpPr>
        <xdr:cNvPr id="377" name="テキスト ボックス 376"/>
        <xdr:cNvSpPr txBox="1"/>
      </xdr:nvSpPr>
      <xdr:spPr>
        <a:xfrm>
          <a:off x="7594111" y="946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32448</xdr:rowOff>
    </xdr:from>
    <xdr:to>
      <xdr:col>36</xdr:col>
      <xdr:colOff>165100</xdr:colOff>
      <xdr:row>56</xdr:row>
      <xdr:rowOff>134048</xdr:rowOff>
    </xdr:to>
    <xdr:sp macro="" textlink="">
      <xdr:nvSpPr>
        <xdr:cNvPr id="378" name="楕円 377"/>
        <xdr:cNvSpPr/>
      </xdr:nvSpPr>
      <xdr:spPr>
        <a:xfrm>
          <a:off x="6921500" y="963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150575</xdr:rowOff>
    </xdr:from>
    <xdr:ext cx="534377" cy="259045"/>
    <xdr:sp macro="" textlink="">
      <xdr:nvSpPr>
        <xdr:cNvPr id="379" name="テキスト ボックス 378"/>
        <xdr:cNvSpPr txBox="1"/>
      </xdr:nvSpPr>
      <xdr:spPr>
        <a:xfrm>
          <a:off x="6705111" y="940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41264</xdr:rowOff>
    </xdr:from>
    <xdr:to>
      <xdr:col>55</xdr:col>
      <xdr:colOff>0</xdr:colOff>
      <xdr:row>78</xdr:row>
      <xdr:rowOff>104214</xdr:rowOff>
    </xdr:to>
    <xdr:cxnSp macro="">
      <xdr:nvCxnSpPr>
        <xdr:cNvPr id="408" name="直線コネクタ 407"/>
        <xdr:cNvCxnSpPr/>
      </xdr:nvCxnSpPr>
      <xdr:spPr>
        <a:xfrm>
          <a:off x="9639300" y="13414364"/>
          <a:ext cx="838200" cy="6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41264</xdr:rowOff>
    </xdr:from>
    <xdr:to>
      <xdr:col>50</xdr:col>
      <xdr:colOff>114300</xdr:colOff>
      <xdr:row>78</xdr:row>
      <xdr:rowOff>122456</xdr:rowOff>
    </xdr:to>
    <xdr:cxnSp macro="">
      <xdr:nvCxnSpPr>
        <xdr:cNvPr id="411" name="直線コネクタ 410"/>
        <xdr:cNvCxnSpPr/>
      </xdr:nvCxnSpPr>
      <xdr:spPr>
        <a:xfrm flipV="1">
          <a:off x="8750300" y="13414364"/>
          <a:ext cx="889000" cy="8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13" name="テキスト ボックス 412"/>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36823</xdr:rowOff>
    </xdr:from>
    <xdr:to>
      <xdr:col>45</xdr:col>
      <xdr:colOff>177800</xdr:colOff>
      <xdr:row>78</xdr:row>
      <xdr:rowOff>122456</xdr:rowOff>
    </xdr:to>
    <xdr:cxnSp macro="">
      <xdr:nvCxnSpPr>
        <xdr:cNvPr id="414" name="直線コネクタ 413"/>
        <xdr:cNvCxnSpPr/>
      </xdr:nvCxnSpPr>
      <xdr:spPr>
        <a:xfrm>
          <a:off x="7861300" y="13238473"/>
          <a:ext cx="889000" cy="257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36823</xdr:rowOff>
    </xdr:from>
    <xdr:to>
      <xdr:col>41</xdr:col>
      <xdr:colOff>50800</xdr:colOff>
      <xdr:row>78</xdr:row>
      <xdr:rowOff>16926</xdr:rowOff>
    </xdr:to>
    <xdr:cxnSp macro="">
      <xdr:nvCxnSpPr>
        <xdr:cNvPr id="417" name="直線コネクタ 416"/>
        <xdr:cNvCxnSpPr/>
      </xdr:nvCxnSpPr>
      <xdr:spPr>
        <a:xfrm flipV="1">
          <a:off x="6972300" y="13238473"/>
          <a:ext cx="889000" cy="151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117566</xdr:rowOff>
    </xdr:from>
    <xdr:ext cx="534377" cy="259045"/>
    <xdr:sp macro="" textlink="">
      <xdr:nvSpPr>
        <xdr:cNvPr id="419" name="テキスト ボックス 418"/>
        <xdr:cNvSpPr txBox="1"/>
      </xdr:nvSpPr>
      <xdr:spPr>
        <a:xfrm>
          <a:off x="7594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138720</xdr:rowOff>
    </xdr:from>
    <xdr:ext cx="534377" cy="259045"/>
    <xdr:sp macro="" textlink="">
      <xdr:nvSpPr>
        <xdr:cNvPr id="421" name="テキスト ボックス 420"/>
        <xdr:cNvSpPr txBox="1"/>
      </xdr:nvSpPr>
      <xdr:spPr>
        <a:xfrm>
          <a:off x="6705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53414</xdr:rowOff>
    </xdr:from>
    <xdr:to>
      <xdr:col>55</xdr:col>
      <xdr:colOff>50800</xdr:colOff>
      <xdr:row>78</xdr:row>
      <xdr:rowOff>155014</xdr:rowOff>
    </xdr:to>
    <xdr:sp macro="" textlink="">
      <xdr:nvSpPr>
        <xdr:cNvPr id="427" name="楕円 426"/>
        <xdr:cNvSpPr/>
      </xdr:nvSpPr>
      <xdr:spPr>
        <a:xfrm>
          <a:off x="10426700" y="1342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169184</xdr:rowOff>
    </xdr:from>
    <xdr:ext cx="534377" cy="259045"/>
    <xdr:sp macro="" textlink="">
      <xdr:nvSpPr>
        <xdr:cNvPr id="428" name="商工費該当値テキスト"/>
        <xdr:cNvSpPr txBox="1"/>
      </xdr:nvSpPr>
      <xdr:spPr>
        <a:xfrm>
          <a:off x="10528300" y="1337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161914</xdr:rowOff>
    </xdr:from>
    <xdr:to>
      <xdr:col>50</xdr:col>
      <xdr:colOff>165100</xdr:colOff>
      <xdr:row>78</xdr:row>
      <xdr:rowOff>92064</xdr:rowOff>
    </xdr:to>
    <xdr:sp macro="" textlink="">
      <xdr:nvSpPr>
        <xdr:cNvPr id="429" name="楕円 428"/>
        <xdr:cNvSpPr/>
      </xdr:nvSpPr>
      <xdr:spPr>
        <a:xfrm>
          <a:off x="9588500" y="1336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108591</xdr:rowOff>
    </xdr:from>
    <xdr:ext cx="534377" cy="259045"/>
    <xdr:sp macro="" textlink="">
      <xdr:nvSpPr>
        <xdr:cNvPr id="430" name="テキスト ボックス 429"/>
        <xdr:cNvSpPr txBox="1"/>
      </xdr:nvSpPr>
      <xdr:spPr>
        <a:xfrm>
          <a:off x="9372111" y="1313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71656</xdr:rowOff>
    </xdr:from>
    <xdr:to>
      <xdr:col>46</xdr:col>
      <xdr:colOff>38100</xdr:colOff>
      <xdr:row>79</xdr:row>
      <xdr:rowOff>1806</xdr:rowOff>
    </xdr:to>
    <xdr:sp macro="" textlink="">
      <xdr:nvSpPr>
        <xdr:cNvPr id="431" name="楕円 430"/>
        <xdr:cNvSpPr/>
      </xdr:nvSpPr>
      <xdr:spPr>
        <a:xfrm>
          <a:off x="8699500" y="1344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164383</xdr:rowOff>
    </xdr:from>
    <xdr:ext cx="534377" cy="259045"/>
    <xdr:sp macro="" textlink="">
      <xdr:nvSpPr>
        <xdr:cNvPr id="432" name="テキスト ボックス 431"/>
        <xdr:cNvSpPr txBox="1"/>
      </xdr:nvSpPr>
      <xdr:spPr>
        <a:xfrm>
          <a:off x="8483111" y="1353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157473</xdr:rowOff>
    </xdr:from>
    <xdr:to>
      <xdr:col>41</xdr:col>
      <xdr:colOff>101600</xdr:colOff>
      <xdr:row>77</xdr:row>
      <xdr:rowOff>87623</xdr:rowOff>
    </xdr:to>
    <xdr:sp macro="" textlink="">
      <xdr:nvSpPr>
        <xdr:cNvPr id="433" name="楕円 432"/>
        <xdr:cNvSpPr/>
      </xdr:nvSpPr>
      <xdr:spPr>
        <a:xfrm>
          <a:off x="7810500" y="1318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104150</xdr:rowOff>
    </xdr:from>
    <xdr:ext cx="534377" cy="259045"/>
    <xdr:sp macro="" textlink="">
      <xdr:nvSpPr>
        <xdr:cNvPr id="434" name="テキスト ボックス 433"/>
        <xdr:cNvSpPr txBox="1"/>
      </xdr:nvSpPr>
      <xdr:spPr>
        <a:xfrm>
          <a:off x="7594111" y="12962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137576</xdr:rowOff>
    </xdr:from>
    <xdr:to>
      <xdr:col>36</xdr:col>
      <xdr:colOff>165100</xdr:colOff>
      <xdr:row>78</xdr:row>
      <xdr:rowOff>67726</xdr:rowOff>
    </xdr:to>
    <xdr:sp macro="" textlink="">
      <xdr:nvSpPr>
        <xdr:cNvPr id="435" name="楕円 434"/>
        <xdr:cNvSpPr/>
      </xdr:nvSpPr>
      <xdr:spPr>
        <a:xfrm>
          <a:off x="6921500" y="1333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84253</xdr:rowOff>
    </xdr:from>
    <xdr:ext cx="534377" cy="259045"/>
    <xdr:sp macro="" textlink="">
      <xdr:nvSpPr>
        <xdr:cNvPr id="436" name="テキスト ボックス 435"/>
        <xdr:cNvSpPr txBox="1"/>
      </xdr:nvSpPr>
      <xdr:spPr>
        <a:xfrm>
          <a:off x="6705111" y="13114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165112</xdr:rowOff>
    </xdr:from>
    <xdr:to>
      <xdr:col>55</xdr:col>
      <xdr:colOff>0</xdr:colOff>
      <xdr:row>96</xdr:row>
      <xdr:rowOff>122082</xdr:rowOff>
    </xdr:to>
    <xdr:cxnSp macro="">
      <xdr:nvCxnSpPr>
        <xdr:cNvPr id="465" name="直線コネクタ 464"/>
        <xdr:cNvCxnSpPr/>
      </xdr:nvCxnSpPr>
      <xdr:spPr>
        <a:xfrm>
          <a:off x="9639300" y="15767062"/>
          <a:ext cx="838200" cy="81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165112</xdr:rowOff>
    </xdr:from>
    <xdr:to>
      <xdr:col>50</xdr:col>
      <xdr:colOff>114300</xdr:colOff>
      <xdr:row>94</xdr:row>
      <xdr:rowOff>107094</xdr:rowOff>
    </xdr:to>
    <xdr:cxnSp macro="">
      <xdr:nvCxnSpPr>
        <xdr:cNvPr id="468" name="直線コネクタ 467"/>
        <xdr:cNvCxnSpPr/>
      </xdr:nvCxnSpPr>
      <xdr:spPr>
        <a:xfrm flipV="1">
          <a:off x="8750300" y="15767062"/>
          <a:ext cx="889000" cy="456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107094</xdr:rowOff>
    </xdr:from>
    <xdr:to>
      <xdr:col>45</xdr:col>
      <xdr:colOff>177800</xdr:colOff>
      <xdr:row>94</xdr:row>
      <xdr:rowOff>160412</xdr:rowOff>
    </xdr:to>
    <xdr:cxnSp macro="">
      <xdr:nvCxnSpPr>
        <xdr:cNvPr id="471" name="直線コネクタ 470"/>
        <xdr:cNvCxnSpPr/>
      </xdr:nvCxnSpPr>
      <xdr:spPr>
        <a:xfrm flipV="1">
          <a:off x="7861300" y="16223394"/>
          <a:ext cx="889000" cy="5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160412</xdr:rowOff>
    </xdr:from>
    <xdr:to>
      <xdr:col>41</xdr:col>
      <xdr:colOff>50800</xdr:colOff>
      <xdr:row>95</xdr:row>
      <xdr:rowOff>64452</xdr:rowOff>
    </xdr:to>
    <xdr:cxnSp macro="">
      <xdr:nvCxnSpPr>
        <xdr:cNvPr id="474" name="直線コネクタ 473"/>
        <xdr:cNvCxnSpPr/>
      </xdr:nvCxnSpPr>
      <xdr:spPr>
        <a:xfrm flipV="1">
          <a:off x="6972300" y="16276712"/>
          <a:ext cx="889000" cy="7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33425</xdr:rowOff>
    </xdr:from>
    <xdr:ext cx="534377" cy="259045"/>
    <xdr:sp macro="" textlink="">
      <xdr:nvSpPr>
        <xdr:cNvPr id="476" name="テキスト ボックス 475"/>
        <xdr:cNvSpPr txBox="1"/>
      </xdr:nvSpPr>
      <xdr:spPr>
        <a:xfrm>
          <a:off x="7594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58648</xdr:rowOff>
    </xdr:from>
    <xdr:ext cx="534377" cy="259045"/>
    <xdr:sp macro="" textlink="">
      <xdr:nvSpPr>
        <xdr:cNvPr id="478" name="テキスト ボックス 477"/>
        <xdr:cNvSpPr txBox="1"/>
      </xdr:nvSpPr>
      <xdr:spPr>
        <a:xfrm>
          <a:off x="6705111" y="1651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71282</xdr:rowOff>
    </xdr:from>
    <xdr:to>
      <xdr:col>55</xdr:col>
      <xdr:colOff>50800</xdr:colOff>
      <xdr:row>97</xdr:row>
      <xdr:rowOff>1432</xdr:rowOff>
    </xdr:to>
    <xdr:sp macro="" textlink="">
      <xdr:nvSpPr>
        <xdr:cNvPr id="484" name="楕円 483"/>
        <xdr:cNvSpPr/>
      </xdr:nvSpPr>
      <xdr:spPr>
        <a:xfrm>
          <a:off x="10426700" y="1653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94159</xdr:rowOff>
    </xdr:from>
    <xdr:ext cx="534377" cy="259045"/>
    <xdr:sp macro="" textlink="">
      <xdr:nvSpPr>
        <xdr:cNvPr id="485" name="土木費該当値テキスト"/>
        <xdr:cNvSpPr txBox="1"/>
      </xdr:nvSpPr>
      <xdr:spPr>
        <a:xfrm>
          <a:off x="10528300" y="1638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114312</xdr:rowOff>
    </xdr:from>
    <xdr:to>
      <xdr:col>50</xdr:col>
      <xdr:colOff>165100</xdr:colOff>
      <xdr:row>92</xdr:row>
      <xdr:rowOff>44462</xdr:rowOff>
    </xdr:to>
    <xdr:sp macro="" textlink="">
      <xdr:nvSpPr>
        <xdr:cNvPr id="486" name="楕円 485"/>
        <xdr:cNvSpPr/>
      </xdr:nvSpPr>
      <xdr:spPr>
        <a:xfrm>
          <a:off x="9588500" y="1571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60989</xdr:rowOff>
    </xdr:from>
    <xdr:ext cx="599010" cy="259045"/>
    <xdr:sp macro="" textlink="">
      <xdr:nvSpPr>
        <xdr:cNvPr id="487" name="テキスト ボックス 486"/>
        <xdr:cNvSpPr txBox="1"/>
      </xdr:nvSpPr>
      <xdr:spPr>
        <a:xfrm>
          <a:off x="9339795" y="15491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56294</xdr:rowOff>
    </xdr:from>
    <xdr:to>
      <xdr:col>46</xdr:col>
      <xdr:colOff>38100</xdr:colOff>
      <xdr:row>94</xdr:row>
      <xdr:rowOff>157894</xdr:rowOff>
    </xdr:to>
    <xdr:sp macro="" textlink="">
      <xdr:nvSpPr>
        <xdr:cNvPr id="488" name="楕円 487"/>
        <xdr:cNvSpPr/>
      </xdr:nvSpPr>
      <xdr:spPr>
        <a:xfrm>
          <a:off x="8699500" y="16172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2971</xdr:rowOff>
    </xdr:from>
    <xdr:ext cx="599010" cy="259045"/>
    <xdr:sp macro="" textlink="">
      <xdr:nvSpPr>
        <xdr:cNvPr id="489" name="テキスト ボックス 488"/>
        <xdr:cNvSpPr txBox="1"/>
      </xdr:nvSpPr>
      <xdr:spPr>
        <a:xfrm>
          <a:off x="8450795" y="15947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109612</xdr:rowOff>
    </xdr:from>
    <xdr:to>
      <xdr:col>41</xdr:col>
      <xdr:colOff>101600</xdr:colOff>
      <xdr:row>95</xdr:row>
      <xdr:rowOff>39762</xdr:rowOff>
    </xdr:to>
    <xdr:sp macro="" textlink="">
      <xdr:nvSpPr>
        <xdr:cNvPr id="490" name="楕円 489"/>
        <xdr:cNvSpPr/>
      </xdr:nvSpPr>
      <xdr:spPr>
        <a:xfrm>
          <a:off x="7810500" y="1622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56289</xdr:rowOff>
    </xdr:from>
    <xdr:ext cx="534377" cy="259045"/>
    <xdr:sp macro="" textlink="">
      <xdr:nvSpPr>
        <xdr:cNvPr id="491" name="テキスト ボックス 490"/>
        <xdr:cNvSpPr txBox="1"/>
      </xdr:nvSpPr>
      <xdr:spPr>
        <a:xfrm>
          <a:off x="7594111" y="1600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13652</xdr:rowOff>
    </xdr:from>
    <xdr:to>
      <xdr:col>36</xdr:col>
      <xdr:colOff>165100</xdr:colOff>
      <xdr:row>95</xdr:row>
      <xdr:rowOff>115252</xdr:rowOff>
    </xdr:to>
    <xdr:sp macro="" textlink="">
      <xdr:nvSpPr>
        <xdr:cNvPr id="492" name="楕円 491"/>
        <xdr:cNvSpPr/>
      </xdr:nvSpPr>
      <xdr:spPr>
        <a:xfrm>
          <a:off x="6921500" y="1630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131779</xdr:rowOff>
    </xdr:from>
    <xdr:ext cx="534377" cy="259045"/>
    <xdr:sp macro="" textlink="">
      <xdr:nvSpPr>
        <xdr:cNvPr id="493" name="テキスト ボックス 492"/>
        <xdr:cNvSpPr txBox="1"/>
      </xdr:nvSpPr>
      <xdr:spPr>
        <a:xfrm>
          <a:off x="6705111" y="1607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126917</xdr:rowOff>
    </xdr:from>
    <xdr:to>
      <xdr:col>85</xdr:col>
      <xdr:colOff>127000</xdr:colOff>
      <xdr:row>36</xdr:row>
      <xdr:rowOff>39802</xdr:rowOff>
    </xdr:to>
    <xdr:cxnSp macro="">
      <xdr:nvCxnSpPr>
        <xdr:cNvPr id="522" name="直線コネクタ 521"/>
        <xdr:cNvCxnSpPr/>
      </xdr:nvCxnSpPr>
      <xdr:spPr>
        <a:xfrm>
          <a:off x="15481300" y="6127667"/>
          <a:ext cx="838200" cy="8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126917</xdr:rowOff>
    </xdr:from>
    <xdr:to>
      <xdr:col>81</xdr:col>
      <xdr:colOff>50800</xdr:colOff>
      <xdr:row>36</xdr:row>
      <xdr:rowOff>93028</xdr:rowOff>
    </xdr:to>
    <xdr:cxnSp macro="">
      <xdr:nvCxnSpPr>
        <xdr:cNvPr id="525" name="直線コネクタ 524"/>
        <xdr:cNvCxnSpPr/>
      </xdr:nvCxnSpPr>
      <xdr:spPr>
        <a:xfrm flipV="1">
          <a:off x="14592300" y="6127667"/>
          <a:ext cx="889000" cy="13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93028</xdr:rowOff>
    </xdr:from>
    <xdr:to>
      <xdr:col>76</xdr:col>
      <xdr:colOff>114300</xdr:colOff>
      <xdr:row>36</xdr:row>
      <xdr:rowOff>112725</xdr:rowOff>
    </xdr:to>
    <xdr:cxnSp macro="">
      <xdr:nvCxnSpPr>
        <xdr:cNvPr id="528" name="直線コネクタ 527"/>
        <xdr:cNvCxnSpPr/>
      </xdr:nvCxnSpPr>
      <xdr:spPr>
        <a:xfrm flipV="1">
          <a:off x="13703300" y="6265228"/>
          <a:ext cx="889000" cy="1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14503</xdr:rowOff>
    </xdr:from>
    <xdr:to>
      <xdr:col>71</xdr:col>
      <xdr:colOff>177800</xdr:colOff>
      <xdr:row>36</xdr:row>
      <xdr:rowOff>112725</xdr:rowOff>
    </xdr:to>
    <xdr:cxnSp macro="">
      <xdr:nvCxnSpPr>
        <xdr:cNvPr id="531" name="直線コネクタ 530"/>
        <xdr:cNvCxnSpPr/>
      </xdr:nvCxnSpPr>
      <xdr:spPr>
        <a:xfrm>
          <a:off x="12814300" y="5843803"/>
          <a:ext cx="889000" cy="44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160452</xdr:rowOff>
    </xdr:from>
    <xdr:to>
      <xdr:col>85</xdr:col>
      <xdr:colOff>177800</xdr:colOff>
      <xdr:row>36</xdr:row>
      <xdr:rowOff>90602</xdr:rowOff>
    </xdr:to>
    <xdr:sp macro="" textlink="">
      <xdr:nvSpPr>
        <xdr:cNvPr id="541" name="楕円 540"/>
        <xdr:cNvSpPr/>
      </xdr:nvSpPr>
      <xdr:spPr>
        <a:xfrm>
          <a:off x="16268700" y="616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11879</xdr:rowOff>
    </xdr:from>
    <xdr:ext cx="534377" cy="259045"/>
    <xdr:sp macro="" textlink="">
      <xdr:nvSpPr>
        <xdr:cNvPr id="542" name="消防費該当値テキスト"/>
        <xdr:cNvSpPr txBox="1"/>
      </xdr:nvSpPr>
      <xdr:spPr>
        <a:xfrm>
          <a:off x="16370300" y="601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76117</xdr:rowOff>
    </xdr:from>
    <xdr:to>
      <xdr:col>81</xdr:col>
      <xdr:colOff>101600</xdr:colOff>
      <xdr:row>36</xdr:row>
      <xdr:rowOff>6267</xdr:rowOff>
    </xdr:to>
    <xdr:sp macro="" textlink="">
      <xdr:nvSpPr>
        <xdr:cNvPr id="543" name="楕円 542"/>
        <xdr:cNvSpPr/>
      </xdr:nvSpPr>
      <xdr:spPr>
        <a:xfrm>
          <a:off x="15430500" y="607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22794</xdr:rowOff>
    </xdr:from>
    <xdr:ext cx="534377" cy="259045"/>
    <xdr:sp macro="" textlink="">
      <xdr:nvSpPr>
        <xdr:cNvPr id="544" name="テキスト ボックス 543"/>
        <xdr:cNvSpPr txBox="1"/>
      </xdr:nvSpPr>
      <xdr:spPr>
        <a:xfrm>
          <a:off x="15214111" y="585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42228</xdr:rowOff>
    </xdr:from>
    <xdr:to>
      <xdr:col>76</xdr:col>
      <xdr:colOff>165100</xdr:colOff>
      <xdr:row>36</xdr:row>
      <xdr:rowOff>143828</xdr:rowOff>
    </xdr:to>
    <xdr:sp macro="" textlink="">
      <xdr:nvSpPr>
        <xdr:cNvPr id="545" name="楕円 544"/>
        <xdr:cNvSpPr/>
      </xdr:nvSpPr>
      <xdr:spPr>
        <a:xfrm>
          <a:off x="14541500" y="621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160355</xdr:rowOff>
    </xdr:from>
    <xdr:ext cx="534377" cy="259045"/>
    <xdr:sp macro="" textlink="">
      <xdr:nvSpPr>
        <xdr:cNvPr id="546" name="テキスト ボックス 545"/>
        <xdr:cNvSpPr txBox="1"/>
      </xdr:nvSpPr>
      <xdr:spPr>
        <a:xfrm>
          <a:off x="14325111" y="5989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61925</xdr:rowOff>
    </xdr:from>
    <xdr:to>
      <xdr:col>72</xdr:col>
      <xdr:colOff>38100</xdr:colOff>
      <xdr:row>36</xdr:row>
      <xdr:rowOff>163525</xdr:rowOff>
    </xdr:to>
    <xdr:sp macro="" textlink="">
      <xdr:nvSpPr>
        <xdr:cNvPr id="547" name="楕円 546"/>
        <xdr:cNvSpPr/>
      </xdr:nvSpPr>
      <xdr:spPr>
        <a:xfrm>
          <a:off x="13652500" y="62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154652</xdr:rowOff>
    </xdr:from>
    <xdr:ext cx="534377" cy="259045"/>
    <xdr:sp macro="" textlink="">
      <xdr:nvSpPr>
        <xdr:cNvPr id="548" name="テキスト ボックス 547"/>
        <xdr:cNvSpPr txBox="1"/>
      </xdr:nvSpPr>
      <xdr:spPr>
        <a:xfrm>
          <a:off x="13436111" y="632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135153</xdr:rowOff>
    </xdr:from>
    <xdr:to>
      <xdr:col>67</xdr:col>
      <xdr:colOff>101600</xdr:colOff>
      <xdr:row>34</xdr:row>
      <xdr:rowOff>65303</xdr:rowOff>
    </xdr:to>
    <xdr:sp macro="" textlink="">
      <xdr:nvSpPr>
        <xdr:cNvPr id="549" name="楕円 548"/>
        <xdr:cNvSpPr/>
      </xdr:nvSpPr>
      <xdr:spPr>
        <a:xfrm>
          <a:off x="12763500" y="579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81830</xdr:rowOff>
    </xdr:from>
    <xdr:ext cx="534377" cy="259045"/>
    <xdr:sp macro="" textlink="">
      <xdr:nvSpPr>
        <xdr:cNvPr id="550" name="テキスト ボックス 549"/>
        <xdr:cNvSpPr txBox="1"/>
      </xdr:nvSpPr>
      <xdr:spPr>
        <a:xfrm>
          <a:off x="12547111" y="55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158887</xdr:rowOff>
    </xdr:from>
    <xdr:to>
      <xdr:col>85</xdr:col>
      <xdr:colOff>127000</xdr:colOff>
      <xdr:row>57</xdr:row>
      <xdr:rowOff>15631</xdr:rowOff>
    </xdr:to>
    <xdr:cxnSp macro="">
      <xdr:nvCxnSpPr>
        <xdr:cNvPr id="579" name="直線コネクタ 578"/>
        <xdr:cNvCxnSpPr/>
      </xdr:nvCxnSpPr>
      <xdr:spPr>
        <a:xfrm flipV="1">
          <a:off x="15481300" y="9760087"/>
          <a:ext cx="8382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154422</xdr:rowOff>
    </xdr:from>
    <xdr:to>
      <xdr:col>81</xdr:col>
      <xdr:colOff>50800</xdr:colOff>
      <xdr:row>57</xdr:row>
      <xdr:rowOff>15631</xdr:rowOff>
    </xdr:to>
    <xdr:cxnSp macro="">
      <xdr:nvCxnSpPr>
        <xdr:cNvPr id="582" name="直線コネクタ 581"/>
        <xdr:cNvCxnSpPr/>
      </xdr:nvCxnSpPr>
      <xdr:spPr>
        <a:xfrm>
          <a:off x="14592300" y="9412722"/>
          <a:ext cx="889000" cy="37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154422</xdr:rowOff>
    </xdr:from>
    <xdr:to>
      <xdr:col>76</xdr:col>
      <xdr:colOff>114300</xdr:colOff>
      <xdr:row>56</xdr:row>
      <xdr:rowOff>126495</xdr:rowOff>
    </xdr:to>
    <xdr:cxnSp macro="">
      <xdr:nvCxnSpPr>
        <xdr:cNvPr id="585" name="直線コネクタ 584"/>
        <xdr:cNvCxnSpPr/>
      </xdr:nvCxnSpPr>
      <xdr:spPr>
        <a:xfrm flipV="1">
          <a:off x="13703300" y="9412722"/>
          <a:ext cx="889000" cy="314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7" name="テキスト ボックス 586"/>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119675</xdr:rowOff>
    </xdr:from>
    <xdr:to>
      <xdr:col>71</xdr:col>
      <xdr:colOff>177800</xdr:colOff>
      <xdr:row>56</xdr:row>
      <xdr:rowOff>126495</xdr:rowOff>
    </xdr:to>
    <xdr:cxnSp macro="">
      <xdr:nvCxnSpPr>
        <xdr:cNvPr id="588" name="直線コネクタ 587"/>
        <xdr:cNvCxnSpPr/>
      </xdr:nvCxnSpPr>
      <xdr:spPr>
        <a:xfrm>
          <a:off x="12814300" y="9720875"/>
          <a:ext cx="889000" cy="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108087</xdr:rowOff>
    </xdr:from>
    <xdr:to>
      <xdr:col>85</xdr:col>
      <xdr:colOff>177800</xdr:colOff>
      <xdr:row>57</xdr:row>
      <xdr:rowOff>38237</xdr:rowOff>
    </xdr:to>
    <xdr:sp macro="" textlink="">
      <xdr:nvSpPr>
        <xdr:cNvPr id="598" name="楕円 597"/>
        <xdr:cNvSpPr/>
      </xdr:nvSpPr>
      <xdr:spPr>
        <a:xfrm>
          <a:off x="16268700" y="970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86514</xdr:rowOff>
    </xdr:from>
    <xdr:ext cx="534377" cy="259045"/>
    <xdr:sp macro="" textlink="">
      <xdr:nvSpPr>
        <xdr:cNvPr id="599" name="教育費該当値テキスト"/>
        <xdr:cNvSpPr txBox="1"/>
      </xdr:nvSpPr>
      <xdr:spPr>
        <a:xfrm>
          <a:off x="16370300" y="968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136281</xdr:rowOff>
    </xdr:from>
    <xdr:to>
      <xdr:col>81</xdr:col>
      <xdr:colOff>101600</xdr:colOff>
      <xdr:row>57</xdr:row>
      <xdr:rowOff>66431</xdr:rowOff>
    </xdr:to>
    <xdr:sp macro="" textlink="">
      <xdr:nvSpPr>
        <xdr:cNvPr id="600" name="楕円 599"/>
        <xdr:cNvSpPr/>
      </xdr:nvSpPr>
      <xdr:spPr>
        <a:xfrm>
          <a:off x="15430500" y="973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57558</xdr:rowOff>
    </xdr:from>
    <xdr:ext cx="534377" cy="259045"/>
    <xdr:sp macro="" textlink="">
      <xdr:nvSpPr>
        <xdr:cNvPr id="601" name="テキスト ボックス 600"/>
        <xdr:cNvSpPr txBox="1"/>
      </xdr:nvSpPr>
      <xdr:spPr>
        <a:xfrm>
          <a:off x="15214111" y="983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103622</xdr:rowOff>
    </xdr:from>
    <xdr:to>
      <xdr:col>76</xdr:col>
      <xdr:colOff>165100</xdr:colOff>
      <xdr:row>55</xdr:row>
      <xdr:rowOff>33772</xdr:rowOff>
    </xdr:to>
    <xdr:sp macro="" textlink="">
      <xdr:nvSpPr>
        <xdr:cNvPr id="602" name="楕円 601"/>
        <xdr:cNvSpPr/>
      </xdr:nvSpPr>
      <xdr:spPr>
        <a:xfrm>
          <a:off x="14541500" y="936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50299</xdr:rowOff>
    </xdr:from>
    <xdr:ext cx="534377" cy="259045"/>
    <xdr:sp macro="" textlink="">
      <xdr:nvSpPr>
        <xdr:cNvPr id="603" name="テキスト ボックス 602"/>
        <xdr:cNvSpPr txBox="1"/>
      </xdr:nvSpPr>
      <xdr:spPr>
        <a:xfrm>
          <a:off x="14325111" y="913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75695</xdr:rowOff>
    </xdr:from>
    <xdr:to>
      <xdr:col>72</xdr:col>
      <xdr:colOff>38100</xdr:colOff>
      <xdr:row>57</xdr:row>
      <xdr:rowOff>5845</xdr:rowOff>
    </xdr:to>
    <xdr:sp macro="" textlink="">
      <xdr:nvSpPr>
        <xdr:cNvPr id="604" name="楕円 603"/>
        <xdr:cNvSpPr/>
      </xdr:nvSpPr>
      <xdr:spPr>
        <a:xfrm>
          <a:off x="13652500" y="967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168422</xdr:rowOff>
    </xdr:from>
    <xdr:ext cx="534377" cy="259045"/>
    <xdr:sp macro="" textlink="">
      <xdr:nvSpPr>
        <xdr:cNvPr id="605" name="テキスト ボックス 604"/>
        <xdr:cNvSpPr txBox="1"/>
      </xdr:nvSpPr>
      <xdr:spPr>
        <a:xfrm>
          <a:off x="13436111" y="976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68875</xdr:rowOff>
    </xdr:from>
    <xdr:to>
      <xdr:col>67</xdr:col>
      <xdr:colOff>101600</xdr:colOff>
      <xdr:row>56</xdr:row>
      <xdr:rowOff>170475</xdr:rowOff>
    </xdr:to>
    <xdr:sp macro="" textlink="">
      <xdr:nvSpPr>
        <xdr:cNvPr id="606" name="楕円 605"/>
        <xdr:cNvSpPr/>
      </xdr:nvSpPr>
      <xdr:spPr>
        <a:xfrm>
          <a:off x="12763500" y="96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161602</xdr:rowOff>
    </xdr:from>
    <xdr:ext cx="534377" cy="259045"/>
    <xdr:sp macro="" textlink="">
      <xdr:nvSpPr>
        <xdr:cNvPr id="607" name="テキスト ボックス 606"/>
        <xdr:cNvSpPr txBox="1"/>
      </xdr:nvSpPr>
      <xdr:spPr>
        <a:xfrm>
          <a:off x="12547111" y="976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76340</xdr:rowOff>
    </xdr:from>
    <xdr:to>
      <xdr:col>85</xdr:col>
      <xdr:colOff>127000</xdr:colOff>
      <xdr:row>79</xdr:row>
      <xdr:rowOff>2273</xdr:rowOff>
    </xdr:to>
    <xdr:cxnSp macro="">
      <xdr:nvCxnSpPr>
        <xdr:cNvPr id="636" name="直線コネクタ 635"/>
        <xdr:cNvCxnSpPr/>
      </xdr:nvCxnSpPr>
      <xdr:spPr>
        <a:xfrm flipV="1">
          <a:off x="15481300" y="13449440"/>
          <a:ext cx="838200" cy="9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7" name="災害復旧費平均値テキスト"/>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168630</xdr:rowOff>
    </xdr:from>
    <xdr:to>
      <xdr:col>81</xdr:col>
      <xdr:colOff>50800</xdr:colOff>
      <xdr:row>79</xdr:row>
      <xdr:rowOff>2273</xdr:rowOff>
    </xdr:to>
    <xdr:cxnSp macro="">
      <xdr:nvCxnSpPr>
        <xdr:cNvPr id="639" name="直線コネクタ 638"/>
        <xdr:cNvCxnSpPr/>
      </xdr:nvCxnSpPr>
      <xdr:spPr>
        <a:xfrm>
          <a:off x="14592300" y="13541730"/>
          <a:ext cx="8890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28232</xdr:rowOff>
    </xdr:from>
    <xdr:to>
      <xdr:col>76</xdr:col>
      <xdr:colOff>114300</xdr:colOff>
      <xdr:row>78</xdr:row>
      <xdr:rowOff>168630</xdr:rowOff>
    </xdr:to>
    <xdr:cxnSp macro="">
      <xdr:nvCxnSpPr>
        <xdr:cNvPr id="642" name="直線コネクタ 641"/>
        <xdr:cNvCxnSpPr/>
      </xdr:nvCxnSpPr>
      <xdr:spPr>
        <a:xfrm>
          <a:off x="13703300" y="13401332"/>
          <a:ext cx="889000" cy="14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28232</xdr:rowOff>
    </xdr:from>
    <xdr:to>
      <xdr:col>71</xdr:col>
      <xdr:colOff>177800</xdr:colOff>
      <xdr:row>78</xdr:row>
      <xdr:rowOff>142456</xdr:rowOff>
    </xdr:to>
    <xdr:cxnSp macro="">
      <xdr:nvCxnSpPr>
        <xdr:cNvPr id="645" name="直線コネクタ 644"/>
        <xdr:cNvCxnSpPr/>
      </xdr:nvCxnSpPr>
      <xdr:spPr>
        <a:xfrm flipV="1">
          <a:off x="12814300" y="13401332"/>
          <a:ext cx="889000" cy="1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23296</xdr:rowOff>
    </xdr:from>
    <xdr:ext cx="469744" cy="259045"/>
    <xdr:sp macro="" textlink="">
      <xdr:nvSpPr>
        <xdr:cNvPr id="647" name="テキスト ボックス 646"/>
        <xdr:cNvSpPr txBox="1"/>
      </xdr:nvSpPr>
      <xdr:spPr>
        <a:xfrm>
          <a:off x="13468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25540</xdr:rowOff>
    </xdr:from>
    <xdr:to>
      <xdr:col>85</xdr:col>
      <xdr:colOff>177800</xdr:colOff>
      <xdr:row>78</xdr:row>
      <xdr:rowOff>127140</xdr:rowOff>
    </xdr:to>
    <xdr:sp macro="" textlink="">
      <xdr:nvSpPr>
        <xdr:cNvPr id="655" name="楕円 654"/>
        <xdr:cNvSpPr/>
      </xdr:nvSpPr>
      <xdr:spPr>
        <a:xfrm>
          <a:off x="16268700" y="133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48417</xdr:rowOff>
    </xdr:from>
    <xdr:ext cx="534377" cy="259045"/>
    <xdr:sp macro="" textlink="">
      <xdr:nvSpPr>
        <xdr:cNvPr id="656" name="災害復旧費該当値テキスト"/>
        <xdr:cNvSpPr txBox="1"/>
      </xdr:nvSpPr>
      <xdr:spPr>
        <a:xfrm>
          <a:off x="16370300" y="1325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122923</xdr:rowOff>
    </xdr:from>
    <xdr:to>
      <xdr:col>81</xdr:col>
      <xdr:colOff>101600</xdr:colOff>
      <xdr:row>79</xdr:row>
      <xdr:rowOff>53073</xdr:rowOff>
    </xdr:to>
    <xdr:sp macro="" textlink="">
      <xdr:nvSpPr>
        <xdr:cNvPr id="657" name="楕円 656"/>
        <xdr:cNvSpPr/>
      </xdr:nvSpPr>
      <xdr:spPr>
        <a:xfrm>
          <a:off x="15430500" y="1349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44200</xdr:rowOff>
    </xdr:from>
    <xdr:ext cx="469744" cy="259045"/>
    <xdr:sp macro="" textlink="">
      <xdr:nvSpPr>
        <xdr:cNvPr id="658" name="テキスト ボックス 657"/>
        <xdr:cNvSpPr txBox="1"/>
      </xdr:nvSpPr>
      <xdr:spPr>
        <a:xfrm>
          <a:off x="15246428" y="1358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117830</xdr:rowOff>
    </xdr:from>
    <xdr:to>
      <xdr:col>76</xdr:col>
      <xdr:colOff>165100</xdr:colOff>
      <xdr:row>79</xdr:row>
      <xdr:rowOff>47980</xdr:rowOff>
    </xdr:to>
    <xdr:sp macro="" textlink="">
      <xdr:nvSpPr>
        <xdr:cNvPr id="659" name="楕円 658"/>
        <xdr:cNvSpPr/>
      </xdr:nvSpPr>
      <xdr:spPr>
        <a:xfrm>
          <a:off x="14541500" y="1349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39107</xdr:rowOff>
    </xdr:from>
    <xdr:ext cx="469744" cy="259045"/>
    <xdr:sp macro="" textlink="">
      <xdr:nvSpPr>
        <xdr:cNvPr id="660" name="テキスト ボックス 659"/>
        <xdr:cNvSpPr txBox="1"/>
      </xdr:nvSpPr>
      <xdr:spPr>
        <a:xfrm>
          <a:off x="14357428" y="1358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148882</xdr:rowOff>
    </xdr:from>
    <xdr:to>
      <xdr:col>72</xdr:col>
      <xdr:colOff>38100</xdr:colOff>
      <xdr:row>78</xdr:row>
      <xdr:rowOff>79032</xdr:rowOff>
    </xdr:to>
    <xdr:sp macro="" textlink="">
      <xdr:nvSpPr>
        <xdr:cNvPr id="661" name="楕円 660"/>
        <xdr:cNvSpPr/>
      </xdr:nvSpPr>
      <xdr:spPr>
        <a:xfrm>
          <a:off x="13652500" y="1335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95559</xdr:rowOff>
    </xdr:from>
    <xdr:ext cx="534377" cy="259045"/>
    <xdr:sp macro="" textlink="">
      <xdr:nvSpPr>
        <xdr:cNvPr id="662" name="テキスト ボックス 661"/>
        <xdr:cNvSpPr txBox="1"/>
      </xdr:nvSpPr>
      <xdr:spPr>
        <a:xfrm>
          <a:off x="13436111" y="131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91656</xdr:rowOff>
    </xdr:from>
    <xdr:to>
      <xdr:col>67</xdr:col>
      <xdr:colOff>101600</xdr:colOff>
      <xdr:row>79</xdr:row>
      <xdr:rowOff>21806</xdr:rowOff>
    </xdr:to>
    <xdr:sp macro="" textlink="">
      <xdr:nvSpPr>
        <xdr:cNvPr id="663" name="楕円 662"/>
        <xdr:cNvSpPr/>
      </xdr:nvSpPr>
      <xdr:spPr>
        <a:xfrm>
          <a:off x="12763500" y="1346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12933</xdr:rowOff>
    </xdr:from>
    <xdr:ext cx="469744" cy="259045"/>
    <xdr:sp macro="" textlink="">
      <xdr:nvSpPr>
        <xdr:cNvPr id="664" name="テキスト ボックス 663"/>
        <xdr:cNvSpPr txBox="1"/>
      </xdr:nvSpPr>
      <xdr:spPr>
        <a:xfrm>
          <a:off x="12579428" y="135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141281</xdr:rowOff>
    </xdr:from>
    <xdr:to>
      <xdr:col>85</xdr:col>
      <xdr:colOff>127000</xdr:colOff>
      <xdr:row>97</xdr:row>
      <xdr:rowOff>6666</xdr:rowOff>
    </xdr:to>
    <xdr:cxnSp macro="">
      <xdr:nvCxnSpPr>
        <xdr:cNvPr id="693" name="直線コネクタ 692"/>
        <xdr:cNvCxnSpPr/>
      </xdr:nvCxnSpPr>
      <xdr:spPr>
        <a:xfrm>
          <a:off x="15481300" y="16600481"/>
          <a:ext cx="838200" cy="3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140680</xdr:rowOff>
    </xdr:from>
    <xdr:to>
      <xdr:col>81</xdr:col>
      <xdr:colOff>50800</xdr:colOff>
      <xdr:row>96</xdr:row>
      <xdr:rowOff>141281</xdr:rowOff>
    </xdr:to>
    <xdr:cxnSp macro="">
      <xdr:nvCxnSpPr>
        <xdr:cNvPr id="696" name="直線コネクタ 695"/>
        <xdr:cNvCxnSpPr/>
      </xdr:nvCxnSpPr>
      <xdr:spPr>
        <a:xfrm>
          <a:off x="14592300" y="16599880"/>
          <a:ext cx="889000" cy="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140680</xdr:rowOff>
    </xdr:from>
    <xdr:to>
      <xdr:col>76</xdr:col>
      <xdr:colOff>114300</xdr:colOff>
      <xdr:row>96</xdr:row>
      <xdr:rowOff>165852</xdr:rowOff>
    </xdr:to>
    <xdr:cxnSp macro="">
      <xdr:nvCxnSpPr>
        <xdr:cNvPr id="699" name="直線コネクタ 698"/>
        <xdr:cNvCxnSpPr/>
      </xdr:nvCxnSpPr>
      <xdr:spPr>
        <a:xfrm flipV="1">
          <a:off x="13703300" y="16599880"/>
          <a:ext cx="889000" cy="2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165852</xdr:rowOff>
    </xdr:from>
    <xdr:to>
      <xdr:col>71</xdr:col>
      <xdr:colOff>177800</xdr:colOff>
      <xdr:row>97</xdr:row>
      <xdr:rowOff>50146</xdr:rowOff>
    </xdr:to>
    <xdr:cxnSp macro="">
      <xdr:nvCxnSpPr>
        <xdr:cNvPr id="702" name="直線コネクタ 701"/>
        <xdr:cNvCxnSpPr/>
      </xdr:nvCxnSpPr>
      <xdr:spPr>
        <a:xfrm flipV="1">
          <a:off x="12814300" y="16625052"/>
          <a:ext cx="889000" cy="5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6" name="テキスト ボックス 705"/>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127316</xdr:rowOff>
    </xdr:from>
    <xdr:to>
      <xdr:col>85</xdr:col>
      <xdr:colOff>177800</xdr:colOff>
      <xdr:row>97</xdr:row>
      <xdr:rowOff>57466</xdr:rowOff>
    </xdr:to>
    <xdr:sp macro="" textlink="">
      <xdr:nvSpPr>
        <xdr:cNvPr id="712" name="楕円 711"/>
        <xdr:cNvSpPr/>
      </xdr:nvSpPr>
      <xdr:spPr>
        <a:xfrm>
          <a:off x="16268700" y="1658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150193</xdr:rowOff>
    </xdr:from>
    <xdr:ext cx="534377" cy="259045"/>
    <xdr:sp macro="" textlink="">
      <xdr:nvSpPr>
        <xdr:cNvPr id="713" name="公債費該当値テキスト"/>
        <xdr:cNvSpPr txBox="1"/>
      </xdr:nvSpPr>
      <xdr:spPr>
        <a:xfrm>
          <a:off x="16370300" y="1643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90481</xdr:rowOff>
    </xdr:from>
    <xdr:to>
      <xdr:col>81</xdr:col>
      <xdr:colOff>101600</xdr:colOff>
      <xdr:row>97</xdr:row>
      <xdr:rowOff>20631</xdr:rowOff>
    </xdr:to>
    <xdr:sp macro="" textlink="">
      <xdr:nvSpPr>
        <xdr:cNvPr id="714" name="楕円 713"/>
        <xdr:cNvSpPr/>
      </xdr:nvSpPr>
      <xdr:spPr>
        <a:xfrm>
          <a:off x="15430500" y="1654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37158</xdr:rowOff>
    </xdr:from>
    <xdr:ext cx="599010" cy="259045"/>
    <xdr:sp macro="" textlink="">
      <xdr:nvSpPr>
        <xdr:cNvPr id="715" name="テキスト ボックス 714"/>
        <xdr:cNvSpPr txBox="1"/>
      </xdr:nvSpPr>
      <xdr:spPr>
        <a:xfrm>
          <a:off x="15181795" y="16324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89880</xdr:rowOff>
    </xdr:from>
    <xdr:to>
      <xdr:col>76</xdr:col>
      <xdr:colOff>165100</xdr:colOff>
      <xdr:row>97</xdr:row>
      <xdr:rowOff>20030</xdr:rowOff>
    </xdr:to>
    <xdr:sp macro="" textlink="">
      <xdr:nvSpPr>
        <xdr:cNvPr id="716" name="楕円 715"/>
        <xdr:cNvSpPr/>
      </xdr:nvSpPr>
      <xdr:spPr>
        <a:xfrm>
          <a:off x="14541500" y="1654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36557</xdr:rowOff>
    </xdr:from>
    <xdr:ext cx="599010" cy="259045"/>
    <xdr:sp macro="" textlink="">
      <xdr:nvSpPr>
        <xdr:cNvPr id="717" name="テキスト ボックス 716"/>
        <xdr:cNvSpPr txBox="1"/>
      </xdr:nvSpPr>
      <xdr:spPr>
        <a:xfrm>
          <a:off x="14292795" y="16324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115052</xdr:rowOff>
    </xdr:from>
    <xdr:to>
      <xdr:col>72</xdr:col>
      <xdr:colOff>38100</xdr:colOff>
      <xdr:row>97</xdr:row>
      <xdr:rowOff>45202</xdr:rowOff>
    </xdr:to>
    <xdr:sp macro="" textlink="">
      <xdr:nvSpPr>
        <xdr:cNvPr id="718" name="楕円 717"/>
        <xdr:cNvSpPr/>
      </xdr:nvSpPr>
      <xdr:spPr>
        <a:xfrm>
          <a:off x="13652500" y="165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61729</xdr:rowOff>
    </xdr:from>
    <xdr:ext cx="599010" cy="259045"/>
    <xdr:sp macro="" textlink="">
      <xdr:nvSpPr>
        <xdr:cNvPr id="719" name="テキスト ボックス 718"/>
        <xdr:cNvSpPr txBox="1"/>
      </xdr:nvSpPr>
      <xdr:spPr>
        <a:xfrm>
          <a:off x="13403795" y="1634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170796</xdr:rowOff>
    </xdr:from>
    <xdr:to>
      <xdr:col>67</xdr:col>
      <xdr:colOff>101600</xdr:colOff>
      <xdr:row>97</xdr:row>
      <xdr:rowOff>100946</xdr:rowOff>
    </xdr:to>
    <xdr:sp macro="" textlink="">
      <xdr:nvSpPr>
        <xdr:cNvPr id="720" name="楕円 719"/>
        <xdr:cNvSpPr/>
      </xdr:nvSpPr>
      <xdr:spPr>
        <a:xfrm>
          <a:off x="12763500" y="166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117473</xdr:rowOff>
    </xdr:from>
    <xdr:ext cx="534377" cy="259045"/>
    <xdr:sp macro="" textlink="">
      <xdr:nvSpPr>
        <xdr:cNvPr id="721" name="テキスト ボックス 720"/>
        <xdr:cNvSpPr txBox="1"/>
      </xdr:nvSpPr>
      <xdr:spPr>
        <a:xfrm>
          <a:off x="12547111" y="1640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人増加し、類似団体平均より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人高い水準となったのは、財政調整基金積立金や地域交流センター管理経費の増加が主な要因である。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民生費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22.4</a:t>
          </a:r>
          <a:r>
            <a:rPr kumimoji="1" lang="ja-JP" altLang="en-US" sz="1300">
              <a:latin typeface="ＭＳ Ｐゴシック" panose="020B0600070205080204" pitchFamily="50" charset="-128"/>
              <a:ea typeface="ＭＳ Ｐゴシック" panose="020B0600070205080204" pitchFamily="50" charset="-128"/>
            </a:rPr>
            <a:t>万円であり、類似団体平均と比較して</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人高い水準となっている。類似団体平均と比較して水準が高い要因としては、職員人件費や賃金が高い点が挙げられる。これは、保育所及び認定こども園を市が直接運営しているためである。</a:t>
          </a: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土木費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人と大きく減少したのは、地域交流センターや道の駅整備事業の終了が主な要因である。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公債費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住民一人当たり</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万円となっており、類似団体平均と比較して</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万円</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人高い水準となっている。主な要因である穴吹庁舎増築・改修事業債の償還は、平成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年度をもって終了となる。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財政調整基金残高は、微減ではあるが、ほぼ同額を維持している。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実質単年度収支は、前年度より</a:t>
          </a:r>
          <a:r>
            <a:rPr kumimoji="1" lang="en-US" altLang="ja-JP" sz="1300">
              <a:latin typeface="ＭＳ ゴシック" pitchFamily="49" charset="-128"/>
              <a:ea typeface="ＭＳ ゴシック" pitchFamily="49" charset="-128"/>
            </a:rPr>
            <a:t>1,123</a:t>
          </a:r>
          <a:r>
            <a:rPr kumimoji="1" lang="ja-JP" altLang="en-US" sz="1300">
              <a:latin typeface="ＭＳ ゴシック" pitchFamily="49" charset="-128"/>
              <a:ea typeface="ＭＳ ゴシック" pitchFamily="49" charset="-128"/>
            </a:rPr>
            <a:t>万円増加し、</a:t>
          </a:r>
          <a:r>
            <a:rPr kumimoji="1" lang="en-US" altLang="ja-JP" sz="1300">
              <a:latin typeface="ＭＳ ゴシック" pitchFamily="49" charset="-128"/>
              <a:ea typeface="ＭＳ ゴシック" pitchFamily="49" charset="-128"/>
            </a:rPr>
            <a:t>937</a:t>
          </a:r>
          <a:r>
            <a:rPr kumimoji="1" lang="ja-JP" altLang="en-US" sz="1300">
              <a:latin typeface="ＭＳ ゴシック" pitchFamily="49" charset="-128"/>
              <a:ea typeface="ＭＳ ゴシック" pitchFamily="49" charset="-128"/>
            </a:rPr>
            <a:t>万円の黒字となり、</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年連続の赤字は回避された。なお、実質収支は、前年度より</a:t>
          </a:r>
          <a:r>
            <a:rPr kumimoji="1" lang="en-US" altLang="ja-JP" sz="1300">
              <a:latin typeface="ＭＳ ゴシック" pitchFamily="49" charset="-128"/>
              <a:ea typeface="ＭＳ ゴシック" pitchFamily="49" charset="-128"/>
            </a:rPr>
            <a:t>1,052</a:t>
          </a:r>
          <a:r>
            <a:rPr kumimoji="1" lang="ja-JP" altLang="en-US" sz="1300">
              <a:latin typeface="ＭＳ ゴシック" pitchFamily="49" charset="-128"/>
              <a:ea typeface="ＭＳ ゴシック" pitchFamily="49" charset="-128"/>
            </a:rPr>
            <a:t>万円増加し、</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8,765</a:t>
          </a:r>
          <a:r>
            <a:rPr kumimoji="1" lang="ja-JP" altLang="en-US" sz="1300">
              <a:latin typeface="ＭＳ ゴシック" pitchFamily="49" charset="-128"/>
              <a:ea typeface="ＭＳ ゴシック" pitchFamily="49" charset="-128"/>
            </a:rPr>
            <a:t>万円の黒字となっている。 </a:t>
          </a:r>
        </a:p>
        <a:p>
          <a:r>
            <a:rPr kumimoji="1" lang="ja-JP" altLang="en-US" sz="1300">
              <a:latin typeface="ＭＳ ゴシック" pitchFamily="49" charset="-128"/>
              <a:ea typeface="ＭＳ ゴシック" pitchFamily="49" charset="-128"/>
            </a:rPr>
            <a:t>　普通交付税の合併算定替え加算が終了する令和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年度以降においても安定した財政運営を継続していくため、今後も歳出の削減に努める。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年度から工業用水道事業会計を、その他会計として平成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年度から小水力発電事業特別会計を設置している。</a:t>
          </a:r>
        </a:p>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年度決算においても、一般会計、各特別会計及び各企業会計について、すべて黒字となっている。</a:t>
          </a:r>
        </a:p>
        <a:p>
          <a:r>
            <a:rPr kumimoji="1" lang="ja-JP" altLang="en-US" sz="1400">
              <a:latin typeface="ＭＳ ゴシック" pitchFamily="49" charset="-128"/>
              <a:ea typeface="ＭＳ ゴシック" pitchFamily="49" charset="-128"/>
            </a:rPr>
            <a:t>　今後も同水準を維持できるよう、引き続き経費削減に努め適正な財政運営を推進する。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年度までは実質公債費比率の分子はほぼ横ばいであったが、平成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年度から穴吹庁舎増築・改修事業債の元利償還金が増加しており、増加傾向となっている。</a:t>
          </a:r>
        </a:p>
        <a:p>
          <a:r>
            <a:rPr kumimoji="1" lang="ja-JP" altLang="en-US" sz="1400">
              <a:latin typeface="ＭＳ ゴシック" pitchFamily="49" charset="-128"/>
              <a:ea typeface="ＭＳ ゴシック" pitchFamily="49" charset="-128"/>
            </a:rPr>
            <a:t>　なお、穴吹庁舎増築・改修事業債の償還については、平成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年度をピークに平成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年度まで続いたため、実質公債費比率の分子は平成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年度決算まで増加し、実質公債費比率の単年度数値は平成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年度決算がピークとなった。 </a:t>
          </a:r>
        </a:p>
        <a:p>
          <a:r>
            <a:rPr kumimoji="1" lang="ja-JP" altLang="en-US" sz="1400">
              <a:latin typeface="ＭＳ ゴシック" pitchFamily="49" charset="-128"/>
              <a:ea typeface="ＭＳ ゴシック" pitchFamily="49" charset="-128"/>
            </a:rPr>
            <a:t>　今後は、毎年度の当初予算編成時における市債発行限度額の設定などにより、公債費の抑制に取り組むこととしている。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満期一括償還地方債は借り入れていない。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徳島県美馬市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一般会計等に係る地方債残高は、穴吹庁舎増築・改修事業債の償還が平成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年度をもって終了したことが大きく影響し、前年度から</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千万円の減少となった。加えて、公営企業債等繰入見込額が</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千万円、退職手当負担見込額が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億円減少するなど、将来負担額は全体で</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千万円の減少となった。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一方、元利償還金の返済に減債基金を充当したことで充当可能基金が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億円、基準財政需要額算入見込額が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億円減少するなど、充当可能財源等は</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千万円の減少となった。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今後は、毎年度の当初予算編成時における市債発行限度額の設定などにより、公債費の抑制に取り組むこととしている。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徳島県美馬市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市債の償還のため減債基金を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千万円取り崩したこと等により、基金全体の残高は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年度から令和元年度までの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年度以降の「財政健全化目標」の達成を念頭に置いた財政運営を基本としつつ、各年度の財源不足については最小限度の基金取崩し等により対応することとしている。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・オラレまちづくり基金：オラレ美馬の運営協力、周辺対策及び本市の活力あるまちづくり事業の推進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・まちづくり基金：人材育成、地域経済活性化、人口減少抑制、結婚・出産・子育て支援、自然環境保全、伝統・文化遺産保存、</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安全・安心な暮らしの実現等まちづくり施策の推進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・公共施設等総合管理基金：公共施設等の計画的修繕・改修・更新</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・地域振興基金：運用債券の売却に伴う約定金額及び経過利子の積立てにより、基金残高は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・オラレまちづくり基金：オラレ美馬の売上に係る運営協力費の増に伴い、基金残高は</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○特定目的基金及び定額運用基金を再編整理し、「まちづくり基金」及び「公共施設等総合管理基金」を平成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年度に創設した。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特定目的基金及び定額運用基金の数 ･･･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 → 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令和元年度から創設・譲与される森林環境譲与税の譲与額のうち、当該年度の事業費を上回る分を積み立て、後年度の森林整備等に活用するため、「森林環境基金」を新設する。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億円取り崩したものの、ほぼ同額を積み戻したため、基金残高は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年度以降目指すべき「財政健全化目標」として、財政調整基金の年度末残高を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億円以上確保することとしている。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市債の償還のため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百万円の減少となった。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穴吹庁舎増築・改修事業債の償還は平成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年度をもって終了するものの、一般財源の不足等により、減債基金残高は減少傾向が続く見込みである。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29,432
29,039
367.14
20,615,670
19,870,526
587,652
11,458,949
29,883,043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内の平均値を下回っているが、これは、幼保連携型認定こども園や美馬地区地区統合小学校の新築、岩倉中学校屋内運動場の建替え、市役所庁舎の増築・改修をおこなったことなどが主な要因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69" name="有形固定資産減価償却率平均値テキスト"/>
        <xdr:cNvSpPr txBox="1"/>
      </xdr:nvSpPr>
      <xdr:spPr>
        <a:xfrm>
          <a:off x="4813300" y="5824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162031</xdr:rowOff>
    </xdr:from>
    <xdr:to>
      <xdr:col>23</xdr:col>
      <xdr:colOff>136525</xdr:colOff>
      <xdr:row>31</xdr:row>
      <xdr:rowOff>92181</xdr:rowOff>
    </xdr:to>
    <xdr:sp macro="" textlink="">
      <xdr:nvSpPr>
        <xdr:cNvPr id="79" name="楕円 78"/>
        <xdr:cNvSpPr/>
      </xdr:nvSpPr>
      <xdr:spPr>
        <a:xfrm>
          <a:off x="4711700" y="60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140458</xdr:rowOff>
    </xdr:from>
    <xdr:ext cx="405111" cy="259045"/>
    <xdr:sp macro="" textlink="">
      <xdr:nvSpPr>
        <xdr:cNvPr id="80" name="有形固定資産減価償却率該当値テキスト"/>
        <xdr:cNvSpPr txBox="1"/>
      </xdr:nvSpPr>
      <xdr:spPr>
        <a:xfrm>
          <a:off x="4813300" y="605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12171</xdr:rowOff>
    </xdr:from>
    <xdr:to>
      <xdr:col>19</xdr:col>
      <xdr:colOff>187325</xdr:colOff>
      <xdr:row>31</xdr:row>
      <xdr:rowOff>113771</xdr:rowOff>
    </xdr:to>
    <xdr:sp macro="" textlink="">
      <xdr:nvSpPr>
        <xdr:cNvPr id="81" name="楕円 80"/>
        <xdr:cNvSpPr/>
      </xdr:nvSpPr>
      <xdr:spPr>
        <a:xfrm>
          <a:off x="4000500" y="609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41381</xdr:rowOff>
    </xdr:from>
    <xdr:to>
      <xdr:col>23</xdr:col>
      <xdr:colOff>85725</xdr:colOff>
      <xdr:row>31</xdr:row>
      <xdr:rowOff>62971</xdr:rowOff>
    </xdr:to>
    <xdr:cxnSp macro="">
      <xdr:nvCxnSpPr>
        <xdr:cNvPr id="82" name="直線コネクタ 81"/>
        <xdr:cNvCxnSpPr/>
      </xdr:nvCxnSpPr>
      <xdr:spPr>
        <a:xfrm flipV="1">
          <a:off x="4051300" y="6127856"/>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44027</xdr:rowOff>
    </xdr:from>
    <xdr:to>
      <xdr:col>15</xdr:col>
      <xdr:colOff>187325</xdr:colOff>
      <xdr:row>32</xdr:row>
      <xdr:rowOff>145627</xdr:rowOff>
    </xdr:to>
    <xdr:sp macro="" textlink="">
      <xdr:nvSpPr>
        <xdr:cNvPr id="83" name="楕円 82"/>
        <xdr:cNvSpPr/>
      </xdr:nvSpPr>
      <xdr:spPr>
        <a:xfrm>
          <a:off x="3238500" y="630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62971</xdr:rowOff>
    </xdr:from>
    <xdr:to>
      <xdr:col>19</xdr:col>
      <xdr:colOff>136525</xdr:colOff>
      <xdr:row>32</xdr:row>
      <xdr:rowOff>94827</xdr:rowOff>
    </xdr:to>
    <xdr:cxnSp macro="">
      <xdr:nvCxnSpPr>
        <xdr:cNvPr id="84" name="直線コネクタ 83"/>
        <xdr:cNvCxnSpPr/>
      </xdr:nvCxnSpPr>
      <xdr:spPr>
        <a:xfrm flipV="1">
          <a:off x="3289300" y="6149446"/>
          <a:ext cx="762000" cy="20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49424</xdr:rowOff>
    </xdr:from>
    <xdr:to>
      <xdr:col>11</xdr:col>
      <xdr:colOff>187325</xdr:colOff>
      <xdr:row>32</xdr:row>
      <xdr:rowOff>151024</xdr:rowOff>
    </xdr:to>
    <xdr:sp macro="" textlink="">
      <xdr:nvSpPr>
        <xdr:cNvPr id="85" name="楕円 84"/>
        <xdr:cNvSpPr/>
      </xdr:nvSpPr>
      <xdr:spPr>
        <a:xfrm>
          <a:off x="2476500" y="630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94827</xdr:rowOff>
    </xdr:from>
    <xdr:to>
      <xdr:col>15</xdr:col>
      <xdr:colOff>136525</xdr:colOff>
      <xdr:row>32</xdr:row>
      <xdr:rowOff>100224</xdr:rowOff>
    </xdr:to>
    <xdr:cxnSp macro="">
      <xdr:nvCxnSpPr>
        <xdr:cNvPr id="86" name="直線コネクタ 85"/>
        <xdr:cNvCxnSpPr/>
      </xdr:nvCxnSpPr>
      <xdr:spPr>
        <a:xfrm flipV="1">
          <a:off x="2527300" y="6352752"/>
          <a:ext cx="762000" cy="5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7" name="n_1ave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8" name="n_2aveValue有形固定資産減価償却率"/>
        <xdr:cNvSpPr txBox="1"/>
      </xdr:nvSpPr>
      <xdr:spPr>
        <a:xfrm>
          <a:off x="30867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89" name="n_3aveValue有形固定資産減価償却率"/>
        <xdr:cNvSpPr txBox="1"/>
      </xdr:nvSpPr>
      <xdr:spPr>
        <a:xfrm>
          <a:off x="2324744" y="588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104898</xdr:rowOff>
    </xdr:from>
    <xdr:ext cx="405111" cy="259045"/>
    <xdr:sp macro="" textlink="">
      <xdr:nvSpPr>
        <xdr:cNvPr id="90" name="n_1mainValue有形固定資産減価償却率"/>
        <xdr:cNvSpPr txBox="1"/>
      </xdr:nvSpPr>
      <xdr:spPr>
        <a:xfrm>
          <a:off x="3836044" y="6191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136754</xdr:rowOff>
    </xdr:from>
    <xdr:ext cx="405111" cy="259045"/>
    <xdr:sp macro="" textlink="">
      <xdr:nvSpPr>
        <xdr:cNvPr id="91" name="n_2mainValue有形固定資産減価償却率"/>
        <xdr:cNvSpPr txBox="1"/>
      </xdr:nvSpPr>
      <xdr:spPr>
        <a:xfrm>
          <a:off x="3086744" y="6394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142151</xdr:rowOff>
    </xdr:from>
    <xdr:ext cx="405111" cy="259045"/>
    <xdr:sp macro="" textlink="">
      <xdr:nvSpPr>
        <xdr:cNvPr id="92" name="n_3mainValue有形固定資産減価償却率"/>
        <xdr:cNvSpPr txBox="1"/>
      </xdr:nvSpPr>
      <xdr:spPr>
        <a:xfrm>
          <a:off x="2324744" y="6400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債務償還比率については、将来負担額の約８割を占める地方債年度末残高が、穴吹庁舎増築・改修事業債の償還が平成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年度をもって終了したことにより、将来負担額が減少したものの、元利償還金の返済に基金を充当したことにより、充当可能財源が減少したことから、類似団体内平均値を少し上回った。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8" name="債務償還比率平均値テキスト"/>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64619</xdr:rowOff>
    </xdr:from>
    <xdr:to>
      <xdr:col>76</xdr:col>
      <xdr:colOff>73025</xdr:colOff>
      <xdr:row>30</xdr:row>
      <xdr:rowOff>166219</xdr:rowOff>
    </xdr:to>
    <xdr:sp macro="" textlink="">
      <xdr:nvSpPr>
        <xdr:cNvPr id="136" name="楕円 135"/>
        <xdr:cNvSpPr/>
      </xdr:nvSpPr>
      <xdr:spPr>
        <a:xfrm>
          <a:off x="14744700" y="5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87496</xdr:rowOff>
    </xdr:from>
    <xdr:ext cx="469744" cy="259045"/>
    <xdr:sp macro="" textlink="">
      <xdr:nvSpPr>
        <xdr:cNvPr id="137" name="債務償還比率該当値テキスト"/>
        <xdr:cNvSpPr txBox="1"/>
      </xdr:nvSpPr>
      <xdr:spPr>
        <a:xfrm>
          <a:off x="14846300" y="583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168662</xdr:rowOff>
    </xdr:from>
    <xdr:to>
      <xdr:col>72</xdr:col>
      <xdr:colOff>123825</xdr:colOff>
      <xdr:row>31</xdr:row>
      <xdr:rowOff>98812</xdr:rowOff>
    </xdr:to>
    <xdr:sp macro="" textlink="">
      <xdr:nvSpPr>
        <xdr:cNvPr id="138" name="楕円 137"/>
        <xdr:cNvSpPr/>
      </xdr:nvSpPr>
      <xdr:spPr>
        <a:xfrm>
          <a:off x="14033500" y="608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115419</xdr:rowOff>
    </xdr:from>
    <xdr:to>
      <xdr:col>76</xdr:col>
      <xdr:colOff>22225</xdr:colOff>
      <xdr:row>31</xdr:row>
      <xdr:rowOff>48012</xdr:rowOff>
    </xdr:to>
    <xdr:cxnSp macro="">
      <xdr:nvCxnSpPr>
        <xdr:cNvPr id="139" name="直線コネクタ 138"/>
        <xdr:cNvCxnSpPr/>
      </xdr:nvCxnSpPr>
      <xdr:spPr>
        <a:xfrm flipV="1">
          <a:off x="14084300" y="6030444"/>
          <a:ext cx="711200" cy="10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40" name="n_1aveValue債務償還比率"/>
        <xdr:cNvSpPr txBox="1"/>
      </xdr:nvSpPr>
      <xdr:spPr>
        <a:xfrm>
          <a:off x="1383672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89939</xdr:rowOff>
    </xdr:from>
    <xdr:ext cx="469744" cy="259045"/>
    <xdr:sp macro="" textlink="">
      <xdr:nvSpPr>
        <xdr:cNvPr id="141" name="n_1mainValue債務償還比率"/>
        <xdr:cNvSpPr txBox="1"/>
      </xdr:nvSpPr>
      <xdr:spPr>
        <a:xfrm>
          <a:off x="13836727" y="6176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29,432
29,039
367.14
20,615,670
19,870,526
587,652
11,458,949
29,883,043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72" name="楕円 71"/>
        <xdr:cNvSpPr/>
      </xdr:nvSpPr>
      <xdr:spPr>
        <a:xfrm>
          <a:off x="4584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118127</xdr:rowOff>
    </xdr:from>
    <xdr:ext cx="405111" cy="259045"/>
    <xdr:sp macro="" textlink="">
      <xdr:nvSpPr>
        <xdr:cNvPr id="73" name="【道路】&#10;有形固定資産減価償却率該当値テキスト"/>
        <xdr:cNvSpPr txBox="1"/>
      </xdr:nvSpPr>
      <xdr:spPr>
        <a:xfrm>
          <a:off x="4673600"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162560</xdr:rowOff>
    </xdr:from>
    <xdr:to>
      <xdr:col>20</xdr:col>
      <xdr:colOff>38100</xdr:colOff>
      <xdr:row>38</xdr:row>
      <xdr:rowOff>92710</xdr:rowOff>
    </xdr:to>
    <xdr:sp macro="" textlink="">
      <xdr:nvSpPr>
        <xdr:cNvPr id="74" name="楕円 73"/>
        <xdr:cNvSpPr/>
      </xdr:nvSpPr>
      <xdr:spPr>
        <a:xfrm>
          <a:off x="3746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19050</xdr:rowOff>
    </xdr:from>
    <xdr:to>
      <xdr:col>24</xdr:col>
      <xdr:colOff>63500</xdr:colOff>
      <xdr:row>38</xdr:row>
      <xdr:rowOff>41910</xdr:rowOff>
    </xdr:to>
    <xdr:cxnSp macro="">
      <xdr:nvCxnSpPr>
        <xdr:cNvPr id="75" name="直線コネクタ 74"/>
        <xdr:cNvCxnSpPr/>
      </xdr:nvCxnSpPr>
      <xdr:spPr>
        <a:xfrm flipV="1">
          <a:off x="3797300" y="65341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76"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77"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78" name="n_3aveValue【道路】&#10;有形固定資産減価償却率"/>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83837</xdr:rowOff>
    </xdr:from>
    <xdr:ext cx="405111" cy="259045"/>
    <xdr:sp macro="" textlink="">
      <xdr:nvSpPr>
        <xdr:cNvPr id="79" name="n_1mainValue【道路】&#10;有形固定資産減価償却率"/>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3" name="直線コネクタ 102"/>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4"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5" name="直線コネクタ 104"/>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6"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07" name="直線コネクタ 106"/>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08" name="【道路】&#10;一人当たり延長平均値テキスト"/>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09" name="フローチャート: 判断 108"/>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0" name="フローチャート: 判断 109"/>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1" name="フローチャート: 判断 110"/>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2" name="フローチャート: 判断 111"/>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44964</xdr:rowOff>
    </xdr:from>
    <xdr:to>
      <xdr:col>55</xdr:col>
      <xdr:colOff>50800</xdr:colOff>
      <xdr:row>36</xdr:row>
      <xdr:rowOff>146564</xdr:rowOff>
    </xdr:to>
    <xdr:sp macro="" textlink="">
      <xdr:nvSpPr>
        <xdr:cNvPr id="118" name="楕円 117"/>
        <xdr:cNvSpPr/>
      </xdr:nvSpPr>
      <xdr:spPr>
        <a:xfrm>
          <a:off x="10426700" y="6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67841</xdr:rowOff>
    </xdr:from>
    <xdr:ext cx="534377" cy="259045"/>
    <xdr:sp macro="" textlink="">
      <xdr:nvSpPr>
        <xdr:cNvPr id="119" name="【道路】&#10;一人当たり延長該当値テキスト"/>
        <xdr:cNvSpPr txBox="1"/>
      </xdr:nvSpPr>
      <xdr:spPr>
        <a:xfrm>
          <a:off x="10515600" y="606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62624</xdr:rowOff>
    </xdr:from>
    <xdr:to>
      <xdr:col>50</xdr:col>
      <xdr:colOff>165100</xdr:colOff>
      <xdr:row>36</xdr:row>
      <xdr:rowOff>164224</xdr:rowOff>
    </xdr:to>
    <xdr:sp macro="" textlink="">
      <xdr:nvSpPr>
        <xdr:cNvPr id="120" name="楕円 119"/>
        <xdr:cNvSpPr/>
      </xdr:nvSpPr>
      <xdr:spPr>
        <a:xfrm>
          <a:off x="9588500" y="623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95764</xdr:rowOff>
    </xdr:from>
    <xdr:to>
      <xdr:col>55</xdr:col>
      <xdr:colOff>0</xdr:colOff>
      <xdr:row>36</xdr:row>
      <xdr:rowOff>113424</xdr:rowOff>
    </xdr:to>
    <xdr:cxnSp macro="">
      <xdr:nvCxnSpPr>
        <xdr:cNvPr id="121" name="直線コネクタ 120"/>
        <xdr:cNvCxnSpPr/>
      </xdr:nvCxnSpPr>
      <xdr:spPr>
        <a:xfrm flipV="1">
          <a:off x="9639300" y="6267964"/>
          <a:ext cx="838200" cy="1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22" name="n_1aveValue【道路】&#10;一人当たり延長"/>
        <xdr:cNvSpPr txBox="1"/>
      </xdr:nvSpPr>
      <xdr:spPr>
        <a:xfrm>
          <a:off x="9359411"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23"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24"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9301</xdr:rowOff>
    </xdr:from>
    <xdr:ext cx="534377" cy="259045"/>
    <xdr:sp macro="" textlink="">
      <xdr:nvSpPr>
        <xdr:cNvPr id="125" name="n_1mainValue【道路】&#10;一人当たり延長"/>
        <xdr:cNvSpPr txBox="1"/>
      </xdr:nvSpPr>
      <xdr:spPr>
        <a:xfrm>
          <a:off x="9359411" y="601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1" name="直線コネクタ 150"/>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2"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3" name="直線コネクタ 152"/>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54"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55" name="直線コネクタ 154"/>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56"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57" name="フローチャート: 判断 156"/>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58" name="フローチャート: 判断 157"/>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59" name="フローチャート: 判断 158"/>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60" name="フローチャート: 判断 159"/>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125549</xdr:rowOff>
    </xdr:from>
    <xdr:to>
      <xdr:col>24</xdr:col>
      <xdr:colOff>114300</xdr:colOff>
      <xdr:row>59</xdr:row>
      <xdr:rowOff>55699</xdr:rowOff>
    </xdr:to>
    <xdr:sp macro="" textlink="">
      <xdr:nvSpPr>
        <xdr:cNvPr id="166" name="楕円 165"/>
        <xdr:cNvSpPr/>
      </xdr:nvSpPr>
      <xdr:spPr>
        <a:xfrm>
          <a:off x="45847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148426</xdr:rowOff>
    </xdr:from>
    <xdr:ext cx="405111" cy="259045"/>
    <xdr:sp macro="" textlink="">
      <xdr:nvSpPr>
        <xdr:cNvPr id="167" name="【橋りょう・トンネル】&#10;有形固定資産減価償却率該当値テキスト"/>
        <xdr:cNvSpPr txBox="1"/>
      </xdr:nvSpPr>
      <xdr:spPr>
        <a:xfrm>
          <a:off x="4673600" y="992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150041</xdr:rowOff>
    </xdr:from>
    <xdr:to>
      <xdr:col>20</xdr:col>
      <xdr:colOff>38100</xdr:colOff>
      <xdr:row>59</xdr:row>
      <xdr:rowOff>80191</xdr:rowOff>
    </xdr:to>
    <xdr:sp macro="" textlink="">
      <xdr:nvSpPr>
        <xdr:cNvPr id="168" name="楕円 167"/>
        <xdr:cNvSpPr/>
      </xdr:nvSpPr>
      <xdr:spPr>
        <a:xfrm>
          <a:off x="3746500" y="1009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4899</xdr:rowOff>
    </xdr:from>
    <xdr:to>
      <xdr:col>24</xdr:col>
      <xdr:colOff>63500</xdr:colOff>
      <xdr:row>59</xdr:row>
      <xdr:rowOff>29391</xdr:rowOff>
    </xdr:to>
    <xdr:cxnSp macro="">
      <xdr:nvCxnSpPr>
        <xdr:cNvPr id="169" name="直線コネクタ 168"/>
        <xdr:cNvCxnSpPr/>
      </xdr:nvCxnSpPr>
      <xdr:spPr>
        <a:xfrm flipV="1">
          <a:off x="3797300" y="10120449"/>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1451</xdr:rowOff>
    </xdr:from>
    <xdr:to>
      <xdr:col>15</xdr:col>
      <xdr:colOff>101600</xdr:colOff>
      <xdr:row>59</xdr:row>
      <xdr:rowOff>103051</xdr:rowOff>
    </xdr:to>
    <xdr:sp macro="" textlink="">
      <xdr:nvSpPr>
        <xdr:cNvPr id="170" name="楕円 169"/>
        <xdr:cNvSpPr/>
      </xdr:nvSpPr>
      <xdr:spPr>
        <a:xfrm>
          <a:off x="28575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29391</xdr:rowOff>
    </xdr:from>
    <xdr:to>
      <xdr:col>19</xdr:col>
      <xdr:colOff>177800</xdr:colOff>
      <xdr:row>59</xdr:row>
      <xdr:rowOff>52251</xdr:rowOff>
    </xdr:to>
    <xdr:cxnSp macro="">
      <xdr:nvCxnSpPr>
        <xdr:cNvPr id="171" name="直線コネクタ 170"/>
        <xdr:cNvCxnSpPr/>
      </xdr:nvCxnSpPr>
      <xdr:spPr>
        <a:xfrm flipV="1">
          <a:off x="2908300" y="10144941"/>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166370</xdr:rowOff>
    </xdr:from>
    <xdr:to>
      <xdr:col>10</xdr:col>
      <xdr:colOff>165100</xdr:colOff>
      <xdr:row>59</xdr:row>
      <xdr:rowOff>96520</xdr:rowOff>
    </xdr:to>
    <xdr:sp macro="" textlink="">
      <xdr:nvSpPr>
        <xdr:cNvPr id="172" name="楕円 171"/>
        <xdr:cNvSpPr/>
      </xdr:nvSpPr>
      <xdr:spPr>
        <a:xfrm>
          <a:off x="1968500" y="101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45720</xdr:rowOff>
    </xdr:from>
    <xdr:to>
      <xdr:col>15</xdr:col>
      <xdr:colOff>50800</xdr:colOff>
      <xdr:row>59</xdr:row>
      <xdr:rowOff>52251</xdr:rowOff>
    </xdr:to>
    <xdr:cxnSp macro="">
      <xdr:nvCxnSpPr>
        <xdr:cNvPr id="173" name="直線コネクタ 172"/>
        <xdr:cNvCxnSpPr/>
      </xdr:nvCxnSpPr>
      <xdr:spPr>
        <a:xfrm>
          <a:off x="2019300" y="1016127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89280</xdr:rowOff>
    </xdr:from>
    <xdr:ext cx="405111" cy="259045"/>
    <xdr:sp macro="" textlink="">
      <xdr:nvSpPr>
        <xdr:cNvPr id="174" name="n_1aveValue【橋りょう・トンネル】&#10;有形固定資産減価償却率"/>
        <xdr:cNvSpPr txBox="1"/>
      </xdr:nvSpPr>
      <xdr:spPr>
        <a:xfrm>
          <a:off x="3582044"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113773</xdr:rowOff>
    </xdr:from>
    <xdr:ext cx="405111" cy="259045"/>
    <xdr:sp macro="" textlink="">
      <xdr:nvSpPr>
        <xdr:cNvPr id="175" name="n_2aveValue【橋りょう・トンネル】&#10;有形固定資産減価償却率"/>
        <xdr:cNvSpPr txBox="1"/>
      </xdr:nvSpPr>
      <xdr:spPr>
        <a:xfrm>
          <a:off x="2705744" y="10229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148062</xdr:rowOff>
    </xdr:from>
    <xdr:ext cx="405111" cy="259045"/>
    <xdr:sp macro="" textlink="">
      <xdr:nvSpPr>
        <xdr:cNvPr id="176" name="n_3aveValue【橋りょう・トンネル】&#10;有形固定資産減価償却率"/>
        <xdr:cNvSpPr txBox="1"/>
      </xdr:nvSpPr>
      <xdr:spPr>
        <a:xfrm>
          <a:off x="1816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96718</xdr:rowOff>
    </xdr:from>
    <xdr:ext cx="405111" cy="259045"/>
    <xdr:sp macro="" textlink="">
      <xdr:nvSpPr>
        <xdr:cNvPr id="177" name="n_1mainValue【橋りょう・トンネル】&#10;有形固定資産減価償却率"/>
        <xdr:cNvSpPr txBox="1"/>
      </xdr:nvSpPr>
      <xdr:spPr>
        <a:xfrm>
          <a:off x="3582044" y="9869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119578</xdr:rowOff>
    </xdr:from>
    <xdr:ext cx="405111" cy="259045"/>
    <xdr:sp macro="" textlink="">
      <xdr:nvSpPr>
        <xdr:cNvPr id="178" name="n_2mainValue【橋りょう・トンネル】&#10;有形固定資産減価償却率"/>
        <xdr:cNvSpPr txBox="1"/>
      </xdr:nvSpPr>
      <xdr:spPr>
        <a:xfrm>
          <a:off x="2705744" y="9892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113047</xdr:rowOff>
    </xdr:from>
    <xdr:ext cx="405111" cy="259045"/>
    <xdr:sp macro="" textlink="">
      <xdr:nvSpPr>
        <xdr:cNvPr id="179" name="n_3mainValue【橋りょう・トンネル】&#10;有形固定資産減価償却率"/>
        <xdr:cNvSpPr txBox="1"/>
      </xdr:nvSpPr>
      <xdr:spPr>
        <a:xfrm>
          <a:off x="18167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0" name="直線コネクタ 18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1" name="テキスト ボックス 19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2" name="直線コネクタ 19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3" name="テキスト ボックス 19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4" name="直線コネクタ 19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5" name="テキスト ボックス 194"/>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6" name="直線コネクタ 19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7" name="テキスト ボックス 196"/>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8" name="直線コネクタ 19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9" name="テキスト ボックス 19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01" name="直線コネクタ 200"/>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02"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03" name="直線コネクタ 202"/>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04"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05" name="直線コネクタ 204"/>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06" name="【橋りょう・トンネル】&#10;一人当たり有形固定資産（償却資産）額平均値テキスト"/>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07" name="フローチャート: 判断 206"/>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08" name="フローチャート: 判断 207"/>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09" name="フローチャート: 判断 208"/>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10" name="フローチャート: 判断 209"/>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1" name="テキスト ボックス 21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2" name="テキスト ボックス 21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3" name="テキスト ボックス 21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4" name="テキスト ボックス 21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5" name="テキスト ボックス 21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119689</xdr:rowOff>
    </xdr:from>
    <xdr:to>
      <xdr:col>55</xdr:col>
      <xdr:colOff>50800</xdr:colOff>
      <xdr:row>62</xdr:row>
      <xdr:rowOff>49839</xdr:rowOff>
    </xdr:to>
    <xdr:sp macro="" textlink="">
      <xdr:nvSpPr>
        <xdr:cNvPr id="216" name="楕円 215"/>
        <xdr:cNvSpPr/>
      </xdr:nvSpPr>
      <xdr:spPr>
        <a:xfrm>
          <a:off x="10426700" y="1057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142566</xdr:rowOff>
    </xdr:from>
    <xdr:ext cx="599010" cy="259045"/>
    <xdr:sp macro="" textlink="">
      <xdr:nvSpPr>
        <xdr:cNvPr id="217" name="【橋りょう・トンネル】&#10;一人当たり有形固定資産（償却資産）額該当値テキスト"/>
        <xdr:cNvSpPr txBox="1"/>
      </xdr:nvSpPr>
      <xdr:spPr>
        <a:xfrm>
          <a:off x="10515600" y="1042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125782</xdr:rowOff>
    </xdr:from>
    <xdr:to>
      <xdr:col>50</xdr:col>
      <xdr:colOff>165100</xdr:colOff>
      <xdr:row>62</xdr:row>
      <xdr:rowOff>55932</xdr:rowOff>
    </xdr:to>
    <xdr:sp macro="" textlink="">
      <xdr:nvSpPr>
        <xdr:cNvPr id="218" name="楕円 217"/>
        <xdr:cNvSpPr/>
      </xdr:nvSpPr>
      <xdr:spPr>
        <a:xfrm>
          <a:off x="9588500" y="1058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170489</xdr:rowOff>
    </xdr:from>
    <xdr:to>
      <xdr:col>55</xdr:col>
      <xdr:colOff>0</xdr:colOff>
      <xdr:row>62</xdr:row>
      <xdr:rowOff>5132</xdr:rowOff>
    </xdr:to>
    <xdr:cxnSp macro="">
      <xdr:nvCxnSpPr>
        <xdr:cNvPr id="219" name="直線コネクタ 218"/>
        <xdr:cNvCxnSpPr/>
      </xdr:nvCxnSpPr>
      <xdr:spPr>
        <a:xfrm flipV="1">
          <a:off x="9639300" y="10628939"/>
          <a:ext cx="838200" cy="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130528</xdr:rowOff>
    </xdr:from>
    <xdr:to>
      <xdr:col>46</xdr:col>
      <xdr:colOff>38100</xdr:colOff>
      <xdr:row>62</xdr:row>
      <xdr:rowOff>60678</xdr:rowOff>
    </xdr:to>
    <xdr:sp macro="" textlink="">
      <xdr:nvSpPr>
        <xdr:cNvPr id="220" name="楕円 219"/>
        <xdr:cNvSpPr/>
      </xdr:nvSpPr>
      <xdr:spPr>
        <a:xfrm>
          <a:off x="8699500" y="1058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5132</xdr:rowOff>
    </xdr:from>
    <xdr:to>
      <xdr:col>50</xdr:col>
      <xdr:colOff>114300</xdr:colOff>
      <xdr:row>62</xdr:row>
      <xdr:rowOff>9878</xdr:rowOff>
    </xdr:to>
    <xdr:cxnSp macro="">
      <xdr:nvCxnSpPr>
        <xdr:cNvPr id="221" name="直線コネクタ 220"/>
        <xdr:cNvCxnSpPr/>
      </xdr:nvCxnSpPr>
      <xdr:spPr>
        <a:xfrm flipV="1">
          <a:off x="8750300" y="10635032"/>
          <a:ext cx="889000" cy="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146235</xdr:rowOff>
    </xdr:from>
    <xdr:to>
      <xdr:col>41</xdr:col>
      <xdr:colOff>101600</xdr:colOff>
      <xdr:row>62</xdr:row>
      <xdr:rowOff>76385</xdr:rowOff>
    </xdr:to>
    <xdr:sp macro="" textlink="">
      <xdr:nvSpPr>
        <xdr:cNvPr id="222" name="楕円 221"/>
        <xdr:cNvSpPr/>
      </xdr:nvSpPr>
      <xdr:spPr>
        <a:xfrm>
          <a:off x="7810500" y="1060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9878</xdr:rowOff>
    </xdr:from>
    <xdr:to>
      <xdr:col>45</xdr:col>
      <xdr:colOff>177800</xdr:colOff>
      <xdr:row>62</xdr:row>
      <xdr:rowOff>25585</xdr:rowOff>
    </xdr:to>
    <xdr:cxnSp macro="">
      <xdr:nvCxnSpPr>
        <xdr:cNvPr id="223" name="直線コネクタ 222"/>
        <xdr:cNvCxnSpPr/>
      </xdr:nvCxnSpPr>
      <xdr:spPr>
        <a:xfrm flipV="1">
          <a:off x="7861300" y="10639778"/>
          <a:ext cx="889000" cy="1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24" name="n_1aveValue【橋りょう・トンネル】&#10;一人当たり有形固定資産（償却資産）額"/>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25" name="n_2aveValue【橋りょう・トンネル】&#10;一人当たり有形固定資産（償却資産）額"/>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138136</xdr:rowOff>
    </xdr:from>
    <xdr:ext cx="599010" cy="259045"/>
    <xdr:sp macro="" textlink="">
      <xdr:nvSpPr>
        <xdr:cNvPr id="226" name="n_3aveValue【橋りょう・トンネル】&#10;一人当たり有形固定資産（償却資産）額"/>
        <xdr:cNvSpPr txBox="1"/>
      </xdr:nvSpPr>
      <xdr:spPr>
        <a:xfrm>
          <a:off x="7561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72459</xdr:rowOff>
    </xdr:from>
    <xdr:ext cx="599010" cy="259045"/>
    <xdr:sp macro="" textlink="">
      <xdr:nvSpPr>
        <xdr:cNvPr id="227" name="n_1mainValue【橋りょう・トンネル】&#10;一人当たり有形固定資産（償却資産）額"/>
        <xdr:cNvSpPr txBox="1"/>
      </xdr:nvSpPr>
      <xdr:spPr>
        <a:xfrm>
          <a:off x="9327095" y="10359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77205</xdr:rowOff>
    </xdr:from>
    <xdr:ext cx="599010" cy="259045"/>
    <xdr:sp macro="" textlink="">
      <xdr:nvSpPr>
        <xdr:cNvPr id="228" name="n_2mainValue【橋りょう・トンネル】&#10;一人当たり有形固定資産（償却資産）額"/>
        <xdr:cNvSpPr txBox="1"/>
      </xdr:nvSpPr>
      <xdr:spPr>
        <a:xfrm>
          <a:off x="8450795" y="10364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92912</xdr:rowOff>
    </xdr:from>
    <xdr:ext cx="599010" cy="259045"/>
    <xdr:sp macro="" textlink="">
      <xdr:nvSpPr>
        <xdr:cNvPr id="229" name="n_3mainValue【橋りょう・トンネル】&#10;一人当たり有形固定資産（償却資産）額"/>
        <xdr:cNvSpPr txBox="1"/>
      </xdr:nvSpPr>
      <xdr:spPr>
        <a:xfrm>
          <a:off x="7561795" y="1037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54" name="直線コネクタ 253"/>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55"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56" name="直線コネクタ 255"/>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57"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58" name="直線コネクタ 257"/>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59"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60" name="フローチャート: 判断 259"/>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61" name="フローチャート: 判断 260"/>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2" name="フローチャート: 判断 261"/>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63" name="フローチャート: 判断 262"/>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118745</xdr:rowOff>
    </xdr:from>
    <xdr:to>
      <xdr:col>24</xdr:col>
      <xdr:colOff>114300</xdr:colOff>
      <xdr:row>79</xdr:row>
      <xdr:rowOff>48895</xdr:rowOff>
    </xdr:to>
    <xdr:sp macro="" textlink="">
      <xdr:nvSpPr>
        <xdr:cNvPr id="269" name="楕円 268"/>
        <xdr:cNvSpPr/>
      </xdr:nvSpPr>
      <xdr:spPr>
        <a:xfrm>
          <a:off x="4584700" y="1349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141622</xdr:rowOff>
    </xdr:from>
    <xdr:ext cx="405111" cy="259045"/>
    <xdr:sp macro="" textlink="">
      <xdr:nvSpPr>
        <xdr:cNvPr id="270" name="【公営住宅】&#10;有形固定資産減価償却率該当値テキスト"/>
        <xdr:cNvSpPr txBox="1"/>
      </xdr:nvSpPr>
      <xdr:spPr>
        <a:xfrm>
          <a:off x="4673600" y="1334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154939</xdr:rowOff>
    </xdr:from>
    <xdr:to>
      <xdr:col>20</xdr:col>
      <xdr:colOff>38100</xdr:colOff>
      <xdr:row>79</xdr:row>
      <xdr:rowOff>85089</xdr:rowOff>
    </xdr:to>
    <xdr:sp macro="" textlink="">
      <xdr:nvSpPr>
        <xdr:cNvPr id="271" name="楕円 270"/>
        <xdr:cNvSpPr/>
      </xdr:nvSpPr>
      <xdr:spPr>
        <a:xfrm>
          <a:off x="3746500" y="135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169545</xdr:rowOff>
    </xdr:from>
    <xdr:to>
      <xdr:col>24</xdr:col>
      <xdr:colOff>63500</xdr:colOff>
      <xdr:row>79</xdr:row>
      <xdr:rowOff>34289</xdr:rowOff>
    </xdr:to>
    <xdr:cxnSp macro="">
      <xdr:nvCxnSpPr>
        <xdr:cNvPr id="272" name="直線コネクタ 271"/>
        <xdr:cNvCxnSpPr/>
      </xdr:nvCxnSpPr>
      <xdr:spPr>
        <a:xfrm flipV="1">
          <a:off x="3797300" y="13542645"/>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19686</xdr:rowOff>
    </xdr:from>
    <xdr:to>
      <xdr:col>15</xdr:col>
      <xdr:colOff>101600</xdr:colOff>
      <xdr:row>79</xdr:row>
      <xdr:rowOff>121286</xdr:rowOff>
    </xdr:to>
    <xdr:sp macro="" textlink="">
      <xdr:nvSpPr>
        <xdr:cNvPr id="273" name="楕円 272"/>
        <xdr:cNvSpPr/>
      </xdr:nvSpPr>
      <xdr:spPr>
        <a:xfrm>
          <a:off x="2857500" y="135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34289</xdr:rowOff>
    </xdr:from>
    <xdr:to>
      <xdr:col>19</xdr:col>
      <xdr:colOff>177800</xdr:colOff>
      <xdr:row>79</xdr:row>
      <xdr:rowOff>70486</xdr:rowOff>
    </xdr:to>
    <xdr:cxnSp macro="">
      <xdr:nvCxnSpPr>
        <xdr:cNvPr id="274" name="直線コネクタ 273"/>
        <xdr:cNvCxnSpPr/>
      </xdr:nvCxnSpPr>
      <xdr:spPr>
        <a:xfrm flipV="1">
          <a:off x="2908300" y="1357883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50164</xdr:rowOff>
    </xdr:from>
    <xdr:to>
      <xdr:col>10</xdr:col>
      <xdr:colOff>165100</xdr:colOff>
      <xdr:row>79</xdr:row>
      <xdr:rowOff>151764</xdr:rowOff>
    </xdr:to>
    <xdr:sp macro="" textlink="">
      <xdr:nvSpPr>
        <xdr:cNvPr id="275" name="楕円 274"/>
        <xdr:cNvSpPr/>
      </xdr:nvSpPr>
      <xdr:spPr>
        <a:xfrm>
          <a:off x="19685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70486</xdr:rowOff>
    </xdr:from>
    <xdr:to>
      <xdr:col>15</xdr:col>
      <xdr:colOff>50800</xdr:colOff>
      <xdr:row>79</xdr:row>
      <xdr:rowOff>100964</xdr:rowOff>
    </xdr:to>
    <xdr:cxnSp macro="">
      <xdr:nvCxnSpPr>
        <xdr:cNvPr id="276" name="直線コネクタ 275"/>
        <xdr:cNvCxnSpPr/>
      </xdr:nvCxnSpPr>
      <xdr:spPr>
        <a:xfrm flipV="1">
          <a:off x="2019300" y="13615036"/>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77" name="n_1aveValue【公営住宅】&#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78"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79" name="n_3aveValue【公営住宅】&#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101616</xdr:rowOff>
    </xdr:from>
    <xdr:ext cx="405111" cy="259045"/>
    <xdr:sp macro="" textlink="">
      <xdr:nvSpPr>
        <xdr:cNvPr id="280" name="n_1mainValue【公営住宅】&#10;有形固定資産減価償却率"/>
        <xdr:cNvSpPr txBox="1"/>
      </xdr:nvSpPr>
      <xdr:spPr>
        <a:xfrm>
          <a:off x="3582044" y="1330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137813</xdr:rowOff>
    </xdr:from>
    <xdr:ext cx="405111" cy="259045"/>
    <xdr:sp macro="" textlink="">
      <xdr:nvSpPr>
        <xdr:cNvPr id="281" name="n_2mainValue【公営住宅】&#10;有形固定資産減価償却率"/>
        <xdr:cNvSpPr txBox="1"/>
      </xdr:nvSpPr>
      <xdr:spPr>
        <a:xfrm>
          <a:off x="2705744" y="13339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168291</xdr:rowOff>
    </xdr:from>
    <xdr:ext cx="405111" cy="259045"/>
    <xdr:sp macro="" textlink="">
      <xdr:nvSpPr>
        <xdr:cNvPr id="282" name="n_3mainValue【公営住宅】&#10;有形固定資産減価償却率"/>
        <xdr:cNvSpPr txBox="1"/>
      </xdr:nvSpPr>
      <xdr:spPr>
        <a:xfrm>
          <a:off x="1816744" y="1336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3" name="直線コネクタ 29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4" name="テキスト ボックス 29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5" name="直線コネクタ 29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6" name="テキスト ボックス 29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7" name="直線コネクタ 29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8" name="テキスト ボックス 29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9" name="直線コネクタ 29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0" name="テキスト ボックス 29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1" name="直線コネクタ 30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2" name="テキスト ボックス 30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3" name="直線コネクタ 30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4" name="テキスト ボックス 303"/>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5" name="直線コネクタ 3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6" name="テキスト ボックス 30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08" name="直線コネクタ 307"/>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09"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10" name="直線コネクタ 309"/>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11"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12" name="直線コネクタ 311"/>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313"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14" name="フローチャート: 判断 313"/>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15" name="フローチャート: 判断 314"/>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16" name="フローチャート: 判断 315"/>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17" name="フローチャート: 判断 316"/>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8" name="テキスト ボックス 31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9" name="テキスト ボックス 31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0" name="テキスト ボックス 31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1" name="テキスト ボックス 32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2" name="テキスト ボックス 32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120541</xdr:rowOff>
    </xdr:from>
    <xdr:to>
      <xdr:col>55</xdr:col>
      <xdr:colOff>50800</xdr:colOff>
      <xdr:row>85</xdr:row>
      <xdr:rowOff>50691</xdr:rowOff>
    </xdr:to>
    <xdr:sp macro="" textlink="">
      <xdr:nvSpPr>
        <xdr:cNvPr id="323" name="楕円 322"/>
        <xdr:cNvSpPr/>
      </xdr:nvSpPr>
      <xdr:spPr>
        <a:xfrm>
          <a:off x="10426700" y="1452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143418</xdr:rowOff>
    </xdr:from>
    <xdr:ext cx="469744" cy="259045"/>
    <xdr:sp macro="" textlink="">
      <xdr:nvSpPr>
        <xdr:cNvPr id="324" name="【公営住宅】&#10;一人当たり面積該当値テキスト"/>
        <xdr:cNvSpPr txBox="1"/>
      </xdr:nvSpPr>
      <xdr:spPr>
        <a:xfrm>
          <a:off x="10515600" y="14373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124951</xdr:rowOff>
    </xdr:from>
    <xdr:to>
      <xdr:col>50</xdr:col>
      <xdr:colOff>165100</xdr:colOff>
      <xdr:row>85</xdr:row>
      <xdr:rowOff>55101</xdr:rowOff>
    </xdr:to>
    <xdr:sp macro="" textlink="">
      <xdr:nvSpPr>
        <xdr:cNvPr id="325" name="楕円 324"/>
        <xdr:cNvSpPr/>
      </xdr:nvSpPr>
      <xdr:spPr>
        <a:xfrm>
          <a:off x="9588500" y="145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171341</xdr:rowOff>
    </xdr:from>
    <xdr:to>
      <xdr:col>55</xdr:col>
      <xdr:colOff>0</xdr:colOff>
      <xdr:row>85</xdr:row>
      <xdr:rowOff>4301</xdr:rowOff>
    </xdr:to>
    <xdr:cxnSp macro="">
      <xdr:nvCxnSpPr>
        <xdr:cNvPr id="326" name="直線コネクタ 325"/>
        <xdr:cNvCxnSpPr/>
      </xdr:nvCxnSpPr>
      <xdr:spPr>
        <a:xfrm flipV="1">
          <a:off x="9639300" y="14573141"/>
          <a:ext cx="838200" cy="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129685</xdr:rowOff>
    </xdr:from>
    <xdr:to>
      <xdr:col>46</xdr:col>
      <xdr:colOff>38100</xdr:colOff>
      <xdr:row>85</xdr:row>
      <xdr:rowOff>59835</xdr:rowOff>
    </xdr:to>
    <xdr:sp macro="" textlink="">
      <xdr:nvSpPr>
        <xdr:cNvPr id="327" name="楕円 326"/>
        <xdr:cNvSpPr/>
      </xdr:nvSpPr>
      <xdr:spPr>
        <a:xfrm>
          <a:off x="8699500" y="1453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4301</xdr:rowOff>
    </xdr:from>
    <xdr:to>
      <xdr:col>50</xdr:col>
      <xdr:colOff>114300</xdr:colOff>
      <xdr:row>85</xdr:row>
      <xdr:rowOff>9035</xdr:rowOff>
    </xdr:to>
    <xdr:cxnSp macro="">
      <xdr:nvCxnSpPr>
        <xdr:cNvPr id="328" name="直線コネクタ 327"/>
        <xdr:cNvCxnSpPr/>
      </xdr:nvCxnSpPr>
      <xdr:spPr>
        <a:xfrm flipV="1">
          <a:off x="8750300" y="14577551"/>
          <a:ext cx="889000" cy="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128543</xdr:rowOff>
    </xdr:from>
    <xdr:to>
      <xdr:col>41</xdr:col>
      <xdr:colOff>101600</xdr:colOff>
      <xdr:row>85</xdr:row>
      <xdr:rowOff>58693</xdr:rowOff>
    </xdr:to>
    <xdr:sp macro="" textlink="">
      <xdr:nvSpPr>
        <xdr:cNvPr id="329" name="楕円 328"/>
        <xdr:cNvSpPr/>
      </xdr:nvSpPr>
      <xdr:spPr>
        <a:xfrm>
          <a:off x="7810500" y="1453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7893</xdr:rowOff>
    </xdr:from>
    <xdr:to>
      <xdr:col>45</xdr:col>
      <xdr:colOff>177800</xdr:colOff>
      <xdr:row>85</xdr:row>
      <xdr:rowOff>9035</xdr:rowOff>
    </xdr:to>
    <xdr:cxnSp macro="">
      <xdr:nvCxnSpPr>
        <xdr:cNvPr id="330" name="直線コネクタ 329"/>
        <xdr:cNvCxnSpPr/>
      </xdr:nvCxnSpPr>
      <xdr:spPr>
        <a:xfrm>
          <a:off x="7861300" y="14581143"/>
          <a:ext cx="8890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31" name="n_1aveValue【公営住宅】&#10;一人当たり面積"/>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332" name="n_2aveValue【公営住宅】&#10;一人当たり面積"/>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28101</xdr:rowOff>
    </xdr:from>
    <xdr:ext cx="469744" cy="259045"/>
    <xdr:sp macro="" textlink="">
      <xdr:nvSpPr>
        <xdr:cNvPr id="333" name="n_3aveValue【公営住宅】&#10;一人当たり面積"/>
        <xdr:cNvSpPr txBox="1"/>
      </xdr:nvSpPr>
      <xdr:spPr>
        <a:xfrm>
          <a:off x="7626427" y="1477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71628</xdr:rowOff>
    </xdr:from>
    <xdr:ext cx="469744" cy="259045"/>
    <xdr:sp macro="" textlink="">
      <xdr:nvSpPr>
        <xdr:cNvPr id="334" name="n_1mainValue【公営住宅】&#10;一人当たり面積"/>
        <xdr:cNvSpPr txBox="1"/>
      </xdr:nvSpPr>
      <xdr:spPr>
        <a:xfrm>
          <a:off x="9391727" y="1430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76362</xdr:rowOff>
    </xdr:from>
    <xdr:ext cx="469744" cy="259045"/>
    <xdr:sp macro="" textlink="">
      <xdr:nvSpPr>
        <xdr:cNvPr id="335" name="n_2mainValue【公営住宅】&#10;一人当たり面積"/>
        <xdr:cNvSpPr txBox="1"/>
      </xdr:nvSpPr>
      <xdr:spPr>
        <a:xfrm>
          <a:off x="8515427" y="1430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75220</xdr:rowOff>
    </xdr:from>
    <xdr:ext cx="469744" cy="259045"/>
    <xdr:sp macro="" textlink="">
      <xdr:nvSpPr>
        <xdr:cNvPr id="336" name="n_3mainValue【公営住宅】&#10;一人当たり面積"/>
        <xdr:cNvSpPr txBox="1"/>
      </xdr:nvSpPr>
      <xdr:spPr>
        <a:xfrm>
          <a:off x="7626427" y="14305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7" name="正方形/長方形 3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8" name="正方形/長方形 3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9" name="正方形/長方形 3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0" name="正方形/長方形 3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1" name="正方形/長方形 3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2" name="正方形/長方形 3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3" name="正方形/長方形 3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4" name="正方形/長方形 34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5" name="正方形/長方形 34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6" name="正方形/長方形 34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7" name="正方形/長方形 34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8" name="正方形/長方形 34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9" name="正方形/長方形 34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0" name="正方形/長方形 34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1" name="正方形/長方形 35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2" name="正方形/長方形 35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3" name="正方形/長方形 35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4" name="正方形/長方形 35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5" name="正方形/長方形 35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6" name="正方形/長方形 35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7" name="正方形/長方形 35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8" name="正方形/長方形 35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59" name="正方形/長方形 35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0" name="正方形/長方形 35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1" name="テキスト ボックス 36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2" name="直線コネクタ 36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63" name="直線コネクタ 36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4" name="テキスト ボックス 363"/>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5" name="直線コネクタ 36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6" name="テキスト ボックス 36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67" name="直線コネクタ 36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68" name="テキスト ボックス 36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69" name="直線コネクタ 36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0" name="テキスト ボックス 36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1" name="直線コネクタ 37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2" name="テキスト ボックス 37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3" name="直線コネクタ 37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4" name="テキスト ボックス 373"/>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5" name="直線コネクタ 3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6" name="テキスト ボックス 3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378" name="直線コネクタ 377"/>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379"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380" name="直線コネクタ 379"/>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81"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82" name="直線コネクタ 381"/>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170741</xdr:rowOff>
    </xdr:from>
    <xdr:ext cx="405111" cy="259045"/>
    <xdr:sp macro="" textlink="">
      <xdr:nvSpPr>
        <xdr:cNvPr id="383" name="【認定こども園・幼稚園・保育所】&#10;有形固定資産減価償却率平均値テキスト"/>
        <xdr:cNvSpPr txBox="1"/>
      </xdr:nvSpPr>
      <xdr:spPr>
        <a:xfrm>
          <a:off x="16357600" y="6171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384" name="フローチャート: 判断 383"/>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385" name="フローチャート: 判断 384"/>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386" name="フローチャート: 判断 385"/>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387" name="フローチャート: 判断 386"/>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8" name="テキスト ボックス 38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89" name="テキスト ボックス 38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0" name="テキスト ボックス 38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1" name="テキスト ボックス 39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2" name="テキスト ボックス 39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123372</xdr:rowOff>
    </xdr:from>
    <xdr:to>
      <xdr:col>85</xdr:col>
      <xdr:colOff>177800</xdr:colOff>
      <xdr:row>39</xdr:row>
      <xdr:rowOff>53522</xdr:rowOff>
    </xdr:to>
    <xdr:sp macro="" textlink="">
      <xdr:nvSpPr>
        <xdr:cNvPr id="393" name="楕円 392"/>
        <xdr:cNvSpPr/>
      </xdr:nvSpPr>
      <xdr:spPr>
        <a:xfrm>
          <a:off x="16268700" y="663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101799</xdr:rowOff>
    </xdr:from>
    <xdr:ext cx="405111" cy="259045"/>
    <xdr:sp macro="" textlink="">
      <xdr:nvSpPr>
        <xdr:cNvPr id="394" name="【認定こども園・幼稚園・保育所】&#10;有形固定資産減価償却率該当値テキスト"/>
        <xdr:cNvSpPr txBox="1"/>
      </xdr:nvSpPr>
      <xdr:spPr>
        <a:xfrm>
          <a:off x="16357600"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4173</xdr:rowOff>
    </xdr:from>
    <xdr:to>
      <xdr:col>81</xdr:col>
      <xdr:colOff>101600</xdr:colOff>
      <xdr:row>39</xdr:row>
      <xdr:rowOff>105773</xdr:rowOff>
    </xdr:to>
    <xdr:sp macro="" textlink="">
      <xdr:nvSpPr>
        <xdr:cNvPr id="395" name="楕円 394"/>
        <xdr:cNvSpPr/>
      </xdr:nvSpPr>
      <xdr:spPr>
        <a:xfrm>
          <a:off x="15430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2722</xdr:rowOff>
    </xdr:from>
    <xdr:to>
      <xdr:col>85</xdr:col>
      <xdr:colOff>127000</xdr:colOff>
      <xdr:row>39</xdr:row>
      <xdr:rowOff>54973</xdr:rowOff>
    </xdr:to>
    <xdr:cxnSp macro="">
      <xdr:nvCxnSpPr>
        <xdr:cNvPr id="396" name="直線コネクタ 395"/>
        <xdr:cNvCxnSpPr/>
      </xdr:nvCxnSpPr>
      <xdr:spPr>
        <a:xfrm flipV="1">
          <a:off x="15481300" y="6689272"/>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9072</xdr:rowOff>
    </xdr:from>
    <xdr:to>
      <xdr:col>76</xdr:col>
      <xdr:colOff>165100</xdr:colOff>
      <xdr:row>38</xdr:row>
      <xdr:rowOff>110672</xdr:rowOff>
    </xdr:to>
    <xdr:sp macro="" textlink="">
      <xdr:nvSpPr>
        <xdr:cNvPr id="397" name="楕円 396"/>
        <xdr:cNvSpPr/>
      </xdr:nvSpPr>
      <xdr:spPr>
        <a:xfrm>
          <a:off x="14541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59872</xdr:rowOff>
    </xdr:from>
    <xdr:to>
      <xdr:col>81</xdr:col>
      <xdr:colOff>50800</xdr:colOff>
      <xdr:row>39</xdr:row>
      <xdr:rowOff>54973</xdr:rowOff>
    </xdr:to>
    <xdr:cxnSp macro="">
      <xdr:nvCxnSpPr>
        <xdr:cNvPr id="398" name="直線コネクタ 397"/>
        <xdr:cNvCxnSpPr/>
      </xdr:nvCxnSpPr>
      <xdr:spPr>
        <a:xfrm>
          <a:off x="14592300" y="6574972"/>
          <a:ext cx="889000" cy="16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121739</xdr:rowOff>
    </xdr:from>
    <xdr:to>
      <xdr:col>72</xdr:col>
      <xdr:colOff>38100</xdr:colOff>
      <xdr:row>38</xdr:row>
      <xdr:rowOff>51888</xdr:rowOff>
    </xdr:to>
    <xdr:sp macro="" textlink="">
      <xdr:nvSpPr>
        <xdr:cNvPr id="399" name="楕円 398"/>
        <xdr:cNvSpPr/>
      </xdr:nvSpPr>
      <xdr:spPr>
        <a:xfrm>
          <a:off x="13652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1088</xdr:rowOff>
    </xdr:from>
    <xdr:to>
      <xdr:col>76</xdr:col>
      <xdr:colOff>114300</xdr:colOff>
      <xdr:row>38</xdr:row>
      <xdr:rowOff>59872</xdr:rowOff>
    </xdr:to>
    <xdr:cxnSp macro="">
      <xdr:nvCxnSpPr>
        <xdr:cNvPr id="400" name="直線コネクタ 399"/>
        <xdr:cNvCxnSpPr/>
      </xdr:nvCxnSpPr>
      <xdr:spPr>
        <a:xfrm>
          <a:off x="13703300" y="651618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401"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02" name="n_2aveValue【認定こども園・幼稚園・保育所】&#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403" name="n_3aveValue【認定こども園・幼稚園・保育所】&#10;有形固定資産減価償却率"/>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96900</xdr:rowOff>
    </xdr:from>
    <xdr:ext cx="405111" cy="259045"/>
    <xdr:sp macro="" textlink="">
      <xdr:nvSpPr>
        <xdr:cNvPr id="404" name="n_1mainValue【認定こども園・幼稚園・保育所】&#10;有形固定資産減価償却率"/>
        <xdr:cNvSpPr txBox="1"/>
      </xdr:nvSpPr>
      <xdr:spPr>
        <a:xfrm>
          <a:off x="152660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101799</xdr:rowOff>
    </xdr:from>
    <xdr:ext cx="405111" cy="259045"/>
    <xdr:sp macro="" textlink="">
      <xdr:nvSpPr>
        <xdr:cNvPr id="405" name="n_2mainValue【認定こども園・幼稚園・保育所】&#10;有形固定資産減価償却率"/>
        <xdr:cNvSpPr txBox="1"/>
      </xdr:nvSpPr>
      <xdr:spPr>
        <a:xfrm>
          <a:off x="14389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43015</xdr:rowOff>
    </xdr:from>
    <xdr:ext cx="405111" cy="259045"/>
    <xdr:sp macro="" textlink="">
      <xdr:nvSpPr>
        <xdr:cNvPr id="406" name="n_3mainValue【認定こども園・幼稚園・保育所】&#10;有形固定資産減価償却率"/>
        <xdr:cNvSpPr txBox="1"/>
      </xdr:nvSpPr>
      <xdr:spPr>
        <a:xfrm>
          <a:off x="13500744" y="655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7" name="正方形/長方形 40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8" name="正方形/長方形 40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9" name="正方形/長方形 40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0" name="正方形/長方形 40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1" name="正方形/長方形 41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2" name="正方形/長方形 41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3" name="正方形/長方形 41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4" name="正方形/長方形 41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5" name="テキスト ボックス 41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6" name="直線コネクタ 41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7" name="直線コネクタ 41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8" name="テキスト ボックス 41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9" name="直線コネクタ 41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0" name="テキスト ボックス 41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1" name="直線コネクタ 42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2" name="テキスト ボックス 42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3" name="直線コネクタ 42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4" name="テキスト ボックス 42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5" name="直線コネクタ 42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6" name="テキスト ボックス 42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28" name="直線コネクタ 427"/>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29"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30" name="直線コネクタ 429"/>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31"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32" name="直線コネクタ 431"/>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433"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34" name="フローチャート: 判断 433"/>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35" name="フローチャート: 判断 434"/>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36" name="フローチャート: 判断 43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37" name="フローチャート: 判断 436"/>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8" name="テキスト ボックス 4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9" name="テキスト ボックス 4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0" name="テキスト ボックス 4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1" name="テキスト ボックス 4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2" name="テキスト ボックス 4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55118</xdr:rowOff>
    </xdr:from>
    <xdr:to>
      <xdr:col>116</xdr:col>
      <xdr:colOff>114300</xdr:colOff>
      <xdr:row>37</xdr:row>
      <xdr:rowOff>156718</xdr:rowOff>
    </xdr:to>
    <xdr:sp macro="" textlink="">
      <xdr:nvSpPr>
        <xdr:cNvPr id="443" name="楕円 442"/>
        <xdr:cNvSpPr/>
      </xdr:nvSpPr>
      <xdr:spPr>
        <a:xfrm>
          <a:off x="22110700" y="639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77995</xdr:rowOff>
    </xdr:from>
    <xdr:ext cx="469744" cy="259045"/>
    <xdr:sp macro="" textlink="">
      <xdr:nvSpPr>
        <xdr:cNvPr id="444" name="【認定こども園・幼稚園・保育所】&#10;一人当たり面積該当値テキスト"/>
        <xdr:cNvSpPr txBox="1"/>
      </xdr:nvSpPr>
      <xdr:spPr>
        <a:xfrm>
          <a:off x="22199600" y="62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66548</xdr:rowOff>
    </xdr:from>
    <xdr:to>
      <xdr:col>112</xdr:col>
      <xdr:colOff>38100</xdr:colOff>
      <xdr:row>37</xdr:row>
      <xdr:rowOff>168148</xdr:rowOff>
    </xdr:to>
    <xdr:sp macro="" textlink="">
      <xdr:nvSpPr>
        <xdr:cNvPr id="445" name="楕円 444"/>
        <xdr:cNvSpPr/>
      </xdr:nvSpPr>
      <xdr:spPr>
        <a:xfrm>
          <a:off x="21272500" y="641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105918</xdr:rowOff>
    </xdr:from>
    <xdr:to>
      <xdr:col>116</xdr:col>
      <xdr:colOff>63500</xdr:colOff>
      <xdr:row>37</xdr:row>
      <xdr:rowOff>117348</xdr:rowOff>
    </xdr:to>
    <xdr:cxnSp macro="">
      <xdr:nvCxnSpPr>
        <xdr:cNvPr id="446" name="直線コネクタ 445"/>
        <xdr:cNvCxnSpPr/>
      </xdr:nvCxnSpPr>
      <xdr:spPr>
        <a:xfrm flipV="1">
          <a:off x="21323300" y="6449568"/>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71120</xdr:rowOff>
    </xdr:from>
    <xdr:to>
      <xdr:col>107</xdr:col>
      <xdr:colOff>101600</xdr:colOff>
      <xdr:row>38</xdr:row>
      <xdr:rowOff>1270</xdr:rowOff>
    </xdr:to>
    <xdr:sp macro="" textlink="">
      <xdr:nvSpPr>
        <xdr:cNvPr id="447" name="楕円 446"/>
        <xdr:cNvSpPr/>
      </xdr:nvSpPr>
      <xdr:spPr>
        <a:xfrm>
          <a:off x="20383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117348</xdr:rowOff>
    </xdr:from>
    <xdr:to>
      <xdr:col>111</xdr:col>
      <xdr:colOff>177800</xdr:colOff>
      <xdr:row>37</xdr:row>
      <xdr:rowOff>121920</xdr:rowOff>
    </xdr:to>
    <xdr:cxnSp macro="">
      <xdr:nvCxnSpPr>
        <xdr:cNvPr id="448" name="直線コネクタ 447"/>
        <xdr:cNvCxnSpPr/>
      </xdr:nvCxnSpPr>
      <xdr:spPr>
        <a:xfrm flipV="1">
          <a:off x="20434300" y="64609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123698</xdr:rowOff>
    </xdr:from>
    <xdr:to>
      <xdr:col>102</xdr:col>
      <xdr:colOff>165100</xdr:colOff>
      <xdr:row>37</xdr:row>
      <xdr:rowOff>53848</xdr:rowOff>
    </xdr:to>
    <xdr:sp macro="" textlink="">
      <xdr:nvSpPr>
        <xdr:cNvPr id="449" name="楕円 448"/>
        <xdr:cNvSpPr/>
      </xdr:nvSpPr>
      <xdr:spPr>
        <a:xfrm>
          <a:off x="19494500" y="629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3048</xdr:rowOff>
    </xdr:from>
    <xdr:to>
      <xdr:col>107</xdr:col>
      <xdr:colOff>50800</xdr:colOff>
      <xdr:row>37</xdr:row>
      <xdr:rowOff>121920</xdr:rowOff>
    </xdr:to>
    <xdr:cxnSp macro="">
      <xdr:nvCxnSpPr>
        <xdr:cNvPr id="450" name="直線コネクタ 449"/>
        <xdr:cNvCxnSpPr/>
      </xdr:nvCxnSpPr>
      <xdr:spPr>
        <a:xfrm>
          <a:off x="19545300" y="634669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451" name="n_1ave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52"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106697</xdr:rowOff>
    </xdr:from>
    <xdr:ext cx="469744" cy="259045"/>
    <xdr:sp macro="" textlink="">
      <xdr:nvSpPr>
        <xdr:cNvPr id="453" name="n_3aveValue【認定こども園・幼稚園・保育所】&#10;一人当たり面積"/>
        <xdr:cNvSpPr txBox="1"/>
      </xdr:nvSpPr>
      <xdr:spPr>
        <a:xfrm>
          <a:off x="19310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13225</xdr:rowOff>
    </xdr:from>
    <xdr:ext cx="469744" cy="259045"/>
    <xdr:sp macro="" textlink="">
      <xdr:nvSpPr>
        <xdr:cNvPr id="454" name="n_1mainValue【認定こども園・幼稚園・保育所】&#10;一人当たり面積"/>
        <xdr:cNvSpPr txBox="1"/>
      </xdr:nvSpPr>
      <xdr:spPr>
        <a:xfrm>
          <a:off x="21075727" y="618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17797</xdr:rowOff>
    </xdr:from>
    <xdr:ext cx="469744" cy="259045"/>
    <xdr:sp macro="" textlink="">
      <xdr:nvSpPr>
        <xdr:cNvPr id="455" name="n_2mainValue【認定こども園・幼稚園・保育所】&#10;一人当たり面積"/>
        <xdr:cNvSpPr txBox="1"/>
      </xdr:nvSpPr>
      <xdr:spPr>
        <a:xfrm>
          <a:off x="20199427" y="618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70375</xdr:rowOff>
    </xdr:from>
    <xdr:ext cx="469744" cy="259045"/>
    <xdr:sp macro="" textlink="">
      <xdr:nvSpPr>
        <xdr:cNvPr id="456" name="n_3mainValue【認定こども園・幼稚園・保育所】&#10;一人当たり面積"/>
        <xdr:cNvSpPr txBox="1"/>
      </xdr:nvSpPr>
      <xdr:spPr>
        <a:xfrm>
          <a:off x="19310427" y="6071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7" name="正方形/長方形 45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58" name="正方形/長方形 45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59" name="正方形/長方形 45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0" name="正方形/長方形 45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1" name="正方形/長方形 46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2" name="正方形/長方形 46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3" name="正方形/長方形 46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4" name="正方形/長方形 46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5" name="テキスト ボックス 46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6" name="直線コネクタ 46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67" name="テキスト ボックス 46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68" name="直線コネクタ 46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69" name="テキスト ボックス 46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0" name="直線コネクタ 46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1" name="テキスト ボックス 47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2" name="直線コネクタ 47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3" name="テキスト ボックス 47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4" name="直線コネクタ 47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5" name="テキスト ボックス 47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6" name="直線コネクタ 47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77" name="テキスト ボックス 47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78" name="直線コネクタ 47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79" name="テキスト ボックス 47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81" name="直線コネクタ 480"/>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82"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83" name="直線コネクタ 482"/>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84"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85" name="直線コネクタ 484"/>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137812</xdr:rowOff>
    </xdr:from>
    <xdr:ext cx="405111" cy="259045"/>
    <xdr:sp macro="" textlink="">
      <xdr:nvSpPr>
        <xdr:cNvPr id="486" name="【学校施設】&#10;有形固定資産減価償却率平均値テキスト"/>
        <xdr:cNvSpPr txBox="1"/>
      </xdr:nvSpPr>
      <xdr:spPr>
        <a:xfrm>
          <a:off x="16357600" y="1008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87" name="フローチャート: 判断 486"/>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88" name="フローチャート: 判断 48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89" name="フローチャート: 判断 48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490" name="フローチャート: 判断 489"/>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1" name="テキスト ボックス 49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2" name="テキスト ボックス 49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3" name="テキスト ボックス 49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4" name="テキスト ボックス 49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5" name="テキスト ボックス 49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25400</xdr:rowOff>
    </xdr:from>
    <xdr:to>
      <xdr:col>85</xdr:col>
      <xdr:colOff>177800</xdr:colOff>
      <xdr:row>60</xdr:row>
      <xdr:rowOff>127000</xdr:rowOff>
    </xdr:to>
    <xdr:sp macro="" textlink="">
      <xdr:nvSpPr>
        <xdr:cNvPr id="496" name="楕円 495"/>
        <xdr:cNvSpPr/>
      </xdr:nvSpPr>
      <xdr:spPr>
        <a:xfrm>
          <a:off x="16268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3827</xdr:rowOff>
    </xdr:from>
    <xdr:ext cx="405111" cy="259045"/>
    <xdr:sp macro="" textlink="">
      <xdr:nvSpPr>
        <xdr:cNvPr id="497" name="【学校施設】&#10;有形固定資産減価償却率該当値テキスト"/>
        <xdr:cNvSpPr txBox="1"/>
      </xdr:nvSpPr>
      <xdr:spPr>
        <a:xfrm>
          <a:off x="16357600" y="1029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63500</xdr:rowOff>
    </xdr:from>
    <xdr:to>
      <xdr:col>81</xdr:col>
      <xdr:colOff>101600</xdr:colOff>
      <xdr:row>60</xdr:row>
      <xdr:rowOff>165100</xdr:rowOff>
    </xdr:to>
    <xdr:sp macro="" textlink="">
      <xdr:nvSpPr>
        <xdr:cNvPr id="498" name="楕円 497"/>
        <xdr:cNvSpPr/>
      </xdr:nvSpPr>
      <xdr:spPr>
        <a:xfrm>
          <a:off x="15430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76200</xdr:rowOff>
    </xdr:from>
    <xdr:to>
      <xdr:col>85</xdr:col>
      <xdr:colOff>127000</xdr:colOff>
      <xdr:row>60</xdr:row>
      <xdr:rowOff>114300</xdr:rowOff>
    </xdr:to>
    <xdr:cxnSp macro="">
      <xdr:nvCxnSpPr>
        <xdr:cNvPr id="499" name="直線コネクタ 498"/>
        <xdr:cNvCxnSpPr/>
      </xdr:nvCxnSpPr>
      <xdr:spPr>
        <a:xfrm flipV="1">
          <a:off x="15481300" y="10363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00" name="楕円 499"/>
        <xdr:cNvSpPr/>
      </xdr:nvSpPr>
      <xdr:spPr>
        <a:xfrm>
          <a:off x="145415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78105</xdr:rowOff>
    </xdr:from>
    <xdr:to>
      <xdr:col>81</xdr:col>
      <xdr:colOff>50800</xdr:colOff>
      <xdr:row>60</xdr:row>
      <xdr:rowOff>114300</xdr:rowOff>
    </xdr:to>
    <xdr:cxnSp macro="">
      <xdr:nvCxnSpPr>
        <xdr:cNvPr id="501" name="直線コネクタ 500"/>
        <xdr:cNvCxnSpPr/>
      </xdr:nvCxnSpPr>
      <xdr:spPr>
        <a:xfrm>
          <a:off x="14592300" y="103651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164465</xdr:rowOff>
    </xdr:from>
    <xdr:to>
      <xdr:col>72</xdr:col>
      <xdr:colOff>38100</xdr:colOff>
      <xdr:row>59</xdr:row>
      <xdr:rowOff>94615</xdr:rowOff>
    </xdr:to>
    <xdr:sp macro="" textlink="">
      <xdr:nvSpPr>
        <xdr:cNvPr id="502" name="楕円 501"/>
        <xdr:cNvSpPr/>
      </xdr:nvSpPr>
      <xdr:spPr>
        <a:xfrm>
          <a:off x="13652500" y="1010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43815</xdr:rowOff>
    </xdr:from>
    <xdr:to>
      <xdr:col>76</xdr:col>
      <xdr:colOff>114300</xdr:colOff>
      <xdr:row>60</xdr:row>
      <xdr:rowOff>78105</xdr:rowOff>
    </xdr:to>
    <xdr:cxnSp macro="">
      <xdr:nvCxnSpPr>
        <xdr:cNvPr id="503" name="直線コネクタ 502"/>
        <xdr:cNvCxnSpPr/>
      </xdr:nvCxnSpPr>
      <xdr:spPr>
        <a:xfrm>
          <a:off x="13703300" y="10159365"/>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04" name="n_1aveValue【学校施設】&#10;有形固定資産減価償却率"/>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05" name="n_2aveValue【学校施設】&#10;有形固定資産減価償却率"/>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506" name="n_3aveValue【学校施設】&#10;有形固定資産減価償却率"/>
        <xdr:cNvSpPr txBox="1"/>
      </xdr:nvSpPr>
      <xdr:spPr>
        <a:xfrm>
          <a:off x="13500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156227</xdr:rowOff>
    </xdr:from>
    <xdr:ext cx="405111" cy="259045"/>
    <xdr:sp macro="" textlink="">
      <xdr:nvSpPr>
        <xdr:cNvPr id="507" name="n_1mainValue【学校施設】&#10;有形固定資産減価償却率"/>
        <xdr:cNvSpPr txBox="1"/>
      </xdr:nvSpPr>
      <xdr:spPr>
        <a:xfrm>
          <a:off x="152660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508" name="n_2mainValue【学校施設】&#10;有形固定資産減価償却率"/>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111142</xdr:rowOff>
    </xdr:from>
    <xdr:ext cx="405111" cy="259045"/>
    <xdr:sp macro="" textlink="">
      <xdr:nvSpPr>
        <xdr:cNvPr id="509" name="n_3mainValue【学校施設】&#10;有形固定資産減価償却率"/>
        <xdr:cNvSpPr txBox="1"/>
      </xdr:nvSpPr>
      <xdr:spPr>
        <a:xfrm>
          <a:off x="13500744" y="9883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0" name="正方形/長方形 5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1" name="正方形/長方形 5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2" name="正方形/長方形 5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3" name="正方形/長方形 5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4" name="正方形/長方形 5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5" name="正方形/長方形 5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6" name="正方形/長方形 5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7" name="正方形/長方形 51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18" name="テキスト ボックス 51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19" name="直線コネクタ 51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20" name="直線コネクタ 51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21" name="テキスト ボックス 52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22" name="直線コネクタ 52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23" name="テキスト ボックス 522"/>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24" name="直線コネクタ 52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25" name="テキスト ボックス 524"/>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26" name="直線コネクタ 52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27" name="テキスト ボックス 526"/>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8" name="直線コネクタ 52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29" name="テキスト ボックス 52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31" name="直線コネクタ 530"/>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32"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33" name="直線コネクタ 532"/>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34"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35" name="直線コネクタ 534"/>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536" name="【学校施設】&#10;一人当たり面積平均値テキスト"/>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37" name="フローチャート: 判断 536"/>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38" name="フローチャート: 判断 537"/>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39" name="フローチャート: 判断 538"/>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540" name="フローチャート: 判断 539"/>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1" name="テキスト ボックス 5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2" name="テキスト ボックス 5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3" name="テキスト ボックス 5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4" name="テキスト ボックス 5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5" name="テキスト ボックス 5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20797</xdr:rowOff>
    </xdr:from>
    <xdr:to>
      <xdr:col>116</xdr:col>
      <xdr:colOff>114300</xdr:colOff>
      <xdr:row>63</xdr:row>
      <xdr:rowOff>122397</xdr:rowOff>
    </xdr:to>
    <xdr:sp macro="" textlink="">
      <xdr:nvSpPr>
        <xdr:cNvPr id="546" name="楕円 545"/>
        <xdr:cNvSpPr/>
      </xdr:nvSpPr>
      <xdr:spPr>
        <a:xfrm>
          <a:off x="22110700" y="1082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163770</xdr:rowOff>
    </xdr:from>
    <xdr:ext cx="469744" cy="259045"/>
    <xdr:sp macro="" textlink="">
      <xdr:nvSpPr>
        <xdr:cNvPr id="547" name="【学校施設】&#10;一人当たり面積該当値テキスト"/>
        <xdr:cNvSpPr txBox="1"/>
      </xdr:nvSpPr>
      <xdr:spPr>
        <a:xfrm>
          <a:off x="22199600" y="10793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22581</xdr:rowOff>
    </xdr:from>
    <xdr:to>
      <xdr:col>112</xdr:col>
      <xdr:colOff>38100</xdr:colOff>
      <xdr:row>63</xdr:row>
      <xdr:rowOff>124181</xdr:rowOff>
    </xdr:to>
    <xdr:sp macro="" textlink="">
      <xdr:nvSpPr>
        <xdr:cNvPr id="548" name="楕円 547"/>
        <xdr:cNvSpPr/>
      </xdr:nvSpPr>
      <xdr:spPr>
        <a:xfrm>
          <a:off x="21272500" y="1082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71597</xdr:rowOff>
    </xdr:from>
    <xdr:to>
      <xdr:col>116</xdr:col>
      <xdr:colOff>63500</xdr:colOff>
      <xdr:row>63</xdr:row>
      <xdr:rowOff>73381</xdr:rowOff>
    </xdr:to>
    <xdr:cxnSp macro="">
      <xdr:nvCxnSpPr>
        <xdr:cNvPr id="549" name="直線コネクタ 548"/>
        <xdr:cNvCxnSpPr/>
      </xdr:nvCxnSpPr>
      <xdr:spPr>
        <a:xfrm flipV="1">
          <a:off x="21323300" y="10872947"/>
          <a:ext cx="838200" cy="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4064</xdr:rowOff>
    </xdr:from>
    <xdr:to>
      <xdr:col>107</xdr:col>
      <xdr:colOff>101600</xdr:colOff>
      <xdr:row>63</xdr:row>
      <xdr:rowOff>105664</xdr:rowOff>
    </xdr:to>
    <xdr:sp macro="" textlink="">
      <xdr:nvSpPr>
        <xdr:cNvPr id="550" name="楕円 549"/>
        <xdr:cNvSpPr/>
      </xdr:nvSpPr>
      <xdr:spPr>
        <a:xfrm>
          <a:off x="20383500" y="1080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54864</xdr:rowOff>
    </xdr:from>
    <xdr:to>
      <xdr:col>111</xdr:col>
      <xdr:colOff>177800</xdr:colOff>
      <xdr:row>63</xdr:row>
      <xdr:rowOff>73381</xdr:rowOff>
    </xdr:to>
    <xdr:cxnSp macro="">
      <xdr:nvCxnSpPr>
        <xdr:cNvPr id="551" name="直線コネクタ 550"/>
        <xdr:cNvCxnSpPr/>
      </xdr:nvCxnSpPr>
      <xdr:spPr>
        <a:xfrm>
          <a:off x="20434300" y="10856214"/>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24455</xdr:rowOff>
    </xdr:from>
    <xdr:to>
      <xdr:col>102</xdr:col>
      <xdr:colOff>165100</xdr:colOff>
      <xdr:row>63</xdr:row>
      <xdr:rowOff>126055</xdr:rowOff>
    </xdr:to>
    <xdr:sp macro="" textlink="">
      <xdr:nvSpPr>
        <xdr:cNvPr id="552" name="楕円 551"/>
        <xdr:cNvSpPr/>
      </xdr:nvSpPr>
      <xdr:spPr>
        <a:xfrm>
          <a:off x="19494500" y="1082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54864</xdr:rowOff>
    </xdr:from>
    <xdr:to>
      <xdr:col>107</xdr:col>
      <xdr:colOff>50800</xdr:colOff>
      <xdr:row>63</xdr:row>
      <xdr:rowOff>75255</xdr:rowOff>
    </xdr:to>
    <xdr:cxnSp macro="">
      <xdr:nvCxnSpPr>
        <xdr:cNvPr id="553" name="直線コネクタ 552"/>
        <xdr:cNvCxnSpPr/>
      </xdr:nvCxnSpPr>
      <xdr:spPr>
        <a:xfrm flipV="1">
          <a:off x="19545300" y="10856214"/>
          <a:ext cx="8890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554"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109547</xdr:rowOff>
    </xdr:from>
    <xdr:ext cx="469744" cy="259045"/>
    <xdr:sp macro="" textlink="">
      <xdr:nvSpPr>
        <xdr:cNvPr id="555" name="n_2aveValue【学校施設】&#10;一人当たり面積"/>
        <xdr:cNvSpPr txBox="1"/>
      </xdr:nvSpPr>
      <xdr:spPr>
        <a:xfrm>
          <a:off x="20199427" y="1091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556"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115308</xdr:rowOff>
    </xdr:from>
    <xdr:ext cx="469744" cy="259045"/>
    <xdr:sp macro="" textlink="">
      <xdr:nvSpPr>
        <xdr:cNvPr id="557" name="n_1mainValue【学校施設】&#10;一人当たり面積"/>
        <xdr:cNvSpPr txBox="1"/>
      </xdr:nvSpPr>
      <xdr:spPr>
        <a:xfrm>
          <a:off x="21075727" y="1091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122191</xdr:rowOff>
    </xdr:from>
    <xdr:ext cx="469744" cy="259045"/>
    <xdr:sp macro="" textlink="">
      <xdr:nvSpPr>
        <xdr:cNvPr id="558" name="n_2mainValue【学校施設】&#10;一人当たり面積"/>
        <xdr:cNvSpPr txBox="1"/>
      </xdr:nvSpPr>
      <xdr:spPr>
        <a:xfrm>
          <a:off x="20199427" y="10580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117182</xdr:rowOff>
    </xdr:from>
    <xdr:ext cx="469744" cy="259045"/>
    <xdr:sp macro="" textlink="">
      <xdr:nvSpPr>
        <xdr:cNvPr id="559" name="n_3mainValue【学校施設】&#10;一人当たり面積"/>
        <xdr:cNvSpPr txBox="1"/>
      </xdr:nvSpPr>
      <xdr:spPr>
        <a:xfrm>
          <a:off x="19310427" y="109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0" name="正方形/長方形 5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1" name="正方形/長方形 5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2" name="正方形/長方形 5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3" name="正方形/長方形 5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4" name="正方形/長方形 5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5" name="正方形/長方形 5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6" name="正方形/長方形 5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7" name="正方形/長方形 56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8" name="テキスト ボックス 56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9" name="直線コネクタ 56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0" name="直線コネクタ 56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1" name="テキスト ボックス 57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2" name="直線コネクタ 57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3" name="テキスト ボックス 57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4" name="直線コネクタ 57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5" name="テキスト ボックス 57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6" name="直線コネクタ 57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7" name="テキスト ボックス 57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8" name="直線コネクタ 57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9" name="テキスト ボックス 57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0" name="直線コネクタ 57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1" name="テキスト ボックス 58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3" name="テキスト ボックス 5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585" name="直線コネクタ 584"/>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586"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587" name="直線コネクタ 586"/>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88"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89" name="直線コネクタ 588"/>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590" name="【児童館】&#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591" name="フローチャート: 判断 590"/>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592" name="フローチャート: 判断 591"/>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593" name="フローチャート: 判断 592"/>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594" name="フローチャート: 判断 593"/>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21589</xdr:rowOff>
    </xdr:from>
    <xdr:to>
      <xdr:col>76</xdr:col>
      <xdr:colOff>165100</xdr:colOff>
      <xdr:row>80</xdr:row>
      <xdr:rowOff>123189</xdr:rowOff>
    </xdr:to>
    <xdr:sp macro="" textlink="">
      <xdr:nvSpPr>
        <xdr:cNvPr id="600" name="楕円 599"/>
        <xdr:cNvSpPr/>
      </xdr:nvSpPr>
      <xdr:spPr>
        <a:xfrm>
          <a:off x="14541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77107</xdr:rowOff>
    </xdr:from>
    <xdr:to>
      <xdr:col>72</xdr:col>
      <xdr:colOff>38100</xdr:colOff>
      <xdr:row>82</xdr:row>
      <xdr:rowOff>7257</xdr:rowOff>
    </xdr:to>
    <xdr:sp macro="" textlink="">
      <xdr:nvSpPr>
        <xdr:cNvPr id="601" name="楕円 600"/>
        <xdr:cNvSpPr/>
      </xdr:nvSpPr>
      <xdr:spPr>
        <a:xfrm>
          <a:off x="13652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72389</xdr:rowOff>
    </xdr:from>
    <xdr:to>
      <xdr:col>76</xdr:col>
      <xdr:colOff>114300</xdr:colOff>
      <xdr:row>81</xdr:row>
      <xdr:rowOff>127907</xdr:rowOff>
    </xdr:to>
    <xdr:cxnSp macro="">
      <xdr:nvCxnSpPr>
        <xdr:cNvPr id="602" name="直線コネクタ 601"/>
        <xdr:cNvCxnSpPr/>
      </xdr:nvCxnSpPr>
      <xdr:spPr>
        <a:xfrm flipV="1">
          <a:off x="13703300" y="13788389"/>
          <a:ext cx="889000" cy="2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169108</xdr:rowOff>
    </xdr:from>
    <xdr:ext cx="405111" cy="259045"/>
    <xdr:sp macro="" textlink="">
      <xdr:nvSpPr>
        <xdr:cNvPr id="603" name="n_1aveValue【児童館】&#10;有形固定資産減価償却率"/>
        <xdr:cNvSpPr txBox="1"/>
      </xdr:nvSpPr>
      <xdr:spPr>
        <a:xfrm>
          <a:off x="15266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6548</xdr:rowOff>
    </xdr:from>
    <xdr:ext cx="405111" cy="259045"/>
    <xdr:sp macro="" textlink="">
      <xdr:nvSpPr>
        <xdr:cNvPr id="604" name="n_2aveValue【児童館】&#10;有形固定資産減価償却率"/>
        <xdr:cNvSpPr txBox="1"/>
      </xdr:nvSpPr>
      <xdr:spPr>
        <a:xfrm>
          <a:off x="143897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119215</xdr:rowOff>
    </xdr:from>
    <xdr:ext cx="405111" cy="259045"/>
    <xdr:sp macro="" textlink="">
      <xdr:nvSpPr>
        <xdr:cNvPr id="605" name="n_3aveValue【児童館】&#10;有形固定資産減価償却率"/>
        <xdr:cNvSpPr txBox="1"/>
      </xdr:nvSpPr>
      <xdr:spPr>
        <a:xfrm>
          <a:off x="135007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139716</xdr:rowOff>
    </xdr:from>
    <xdr:ext cx="405111" cy="259045"/>
    <xdr:sp macro="" textlink="">
      <xdr:nvSpPr>
        <xdr:cNvPr id="606" name="n_2mainValue【児童館】&#10;有形固定資産減価償却率"/>
        <xdr:cNvSpPr txBox="1"/>
      </xdr:nvSpPr>
      <xdr:spPr>
        <a:xfrm>
          <a:off x="14389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23784</xdr:rowOff>
    </xdr:from>
    <xdr:ext cx="405111" cy="259045"/>
    <xdr:sp macro="" textlink="">
      <xdr:nvSpPr>
        <xdr:cNvPr id="607" name="n_3mainValue【児童館】&#10;有形固定資産減価償却率"/>
        <xdr:cNvSpPr txBox="1"/>
      </xdr:nvSpPr>
      <xdr:spPr>
        <a:xfrm>
          <a:off x="13500744" y="1373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08" name="正方形/長方形 60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9" name="正方形/長方形 60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0" name="正方形/長方形 60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1" name="正方形/長方形 61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2" name="正方形/長方形 61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3" name="正方形/長方形 61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4" name="正方形/長方形 61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5" name="正方形/長方形 61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6" name="テキスト ボックス 61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7" name="直線コネクタ 61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18" name="直線コネクタ 617"/>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19" name="テキスト ボックス 618"/>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20" name="直線コネクタ 619"/>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21" name="テキスト ボックス 620"/>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22" name="直線コネクタ 621"/>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23" name="テキスト ボックス 622"/>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24" name="直線コネクタ 623"/>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25" name="テキスト ボックス 624"/>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26" name="直線コネクタ 625"/>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27" name="テキスト ボックス 626"/>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28" name="直線コネクタ 627"/>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29" name="テキスト ボックス 628"/>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0" name="直線コネクタ 6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1" name="テキスト ボックス 6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633" name="直線コネクタ 632"/>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634"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635" name="直線コネクタ 634"/>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36"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37" name="直線コネクタ 636"/>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638"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39" name="フローチャート: 判断 638"/>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640" name="フローチャート: 判断 639"/>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641" name="フローチャート: 判断 640"/>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642" name="フローチャート: 判断 641"/>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3" name="テキスト ボックス 64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4" name="テキスト ボックス 64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5" name="テキスト ボックス 64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6" name="テキスト ボックス 64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7" name="テキスト ボックス 64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166914</xdr:rowOff>
    </xdr:from>
    <xdr:to>
      <xdr:col>107</xdr:col>
      <xdr:colOff>101600</xdr:colOff>
      <xdr:row>85</xdr:row>
      <xdr:rowOff>97064</xdr:rowOff>
    </xdr:to>
    <xdr:sp macro="" textlink="">
      <xdr:nvSpPr>
        <xdr:cNvPr id="648" name="楕円 647"/>
        <xdr:cNvSpPr/>
      </xdr:nvSpPr>
      <xdr:spPr>
        <a:xfrm>
          <a:off x="20383500" y="1456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80</xdr:row>
      <xdr:rowOff>85271</xdr:rowOff>
    </xdr:from>
    <xdr:to>
      <xdr:col>102</xdr:col>
      <xdr:colOff>165100</xdr:colOff>
      <xdr:row>81</xdr:row>
      <xdr:rowOff>15421</xdr:rowOff>
    </xdr:to>
    <xdr:sp macro="" textlink="">
      <xdr:nvSpPr>
        <xdr:cNvPr id="649" name="楕円 648"/>
        <xdr:cNvSpPr/>
      </xdr:nvSpPr>
      <xdr:spPr>
        <a:xfrm>
          <a:off x="19494500" y="138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136071</xdr:rowOff>
    </xdr:from>
    <xdr:to>
      <xdr:col>107</xdr:col>
      <xdr:colOff>50800</xdr:colOff>
      <xdr:row>85</xdr:row>
      <xdr:rowOff>46264</xdr:rowOff>
    </xdr:to>
    <xdr:cxnSp macro="">
      <xdr:nvCxnSpPr>
        <xdr:cNvPr id="650" name="直線コネクタ 649"/>
        <xdr:cNvCxnSpPr/>
      </xdr:nvCxnSpPr>
      <xdr:spPr>
        <a:xfrm>
          <a:off x="19545300" y="13852071"/>
          <a:ext cx="889000" cy="76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651" name="n_1ave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652" name="n_2aveValue【児童館】&#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63698</xdr:rowOff>
    </xdr:from>
    <xdr:ext cx="469744" cy="259045"/>
    <xdr:sp macro="" textlink="">
      <xdr:nvSpPr>
        <xdr:cNvPr id="653" name="n_3aveValue【児童館】&#10;一人当たり面積"/>
        <xdr:cNvSpPr txBox="1"/>
      </xdr:nvSpPr>
      <xdr:spPr>
        <a:xfrm>
          <a:off x="193104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88191</xdr:rowOff>
    </xdr:from>
    <xdr:ext cx="469744" cy="259045"/>
    <xdr:sp macro="" textlink="">
      <xdr:nvSpPr>
        <xdr:cNvPr id="654" name="n_2mainValue【児童館】&#10;一人当たり面積"/>
        <xdr:cNvSpPr txBox="1"/>
      </xdr:nvSpPr>
      <xdr:spPr>
        <a:xfrm>
          <a:off x="20199427" y="1466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31948</xdr:rowOff>
    </xdr:from>
    <xdr:ext cx="469744" cy="259045"/>
    <xdr:sp macro="" textlink="">
      <xdr:nvSpPr>
        <xdr:cNvPr id="655" name="n_3mainValue【児童館】&#10;一人当たり面積"/>
        <xdr:cNvSpPr txBox="1"/>
      </xdr:nvSpPr>
      <xdr:spPr>
        <a:xfrm>
          <a:off x="19310427" y="1357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6" name="正方形/長方形 65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7" name="正方形/長方形 65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8" name="正方形/長方形 65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9" name="正方形/長方形 65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0" name="正方形/長方形 65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1" name="正方形/長方形 66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2" name="正方形/長方形 66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正方形/長方形 66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4" name="テキスト ボックス 66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5" name="直線コネクタ 66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6" name="直線コネクタ 66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7" name="テキスト ボックス 66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8" name="直線コネクタ 66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9" name="テキスト ボックス 66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70" name="直線コネクタ 66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1" name="テキスト ボックス 67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2" name="直線コネクタ 67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3" name="テキスト ボックス 67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4" name="直線コネクタ 67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5" name="テキスト ボックス 67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6" name="直線コネクタ 67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7" name="テキスト ボックス 67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8" name="直線コネクタ 67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9" name="テキスト ボックス 67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681" name="直線コネクタ 680"/>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682"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683" name="直線コネクタ 682"/>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4"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5" name="直線コネクタ 68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86"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87" name="フローチャート: 判断 686"/>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688" name="フローチャート: 判断 687"/>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689" name="フローチャート: 判断 688"/>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690" name="フローチャート: 判断 689"/>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1" name="テキスト ボックス 6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2" name="テキスト ボックス 6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3" name="テキスト ボックス 6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4" name="テキスト ボックス 6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5" name="テキスト ボックス 6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87449</xdr:rowOff>
    </xdr:from>
    <xdr:to>
      <xdr:col>85</xdr:col>
      <xdr:colOff>177800</xdr:colOff>
      <xdr:row>102</xdr:row>
      <xdr:rowOff>17599</xdr:rowOff>
    </xdr:to>
    <xdr:sp macro="" textlink="">
      <xdr:nvSpPr>
        <xdr:cNvPr id="696" name="楕円 695"/>
        <xdr:cNvSpPr/>
      </xdr:nvSpPr>
      <xdr:spPr>
        <a:xfrm>
          <a:off x="16268700" y="1740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110326</xdr:rowOff>
    </xdr:from>
    <xdr:ext cx="405111" cy="259045"/>
    <xdr:sp macro="" textlink="">
      <xdr:nvSpPr>
        <xdr:cNvPr id="697" name="【公民館】&#10;有形固定資産減価償却率該当値テキスト"/>
        <xdr:cNvSpPr txBox="1"/>
      </xdr:nvSpPr>
      <xdr:spPr>
        <a:xfrm>
          <a:off x="16357600" y="1725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113574</xdr:rowOff>
    </xdr:from>
    <xdr:to>
      <xdr:col>81</xdr:col>
      <xdr:colOff>101600</xdr:colOff>
      <xdr:row>102</xdr:row>
      <xdr:rowOff>43724</xdr:rowOff>
    </xdr:to>
    <xdr:sp macro="" textlink="">
      <xdr:nvSpPr>
        <xdr:cNvPr id="698" name="楕円 697"/>
        <xdr:cNvSpPr/>
      </xdr:nvSpPr>
      <xdr:spPr>
        <a:xfrm>
          <a:off x="15430500" y="174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138249</xdr:rowOff>
    </xdr:from>
    <xdr:to>
      <xdr:col>85</xdr:col>
      <xdr:colOff>127000</xdr:colOff>
      <xdr:row>101</xdr:row>
      <xdr:rowOff>164374</xdr:rowOff>
    </xdr:to>
    <xdr:cxnSp macro="">
      <xdr:nvCxnSpPr>
        <xdr:cNvPr id="699" name="直線コネクタ 698"/>
        <xdr:cNvCxnSpPr/>
      </xdr:nvCxnSpPr>
      <xdr:spPr>
        <a:xfrm flipV="1">
          <a:off x="15481300" y="1745469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123371</xdr:rowOff>
    </xdr:from>
    <xdr:to>
      <xdr:col>76</xdr:col>
      <xdr:colOff>165100</xdr:colOff>
      <xdr:row>101</xdr:row>
      <xdr:rowOff>53521</xdr:rowOff>
    </xdr:to>
    <xdr:sp macro="" textlink="">
      <xdr:nvSpPr>
        <xdr:cNvPr id="700" name="楕円 699"/>
        <xdr:cNvSpPr/>
      </xdr:nvSpPr>
      <xdr:spPr>
        <a:xfrm>
          <a:off x="145415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2721</xdr:rowOff>
    </xdr:from>
    <xdr:to>
      <xdr:col>81</xdr:col>
      <xdr:colOff>50800</xdr:colOff>
      <xdr:row>101</xdr:row>
      <xdr:rowOff>164374</xdr:rowOff>
    </xdr:to>
    <xdr:cxnSp macro="">
      <xdr:nvCxnSpPr>
        <xdr:cNvPr id="701" name="直線コネクタ 700"/>
        <xdr:cNvCxnSpPr/>
      </xdr:nvCxnSpPr>
      <xdr:spPr>
        <a:xfrm>
          <a:off x="14592300" y="17319171"/>
          <a:ext cx="889000" cy="161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165826</xdr:rowOff>
    </xdr:from>
    <xdr:to>
      <xdr:col>72</xdr:col>
      <xdr:colOff>38100</xdr:colOff>
      <xdr:row>101</xdr:row>
      <xdr:rowOff>95976</xdr:rowOff>
    </xdr:to>
    <xdr:sp macro="" textlink="">
      <xdr:nvSpPr>
        <xdr:cNvPr id="702" name="楕円 701"/>
        <xdr:cNvSpPr/>
      </xdr:nvSpPr>
      <xdr:spPr>
        <a:xfrm>
          <a:off x="13652500"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2721</xdr:rowOff>
    </xdr:from>
    <xdr:to>
      <xdr:col>76</xdr:col>
      <xdr:colOff>114300</xdr:colOff>
      <xdr:row>101</xdr:row>
      <xdr:rowOff>45176</xdr:rowOff>
    </xdr:to>
    <xdr:cxnSp macro="">
      <xdr:nvCxnSpPr>
        <xdr:cNvPr id="703" name="直線コネクタ 702"/>
        <xdr:cNvCxnSpPr/>
      </xdr:nvCxnSpPr>
      <xdr:spPr>
        <a:xfrm flipV="1">
          <a:off x="13703300" y="1731917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704"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705"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69141</xdr:rowOff>
    </xdr:from>
    <xdr:ext cx="405111" cy="259045"/>
    <xdr:sp macro="" textlink="">
      <xdr:nvSpPr>
        <xdr:cNvPr id="706" name="n_3aveValue【公民館】&#10;有形固定資産減価償却率"/>
        <xdr:cNvSpPr txBox="1"/>
      </xdr:nvSpPr>
      <xdr:spPr>
        <a:xfrm>
          <a:off x="13500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60251</xdr:rowOff>
    </xdr:from>
    <xdr:ext cx="405111" cy="259045"/>
    <xdr:sp macro="" textlink="">
      <xdr:nvSpPr>
        <xdr:cNvPr id="707" name="n_1mainValue【公民館】&#10;有形固定資産減価償却率"/>
        <xdr:cNvSpPr txBox="1"/>
      </xdr:nvSpPr>
      <xdr:spPr>
        <a:xfrm>
          <a:off x="15266044" y="1720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70048</xdr:rowOff>
    </xdr:from>
    <xdr:ext cx="405111" cy="259045"/>
    <xdr:sp macro="" textlink="">
      <xdr:nvSpPr>
        <xdr:cNvPr id="708" name="n_2mainValue【公民館】&#10;有形固定資産減価償却率"/>
        <xdr:cNvSpPr txBox="1"/>
      </xdr:nvSpPr>
      <xdr:spPr>
        <a:xfrm>
          <a:off x="14389744" y="1704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112503</xdr:rowOff>
    </xdr:from>
    <xdr:ext cx="405111" cy="259045"/>
    <xdr:sp macro="" textlink="">
      <xdr:nvSpPr>
        <xdr:cNvPr id="709" name="n_3mainValue【公民館】&#10;有形固定資産減価償却率"/>
        <xdr:cNvSpPr txBox="1"/>
      </xdr:nvSpPr>
      <xdr:spPr>
        <a:xfrm>
          <a:off x="13500744" y="1708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0" name="正方形/長方形 70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1" name="正方形/長方形 71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2" name="正方形/長方形 71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3" name="正方形/長方形 71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4" name="正方形/長方形 71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5" name="正方形/長方形 71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6" name="正方形/長方形 71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7" name="正方形/長方形 71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8" name="テキスト ボックス 71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9" name="直線コネクタ 71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0" name="直線コネクタ 71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1" name="テキスト ボックス 72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2" name="直線コネクタ 72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23" name="テキスト ボックス 72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24" name="直線コネクタ 72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25" name="テキスト ボックス 72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26" name="直線コネクタ 72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7" name="テキスト ボックス 72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8" name="直線コネクタ 72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9" name="テキスト ボックス 72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0" name="直線コネクタ 72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1" name="テキスト ボックス 73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2" name="直線コネクタ 7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33" name="テキスト ボックス 7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3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35" name="直線コネクタ 734"/>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36"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37" name="直線コネクタ 736"/>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38"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39" name="直線コネクタ 738"/>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740"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741" name="フローチャート: 判断 740"/>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742" name="フローチャート: 判断 741"/>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43" name="フローチャート: 判断 742"/>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744" name="フローチャート: 判断 743"/>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45" name="テキスト ボックス 7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6" name="テキスト ボックス 7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7" name="テキスト ボックス 7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8" name="テキスト ボックス 7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9" name="テキスト ボックス 7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121738</xdr:rowOff>
    </xdr:from>
    <xdr:to>
      <xdr:col>116</xdr:col>
      <xdr:colOff>114300</xdr:colOff>
      <xdr:row>109</xdr:row>
      <xdr:rowOff>51888</xdr:rowOff>
    </xdr:to>
    <xdr:sp macro="" textlink="">
      <xdr:nvSpPr>
        <xdr:cNvPr id="750" name="楕円 749"/>
        <xdr:cNvSpPr/>
      </xdr:nvSpPr>
      <xdr:spPr>
        <a:xfrm>
          <a:off x="22110700" y="186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36665</xdr:rowOff>
    </xdr:from>
    <xdr:ext cx="469744" cy="259045"/>
    <xdr:sp macro="" textlink="">
      <xdr:nvSpPr>
        <xdr:cNvPr id="751" name="【公民館】&#10;一人当たり面積該当値テキスト"/>
        <xdr:cNvSpPr txBox="1"/>
      </xdr:nvSpPr>
      <xdr:spPr>
        <a:xfrm>
          <a:off x="22199600" y="1855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121738</xdr:rowOff>
    </xdr:from>
    <xdr:to>
      <xdr:col>112</xdr:col>
      <xdr:colOff>38100</xdr:colOff>
      <xdr:row>109</xdr:row>
      <xdr:rowOff>51888</xdr:rowOff>
    </xdr:to>
    <xdr:sp macro="" textlink="">
      <xdr:nvSpPr>
        <xdr:cNvPr id="752" name="楕円 751"/>
        <xdr:cNvSpPr/>
      </xdr:nvSpPr>
      <xdr:spPr>
        <a:xfrm>
          <a:off x="21272500" y="1863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109</xdr:row>
      <xdr:rowOff>1088</xdr:rowOff>
    </xdr:from>
    <xdr:to>
      <xdr:col>116</xdr:col>
      <xdr:colOff>63500</xdr:colOff>
      <xdr:row>109</xdr:row>
      <xdr:rowOff>1088</xdr:rowOff>
    </xdr:to>
    <xdr:cxnSp macro="">
      <xdr:nvCxnSpPr>
        <xdr:cNvPr id="753" name="直線コネクタ 752"/>
        <xdr:cNvCxnSpPr/>
      </xdr:nvCxnSpPr>
      <xdr:spPr>
        <a:xfrm>
          <a:off x="21323300" y="186891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85816</xdr:rowOff>
    </xdr:from>
    <xdr:to>
      <xdr:col>107</xdr:col>
      <xdr:colOff>101600</xdr:colOff>
      <xdr:row>109</xdr:row>
      <xdr:rowOff>15966</xdr:rowOff>
    </xdr:to>
    <xdr:sp macro="" textlink="">
      <xdr:nvSpPr>
        <xdr:cNvPr id="754" name="楕円 753"/>
        <xdr:cNvSpPr/>
      </xdr:nvSpPr>
      <xdr:spPr>
        <a:xfrm>
          <a:off x="20383500" y="1860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136616</xdr:rowOff>
    </xdr:from>
    <xdr:to>
      <xdr:col>111</xdr:col>
      <xdr:colOff>177800</xdr:colOff>
      <xdr:row>109</xdr:row>
      <xdr:rowOff>1088</xdr:rowOff>
    </xdr:to>
    <xdr:cxnSp macro="">
      <xdr:nvCxnSpPr>
        <xdr:cNvPr id="755" name="直線コネクタ 754"/>
        <xdr:cNvCxnSpPr/>
      </xdr:nvCxnSpPr>
      <xdr:spPr>
        <a:xfrm>
          <a:off x="20434300" y="1865321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20501</xdr:rowOff>
    </xdr:from>
    <xdr:to>
      <xdr:col>102</xdr:col>
      <xdr:colOff>165100</xdr:colOff>
      <xdr:row>108</xdr:row>
      <xdr:rowOff>122101</xdr:rowOff>
    </xdr:to>
    <xdr:sp macro="" textlink="">
      <xdr:nvSpPr>
        <xdr:cNvPr id="756" name="楕円 755"/>
        <xdr:cNvSpPr/>
      </xdr:nvSpPr>
      <xdr:spPr>
        <a:xfrm>
          <a:off x="19494500" y="1853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71301</xdr:rowOff>
    </xdr:from>
    <xdr:to>
      <xdr:col>107</xdr:col>
      <xdr:colOff>50800</xdr:colOff>
      <xdr:row>108</xdr:row>
      <xdr:rowOff>136616</xdr:rowOff>
    </xdr:to>
    <xdr:cxnSp macro="">
      <xdr:nvCxnSpPr>
        <xdr:cNvPr id="757" name="直線コネクタ 756"/>
        <xdr:cNvCxnSpPr/>
      </xdr:nvCxnSpPr>
      <xdr:spPr>
        <a:xfrm>
          <a:off x="19545300" y="1858790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758" name="n_1aveValue【公民館】&#10;一人当たり面積"/>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759"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760" name="n_3aveValue【公民館】&#10;一人当たり面積"/>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43015</xdr:rowOff>
    </xdr:from>
    <xdr:ext cx="469744" cy="259045"/>
    <xdr:sp macro="" textlink="">
      <xdr:nvSpPr>
        <xdr:cNvPr id="761" name="n_1mainValue【公民館】&#10;一人当たり面積"/>
        <xdr:cNvSpPr txBox="1"/>
      </xdr:nvSpPr>
      <xdr:spPr>
        <a:xfrm>
          <a:off x="21075727" y="1873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7093</xdr:rowOff>
    </xdr:from>
    <xdr:ext cx="469744" cy="259045"/>
    <xdr:sp macro="" textlink="">
      <xdr:nvSpPr>
        <xdr:cNvPr id="762" name="n_2mainValue【公民館】&#10;一人当たり面積"/>
        <xdr:cNvSpPr txBox="1"/>
      </xdr:nvSpPr>
      <xdr:spPr>
        <a:xfrm>
          <a:off x="20199427" y="1869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113228</xdr:rowOff>
    </xdr:from>
    <xdr:ext cx="469744" cy="259045"/>
    <xdr:sp macro="" textlink="">
      <xdr:nvSpPr>
        <xdr:cNvPr id="763" name="n_3mainValue【公民館】&#10;一人当たり面積"/>
        <xdr:cNvSpPr txBox="1"/>
      </xdr:nvSpPr>
      <xdr:spPr>
        <a:xfrm>
          <a:off x="19310427" y="1862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4" name="正方形/長方形 7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5" name="正方形/長方形 7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6" name="テキスト ボックス 7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有形固定資産減価償却率については、次のとおり。</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道路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過疎・辺地計画等に沿って適宜改良を行っていることから、類似団体内平均値を下回っているものと考えられる。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認定こども園・幼稚園・保育所</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幼保連携型認定こども園の新築により、類似団体内平均値を下回っている。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公営住宅及び公民館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老朽化した施設が多く、類似団体内の平均値を上回っている。なお、公営住宅は、老朽化が著しく、今後の入居が見込めないものから随時解体・撤去を行っているほか、公民館についても、代替施設への機能移転が完了したものから解体･撤去を行うこととし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児童館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美馬地区統合小学校の建設に伴い、放課後児童クラブが設置されることとなったため、平成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年度末をもって廃止した。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徳島県美馬市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29,432
29,039
367.14
20,615,670
19,870,526
587,652
11,458,949
29,883,043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55.3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15257</xdr:rowOff>
    </xdr:from>
    <xdr:ext cx="405111" cy="259045"/>
    <xdr:sp macro="" textlink="">
      <xdr:nvSpPr>
        <xdr:cNvPr id="60" name="【図書館】&#10;有形固定資産減価償却率平均値テキスト"/>
        <xdr:cNvSpPr txBox="1"/>
      </xdr:nvSpPr>
      <xdr:spPr>
        <a:xfrm>
          <a:off x="4673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99060</xdr:rowOff>
    </xdr:from>
    <xdr:to>
      <xdr:col>24</xdr:col>
      <xdr:colOff>114300</xdr:colOff>
      <xdr:row>42</xdr:row>
      <xdr:rowOff>29210</xdr:rowOff>
    </xdr:to>
    <xdr:sp macro="" textlink="">
      <xdr:nvSpPr>
        <xdr:cNvPr id="70" name="楕円 69"/>
        <xdr:cNvSpPr/>
      </xdr:nvSpPr>
      <xdr:spPr>
        <a:xfrm>
          <a:off x="4584700" y="712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13987</xdr:rowOff>
    </xdr:from>
    <xdr:ext cx="340478" cy="259045"/>
    <xdr:sp macro="" textlink="">
      <xdr:nvSpPr>
        <xdr:cNvPr id="71" name="【図書館】&#10;有形固定資産減価償却率該当値テキスト"/>
        <xdr:cNvSpPr txBox="1"/>
      </xdr:nvSpPr>
      <xdr:spPr>
        <a:xfrm>
          <a:off x="4673600" y="70434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158750</xdr:rowOff>
    </xdr:from>
    <xdr:to>
      <xdr:col>20</xdr:col>
      <xdr:colOff>38100</xdr:colOff>
      <xdr:row>42</xdr:row>
      <xdr:rowOff>88900</xdr:rowOff>
    </xdr:to>
    <xdr:sp macro="" textlink="">
      <xdr:nvSpPr>
        <xdr:cNvPr id="72" name="楕円 71"/>
        <xdr:cNvSpPr/>
      </xdr:nvSpPr>
      <xdr:spPr>
        <a:xfrm>
          <a:off x="3746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149860</xdr:rowOff>
    </xdr:from>
    <xdr:to>
      <xdr:col>24</xdr:col>
      <xdr:colOff>63500</xdr:colOff>
      <xdr:row>42</xdr:row>
      <xdr:rowOff>38100</xdr:rowOff>
    </xdr:to>
    <xdr:cxnSp macro="">
      <xdr:nvCxnSpPr>
        <xdr:cNvPr id="73" name="直線コネクタ 72"/>
        <xdr:cNvCxnSpPr/>
      </xdr:nvCxnSpPr>
      <xdr:spPr>
        <a:xfrm flipV="1">
          <a:off x="3797300" y="7179310"/>
          <a:ext cx="838200" cy="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82550</xdr:rowOff>
    </xdr:from>
    <xdr:to>
      <xdr:col>15</xdr:col>
      <xdr:colOff>101600</xdr:colOff>
      <xdr:row>38</xdr:row>
      <xdr:rowOff>12700</xdr:rowOff>
    </xdr:to>
    <xdr:sp macro="" textlink="">
      <xdr:nvSpPr>
        <xdr:cNvPr id="74" name="楕円 73"/>
        <xdr:cNvSpPr/>
      </xdr:nvSpPr>
      <xdr:spPr>
        <a:xfrm>
          <a:off x="2857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42</xdr:row>
      <xdr:rowOff>38100</xdr:rowOff>
    </xdr:to>
    <xdr:cxnSp macro="">
      <xdr:nvCxnSpPr>
        <xdr:cNvPr id="75" name="直線コネクタ 74"/>
        <xdr:cNvCxnSpPr/>
      </xdr:nvCxnSpPr>
      <xdr:spPr>
        <a:xfrm>
          <a:off x="2908300" y="64770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107950</xdr:rowOff>
    </xdr:from>
    <xdr:to>
      <xdr:col>10</xdr:col>
      <xdr:colOff>165100</xdr:colOff>
      <xdr:row>38</xdr:row>
      <xdr:rowOff>38100</xdr:rowOff>
    </xdr:to>
    <xdr:sp macro="" textlink="">
      <xdr:nvSpPr>
        <xdr:cNvPr id="76" name="楕円 75"/>
        <xdr:cNvSpPr/>
      </xdr:nvSpPr>
      <xdr:spPr>
        <a:xfrm>
          <a:off x="1968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133350</xdr:rowOff>
    </xdr:from>
    <xdr:to>
      <xdr:col>15</xdr:col>
      <xdr:colOff>50800</xdr:colOff>
      <xdr:row>37</xdr:row>
      <xdr:rowOff>158750</xdr:rowOff>
    </xdr:to>
    <xdr:cxnSp macro="">
      <xdr:nvCxnSpPr>
        <xdr:cNvPr id="77" name="直線コネクタ 76"/>
        <xdr:cNvCxnSpPr/>
      </xdr:nvCxnSpPr>
      <xdr:spPr>
        <a:xfrm flipV="1">
          <a:off x="2019300" y="6477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92727</xdr:rowOff>
    </xdr:from>
    <xdr:ext cx="405111" cy="259045"/>
    <xdr:sp macro="" textlink="">
      <xdr:nvSpPr>
        <xdr:cNvPr id="78" name="n_1aveValue【図書館】&#10;有形固定資産減価償却率"/>
        <xdr:cNvSpPr txBox="1"/>
      </xdr:nvSpPr>
      <xdr:spPr>
        <a:xfrm>
          <a:off x="3582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77487</xdr:rowOff>
    </xdr:from>
    <xdr:ext cx="405111" cy="259045"/>
    <xdr:sp macro="" textlink="">
      <xdr:nvSpPr>
        <xdr:cNvPr id="79" name="n_2aveValue【図書館】&#10;有形固定資産減価償却率"/>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63517</xdr:rowOff>
    </xdr:from>
    <xdr:ext cx="405111" cy="259045"/>
    <xdr:sp macro="" textlink="">
      <xdr:nvSpPr>
        <xdr:cNvPr id="80" name="n_3aveValue【図書館】&#10;有形固定資産減価償却率"/>
        <xdr:cNvSpPr txBox="1"/>
      </xdr:nvSpPr>
      <xdr:spPr>
        <a:xfrm>
          <a:off x="1816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80027</xdr:rowOff>
    </xdr:from>
    <xdr:ext cx="340478" cy="259045"/>
    <xdr:sp macro="" textlink="">
      <xdr:nvSpPr>
        <xdr:cNvPr id="81" name="n_1mainValue【図書館】&#10;有形固定資産減価償却率"/>
        <xdr:cNvSpPr txBox="1"/>
      </xdr:nvSpPr>
      <xdr:spPr>
        <a:xfrm>
          <a:off x="3614361" y="728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29227</xdr:rowOff>
    </xdr:from>
    <xdr:ext cx="405111" cy="259045"/>
    <xdr:sp macro="" textlink="">
      <xdr:nvSpPr>
        <xdr:cNvPr id="82" name="n_2mainValue【図書館】&#10;有形固定資産減価償却率"/>
        <xdr:cNvSpPr txBox="1"/>
      </xdr:nvSpPr>
      <xdr:spPr>
        <a:xfrm>
          <a:off x="2705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54627</xdr:rowOff>
    </xdr:from>
    <xdr:ext cx="405111" cy="259045"/>
    <xdr:sp macro="" textlink="">
      <xdr:nvSpPr>
        <xdr:cNvPr id="83" name="n_3mainValue【図書館】&#10;有形固定資産減価償却率"/>
        <xdr:cNvSpPr txBox="1"/>
      </xdr:nvSpPr>
      <xdr:spPr>
        <a:xfrm>
          <a:off x="1816744" y="622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8" name="【図書館】&#10;一人当たり面積平均値テキスト"/>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8" name="楕円 117"/>
        <xdr:cNvSpPr/>
      </xdr:nvSpPr>
      <xdr:spPr>
        <a:xfrm>
          <a:off x="104267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48277</xdr:rowOff>
    </xdr:from>
    <xdr:ext cx="469744" cy="259045"/>
    <xdr:sp macro="" textlink="">
      <xdr:nvSpPr>
        <xdr:cNvPr id="119" name="【図書館】&#10;一人当たり面積該当値テキスト"/>
        <xdr:cNvSpPr txBox="1"/>
      </xdr:nvSpPr>
      <xdr:spPr>
        <a:xfrm>
          <a:off x="10515600"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145415</xdr:rowOff>
    </xdr:from>
    <xdr:to>
      <xdr:col>50</xdr:col>
      <xdr:colOff>165100</xdr:colOff>
      <xdr:row>38</xdr:row>
      <xdr:rowOff>75565</xdr:rowOff>
    </xdr:to>
    <xdr:sp macro="" textlink="">
      <xdr:nvSpPr>
        <xdr:cNvPr id="120" name="楕円 119"/>
        <xdr:cNvSpPr/>
      </xdr:nvSpPr>
      <xdr:spPr>
        <a:xfrm>
          <a:off x="9588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24765</xdr:rowOff>
    </xdr:from>
    <xdr:to>
      <xdr:col>55</xdr:col>
      <xdr:colOff>0</xdr:colOff>
      <xdr:row>38</xdr:row>
      <xdr:rowOff>76200</xdr:rowOff>
    </xdr:to>
    <xdr:cxnSp macro="">
      <xdr:nvCxnSpPr>
        <xdr:cNvPr id="121" name="直線コネクタ 120"/>
        <xdr:cNvCxnSpPr/>
      </xdr:nvCxnSpPr>
      <xdr:spPr>
        <a:xfrm>
          <a:off x="9639300" y="653986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162560</xdr:rowOff>
    </xdr:from>
    <xdr:to>
      <xdr:col>46</xdr:col>
      <xdr:colOff>38100</xdr:colOff>
      <xdr:row>40</xdr:row>
      <xdr:rowOff>92710</xdr:rowOff>
    </xdr:to>
    <xdr:sp macro="" textlink="">
      <xdr:nvSpPr>
        <xdr:cNvPr id="122" name="楕円 121"/>
        <xdr:cNvSpPr/>
      </xdr:nvSpPr>
      <xdr:spPr>
        <a:xfrm>
          <a:off x="8699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24765</xdr:rowOff>
    </xdr:from>
    <xdr:to>
      <xdr:col>50</xdr:col>
      <xdr:colOff>114300</xdr:colOff>
      <xdr:row>40</xdr:row>
      <xdr:rowOff>41910</xdr:rowOff>
    </xdr:to>
    <xdr:cxnSp macro="">
      <xdr:nvCxnSpPr>
        <xdr:cNvPr id="123" name="直線コネクタ 122"/>
        <xdr:cNvCxnSpPr/>
      </xdr:nvCxnSpPr>
      <xdr:spPr>
        <a:xfrm flipV="1">
          <a:off x="8750300" y="6539865"/>
          <a:ext cx="889000" cy="36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128270</xdr:rowOff>
    </xdr:from>
    <xdr:to>
      <xdr:col>41</xdr:col>
      <xdr:colOff>101600</xdr:colOff>
      <xdr:row>40</xdr:row>
      <xdr:rowOff>58420</xdr:rowOff>
    </xdr:to>
    <xdr:sp macro="" textlink="">
      <xdr:nvSpPr>
        <xdr:cNvPr id="124" name="楕円 123"/>
        <xdr:cNvSpPr/>
      </xdr:nvSpPr>
      <xdr:spPr>
        <a:xfrm>
          <a:off x="7810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7620</xdr:rowOff>
    </xdr:from>
    <xdr:to>
      <xdr:col>45</xdr:col>
      <xdr:colOff>177800</xdr:colOff>
      <xdr:row>40</xdr:row>
      <xdr:rowOff>41910</xdr:rowOff>
    </xdr:to>
    <xdr:cxnSp macro="">
      <xdr:nvCxnSpPr>
        <xdr:cNvPr id="125" name="直線コネクタ 124"/>
        <xdr:cNvCxnSpPr/>
      </xdr:nvCxnSpPr>
      <xdr:spPr>
        <a:xfrm>
          <a:off x="7861300" y="68656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26"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7" name="n_2ave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8" name="n_3aveValue【図書館】&#10;一人当たり面積"/>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92092</xdr:rowOff>
    </xdr:from>
    <xdr:ext cx="469744" cy="259045"/>
    <xdr:sp macro="" textlink="">
      <xdr:nvSpPr>
        <xdr:cNvPr id="129" name="n_1mainValue【図書館】&#10;一人当たり面積"/>
        <xdr:cNvSpPr txBox="1"/>
      </xdr:nvSpPr>
      <xdr:spPr>
        <a:xfrm>
          <a:off x="9391727" y="626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83837</xdr:rowOff>
    </xdr:from>
    <xdr:ext cx="469744" cy="259045"/>
    <xdr:sp macro="" textlink="">
      <xdr:nvSpPr>
        <xdr:cNvPr id="130" name="n_2mainValue【図書館】&#10;一人当たり面積"/>
        <xdr:cNvSpPr txBox="1"/>
      </xdr:nvSpPr>
      <xdr:spPr>
        <a:xfrm>
          <a:off x="8515427"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49547</xdr:rowOff>
    </xdr:from>
    <xdr:ext cx="469744" cy="259045"/>
    <xdr:sp macro="" textlink="">
      <xdr:nvSpPr>
        <xdr:cNvPr id="131" name="n_3mainValue【図書館】&#10;一人当たり面積"/>
        <xdr:cNvSpPr txBox="1"/>
      </xdr:nvSpPr>
      <xdr:spPr>
        <a:xfrm>
          <a:off x="7626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61" name="【体育館・プール】&#10;有形固定資産減価償却率平均値テキスト"/>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92075</xdr:rowOff>
    </xdr:from>
    <xdr:to>
      <xdr:col>24</xdr:col>
      <xdr:colOff>114300</xdr:colOff>
      <xdr:row>61</xdr:row>
      <xdr:rowOff>22225</xdr:rowOff>
    </xdr:to>
    <xdr:sp macro="" textlink="">
      <xdr:nvSpPr>
        <xdr:cNvPr id="171" name="楕円 170"/>
        <xdr:cNvSpPr/>
      </xdr:nvSpPr>
      <xdr:spPr>
        <a:xfrm>
          <a:off x="45847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70502</xdr:rowOff>
    </xdr:from>
    <xdr:ext cx="405111" cy="259045"/>
    <xdr:sp macro="" textlink="">
      <xdr:nvSpPr>
        <xdr:cNvPr id="172" name="【体育館・プール】&#10;有形固定資産減価償却率該当値テキスト"/>
        <xdr:cNvSpPr txBox="1"/>
      </xdr:nvSpPr>
      <xdr:spPr>
        <a:xfrm>
          <a:off x="4673600" y="1035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92075</xdr:rowOff>
    </xdr:from>
    <xdr:to>
      <xdr:col>20</xdr:col>
      <xdr:colOff>38100</xdr:colOff>
      <xdr:row>61</xdr:row>
      <xdr:rowOff>22225</xdr:rowOff>
    </xdr:to>
    <xdr:sp macro="" textlink="">
      <xdr:nvSpPr>
        <xdr:cNvPr id="173" name="楕円 172"/>
        <xdr:cNvSpPr/>
      </xdr:nvSpPr>
      <xdr:spPr>
        <a:xfrm>
          <a:off x="3746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142875</xdr:rowOff>
    </xdr:from>
    <xdr:to>
      <xdr:col>24</xdr:col>
      <xdr:colOff>63500</xdr:colOff>
      <xdr:row>60</xdr:row>
      <xdr:rowOff>142875</xdr:rowOff>
    </xdr:to>
    <xdr:cxnSp macro="">
      <xdr:nvCxnSpPr>
        <xdr:cNvPr id="174" name="直線コネクタ 173"/>
        <xdr:cNvCxnSpPr/>
      </xdr:nvCxnSpPr>
      <xdr:spPr>
        <a:xfrm>
          <a:off x="3797300" y="104298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128270</xdr:rowOff>
    </xdr:from>
    <xdr:to>
      <xdr:col>15</xdr:col>
      <xdr:colOff>101600</xdr:colOff>
      <xdr:row>61</xdr:row>
      <xdr:rowOff>58420</xdr:rowOff>
    </xdr:to>
    <xdr:sp macro="" textlink="">
      <xdr:nvSpPr>
        <xdr:cNvPr id="175" name="楕円 174"/>
        <xdr:cNvSpPr/>
      </xdr:nvSpPr>
      <xdr:spPr>
        <a:xfrm>
          <a:off x="2857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142875</xdr:rowOff>
    </xdr:from>
    <xdr:to>
      <xdr:col>19</xdr:col>
      <xdr:colOff>177800</xdr:colOff>
      <xdr:row>61</xdr:row>
      <xdr:rowOff>7620</xdr:rowOff>
    </xdr:to>
    <xdr:cxnSp macro="">
      <xdr:nvCxnSpPr>
        <xdr:cNvPr id="176" name="直線コネクタ 175"/>
        <xdr:cNvCxnSpPr/>
      </xdr:nvCxnSpPr>
      <xdr:spPr>
        <a:xfrm flipV="1">
          <a:off x="2908300" y="104298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69215</xdr:rowOff>
    </xdr:from>
    <xdr:to>
      <xdr:col>10</xdr:col>
      <xdr:colOff>165100</xdr:colOff>
      <xdr:row>61</xdr:row>
      <xdr:rowOff>170815</xdr:rowOff>
    </xdr:to>
    <xdr:sp macro="" textlink="">
      <xdr:nvSpPr>
        <xdr:cNvPr id="177" name="楕円 176"/>
        <xdr:cNvSpPr/>
      </xdr:nvSpPr>
      <xdr:spPr>
        <a:xfrm>
          <a:off x="1968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7620</xdr:rowOff>
    </xdr:from>
    <xdr:to>
      <xdr:col>15</xdr:col>
      <xdr:colOff>50800</xdr:colOff>
      <xdr:row>61</xdr:row>
      <xdr:rowOff>120015</xdr:rowOff>
    </xdr:to>
    <xdr:cxnSp macro="">
      <xdr:nvCxnSpPr>
        <xdr:cNvPr id="178" name="直線コネクタ 177"/>
        <xdr:cNvCxnSpPr/>
      </xdr:nvCxnSpPr>
      <xdr:spPr>
        <a:xfrm flipV="1">
          <a:off x="2019300" y="10466070"/>
          <a:ext cx="8890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52087</xdr:rowOff>
    </xdr:from>
    <xdr:ext cx="405111" cy="259045"/>
    <xdr:sp macro="" textlink="">
      <xdr:nvSpPr>
        <xdr:cNvPr id="179" name="n_1aveValue【体育館・プー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80"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81"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13352</xdr:rowOff>
    </xdr:from>
    <xdr:ext cx="405111" cy="259045"/>
    <xdr:sp macro="" textlink="">
      <xdr:nvSpPr>
        <xdr:cNvPr id="182" name="n_1mainValue【体育館・プール】&#10;有形固定資産減価償却率"/>
        <xdr:cNvSpPr txBox="1"/>
      </xdr:nvSpPr>
      <xdr:spPr>
        <a:xfrm>
          <a:off x="35820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49547</xdr:rowOff>
    </xdr:from>
    <xdr:ext cx="405111" cy="259045"/>
    <xdr:sp macro="" textlink="">
      <xdr:nvSpPr>
        <xdr:cNvPr id="183" name="n_2mainValue【体育館・プール】&#10;有形固定資産減価償却率"/>
        <xdr:cNvSpPr txBox="1"/>
      </xdr:nvSpPr>
      <xdr:spPr>
        <a:xfrm>
          <a:off x="2705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161942</xdr:rowOff>
    </xdr:from>
    <xdr:ext cx="405111" cy="259045"/>
    <xdr:sp macro="" textlink="">
      <xdr:nvSpPr>
        <xdr:cNvPr id="184" name="n_3mainValue【体育館・プール】&#10;有形固定資産減価償却率"/>
        <xdr:cNvSpPr txBox="1"/>
      </xdr:nvSpPr>
      <xdr:spPr>
        <a:xfrm>
          <a:off x="1816744" y="1062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157701</xdr:rowOff>
    </xdr:from>
    <xdr:ext cx="469744" cy="259045"/>
    <xdr:sp macro="" textlink="">
      <xdr:nvSpPr>
        <xdr:cNvPr id="211" name="【体育館・プール】&#10;一人当たり面積平均値テキスト"/>
        <xdr:cNvSpPr txBox="1"/>
      </xdr:nvSpPr>
      <xdr:spPr>
        <a:xfrm>
          <a:off x="10515600" y="10616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15" name="フローチャート: 判断 214"/>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147625</xdr:rowOff>
    </xdr:from>
    <xdr:to>
      <xdr:col>55</xdr:col>
      <xdr:colOff>50800</xdr:colOff>
      <xdr:row>63</xdr:row>
      <xdr:rowOff>77775</xdr:rowOff>
    </xdr:to>
    <xdr:sp macro="" textlink="">
      <xdr:nvSpPr>
        <xdr:cNvPr id="221" name="楕円 220"/>
        <xdr:cNvSpPr/>
      </xdr:nvSpPr>
      <xdr:spPr>
        <a:xfrm>
          <a:off x="10426700" y="1077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126052</xdr:rowOff>
    </xdr:from>
    <xdr:ext cx="469744" cy="259045"/>
    <xdr:sp macro="" textlink="">
      <xdr:nvSpPr>
        <xdr:cNvPr id="222" name="【体育館・プール】&#10;一人当たり面積該当値テキスト"/>
        <xdr:cNvSpPr txBox="1"/>
      </xdr:nvSpPr>
      <xdr:spPr>
        <a:xfrm>
          <a:off x="10515600" y="1075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149911</xdr:rowOff>
    </xdr:from>
    <xdr:to>
      <xdr:col>50</xdr:col>
      <xdr:colOff>165100</xdr:colOff>
      <xdr:row>63</xdr:row>
      <xdr:rowOff>80061</xdr:rowOff>
    </xdr:to>
    <xdr:sp macro="" textlink="">
      <xdr:nvSpPr>
        <xdr:cNvPr id="223" name="楕円 222"/>
        <xdr:cNvSpPr/>
      </xdr:nvSpPr>
      <xdr:spPr>
        <a:xfrm>
          <a:off x="9588500" y="1077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26975</xdr:rowOff>
    </xdr:from>
    <xdr:to>
      <xdr:col>55</xdr:col>
      <xdr:colOff>0</xdr:colOff>
      <xdr:row>63</xdr:row>
      <xdr:rowOff>29261</xdr:rowOff>
    </xdr:to>
    <xdr:cxnSp macro="">
      <xdr:nvCxnSpPr>
        <xdr:cNvPr id="224" name="直線コネクタ 223"/>
        <xdr:cNvCxnSpPr/>
      </xdr:nvCxnSpPr>
      <xdr:spPr>
        <a:xfrm flipV="1">
          <a:off x="9639300" y="1082832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152197</xdr:rowOff>
    </xdr:from>
    <xdr:to>
      <xdr:col>46</xdr:col>
      <xdr:colOff>38100</xdr:colOff>
      <xdr:row>63</xdr:row>
      <xdr:rowOff>82347</xdr:rowOff>
    </xdr:to>
    <xdr:sp macro="" textlink="">
      <xdr:nvSpPr>
        <xdr:cNvPr id="225" name="楕円 224"/>
        <xdr:cNvSpPr/>
      </xdr:nvSpPr>
      <xdr:spPr>
        <a:xfrm>
          <a:off x="8699500" y="1078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29261</xdr:rowOff>
    </xdr:from>
    <xdr:to>
      <xdr:col>50</xdr:col>
      <xdr:colOff>114300</xdr:colOff>
      <xdr:row>63</xdr:row>
      <xdr:rowOff>31547</xdr:rowOff>
    </xdr:to>
    <xdr:cxnSp macro="">
      <xdr:nvCxnSpPr>
        <xdr:cNvPr id="226" name="直線コネクタ 225"/>
        <xdr:cNvCxnSpPr/>
      </xdr:nvCxnSpPr>
      <xdr:spPr>
        <a:xfrm flipV="1">
          <a:off x="8750300" y="1083061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162713</xdr:rowOff>
    </xdr:from>
    <xdr:to>
      <xdr:col>41</xdr:col>
      <xdr:colOff>101600</xdr:colOff>
      <xdr:row>63</xdr:row>
      <xdr:rowOff>92863</xdr:rowOff>
    </xdr:to>
    <xdr:sp macro="" textlink="">
      <xdr:nvSpPr>
        <xdr:cNvPr id="227" name="楕円 226"/>
        <xdr:cNvSpPr/>
      </xdr:nvSpPr>
      <xdr:spPr>
        <a:xfrm>
          <a:off x="7810500" y="1079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31547</xdr:rowOff>
    </xdr:from>
    <xdr:to>
      <xdr:col>45</xdr:col>
      <xdr:colOff>177800</xdr:colOff>
      <xdr:row>63</xdr:row>
      <xdr:rowOff>42063</xdr:rowOff>
    </xdr:to>
    <xdr:cxnSp macro="">
      <xdr:nvCxnSpPr>
        <xdr:cNvPr id="228" name="直線コネクタ 227"/>
        <xdr:cNvCxnSpPr/>
      </xdr:nvCxnSpPr>
      <xdr:spPr>
        <a:xfrm flipV="1">
          <a:off x="7861300" y="10832897"/>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89730</xdr:rowOff>
    </xdr:from>
    <xdr:ext cx="469744" cy="259045"/>
    <xdr:sp macro="" textlink="">
      <xdr:nvSpPr>
        <xdr:cNvPr id="229" name="n_1aveValue【体育館・プール】&#10;一人当たり面積"/>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30"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93591</xdr:rowOff>
    </xdr:from>
    <xdr:ext cx="469744" cy="259045"/>
    <xdr:sp macro="" textlink="">
      <xdr:nvSpPr>
        <xdr:cNvPr id="231" name="n_3aveValue【体育館・プール】&#10;一人当たり面積"/>
        <xdr:cNvSpPr txBox="1"/>
      </xdr:nvSpPr>
      <xdr:spPr>
        <a:xfrm>
          <a:off x="7626427" y="10894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71188</xdr:rowOff>
    </xdr:from>
    <xdr:ext cx="469744" cy="259045"/>
    <xdr:sp macro="" textlink="">
      <xdr:nvSpPr>
        <xdr:cNvPr id="232" name="n_1mainValue【体育館・プール】&#10;一人当たり面積"/>
        <xdr:cNvSpPr txBox="1"/>
      </xdr:nvSpPr>
      <xdr:spPr>
        <a:xfrm>
          <a:off x="9391727" y="1087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73474</xdr:rowOff>
    </xdr:from>
    <xdr:ext cx="469744" cy="259045"/>
    <xdr:sp macro="" textlink="">
      <xdr:nvSpPr>
        <xdr:cNvPr id="233" name="n_2mainValue【体育館・プール】&#10;一人当たり面積"/>
        <xdr:cNvSpPr txBox="1"/>
      </xdr:nvSpPr>
      <xdr:spPr>
        <a:xfrm>
          <a:off x="8515427" y="1087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109390</xdr:rowOff>
    </xdr:from>
    <xdr:ext cx="469744" cy="259045"/>
    <xdr:sp macro="" textlink="">
      <xdr:nvSpPr>
        <xdr:cNvPr id="234" name="n_3mainValue【体育館・プール】&#10;一人当たり面積"/>
        <xdr:cNvSpPr txBox="1"/>
      </xdr:nvSpPr>
      <xdr:spPr>
        <a:xfrm>
          <a:off x="7626427" y="10567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64"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68" name="フローチャート: 判断 267"/>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170180</xdr:rowOff>
    </xdr:from>
    <xdr:to>
      <xdr:col>24</xdr:col>
      <xdr:colOff>114300</xdr:colOff>
      <xdr:row>82</xdr:row>
      <xdr:rowOff>100330</xdr:rowOff>
    </xdr:to>
    <xdr:sp macro="" textlink="">
      <xdr:nvSpPr>
        <xdr:cNvPr id="274" name="楕円 273"/>
        <xdr:cNvSpPr/>
      </xdr:nvSpPr>
      <xdr:spPr>
        <a:xfrm>
          <a:off x="45847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21607</xdr:rowOff>
    </xdr:from>
    <xdr:ext cx="405111" cy="259045"/>
    <xdr:sp macro="" textlink="">
      <xdr:nvSpPr>
        <xdr:cNvPr id="275" name="【福祉施設】&#10;有形固定資産減価償却率該当値テキスト"/>
        <xdr:cNvSpPr txBox="1"/>
      </xdr:nvSpPr>
      <xdr:spPr>
        <a:xfrm>
          <a:off x="4673600"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38736</xdr:rowOff>
    </xdr:from>
    <xdr:to>
      <xdr:col>20</xdr:col>
      <xdr:colOff>38100</xdr:colOff>
      <xdr:row>82</xdr:row>
      <xdr:rowOff>140336</xdr:rowOff>
    </xdr:to>
    <xdr:sp macro="" textlink="">
      <xdr:nvSpPr>
        <xdr:cNvPr id="276" name="楕円 275"/>
        <xdr:cNvSpPr/>
      </xdr:nvSpPr>
      <xdr:spPr>
        <a:xfrm>
          <a:off x="3746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49530</xdr:rowOff>
    </xdr:from>
    <xdr:to>
      <xdr:col>24</xdr:col>
      <xdr:colOff>63500</xdr:colOff>
      <xdr:row>82</xdr:row>
      <xdr:rowOff>89536</xdr:rowOff>
    </xdr:to>
    <xdr:cxnSp macro="">
      <xdr:nvCxnSpPr>
        <xdr:cNvPr id="277" name="直線コネクタ 276"/>
        <xdr:cNvCxnSpPr/>
      </xdr:nvCxnSpPr>
      <xdr:spPr>
        <a:xfrm flipV="1">
          <a:off x="3797300" y="1410843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55880</xdr:rowOff>
    </xdr:from>
    <xdr:to>
      <xdr:col>15</xdr:col>
      <xdr:colOff>101600</xdr:colOff>
      <xdr:row>82</xdr:row>
      <xdr:rowOff>157480</xdr:rowOff>
    </xdr:to>
    <xdr:sp macro="" textlink="">
      <xdr:nvSpPr>
        <xdr:cNvPr id="278" name="楕円 277"/>
        <xdr:cNvSpPr/>
      </xdr:nvSpPr>
      <xdr:spPr>
        <a:xfrm>
          <a:off x="2857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89536</xdr:rowOff>
    </xdr:from>
    <xdr:to>
      <xdr:col>19</xdr:col>
      <xdr:colOff>177800</xdr:colOff>
      <xdr:row>82</xdr:row>
      <xdr:rowOff>106680</xdr:rowOff>
    </xdr:to>
    <xdr:cxnSp macro="">
      <xdr:nvCxnSpPr>
        <xdr:cNvPr id="279" name="直線コネクタ 278"/>
        <xdr:cNvCxnSpPr/>
      </xdr:nvCxnSpPr>
      <xdr:spPr>
        <a:xfrm flipV="1">
          <a:off x="2908300" y="141484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42545</xdr:rowOff>
    </xdr:from>
    <xdr:to>
      <xdr:col>10</xdr:col>
      <xdr:colOff>165100</xdr:colOff>
      <xdr:row>82</xdr:row>
      <xdr:rowOff>144145</xdr:rowOff>
    </xdr:to>
    <xdr:sp macro="" textlink="">
      <xdr:nvSpPr>
        <xdr:cNvPr id="280" name="楕円 279"/>
        <xdr:cNvSpPr/>
      </xdr:nvSpPr>
      <xdr:spPr>
        <a:xfrm>
          <a:off x="1968500" y="1410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93345</xdr:rowOff>
    </xdr:from>
    <xdr:to>
      <xdr:col>15</xdr:col>
      <xdr:colOff>50800</xdr:colOff>
      <xdr:row>82</xdr:row>
      <xdr:rowOff>106680</xdr:rowOff>
    </xdr:to>
    <xdr:cxnSp macro="">
      <xdr:nvCxnSpPr>
        <xdr:cNvPr id="281" name="直線コネクタ 280"/>
        <xdr:cNvCxnSpPr/>
      </xdr:nvCxnSpPr>
      <xdr:spPr>
        <a:xfrm>
          <a:off x="2019300" y="141522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82"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83"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15257</xdr:rowOff>
    </xdr:from>
    <xdr:ext cx="405111" cy="259045"/>
    <xdr:sp macro="" textlink="">
      <xdr:nvSpPr>
        <xdr:cNvPr id="284" name="n_3aveValue【福祉施設】&#10;有形固定資産減価償却率"/>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156863</xdr:rowOff>
    </xdr:from>
    <xdr:ext cx="405111" cy="259045"/>
    <xdr:sp macro="" textlink="">
      <xdr:nvSpPr>
        <xdr:cNvPr id="285" name="n_1mainValue【福祉施設】&#10;有形固定資産減価償却率"/>
        <xdr:cNvSpPr txBox="1"/>
      </xdr:nvSpPr>
      <xdr:spPr>
        <a:xfrm>
          <a:off x="3582044" y="13872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2557</xdr:rowOff>
    </xdr:from>
    <xdr:ext cx="405111" cy="259045"/>
    <xdr:sp macro="" textlink="">
      <xdr:nvSpPr>
        <xdr:cNvPr id="286" name="n_2mainValue【福祉施設】&#10;有形固定資産減価償却率"/>
        <xdr:cNvSpPr txBox="1"/>
      </xdr:nvSpPr>
      <xdr:spPr>
        <a:xfrm>
          <a:off x="27057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160672</xdr:rowOff>
    </xdr:from>
    <xdr:ext cx="405111" cy="259045"/>
    <xdr:sp macro="" textlink="">
      <xdr:nvSpPr>
        <xdr:cNvPr id="287" name="n_3mainValue【福祉施設】&#10;有形固定資産減価償却率"/>
        <xdr:cNvSpPr txBox="1"/>
      </xdr:nvSpPr>
      <xdr:spPr>
        <a:xfrm>
          <a:off x="1816744" y="1387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316" name="【福祉施設】&#10;一人当たり面積平均値テキスト"/>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20" name="フローチャート: 判断 319"/>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76200</xdr:rowOff>
    </xdr:from>
    <xdr:to>
      <xdr:col>55</xdr:col>
      <xdr:colOff>50800</xdr:colOff>
      <xdr:row>85</xdr:row>
      <xdr:rowOff>6350</xdr:rowOff>
    </xdr:to>
    <xdr:sp macro="" textlink="">
      <xdr:nvSpPr>
        <xdr:cNvPr id="326" name="楕円 325"/>
        <xdr:cNvSpPr/>
      </xdr:nvSpPr>
      <xdr:spPr>
        <a:xfrm>
          <a:off x="10426700" y="1447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99077</xdr:rowOff>
    </xdr:from>
    <xdr:ext cx="469744" cy="259045"/>
    <xdr:sp macro="" textlink="">
      <xdr:nvSpPr>
        <xdr:cNvPr id="327" name="【福祉施設】&#10;一人当たり面積該当値テキスト"/>
        <xdr:cNvSpPr txBox="1"/>
      </xdr:nvSpPr>
      <xdr:spPr>
        <a:xfrm>
          <a:off x="10515600"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81280</xdr:rowOff>
    </xdr:from>
    <xdr:to>
      <xdr:col>50</xdr:col>
      <xdr:colOff>165100</xdr:colOff>
      <xdr:row>85</xdr:row>
      <xdr:rowOff>11430</xdr:rowOff>
    </xdr:to>
    <xdr:sp macro="" textlink="">
      <xdr:nvSpPr>
        <xdr:cNvPr id="328" name="楕円 327"/>
        <xdr:cNvSpPr/>
      </xdr:nvSpPr>
      <xdr:spPr>
        <a:xfrm>
          <a:off x="9588500" y="1448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127000</xdr:rowOff>
    </xdr:from>
    <xdr:to>
      <xdr:col>55</xdr:col>
      <xdr:colOff>0</xdr:colOff>
      <xdr:row>84</xdr:row>
      <xdr:rowOff>132080</xdr:rowOff>
    </xdr:to>
    <xdr:cxnSp macro="">
      <xdr:nvCxnSpPr>
        <xdr:cNvPr id="329" name="直線コネクタ 328"/>
        <xdr:cNvCxnSpPr/>
      </xdr:nvCxnSpPr>
      <xdr:spPr>
        <a:xfrm flipV="1">
          <a:off x="9639300" y="1452880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86361</xdr:rowOff>
    </xdr:from>
    <xdr:to>
      <xdr:col>46</xdr:col>
      <xdr:colOff>38100</xdr:colOff>
      <xdr:row>85</xdr:row>
      <xdr:rowOff>16511</xdr:rowOff>
    </xdr:to>
    <xdr:sp macro="" textlink="">
      <xdr:nvSpPr>
        <xdr:cNvPr id="330" name="楕円 329"/>
        <xdr:cNvSpPr/>
      </xdr:nvSpPr>
      <xdr:spPr>
        <a:xfrm>
          <a:off x="8699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132080</xdr:rowOff>
    </xdr:from>
    <xdr:to>
      <xdr:col>50</xdr:col>
      <xdr:colOff>114300</xdr:colOff>
      <xdr:row>84</xdr:row>
      <xdr:rowOff>137161</xdr:rowOff>
    </xdr:to>
    <xdr:cxnSp macro="">
      <xdr:nvCxnSpPr>
        <xdr:cNvPr id="331" name="直線コネクタ 330"/>
        <xdr:cNvCxnSpPr/>
      </xdr:nvCxnSpPr>
      <xdr:spPr>
        <a:xfrm flipV="1">
          <a:off x="8750300" y="1453388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57150</xdr:rowOff>
    </xdr:from>
    <xdr:to>
      <xdr:col>41</xdr:col>
      <xdr:colOff>101600</xdr:colOff>
      <xdr:row>84</xdr:row>
      <xdr:rowOff>158750</xdr:rowOff>
    </xdr:to>
    <xdr:sp macro="" textlink="">
      <xdr:nvSpPr>
        <xdr:cNvPr id="332" name="楕円 331"/>
        <xdr:cNvSpPr/>
      </xdr:nvSpPr>
      <xdr:spPr>
        <a:xfrm>
          <a:off x="7810500" y="1445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107950</xdr:rowOff>
    </xdr:from>
    <xdr:to>
      <xdr:col>45</xdr:col>
      <xdr:colOff>177800</xdr:colOff>
      <xdr:row>84</xdr:row>
      <xdr:rowOff>137161</xdr:rowOff>
    </xdr:to>
    <xdr:cxnSp macro="">
      <xdr:nvCxnSpPr>
        <xdr:cNvPr id="333" name="直線コネクタ 332"/>
        <xdr:cNvCxnSpPr/>
      </xdr:nvCxnSpPr>
      <xdr:spPr>
        <a:xfrm>
          <a:off x="7861300" y="14509750"/>
          <a:ext cx="8890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142257</xdr:rowOff>
    </xdr:from>
    <xdr:ext cx="469744" cy="259045"/>
    <xdr:sp macro="" textlink="">
      <xdr:nvSpPr>
        <xdr:cNvPr id="334" name="n_1aveValue【福祉施設】&#10;一人当たり面積"/>
        <xdr:cNvSpPr txBox="1"/>
      </xdr:nvSpPr>
      <xdr:spPr>
        <a:xfrm>
          <a:off x="9391727" y="14715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132097</xdr:rowOff>
    </xdr:from>
    <xdr:ext cx="469744" cy="259045"/>
    <xdr:sp macro="" textlink="">
      <xdr:nvSpPr>
        <xdr:cNvPr id="335" name="n_2aveValue【福祉施設】&#10;一人当たり面積"/>
        <xdr:cNvSpPr txBox="1"/>
      </xdr:nvSpPr>
      <xdr:spPr>
        <a:xfrm>
          <a:off x="8515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2557</xdr:rowOff>
    </xdr:from>
    <xdr:ext cx="469744" cy="259045"/>
    <xdr:sp macro="" textlink="">
      <xdr:nvSpPr>
        <xdr:cNvPr id="336" name="n_3aveValue【福祉施設】&#10;一人当たり面積"/>
        <xdr:cNvSpPr txBox="1"/>
      </xdr:nvSpPr>
      <xdr:spPr>
        <a:xfrm>
          <a:off x="7626427" y="1474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27957</xdr:rowOff>
    </xdr:from>
    <xdr:ext cx="469744" cy="259045"/>
    <xdr:sp macro="" textlink="">
      <xdr:nvSpPr>
        <xdr:cNvPr id="337" name="n_1mainValue【福祉施設】&#10;一人当たり面積"/>
        <xdr:cNvSpPr txBox="1"/>
      </xdr:nvSpPr>
      <xdr:spPr>
        <a:xfrm>
          <a:off x="9391727" y="1425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33038</xdr:rowOff>
    </xdr:from>
    <xdr:ext cx="469744" cy="259045"/>
    <xdr:sp macro="" textlink="">
      <xdr:nvSpPr>
        <xdr:cNvPr id="338" name="n_2mainValue【福祉施設】&#10;一人当たり面積"/>
        <xdr:cNvSpPr txBox="1"/>
      </xdr:nvSpPr>
      <xdr:spPr>
        <a:xfrm>
          <a:off x="8515427" y="142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3827</xdr:rowOff>
    </xdr:from>
    <xdr:ext cx="469744" cy="259045"/>
    <xdr:sp macro="" textlink="">
      <xdr:nvSpPr>
        <xdr:cNvPr id="339" name="n_3mainValue【福祉施設】&#10;一人当たり面積"/>
        <xdr:cNvSpPr txBox="1"/>
      </xdr:nvSpPr>
      <xdr:spPr>
        <a:xfrm>
          <a:off x="76264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66" name="直線コネクタ 36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67" name="テキスト ボックス 36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68" name="直線コネクタ 36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69" name="テキスト ボックス 36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0" name="直線コネクタ 36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1" name="テキスト ボックス 37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2" name="直線コネクタ 37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3" name="テキスト ボックス 37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4" name="直線コネクタ 37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5" name="テキスト ボックス 37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6" name="直線コネクタ 37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77" name="テキスト ボックス 37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8" name="直線コネクタ 37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9" name="テキスト ボックス 37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381" name="直線コネクタ 380"/>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382"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383" name="直線コネクタ 382"/>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384"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385" name="直線コネクタ 384"/>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386"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387" name="フローチャート: 判断 386"/>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388" name="フローチャート: 判断 387"/>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389" name="フローチャート: 判断 388"/>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390" name="フローチャート: 判断 389"/>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1" name="テキスト ボックス 39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2" name="テキスト ボックス 39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3" name="テキスト ボックス 39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4" name="テキスト ボックス 39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5" name="テキスト ボックス 39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23767</xdr:rowOff>
    </xdr:from>
    <xdr:to>
      <xdr:col>85</xdr:col>
      <xdr:colOff>177800</xdr:colOff>
      <xdr:row>35</xdr:row>
      <xdr:rowOff>125367</xdr:rowOff>
    </xdr:to>
    <xdr:sp macro="" textlink="">
      <xdr:nvSpPr>
        <xdr:cNvPr id="396" name="楕円 395"/>
        <xdr:cNvSpPr/>
      </xdr:nvSpPr>
      <xdr:spPr>
        <a:xfrm>
          <a:off x="16268700" y="602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46644</xdr:rowOff>
    </xdr:from>
    <xdr:ext cx="405111" cy="259045"/>
    <xdr:sp macro="" textlink="">
      <xdr:nvSpPr>
        <xdr:cNvPr id="397" name="【一般廃棄物処理施設】&#10;有形固定資産減価償却率該当値テキスト"/>
        <xdr:cNvSpPr txBox="1"/>
      </xdr:nvSpPr>
      <xdr:spPr>
        <a:xfrm>
          <a:off x="16357600" y="5875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36830</xdr:rowOff>
    </xdr:from>
    <xdr:to>
      <xdr:col>81</xdr:col>
      <xdr:colOff>101600</xdr:colOff>
      <xdr:row>35</xdr:row>
      <xdr:rowOff>138430</xdr:rowOff>
    </xdr:to>
    <xdr:sp macro="" textlink="">
      <xdr:nvSpPr>
        <xdr:cNvPr id="398" name="楕円 397"/>
        <xdr:cNvSpPr/>
      </xdr:nvSpPr>
      <xdr:spPr>
        <a:xfrm>
          <a:off x="15430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74567</xdr:rowOff>
    </xdr:from>
    <xdr:to>
      <xdr:col>85</xdr:col>
      <xdr:colOff>127000</xdr:colOff>
      <xdr:row>35</xdr:row>
      <xdr:rowOff>87630</xdr:rowOff>
    </xdr:to>
    <xdr:cxnSp macro="">
      <xdr:nvCxnSpPr>
        <xdr:cNvPr id="399" name="直線コネクタ 398"/>
        <xdr:cNvCxnSpPr/>
      </xdr:nvCxnSpPr>
      <xdr:spPr>
        <a:xfrm flipV="1">
          <a:off x="15481300" y="607531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77651</xdr:rowOff>
    </xdr:from>
    <xdr:to>
      <xdr:col>76</xdr:col>
      <xdr:colOff>165100</xdr:colOff>
      <xdr:row>36</xdr:row>
      <xdr:rowOff>7801</xdr:rowOff>
    </xdr:to>
    <xdr:sp macro="" textlink="">
      <xdr:nvSpPr>
        <xdr:cNvPr id="400" name="楕円 399"/>
        <xdr:cNvSpPr/>
      </xdr:nvSpPr>
      <xdr:spPr>
        <a:xfrm>
          <a:off x="14541500" y="607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87630</xdr:rowOff>
    </xdr:from>
    <xdr:to>
      <xdr:col>81</xdr:col>
      <xdr:colOff>50800</xdr:colOff>
      <xdr:row>35</xdr:row>
      <xdr:rowOff>128451</xdr:rowOff>
    </xdr:to>
    <xdr:cxnSp macro="">
      <xdr:nvCxnSpPr>
        <xdr:cNvPr id="401" name="直線コネクタ 400"/>
        <xdr:cNvCxnSpPr/>
      </xdr:nvCxnSpPr>
      <xdr:spPr>
        <a:xfrm flipV="1">
          <a:off x="14592300" y="6088380"/>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128270</xdr:rowOff>
    </xdr:from>
    <xdr:to>
      <xdr:col>72</xdr:col>
      <xdr:colOff>38100</xdr:colOff>
      <xdr:row>36</xdr:row>
      <xdr:rowOff>58420</xdr:rowOff>
    </xdr:to>
    <xdr:sp macro="" textlink="">
      <xdr:nvSpPr>
        <xdr:cNvPr id="402" name="楕円 401"/>
        <xdr:cNvSpPr/>
      </xdr:nvSpPr>
      <xdr:spPr>
        <a:xfrm>
          <a:off x="13652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128451</xdr:rowOff>
    </xdr:from>
    <xdr:to>
      <xdr:col>76</xdr:col>
      <xdr:colOff>114300</xdr:colOff>
      <xdr:row>36</xdr:row>
      <xdr:rowOff>7620</xdr:rowOff>
    </xdr:to>
    <xdr:cxnSp macro="">
      <xdr:nvCxnSpPr>
        <xdr:cNvPr id="403" name="直線コネクタ 402"/>
        <xdr:cNvCxnSpPr/>
      </xdr:nvCxnSpPr>
      <xdr:spPr>
        <a:xfrm flipV="1">
          <a:off x="13703300" y="612920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04"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59344</xdr:rowOff>
    </xdr:from>
    <xdr:ext cx="405111" cy="259045"/>
    <xdr:sp macro="" textlink="">
      <xdr:nvSpPr>
        <xdr:cNvPr id="405" name="n_2aveValue【一般廃棄物処理施設】&#10;有形固定資産減価償却率"/>
        <xdr:cNvSpPr txBox="1"/>
      </xdr:nvSpPr>
      <xdr:spPr>
        <a:xfrm>
          <a:off x="14389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47914</xdr:rowOff>
    </xdr:from>
    <xdr:ext cx="405111" cy="259045"/>
    <xdr:sp macro="" textlink="">
      <xdr:nvSpPr>
        <xdr:cNvPr id="406" name="n_3aveValue【一般廃棄物処理施設】&#10;有形固定資産減価償却率"/>
        <xdr:cNvSpPr txBox="1"/>
      </xdr:nvSpPr>
      <xdr:spPr>
        <a:xfrm>
          <a:off x="13500744" y="639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154957</xdr:rowOff>
    </xdr:from>
    <xdr:ext cx="405111" cy="259045"/>
    <xdr:sp macro="" textlink="">
      <xdr:nvSpPr>
        <xdr:cNvPr id="407" name="n_1mainValue【一般廃棄物処理施設】&#10;有形固定資産減価償却率"/>
        <xdr:cNvSpPr txBox="1"/>
      </xdr:nvSpPr>
      <xdr:spPr>
        <a:xfrm>
          <a:off x="152660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24328</xdr:rowOff>
    </xdr:from>
    <xdr:ext cx="405111" cy="259045"/>
    <xdr:sp macro="" textlink="">
      <xdr:nvSpPr>
        <xdr:cNvPr id="408" name="n_2mainValue【一般廃棄物処理施設】&#10;有形固定資産減価償却率"/>
        <xdr:cNvSpPr txBox="1"/>
      </xdr:nvSpPr>
      <xdr:spPr>
        <a:xfrm>
          <a:off x="14389744" y="5853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74947</xdr:rowOff>
    </xdr:from>
    <xdr:ext cx="405111" cy="259045"/>
    <xdr:sp macro="" textlink="">
      <xdr:nvSpPr>
        <xdr:cNvPr id="409" name="n_3mainValue【一般廃棄物処理施設】&#10;有形固定資産減価償却率"/>
        <xdr:cNvSpPr txBox="1"/>
      </xdr:nvSpPr>
      <xdr:spPr>
        <a:xfrm>
          <a:off x="135007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8" name="テキスト ボックス 4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0" name="直線コネクタ 41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21" name="テキスト ボックス 420"/>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2" name="直線コネクタ 42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23" name="テキスト ボックス 422"/>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4" name="直線コネクタ 42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25" name="テキスト ボックス 424"/>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6" name="直線コネクタ 42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27" name="テキスト ボックス 426"/>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8" name="直線コネクタ 42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29" name="テキスト ボックス 428"/>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0" name="直線コネクタ 42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31" name="テキスト ボックス 430"/>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2" name="直線コネクタ 4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33" name="テキスト ボックス 432"/>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35" name="直線コネクタ 434"/>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36"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37" name="直線コネクタ 436"/>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38"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439" name="直線コネクタ 438"/>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151923</xdr:rowOff>
    </xdr:from>
    <xdr:ext cx="599010" cy="259045"/>
    <xdr:sp macro="" textlink="">
      <xdr:nvSpPr>
        <xdr:cNvPr id="440" name="【一般廃棄物処理施設】&#10;一人当たり有形固定資産（償却資産）額平均値テキスト"/>
        <xdr:cNvSpPr txBox="1"/>
      </xdr:nvSpPr>
      <xdr:spPr>
        <a:xfrm>
          <a:off x="22199600" y="718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441" name="フローチャート: 判断 440"/>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442" name="フローチャート: 判断 441"/>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443" name="フローチャート: 判断 442"/>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444" name="フローチャート: 判断 443"/>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5" name="テキスト ボックス 4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6" name="テキスト ボックス 4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7" name="テキスト ボックス 4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8" name="テキスト ボックス 4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9" name="テキスト ボックス 4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640</xdr:rowOff>
    </xdr:from>
    <xdr:to>
      <xdr:col>116</xdr:col>
      <xdr:colOff>114300</xdr:colOff>
      <xdr:row>42</xdr:row>
      <xdr:rowOff>102240</xdr:rowOff>
    </xdr:to>
    <xdr:sp macro="" textlink="">
      <xdr:nvSpPr>
        <xdr:cNvPr id="450" name="楕円 449"/>
        <xdr:cNvSpPr/>
      </xdr:nvSpPr>
      <xdr:spPr>
        <a:xfrm>
          <a:off x="22110700" y="720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131467</xdr:rowOff>
    </xdr:from>
    <xdr:ext cx="599010" cy="259045"/>
    <xdr:sp macro="" textlink="">
      <xdr:nvSpPr>
        <xdr:cNvPr id="451" name="【一般廃棄物処理施設】&#10;一人当たり有形固定資産（償却資産）額該当値テキスト"/>
        <xdr:cNvSpPr txBox="1"/>
      </xdr:nvSpPr>
      <xdr:spPr>
        <a:xfrm>
          <a:off x="22199600" y="6989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753</xdr:rowOff>
    </xdr:from>
    <xdr:to>
      <xdr:col>112</xdr:col>
      <xdr:colOff>38100</xdr:colOff>
      <xdr:row>42</xdr:row>
      <xdr:rowOff>102353</xdr:rowOff>
    </xdr:to>
    <xdr:sp macro="" textlink="">
      <xdr:nvSpPr>
        <xdr:cNvPr id="452" name="楕円 451"/>
        <xdr:cNvSpPr/>
      </xdr:nvSpPr>
      <xdr:spPr>
        <a:xfrm>
          <a:off x="21272500" y="720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51440</xdr:rowOff>
    </xdr:from>
    <xdr:to>
      <xdr:col>116</xdr:col>
      <xdr:colOff>63500</xdr:colOff>
      <xdr:row>42</xdr:row>
      <xdr:rowOff>51553</xdr:rowOff>
    </xdr:to>
    <xdr:cxnSp macro="">
      <xdr:nvCxnSpPr>
        <xdr:cNvPr id="453" name="直線コネクタ 452"/>
        <xdr:cNvCxnSpPr/>
      </xdr:nvCxnSpPr>
      <xdr:spPr>
        <a:xfrm flipV="1">
          <a:off x="21323300" y="7252340"/>
          <a:ext cx="838200" cy="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1195</xdr:rowOff>
    </xdr:from>
    <xdr:to>
      <xdr:col>107</xdr:col>
      <xdr:colOff>101600</xdr:colOff>
      <xdr:row>42</xdr:row>
      <xdr:rowOff>102795</xdr:rowOff>
    </xdr:to>
    <xdr:sp macro="" textlink="">
      <xdr:nvSpPr>
        <xdr:cNvPr id="454" name="楕円 453"/>
        <xdr:cNvSpPr/>
      </xdr:nvSpPr>
      <xdr:spPr>
        <a:xfrm>
          <a:off x="20383500" y="72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51553</xdr:rowOff>
    </xdr:from>
    <xdr:to>
      <xdr:col>111</xdr:col>
      <xdr:colOff>177800</xdr:colOff>
      <xdr:row>42</xdr:row>
      <xdr:rowOff>51995</xdr:rowOff>
    </xdr:to>
    <xdr:cxnSp macro="">
      <xdr:nvCxnSpPr>
        <xdr:cNvPr id="455" name="直線コネクタ 454"/>
        <xdr:cNvCxnSpPr/>
      </xdr:nvCxnSpPr>
      <xdr:spPr>
        <a:xfrm flipV="1">
          <a:off x="20434300" y="7252453"/>
          <a:ext cx="889000" cy="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2080</xdr:rowOff>
    </xdr:from>
    <xdr:to>
      <xdr:col>102</xdr:col>
      <xdr:colOff>165100</xdr:colOff>
      <xdr:row>42</xdr:row>
      <xdr:rowOff>103680</xdr:rowOff>
    </xdr:to>
    <xdr:sp macro="" textlink="">
      <xdr:nvSpPr>
        <xdr:cNvPr id="456" name="楕円 455"/>
        <xdr:cNvSpPr/>
      </xdr:nvSpPr>
      <xdr:spPr>
        <a:xfrm>
          <a:off x="19494500" y="720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51995</xdr:rowOff>
    </xdr:from>
    <xdr:to>
      <xdr:col>107</xdr:col>
      <xdr:colOff>50800</xdr:colOff>
      <xdr:row>42</xdr:row>
      <xdr:rowOff>52880</xdr:rowOff>
    </xdr:to>
    <xdr:cxnSp macro="">
      <xdr:nvCxnSpPr>
        <xdr:cNvPr id="457" name="直線コネクタ 456"/>
        <xdr:cNvCxnSpPr/>
      </xdr:nvCxnSpPr>
      <xdr:spPr>
        <a:xfrm flipV="1">
          <a:off x="19545300" y="7252895"/>
          <a:ext cx="889000" cy="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458"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118843</xdr:rowOff>
    </xdr:from>
    <xdr:ext cx="534377" cy="259045"/>
    <xdr:sp macro="" textlink="">
      <xdr:nvSpPr>
        <xdr:cNvPr id="459" name="n_2aveValue【一般廃棄物処理施設】&#10;一人当たり有形固定資産（償却資産）額"/>
        <xdr:cNvSpPr txBox="1"/>
      </xdr:nvSpPr>
      <xdr:spPr>
        <a:xfrm>
          <a:off x="20167111" y="731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122465</xdr:rowOff>
    </xdr:from>
    <xdr:ext cx="534377" cy="259045"/>
    <xdr:sp macro="" textlink="">
      <xdr:nvSpPr>
        <xdr:cNvPr id="460" name="n_3aveValue【一般廃棄物処理施設】&#10;一人当たり有形固定資産（償却資産）額"/>
        <xdr:cNvSpPr txBox="1"/>
      </xdr:nvSpPr>
      <xdr:spPr>
        <a:xfrm>
          <a:off x="19278111" y="732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42</xdr:row>
      <xdr:rowOff>93480</xdr:rowOff>
    </xdr:from>
    <xdr:ext cx="599010" cy="259045"/>
    <xdr:sp macro="" textlink="">
      <xdr:nvSpPr>
        <xdr:cNvPr id="461" name="n_1mainValue【一般廃棄物処理施設】&#10;一人当たり有形固定資産（償却資産）額"/>
        <xdr:cNvSpPr txBox="1"/>
      </xdr:nvSpPr>
      <xdr:spPr>
        <a:xfrm>
          <a:off x="21011095" y="729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119322</xdr:rowOff>
    </xdr:from>
    <xdr:ext cx="599010" cy="259045"/>
    <xdr:sp macro="" textlink="">
      <xdr:nvSpPr>
        <xdr:cNvPr id="462" name="n_2mainValue【一般廃棄物処理施設】&#10;一人当たり有形固定資産（償却資産）額"/>
        <xdr:cNvSpPr txBox="1"/>
      </xdr:nvSpPr>
      <xdr:spPr>
        <a:xfrm>
          <a:off x="20134795" y="6977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120207</xdr:rowOff>
    </xdr:from>
    <xdr:ext cx="599010" cy="259045"/>
    <xdr:sp macro="" textlink="">
      <xdr:nvSpPr>
        <xdr:cNvPr id="463" name="n_3mainValue【一般廃棄物処理施設】&#10;一人当たり有形固定資産（償却資産）額"/>
        <xdr:cNvSpPr txBox="1"/>
      </xdr:nvSpPr>
      <xdr:spPr>
        <a:xfrm>
          <a:off x="19245795" y="697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4" name="正方形/長方形 4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5" name="正方形/長方形 4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6" name="正方形/長方形 4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7" name="正方形/長方形 4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8" name="正方形/長方形 4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9" name="正方形/長方形 4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0" name="正方形/長方形 4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1" name="正方形/長方形 4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2" name="テキスト ボックス 4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3" name="直線コネクタ 4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4" name="直線コネクタ 47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5" name="テキスト ボックス 47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6" name="直線コネクタ 47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7" name="テキスト ボックス 47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8" name="直線コネクタ 47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9" name="テキスト ボックス 47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0" name="直線コネクタ 47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1" name="テキスト ボックス 48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2" name="直線コネクタ 48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3" name="テキスト ボックス 48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4" name="直線コネクタ 48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5" name="テキスト ボックス 48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7" name="テキスト ボックス 48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489" name="直線コネクタ 488"/>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490"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491" name="直線コネクタ 490"/>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49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493" name="直線コネクタ 49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494"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495" name="フローチャート: 判断 494"/>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496" name="フローチャート: 判断 495"/>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497" name="フローチャート: 判断 496"/>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498" name="フローチャート: 判断 497"/>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9" name="テキスト ボックス 49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0" name="テキスト ボックス 49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1" name="テキスト ボックス 50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2" name="テキスト ボックス 50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3" name="テキスト ボックス 50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99423</xdr:rowOff>
    </xdr:from>
    <xdr:to>
      <xdr:col>85</xdr:col>
      <xdr:colOff>177800</xdr:colOff>
      <xdr:row>60</xdr:row>
      <xdr:rowOff>29573</xdr:rowOff>
    </xdr:to>
    <xdr:sp macro="" textlink="">
      <xdr:nvSpPr>
        <xdr:cNvPr id="504" name="楕円 503"/>
        <xdr:cNvSpPr/>
      </xdr:nvSpPr>
      <xdr:spPr>
        <a:xfrm>
          <a:off x="162687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122300</xdr:rowOff>
    </xdr:from>
    <xdr:ext cx="405111" cy="259045"/>
    <xdr:sp macro="" textlink="">
      <xdr:nvSpPr>
        <xdr:cNvPr id="505" name="【保健センター・保健所】&#10;有形固定資産減価償却率該当値テキスト"/>
        <xdr:cNvSpPr txBox="1"/>
      </xdr:nvSpPr>
      <xdr:spPr>
        <a:xfrm>
          <a:off x="16357600" y="1006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143510</xdr:rowOff>
    </xdr:from>
    <xdr:to>
      <xdr:col>81</xdr:col>
      <xdr:colOff>101600</xdr:colOff>
      <xdr:row>60</xdr:row>
      <xdr:rowOff>73660</xdr:rowOff>
    </xdr:to>
    <xdr:sp macro="" textlink="">
      <xdr:nvSpPr>
        <xdr:cNvPr id="506" name="楕円 505"/>
        <xdr:cNvSpPr/>
      </xdr:nvSpPr>
      <xdr:spPr>
        <a:xfrm>
          <a:off x="15430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150223</xdr:rowOff>
    </xdr:from>
    <xdr:to>
      <xdr:col>85</xdr:col>
      <xdr:colOff>127000</xdr:colOff>
      <xdr:row>60</xdr:row>
      <xdr:rowOff>22860</xdr:rowOff>
    </xdr:to>
    <xdr:cxnSp macro="">
      <xdr:nvCxnSpPr>
        <xdr:cNvPr id="507" name="直線コネクタ 506"/>
        <xdr:cNvCxnSpPr/>
      </xdr:nvCxnSpPr>
      <xdr:spPr>
        <a:xfrm flipV="1">
          <a:off x="15481300" y="10265773"/>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16147</xdr:rowOff>
    </xdr:from>
    <xdr:to>
      <xdr:col>76</xdr:col>
      <xdr:colOff>165100</xdr:colOff>
      <xdr:row>60</xdr:row>
      <xdr:rowOff>117747</xdr:rowOff>
    </xdr:to>
    <xdr:sp macro="" textlink="">
      <xdr:nvSpPr>
        <xdr:cNvPr id="508" name="楕円 507"/>
        <xdr:cNvSpPr/>
      </xdr:nvSpPr>
      <xdr:spPr>
        <a:xfrm>
          <a:off x="145415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22860</xdr:rowOff>
    </xdr:from>
    <xdr:to>
      <xdr:col>81</xdr:col>
      <xdr:colOff>50800</xdr:colOff>
      <xdr:row>60</xdr:row>
      <xdr:rowOff>66947</xdr:rowOff>
    </xdr:to>
    <xdr:cxnSp macro="">
      <xdr:nvCxnSpPr>
        <xdr:cNvPr id="509" name="直線コネクタ 508"/>
        <xdr:cNvCxnSpPr/>
      </xdr:nvCxnSpPr>
      <xdr:spPr>
        <a:xfrm flipV="1">
          <a:off x="14592300" y="1030986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60234</xdr:rowOff>
    </xdr:from>
    <xdr:to>
      <xdr:col>72</xdr:col>
      <xdr:colOff>38100</xdr:colOff>
      <xdr:row>60</xdr:row>
      <xdr:rowOff>161834</xdr:rowOff>
    </xdr:to>
    <xdr:sp macro="" textlink="">
      <xdr:nvSpPr>
        <xdr:cNvPr id="510" name="楕円 509"/>
        <xdr:cNvSpPr/>
      </xdr:nvSpPr>
      <xdr:spPr>
        <a:xfrm>
          <a:off x="136525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66947</xdr:rowOff>
    </xdr:from>
    <xdr:to>
      <xdr:col>76</xdr:col>
      <xdr:colOff>114300</xdr:colOff>
      <xdr:row>60</xdr:row>
      <xdr:rowOff>111034</xdr:rowOff>
    </xdr:to>
    <xdr:cxnSp macro="">
      <xdr:nvCxnSpPr>
        <xdr:cNvPr id="511" name="直線コネクタ 510"/>
        <xdr:cNvCxnSpPr/>
      </xdr:nvCxnSpPr>
      <xdr:spPr>
        <a:xfrm flipV="1">
          <a:off x="13703300" y="10353947"/>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138265</xdr:rowOff>
    </xdr:from>
    <xdr:ext cx="405111" cy="259045"/>
    <xdr:sp macro="" textlink="">
      <xdr:nvSpPr>
        <xdr:cNvPr id="512" name="n_1aveValue【保健センター・保健所】&#10;有形固定資産減価償却率"/>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13"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157860</xdr:rowOff>
    </xdr:from>
    <xdr:ext cx="405111" cy="259045"/>
    <xdr:sp macro="" textlink="">
      <xdr:nvSpPr>
        <xdr:cNvPr id="514" name="n_3aveValue【保健センター・保健所】&#10;有形固定資産減価償却率"/>
        <xdr:cNvSpPr txBox="1"/>
      </xdr:nvSpPr>
      <xdr:spPr>
        <a:xfrm>
          <a:off x="13500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90187</xdr:rowOff>
    </xdr:from>
    <xdr:ext cx="405111" cy="259045"/>
    <xdr:sp macro="" textlink="">
      <xdr:nvSpPr>
        <xdr:cNvPr id="515" name="n_1mainValue【保健センター・保健所】&#10;有形固定資産減価償却率"/>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134274</xdr:rowOff>
    </xdr:from>
    <xdr:ext cx="405111" cy="259045"/>
    <xdr:sp macro="" textlink="">
      <xdr:nvSpPr>
        <xdr:cNvPr id="516" name="n_2mainValue【保健センター・保健所】&#10;有形固定資産減価償却率"/>
        <xdr:cNvSpPr txBox="1"/>
      </xdr:nvSpPr>
      <xdr:spPr>
        <a:xfrm>
          <a:off x="14389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6911</xdr:rowOff>
    </xdr:from>
    <xdr:ext cx="405111" cy="259045"/>
    <xdr:sp macro="" textlink="">
      <xdr:nvSpPr>
        <xdr:cNvPr id="517" name="n_3mainValue【保健センター・保健所】&#10;有形固定資産減価償却率"/>
        <xdr:cNvSpPr txBox="1"/>
      </xdr:nvSpPr>
      <xdr:spPr>
        <a:xfrm>
          <a:off x="13500744" y="1012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8" name="正方形/長方形 5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9" name="正方形/長方形 5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0" name="正方形/長方形 5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1" name="正方形/長方形 5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2" name="正方形/長方形 5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3" name="正方形/長方形 5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4" name="正方形/長方形 5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5" name="正方形/長方形 5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6" name="テキスト ボックス 5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7" name="直線コネクタ 5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8" name="直線コネクタ 52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9" name="テキスト ボックス 52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0" name="直線コネクタ 52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1" name="テキスト ボックス 53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2" name="直線コネクタ 53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3" name="テキスト ボックス 53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4" name="直線コネクタ 53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5" name="テキスト ボックス 53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6" name="直線コネクタ 53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7" name="テキスト ボックス 53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8" name="直線コネクタ 5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9" name="テキスト ボックス 5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41" name="直線コネクタ 540"/>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42"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43" name="直線コネクタ 542"/>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44"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45" name="直線コネクタ 544"/>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546" name="【保健センター・保健所】&#10;一人当たり面積平均値テキスト"/>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47" name="フローチャート: 判断 546"/>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548" name="フローチャート: 判断 547"/>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549" name="フローチャート: 判断 548"/>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550" name="フローチャート: 判断 549"/>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74930</xdr:rowOff>
    </xdr:from>
    <xdr:to>
      <xdr:col>116</xdr:col>
      <xdr:colOff>114300</xdr:colOff>
      <xdr:row>64</xdr:row>
      <xdr:rowOff>5080</xdr:rowOff>
    </xdr:to>
    <xdr:sp macro="" textlink="">
      <xdr:nvSpPr>
        <xdr:cNvPr id="556" name="楕円 555"/>
        <xdr:cNvSpPr/>
      </xdr:nvSpPr>
      <xdr:spPr>
        <a:xfrm>
          <a:off x="22110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161307</xdr:rowOff>
    </xdr:from>
    <xdr:ext cx="469744" cy="259045"/>
    <xdr:sp macro="" textlink="">
      <xdr:nvSpPr>
        <xdr:cNvPr id="557" name="【保健センター・保健所】&#10;一人当たり面積該当値テキスト"/>
        <xdr:cNvSpPr txBox="1"/>
      </xdr:nvSpPr>
      <xdr:spPr>
        <a:xfrm>
          <a:off x="22199600"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74930</xdr:rowOff>
    </xdr:from>
    <xdr:to>
      <xdr:col>112</xdr:col>
      <xdr:colOff>38100</xdr:colOff>
      <xdr:row>64</xdr:row>
      <xdr:rowOff>5080</xdr:rowOff>
    </xdr:to>
    <xdr:sp macro="" textlink="">
      <xdr:nvSpPr>
        <xdr:cNvPr id="558" name="楕円 557"/>
        <xdr:cNvSpPr/>
      </xdr:nvSpPr>
      <xdr:spPr>
        <a:xfrm>
          <a:off x="2127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125730</xdr:rowOff>
    </xdr:from>
    <xdr:to>
      <xdr:col>116</xdr:col>
      <xdr:colOff>63500</xdr:colOff>
      <xdr:row>63</xdr:row>
      <xdr:rowOff>125730</xdr:rowOff>
    </xdr:to>
    <xdr:cxnSp macro="">
      <xdr:nvCxnSpPr>
        <xdr:cNvPr id="559" name="直線コネクタ 558"/>
        <xdr:cNvCxnSpPr/>
      </xdr:nvCxnSpPr>
      <xdr:spPr>
        <a:xfrm>
          <a:off x="21323300" y="1092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78740</xdr:rowOff>
    </xdr:from>
    <xdr:to>
      <xdr:col>107</xdr:col>
      <xdr:colOff>101600</xdr:colOff>
      <xdr:row>64</xdr:row>
      <xdr:rowOff>8890</xdr:rowOff>
    </xdr:to>
    <xdr:sp macro="" textlink="">
      <xdr:nvSpPr>
        <xdr:cNvPr id="560" name="楕円 559"/>
        <xdr:cNvSpPr/>
      </xdr:nvSpPr>
      <xdr:spPr>
        <a:xfrm>
          <a:off x="20383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125730</xdr:rowOff>
    </xdr:from>
    <xdr:to>
      <xdr:col>111</xdr:col>
      <xdr:colOff>177800</xdr:colOff>
      <xdr:row>63</xdr:row>
      <xdr:rowOff>129540</xdr:rowOff>
    </xdr:to>
    <xdr:cxnSp macro="">
      <xdr:nvCxnSpPr>
        <xdr:cNvPr id="561" name="直線コネクタ 560"/>
        <xdr:cNvCxnSpPr/>
      </xdr:nvCxnSpPr>
      <xdr:spPr>
        <a:xfrm flipV="1">
          <a:off x="20434300" y="10927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78740</xdr:rowOff>
    </xdr:from>
    <xdr:to>
      <xdr:col>102</xdr:col>
      <xdr:colOff>165100</xdr:colOff>
      <xdr:row>64</xdr:row>
      <xdr:rowOff>8890</xdr:rowOff>
    </xdr:to>
    <xdr:sp macro="" textlink="">
      <xdr:nvSpPr>
        <xdr:cNvPr id="562" name="楕円 561"/>
        <xdr:cNvSpPr/>
      </xdr:nvSpPr>
      <xdr:spPr>
        <a:xfrm>
          <a:off x="19494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129540</xdr:rowOff>
    </xdr:from>
    <xdr:to>
      <xdr:col>107</xdr:col>
      <xdr:colOff>50800</xdr:colOff>
      <xdr:row>63</xdr:row>
      <xdr:rowOff>129540</xdr:rowOff>
    </xdr:to>
    <xdr:cxnSp macro="">
      <xdr:nvCxnSpPr>
        <xdr:cNvPr id="563" name="直線コネクタ 562"/>
        <xdr:cNvCxnSpPr/>
      </xdr:nvCxnSpPr>
      <xdr:spPr>
        <a:xfrm>
          <a:off x="19545300" y="1093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44467</xdr:rowOff>
    </xdr:from>
    <xdr:ext cx="469744" cy="259045"/>
    <xdr:sp macro="" textlink="">
      <xdr:nvSpPr>
        <xdr:cNvPr id="564" name="n_1aveValue【保健センター・保健所】&#10;一人当たり面積"/>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565"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566" name="n_3aveValue【保健センター・保健所】&#10;一人当たり面積"/>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167657</xdr:rowOff>
    </xdr:from>
    <xdr:ext cx="469744" cy="259045"/>
    <xdr:sp macro="" textlink="">
      <xdr:nvSpPr>
        <xdr:cNvPr id="567" name="n_1mainValue【保健センター・保健所】&#10;一人当たり面積"/>
        <xdr:cNvSpPr txBox="1"/>
      </xdr:nvSpPr>
      <xdr:spPr>
        <a:xfrm>
          <a:off x="21075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17</xdr:rowOff>
    </xdr:from>
    <xdr:ext cx="469744" cy="259045"/>
    <xdr:sp macro="" textlink="">
      <xdr:nvSpPr>
        <xdr:cNvPr id="568" name="n_2mainValue【保健センター・保健所】&#10;一人当たり面積"/>
        <xdr:cNvSpPr txBox="1"/>
      </xdr:nvSpPr>
      <xdr:spPr>
        <a:xfrm>
          <a:off x="20199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17</xdr:rowOff>
    </xdr:from>
    <xdr:ext cx="469744" cy="259045"/>
    <xdr:sp macro="" textlink="">
      <xdr:nvSpPr>
        <xdr:cNvPr id="569" name="n_3mainValue【保健センター・保健所】&#10;一人当たり面積"/>
        <xdr:cNvSpPr txBox="1"/>
      </xdr:nvSpPr>
      <xdr:spPr>
        <a:xfrm>
          <a:off x="19310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80" name="直線コネクタ 57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81" name="テキスト ボックス 58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2" name="直線コネクタ 58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3" name="テキスト ボックス 58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4" name="直線コネクタ 58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5" name="テキスト ボックス 58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6" name="直線コネクタ 58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7" name="テキスト ボックス 58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8" name="直線コネクタ 58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9" name="テキスト ボックス 58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0" name="直線コネクタ 58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91" name="テキスト ボックス 59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2" name="直線コネクタ 59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3" name="テキスト ボックス 59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595" name="直線コネクタ 594"/>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596"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597" name="直線コネクタ 596"/>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598"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599" name="直線コネクタ 598"/>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00"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01" name="フローチャート: 判断 600"/>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02" name="フローチャート: 判断 601"/>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03" name="フローチャート: 判断 602"/>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04" name="フローチャート: 判断 603"/>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5" name="テキスト ボックス 60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6" name="テキスト ボックス 60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7" name="テキスト ボックス 60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8" name="テキスト ボックス 60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9" name="テキスト ボックス 60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137523</xdr:rowOff>
    </xdr:from>
    <xdr:to>
      <xdr:col>85</xdr:col>
      <xdr:colOff>177800</xdr:colOff>
      <xdr:row>81</xdr:row>
      <xdr:rowOff>67673</xdr:rowOff>
    </xdr:to>
    <xdr:sp macro="" textlink="">
      <xdr:nvSpPr>
        <xdr:cNvPr id="610" name="楕円 609"/>
        <xdr:cNvSpPr/>
      </xdr:nvSpPr>
      <xdr:spPr>
        <a:xfrm>
          <a:off x="162687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160400</xdr:rowOff>
    </xdr:from>
    <xdr:ext cx="405111" cy="259045"/>
    <xdr:sp macro="" textlink="">
      <xdr:nvSpPr>
        <xdr:cNvPr id="611" name="【消防施設】&#10;有形固定資産減価償却率該当値テキスト"/>
        <xdr:cNvSpPr txBox="1"/>
      </xdr:nvSpPr>
      <xdr:spPr>
        <a:xfrm>
          <a:off x="16357600" y="13704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93436</xdr:rowOff>
    </xdr:from>
    <xdr:to>
      <xdr:col>81</xdr:col>
      <xdr:colOff>101600</xdr:colOff>
      <xdr:row>83</xdr:row>
      <xdr:rowOff>23586</xdr:rowOff>
    </xdr:to>
    <xdr:sp macro="" textlink="">
      <xdr:nvSpPr>
        <xdr:cNvPr id="612" name="楕円 611"/>
        <xdr:cNvSpPr/>
      </xdr:nvSpPr>
      <xdr:spPr>
        <a:xfrm>
          <a:off x="15430500" y="1415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16873</xdr:rowOff>
    </xdr:from>
    <xdr:to>
      <xdr:col>85</xdr:col>
      <xdr:colOff>127000</xdr:colOff>
      <xdr:row>82</xdr:row>
      <xdr:rowOff>144236</xdr:rowOff>
    </xdr:to>
    <xdr:cxnSp macro="">
      <xdr:nvCxnSpPr>
        <xdr:cNvPr id="613" name="直線コネクタ 612"/>
        <xdr:cNvCxnSpPr/>
      </xdr:nvCxnSpPr>
      <xdr:spPr>
        <a:xfrm flipV="1">
          <a:off x="15481300" y="13904323"/>
          <a:ext cx="838200" cy="29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77107</xdr:rowOff>
    </xdr:from>
    <xdr:to>
      <xdr:col>76</xdr:col>
      <xdr:colOff>165100</xdr:colOff>
      <xdr:row>82</xdr:row>
      <xdr:rowOff>7257</xdr:rowOff>
    </xdr:to>
    <xdr:sp macro="" textlink="">
      <xdr:nvSpPr>
        <xdr:cNvPr id="614" name="楕円 613"/>
        <xdr:cNvSpPr/>
      </xdr:nvSpPr>
      <xdr:spPr>
        <a:xfrm>
          <a:off x="14541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127907</xdr:rowOff>
    </xdr:from>
    <xdr:to>
      <xdr:col>81</xdr:col>
      <xdr:colOff>50800</xdr:colOff>
      <xdr:row>82</xdr:row>
      <xdr:rowOff>144236</xdr:rowOff>
    </xdr:to>
    <xdr:cxnSp macro="">
      <xdr:nvCxnSpPr>
        <xdr:cNvPr id="615" name="直線コネクタ 614"/>
        <xdr:cNvCxnSpPr/>
      </xdr:nvCxnSpPr>
      <xdr:spPr>
        <a:xfrm>
          <a:off x="14592300" y="14015357"/>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163649</xdr:rowOff>
    </xdr:from>
    <xdr:to>
      <xdr:col>72</xdr:col>
      <xdr:colOff>38100</xdr:colOff>
      <xdr:row>81</xdr:row>
      <xdr:rowOff>93799</xdr:rowOff>
    </xdr:to>
    <xdr:sp macro="" textlink="">
      <xdr:nvSpPr>
        <xdr:cNvPr id="616" name="楕円 615"/>
        <xdr:cNvSpPr/>
      </xdr:nvSpPr>
      <xdr:spPr>
        <a:xfrm>
          <a:off x="13652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42999</xdr:rowOff>
    </xdr:from>
    <xdr:to>
      <xdr:col>76</xdr:col>
      <xdr:colOff>114300</xdr:colOff>
      <xdr:row>81</xdr:row>
      <xdr:rowOff>127907</xdr:rowOff>
    </xdr:to>
    <xdr:cxnSp macro="">
      <xdr:nvCxnSpPr>
        <xdr:cNvPr id="617" name="直線コネクタ 616"/>
        <xdr:cNvCxnSpPr/>
      </xdr:nvCxnSpPr>
      <xdr:spPr>
        <a:xfrm>
          <a:off x="13703300" y="13930449"/>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618" name="n_1aveValue【消防施設】&#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19"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57166</xdr:rowOff>
    </xdr:from>
    <xdr:ext cx="405111" cy="259045"/>
    <xdr:sp macro="" textlink="">
      <xdr:nvSpPr>
        <xdr:cNvPr id="620" name="n_3aveValue【消防施設】&#10;有形固定資産減価償却率"/>
        <xdr:cNvSpPr txBox="1"/>
      </xdr:nvSpPr>
      <xdr:spPr>
        <a:xfrm>
          <a:off x="13500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14713</xdr:rowOff>
    </xdr:from>
    <xdr:ext cx="405111" cy="259045"/>
    <xdr:sp macro="" textlink="">
      <xdr:nvSpPr>
        <xdr:cNvPr id="621" name="n_1mainValue【消防施設】&#10;有形固定資産減価償却率"/>
        <xdr:cNvSpPr txBox="1"/>
      </xdr:nvSpPr>
      <xdr:spPr>
        <a:xfrm>
          <a:off x="152660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169834</xdr:rowOff>
    </xdr:from>
    <xdr:ext cx="405111" cy="259045"/>
    <xdr:sp macro="" textlink="">
      <xdr:nvSpPr>
        <xdr:cNvPr id="622" name="n_2mainValue【消防施設】&#10;有形固定資産減価償却率"/>
        <xdr:cNvSpPr txBox="1"/>
      </xdr:nvSpPr>
      <xdr:spPr>
        <a:xfrm>
          <a:off x="14389744" y="1405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110326</xdr:rowOff>
    </xdr:from>
    <xdr:ext cx="405111" cy="259045"/>
    <xdr:sp macro="" textlink="">
      <xdr:nvSpPr>
        <xdr:cNvPr id="623" name="n_3mainValue【消防施設】&#10;有形固定資産減価償却率"/>
        <xdr:cNvSpPr txBox="1"/>
      </xdr:nvSpPr>
      <xdr:spPr>
        <a:xfrm>
          <a:off x="13500744" y="1365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4" name="正方形/長方形 62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5" name="正方形/長方形 62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6" name="正方形/長方形 62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7" name="正方形/長方形 62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8" name="正方形/長方形 62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9" name="正方形/長方形 62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0" name="正方形/長方形 62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1" name="正方形/長方形 63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2" name="テキスト ボックス 63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3" name="直線コネクタ 63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4" name="直線コネクタ 63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5" name="テキスト ボックス 63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36" name="直線コネクタ 63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37" name="テキスト ボックス 63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38" name="直線コネクタ 63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39" name="テキスト ボックス 63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0" name="直線コネクタ 63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1" name="テキスト ボックス 64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2" name="直線コネクタ 6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3" name="テキスト ボックス 6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45" name="直線コネクタ 644"/>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46"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47" name="直線コネクタ 646"/>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48"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49" name="直線コネクタ 648"/>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650" name="【消防施設】&#10;一人当たり面積平均値テキスト"/>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51" name="フローチャート: 判断 650"/>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52" name="フローチャート: 判断 651"/>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653" name="フローチャート: 判断 652"/>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654" name="フローチャート: 判断 653"/>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5" name="テキスト ボックス 6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6" name="テキスト ボックス 6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7" name="テキスト ボックス 6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8" name="テキスト ボックス 6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9" name="テキスト ボックス 6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20676</xdr:rowOff>
    </xdr:from>
    <xdr:to>
      <xdr:col>116</xdr:col>
      <xdr:colOff>114300</xdr:colOff>
      <xdr:row>85</xdr:row>
      <xdr:rowOff>122276</xdr:rowOff>
    </xdr:to>
    <xdr:sp macro="" textlink="">
      <xdr:nvSpPr>
        <xdr:cNvPr id="660" name="楕円 659"/>
        <xdr:cNvSpPr/>
      </xdr:nvSpPr>
      <xdr:spPr>
        <a:xfrm>
          <a:off x="22110700" y="1459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43553</xdr:rowOff>
    </xdr:from>
    <xdr:ext cx="469744" cy="259045"/>
    <xdr:sp macro="" textlink="">
      <xdr:nvSpPr>
        <xdr:cNvPr id="661" name="【消防施設】&#10;一人当たり面積該当値テキスト"/>
        <xdr:cNvSpPr txBox="1"/>
      </xdr:nvSpPr>
      <xdr:spPr>
        <a:xfrm>
          <a:off x="22199600" y="14445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19762</xdr:rowOff>
    </xdr:from>
    <xdr:to>
      <xdr:col>112</xdr:col>
      <xdr:colOff>38100</xdr:colOff>
      <xdr:row>85</xdr:row>
      <xdr:rowOff>121362</xdr:rowOff>
    </xdr:to>
    <xdr:sp macro="" textlink="">
      <xdr:nvSpPr>
        <xdr:cNvPr id="662" name="楕円 661"/>
        <xdr:cNvSpPr/>
      </xdr:nvSpPr>
      <xdr:spPr>
        <a:xfrm>
          <a:off x="21272500" y="1459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70562</xdr:rowOff>
    </xdr:from>
    <xdr:to>
      <xdr:col>116</xdr:col>
      <xdr:colOff>63500</xdr:colOff>
      <xdr:row>85</xdr:row>
      <xdr:rowOff>71476</xdr:rowOff>
    </xdr:to>
    <xdr:cxnSp macro="">
      <xdr:nvCxnSpPr>
        <xdr:cNvPr id="663" name="直線コネクタ 662"/>
        <xdr:cNvCxnSpPr/>
      </xdr:nvCxnSpPr>
      <xdr:spPr>
        <a:xfrm>
          <a:off x="21323300" y="14643812"/>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29820</xdr:rowOff>
    </xdr:from>
    <xdr:to>
      <xdr:col>107</xdr:col>
      <xdr:colOff>101600</xdr:colOff>
      <xdr:row>85</xdr:row>
      <xdr:rowOff>131420</xdr:rowOff>
    </xdr:to>
    <xdr:sp macro="" textlink="">
      <xdr:nvSpPr>
        <xdr:cNvPr id="664" name="楕円 663"/>
        <xdr:cNvSpPr/>
      </xdr:nvSpPr>
      <xdr:spPr>
        <a:xfrm>
          <a:off x="20383500" y="1460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70562</xdr:rowOff>
    </xdr:from>
    <xdr:to>
      <xdr:col>111</xdr:col>
      <xdr:colOff>177800</xdr:colOff>
      <xdr:row>85</xdr:row>
      <xdr:rowOff>80620</xdr:rowOff>
    </xdr:to>
    <xdr:cxnSp macro="">
      <xdr:nvCxnSpPr>
        <xdr:cNvPr id="665" name="直線コネクタ 664"/>
        <xdr:cNvCxnSpPr/>
      </xdr:nvCxnSpPr>
      <xdr:spPr>
        <a:xfrm flipV="1">
          <a:off x="20434300" y="1464381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32562</xdr:rowOff>
    </xdr:from>
    <xdr:to>
      <xdr:col>102</xdr:col>
      <xdr:colOff>165100</xdr:colOff>
      <xdr:row>85</xdr:row>
      <xdr:rowOff>134162</xdr:rowOff>
    </xdr:to>
    <xdr:sp macro="" textlink="">
      <xdr:nvSpPr>
        <xdr:cNvPr id="666" name="楕円 665"/>
        <xdr:cNvSpPr/>
      </xdr:nvSpPr>
      <xdr:spPr>
        <a:xfrm>
          <a:off x="19494500" y="1460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80620</xdr:rowOff>
    </xdr:from>
    <xdr:to>
      <xdr:col>107</xdr:col>
      <xdr:colOff>50800</xdr:colOff>
      <xdr:row>85</xdr:row>
      <xdr:rowOff>83362</xdr:rowOff>
    </xdr:to>
    <xdr:cxnSp macro="">
      <xdr:nvCxnSpPr>
        <xdr:cNvPr id="667" name="直線コネクタ 666"/>
        <xdr:cNvCxnSpPr/>
      </xdr:nvCxnSpPr>
      <xdr:spPr>
        <a:xfrm flipV="1">
          <a:off x="19545300" y="14653870"/>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668" name="n_1aveValue【消防施設】&#10;一人当たり面積"/>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128948</xdr:rowOff>
    </xdr:from>
    <xdr:ext cx="469744" cy="259045"/>
    <xdr:sp macro="" textlink="">
      <xdr:nvSpPr>
        <xdr:cNvPr id="669" name="n_2aveValue【消防施設】&#10;一人当たり面積"/>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670"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137889</xdr:rowOff>
    </xdr:from>
    <xdr:ext cx="469744" cy="259045"/>
    <xdr:sp macro="" textlink="">
      <xdr:nvSpPr>
        <xdr:cNvPr id="671" name="n_1mainValue【消防施設】&#10;一人当たり面積"/>
        <xdr:cNvSpPr txBox="1"/>
      </xdr:nvSpPr>
      <xdr:spPr>
        <a:xfrm>
          <a:off x="21075727" y="1436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147947</xdr:rowOff>
    </xdr:from>
    <xdr:ext cx="469744" cy="259045"/>
    <xdr:sp macro="" textlink="">
      <xdr:nvSpPr>
        <xdr:cNvPr id="672" name="n_2mainValue【消防施設】&#10;一人当たり面積"/>
        <xdr:cNvSpPr txBox="1"/>
      </xdr:nvSpPr>
      <xdr:spPr>
        <a:xfrm>
          <a:off x="20199427" y="1437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125289</xdr:rowOff>
    </xdr:from>
    <xdr:ext cx="469744" cy="259045"/>
    <xdr:sp macro="" textlink="">
      <xdr:nvSpPr>
        <xdr:cNvPr id="673" name="n_3mainValue【消防施設】&#10;一人当たり面積"/>
        <xdr:cNvSpPr txBox="1"/>
      </xdr:nvSpPr>
      <xdr:spPr>
        <a:xfrm>
          <a:off x="19310427" y="1469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4" name="正方形/長方形 6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5" name="正方形/長方形 6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6" name="正方形/長方形 6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7" name="正方形/長方形 6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8" name="正方形/長方形 6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9" name="正方形/長方形 6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0" name="正方形/長方形 6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81" name="正方形/長方形 6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2" name="テキスト ボックス 6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3" name="直線コネクタ 6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84" name="直線コネクタ 68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85" name="テキスト ボックス 684"/>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6" name="直線コネクタ 68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7" name="テキスト ボックス 68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8" name="直線コネクタ 68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9" name="テキスト ボックス 68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90" name="直線コネクタ 68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91" name="テキスト ボックス 69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2" name="直線コネクタ 69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3" name="テキスト ボックス 69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4" name="直線コネクタ 6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5" name="テキスト ボックス 6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97" name="直線コネクタ 696"/>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98"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99" name="直線コネクタ 69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00"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01" name="直線コネクタ 700"/>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123207</xdr:rowOff>
    </xdr:from>
    <xdr:ext cx="405111" cy="259045"/>
    <xdr:sp macro="" textlink="">
      <xdr:nvSpPr>
        <xdr:cNvPr id="702" name="【庁舎】&#10;有形固定資産減価償却率平均値テキスト"/>
        <xdr:cNvSpPr txBox="1"/>
      </xdr:nvSpPr>
      <xdr:spPr>
        <a:xfrm>
          <a:off x="16357600" y="17782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03" name="フローチャート: 判断 702"/>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04" name="フローチャート: 判断 703"/>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05" name="フローチャート: 判断 704"/>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06" name="フローチャート: 判断 705"/>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7" name="テキスト ボックス 7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8" name="テキスト ボックス 7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9" name="テキスト ボックス 7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0" name="テキスト ボックス 7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1" name="テキスト ボックス 7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43180</xdr:rowOff>
    </xdr:from>
    <xdr:to>
      <xdr:col>85</xdr:col>
      <xdr:colOff>177800</xdr:colOff>
      <xdr:row>106</xdr:row>
      <xdr:rowOff>144780</xdr:rowOff>
    </xdr:to>
    <xdr:sp macro="" textlink="">
      <xdr:nvSpPr>
        <xdr:cNvPr id="712" name="楕円 711"/>
        <xdr:cNvSpPr/>
      </xdr:nvSpPr>
      <xdr:spPr>
        <a:xfrm>
          <a:off x="16268700" y="1821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21607</xdr:rowOff>
    </xdr:from>
    <xdr:ext cx="405111" cy="259045"/>
    <xdr:sp macro="" textlink="">
      <xdr:nvSpPr>
        <xdr:cNvPr id="713" name="【庁舎】&#10;有形固定資産減価償却率該当値テキスト"/>
        <xdr:cNvSpPr txBox="1"/>
      </xdr:nvSpPr>
      <xdr:spPr>
        <a:xfrm>
          <a:off x="16357600" y="18195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110489</xdr:rowOff>
    </xdr:from>
    <xdr:to>
      <xdr:col>81</xdr:col>
      <xdr:colOff>101600</xdr:colOff>
      <xdr:row>106</xdr:row>
      <xdr:rowOff>40639</xdr:rowOff>
    </xdr:to>
    <xdr:sp macro="" textlink="">
      <xdr:nvSpPr>
        <xdr:cNvPr id="714" name="楕円 713"/>
        <xdr:cNvSpPr/>
      </xdr:nvSpPr>
      <xdr:spPr>
        <a:xfrm>
          <a:off x="15430500" y="1811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161289</xdr:rowOff>
    </xdr:from>
    <xdr:to>
      <xdr:col>85</xdr:col>
      <xdr:colOff>127000</xdr:colOff>
      <xdr:row>106</xdr:row>
      <xdr:rowOff>93980</xdr:rowOff>
    </xdr:to>
    <xdr:cxnSp macro="">
      <xdr:nvCxnSpPr>
        <xdr:cNvPr id="715" name="直線コネクタ 714"/>
        <xdr:cNvCxnSpPr/>
      </xdr:nvCxnSpPr>
      <xdr:spPr>
        <a:xfrm>
          <a:off x="15481300" y="18163539"/>
          <a:ext cx="838200" cy="10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41911</xdr:rowOff>
    </xdr:from>
    <xdr:to>
      <xdr:col>76</xdr:col>
      <xdr:colOff>165100</xdr:colOff>
      <xdr:row>105</xdr:row>
      <xdr:rowOff>143511</xdr:rowOff>
    </xdr:to>
    <xdr:sp macro="" textlink="">
      <xdr:nvSpPr>
        <xdr:cNvPr id="716" name="楕円 715"/>
        <xdr:cNvSpPr/>
      </xdr:nvSpPr>
      <xdr:spPr>
        <a:xfrm>
          <a:off x="14541500" y="1804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92711</xdr:rowOff>
    </xdr:from>
    <xdr:to>
      <xdr:col>81</xdr:col>
      <xdr:colOff>50800</xdr:colOff>
      <xdr:row>105</xdr:row>
      <xdr:rowOff>161289</xdr:rowOff>
    </xdr:to>
    <xdr:cxnSp macro="">
      <xdr:nvCxnSpPr>
        <xdr:cNvPr id="717" name="直線コネクタ 716"/>
        <xdr:cNvCxnSpPr/>
      </xdr:nvCxnSpPr>
      <xdr:spPr>
        <a:xfrm>
          <a:off x="14592300" y="180949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67311</xdr:rowOff>
    </xdr:from>
    <xdr:to>
      <xdr:col>72</xdr:col>
      <xdr:colOff>38100</xdr:colOff>
      <xdr:row>105</xdr:row>
      <xdr:rowOff>168911</xdr:rowOff>
    </xdr:to>
    <xdr:sp macro="" textlink="">
      <xdr:nvSpPr>
        <xdr:cNvPr id="718" name="楕円 717"/>
        <xdr:cNvSpPr/>
      </xdr:nvSpPr>
      <xdr:spPr>
        <a:xfrm>
          <a:off x="13652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92711</xdr:rowOff>
    </xdr:from>
    <xdr:to>
      <xdr:col>76</xdr:col>
      <xdr:colOff>114300</xdr:colOff>
      <xdr:row>105</xdr:row>
      <xdr:rowOff>118111</xdr:rowOff>
    </xdr:to>
    <xdr:cxnSp macro="">
      <xdr:nvCxnSpPr>
        <xdr:cNvPr id="719" name="直線コネクタ 718"/>
        <xdr:cNvCxnSpPr/>
      </xdr:nvCxnSpPr>
      <xdr:spPr>
        <a:xfrm flipV="1">
          <a:off x="13703300" y="180949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36847</xdr:rowOff>
    </xdr:from>
    <xdr:ext cx="405111" cy="259045"/>
    <xdr:sp macro="" textlink="">
      <xdr:nvSpPr>
        <xdr:cNvPr id="720" name="n_1aveValue【庁舎】&#10;有形固定資産減価償却率"/>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721"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161307</xdr:rowOff>
    </xdr:from>
    <xdr:ext cx="405111" cy="259045"/>
    <xdr:sp macro="" textlink="">
      <xdr:nvSpPr>
        <xdr:cNvPr id="722" name="n_3aveValue【庁舎】&#10;有形固定資産減価償却率"/>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31766</xdr:rowOff>
    </xdr:from>
    <xdr:ext cx="405111" cy="259045"/>
    <xdr:sp macro="" textlink="">
      <xdr:nvSpPr>
        <xdr:cNvPr id="723" name="n_1mainValue【庁舎】&#10;有形固定資産減価償却率"/>
        <xdr:cNvSpPr txBox="1"/>
      </xdr:nvSpPr>
      <xdr:spPr>
        <a:xfrm>
          <a:off x="15266044" y="1820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134638</xdr:rowOff>
    </xdr:from>
    <xdr:ext cx="405111" cy="259045"/>
    <xdr:sp macro="" textlink="">
      <xdr:nvSpPr>
        <xdr:cNvPr id="724" name="n_2mainValue【庁舎】&#10;有形固定資産減価償却率"/>
        <xdr:cNvSpPr txBox="1"/>
      </xdr:nvSpPr>
      <xdr:spPr>
        <a:xfrm>
          <a:off x="14389744" y="1813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160038</xdr:rowOff>
    </xdr:from>
    <xdr:ext cx="405111" cy="259045"/>
    <xdr:sp macro="" textlink="">
      <xdr:nvSpPr>
        <xdr:cNvPr id="725" name="n_3mainValue【庁舎】&#10;有形固定資産減価償却率"/>
        <xdr:cNvSpPr txBox="1"/>
      </xdr:nvSpPr>
      <xdr:spPr>
        <a:xfrm>
          <a:off x="13500744"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6" name="正方形/長方形 7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7" name="正方形/長方形 7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8" name="正方形/長方形 7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9" name="正方形/長方形 7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0" name="正方形/長方形 7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1" name="正方形/長方形 7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2" name="正方形/長方形 7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3" name="正方形/長方形 7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4" name="テキスト ボックス 7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5" name="直線コネクタ 7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6" name="直線コネクタ 73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7" name="テキスト ボックス 73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8" name="直線コネクタ 73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9" name="テキスト ボックス 73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0" name="直線コネクタ 73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1" name="テキスト ボックス 74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2" name="直線コネクタ 74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3" name="テキスト ボックス 74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4" name="直線コネクタ 74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5" name="テキスト ボックス 74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6" name="直線コネクタ 74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7" name="テキスト ボックス 74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8" name="直線コネクタ 7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9" name="テキスト ボックス 7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51" name="直線コネクタ 750"/>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52"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53" name="直線コネクタ 752"/>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54"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55" name="直線コネクタ 754"/>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56"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57" name="フローチャート: 判断 756"/>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58" name="フローチャート: 判断 757"/>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759" name="フローチャート: 判断 758"/>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760" name="フローチャート: 判断 759"/>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1" name="テキスト ボックス 7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2" name="テキスト ボックス 7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3" name="テキスト ボックス 7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4" name="テキスト ボックス 7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5" name="テキスト ボックス 7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89081</xdr:rowOff>
    </xdr:from>
    <xdr:to>
      <xdr:col>116</xdr:col>
      <xdr:colOff>114300</xdr:colOff>
      <xdr:row>105</xdr:row>
      <xdr:rowOff>19231</xdr:rowOff>
    </xdr:to>
    <xdr:sp macro="" textlink="">
      <xdr:nvSpPr>
        <xdr:cNvPr id="766" name="楕円 765"/>
        <xdr:cNvSpPr/>
      </xdr:nvSpPr>
      <xdr:spPr>
        <a:xfrm>
          <a:off x="221107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111958</xdr:rowOff>
    </xdr:from>
    <xdr:ext cx="469744" cy="259045"/>
    <xdr:sp macro="" textlink="">
      <xdr:nvSpPr>
        <xdr:cNvPr id="767" name="【庁舎】&#10;一人当たり面積該当値テキスト"/>
        <xdr:cNvSpPr txBox="1"/>
      </xdr:nvSpPr>
      <xdr:spPr>
        <a:xfrm>
          <a:off x="22199600" y="1777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111942</xdr:rowOff>
    </xdr:from>
    <xdr:to>
      <xdr:col>112</xdr:col>
      <xdr:colOff>38100</xdr:colOff>
      <xdr:row>104</xdr:row>
      <xdr:rowOff>42092</xdr:rowOff>
    </xdr:to>
    <xdr:sp macro="" textlink="">
      <xdr:nvSpPr>
        <xdr:cNvPr id="768" name="楕円 767"/>
        <xdr:cNvSpPr/>
      </xdr:nvSpPr>
      <xdr:spPr>
        <a:xfrm>
          <a:off x="21272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162742</xdr:rowOff>
    </xdr:from>
    <xdr:to>
      <xdr:col>116</xdr:col>
      <xdr:colOff>63500</xdr:colOff>
      <xdr:row>104</xdr:row>
      <xdr:rowOff>139881</xdr:rowOff>
    </xdr:to>
    <xdr:cxnSp macro="">
      <xdr:nvCxnSpPr>
        <xdr:cNvPr id="769" name="直線コネクタ 768"/>
        <xdr:cNvCxnSpPr/>
      </xdr:nvCxnSpPr>
      <xdr:spPr>
        <a:xfrm>
          <a:off x="21323300" y="17822092"/>
          <a:ext cx="838200" cy="148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144599</xdr:rowOff>
    </xdr:from>
    <xdr:to>
      <xdr:col>107</xdr:col>
      <xdr:colOff>101600</xdr:colOff>
      <xdr:row>104</xdr:row>
      <xdr:rowOff>74749</xdr:rowOff>
    </xdr:to>
    <xdr:sp macro="" textlink="">
      <xdr:nvSpPr>
        <xdr:cNvPr id="770" name="楕円 769"/>
        <xdr:cNvSpPr/>
      </xdr:nvSpPr>
      <xdr:spPr>
        <a:xfrm>
          <a:off x="20383500" y="178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162742</xdr:rowOff>
    </xdr:from>
    <xdr:to>
      <xdr:col>111</xdr:col>
      <xdr:colOff>177800</xdr:colOff>
      <xdr:row>104</xdr:row>
      <xdr:rowOff>23949</xdr:rowOff>
    </xdr:to>
    <xdr:cxnSp macro="">
      <xdr:nvCxnSpPr>
        <xdr:cNvPr id="771" name="直線コネクタ 770"/>
        <xdr:cNvCxnSpPr/>
      </xdr:nvCxnSpPr>
      <xdr:spPr>
        <a:xfrm flipV="1">
          <a:off x="20434300" y="178220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159294</xdr:rowOff>
    </xdr:from>
    <xdr:to>
      <xdr:col>102</xdr:col>
      <xdr:colOff>165100</xdr:colOff>
      <xdr:row>104</xdr:row>
      <xdr:rowOff>89444</xdr:rowOff>
    </xdr:to>
    <xdr:sp macro="" textlink="">
      <xdr:nvSpPr>
        <xdr:cNvPr id="772" name="楕円 771"/>
        <xdr:cNvSpPr/>
      </xdr:nvSpPr>
      <xdr:spPr>
        <a:xfrm>
          <a:off x="19494500" y="1781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23949</xdr:rowOff>
    </xdr:from>
    <xdr:to>
      <xdr:col>107</xdr:col>
      <xdr:colOff>50800</xdr:colOff>
      <xdr:row>104</xdr:row>
      <xdr:rowOff>38644</xdr:rowOff>
    </xdr:to>
    <xdr:cxnSp macro="">
      <xdr:nvCxnSpPr>
        <xdr:cNvPr id="773" name="直線コネクタ 772"/>
        <xdr:cNvCxnSpPr/>
      </xdr:nvCxnSpPr>
      <xdr:spPr>
        <a:xfrm flipV="1">
          <a:off x="19545300" y="1785474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11991</xdr:rowOff>
    </xdr:from>
    <xdr:ext cx="469744" cy="259045"/>
    <xdr:sp macro="" textlink="">
      <xdr:nvSpPr>
        <xdr:cNvPr id="774" name="n_1aveValue【庁舎】&#10;一人当たり面積"/>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775"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103432</xdr:rowOff>
    </xdr:from>
    <xdr:ext cx="469744" cy="259045"/>
    <xdr:sp macro="" textlink="">
      <xdr:nvSpPr>
        <xdr:cNvPr id="776" name="n_3aveValue【庁舎】&#10;一人当たり面積"/>
        <xdr:cNvSpPr txBox="1"/>
      </xdr:nvSpPr>
      <xdr:spPr>
        <a:xfrm>
          <a:off x="19310427" y="1827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58619</xdr:rowOff>
    </xdr:from>
    <xdr:ext cx="469744" cy="259045"/>
    <xdr:sp macro="" textlink="">
      <xdr:nvSpPr>
        <xdr:cNvPr id="777" name="n_1mainValue【庁舎】&#10;一人当たり面積"/>
        <xdr:cNvSpPr txBox="1"/>
      </xdr:nvSpPr>
      <xdr:spPr>
        <a:xfrm>
          <a:off x="21075727" y="1754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91276</xdr:rowOff>
    </xdr:from>
    <xdr:ext cx="469744" cy="259045"/>
    <xdr:sp macro="" textlink="">
      <xdr:nvSpPr>
        <xdr:cNvPr id="778" name="n_2mainValue【庁舎】&#10;一人当たり面積"/>
        <xdr:cNvSpPr txBox="1"/>
      </xdr:nvSpPr>
      <xdr:spPr>
        <a:xfrm>
          <a:off x="20199427" y="1757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105971</xdr:rowOff>
    </xdr:from>
    <xdr:ext cx="469744" cy="259045"/>
    <xdr:sp macro="" textlink="">
      <xdr:nvSpPr>
        <xdr:cNvPr id="779" name="n_3mainValue【庁舎】&#10;一人当たり面積"/>
        <xdr:cNvSpPr txBox="1"/>
      </xdr:nvSpPr>
      <xdr:spPr>
        <a:xfrm>
          <a:off x="19310427" y="1759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0" name="正方形/長方形 7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1" name="正方形/長方形 7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2" name="テキスト ボックス 7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市町村合併以降、更新されていない施設については、有形固定資産減価償却率が類似団体内平均値を上回っている。類似団体内平均値を下回っている項目の分析については、次のとおり。</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図書館</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近隣の商業施設を改修し、機能移転（平成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年度）したことから、類似団体内平均値を下回っている。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消防施設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「公共施設等総合管理計画」に基づき、老朽化して使用されていない施設（消防団詰所等）を撤去したことから、類似団体内平均値を下回っている。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岩倉中学校屋内運動場の建替え、美馬地区統合小学校屋内運動場及びプールの新築により、類似団体内平均値を下回っている。</a:t>
          </a:r>
          <a:endParaRPr lang="ja-JP" altLang="ja-JP" sz="1400">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市役所庁舎一元化により、既存施設を次のとおり更新した。本庁舎→増築・改修／美馬庁舎→隣接する施設へ機能移転／木屋平庁舎→近隣の旧中学校校舎を複合施設として改修し、機能移転／脇町庁舎→近隣の商業施設を複合施設として改修し、機能移転（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20615670</v>
      </c>
      <c r="BO4" s="461"/>
      <c r="BP4" s="461"/>
      <c r="BQ4" s="461"/>
      <c r="BR4" s="461"/>
      <c r="BS4" s="461"/>
      <c r="BT4" s="461"/>
      <c r="BU4" s="462"/>
      <c r="BV4" s="460">
        <v>23058564</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5.0999999999999996</v>
      </c>
      <c r="CU4" s="642"/>
      <c r="CV4" s="642"/>
      <c r="CW4" s="642"/>
      <c r="CX4" s="642"/>
      <c r="CY4" s="642"/>
      <c r="CZ4" s="642"/>
      <c r="DA4" s="643"/>
      <c r="DB4" s="641">
        <v>4.9000000000000004</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19870526</v>
      </c>
      <c r="BO5" s="466"/>
      <c r="BP5" s="466"/>
      <c r="BQ5" s="466"/>
      <c r="BR5" s="466"/>
      <c r="BS5" s="466"/>
      <c r="BT5" s="466"/>
      <c r="BU5" s="467"/>
      <c r="BV5" s="465">
        <v>22380931</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93</v>
      </c>
      <c r="CU5" s="436"/>
      <c r="CV5" s="436"/>
      <c r="CW5" s="436"/>
      <c r="CX5" s="436"/>
      <c r="CY5" s="436"/>
      <c r="CZ5" s="436"/>
      <c r="DA5" s="437"/>
      <c r="DB5" s="435">
        <v>90.8</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745144</v>
      </c>
      <c r="BO6" s="466"/>
      <c r="BP6" s="466"/>
      <c r="BQ6" s="466"/>
      <c r="BR6" s="466"/>
      <c r="BS6" s="466"/>
      <c r="BT6" s="466"/>
      <c r="BU6" s="467"/>
      <c r="BV6" s="465">
        <v>677633</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97.1</v>
      </c>
      <c r="CU6" s="616"/>
      <c r="CV6" s="616"/>
      <c r="CW6" s="616"/>
      <c r="CX6" s="616"/>
      <c r="CY6" s="616"/>
      <c r="CZ6" s="616"/>
      <c r="DA6" s="617"/>
      <c r="DB6" s="615">
        <v>94.9</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157492</v>
      </c>
      <c r="BO7" s="466"/>
      <c r="BP7" s="466"/>
      <c r="BQ7" s="466"/>
      <c r="BR7" s="466"/>
      <c r="BS7" s="466"/>
      <c r="BT7" s="466"/>
      <c r="BU7" s="467"/>
      <c r="BV7" s="465">
        <v>100505</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11458949</v>
      </c>
      <c r="CU7" s="466"/>
      <c r="CV7" s="466"/>
      <c r="CW7" s="466"/>
      <c r="CX7" s="466"/>
      <c r="CY7" s="466"/>
      <c r="CZ7" s="466"/>
      <c r="DA7" s="467"/>
      <c r="DB7" s="465">
        <v>11839971</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94</v>
      </c>
      <c r="AV8" s="523"/>
      <c r="AW8" s="523"/>
      <c r="AX8" s="523"/>
      <c r="AY8" s="445" t="s">
        <v>109</v>
      </c>
      <c r="AZ8" s="446"/>
      <c r="BA8" s="446"/>
      <c r="BB8" s="446"/>
      <c r="BC8" s="446"/>
      <c r="BD8" s="446"/>
      <c r="BE8" s="446"/>
      <c r="BF8" s="446"/>
      <c r="BG8" s="446"/>
      <c r="BH8" s="446"/>
      <c r="BI8" s="446"/>
      <c r="BJ8" s="446"/>
      <c r="BK8" s="446"/>
      <c r="BL8" s="446"/>
      <c r="BM8" s="447"/>
      <c r="BN8" s="465">
        <v>587652</v>
      </c>
      <c r="BO8" s="466"/>
      <c r="BP8" s="466"/>
      <c r="BQ8" s="466"/>
      <c r="BR8" s="466"/>
      <c r="BS8" s="466"/>
      <c r="BT8" s="466"/>
      <c r="BU8" s="467"/>
      <c r="BV8" s="465">
        <v>577128</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0.3</v>
      </c>
      <c r="CU8" s="579"/>
      <c r="CV8" s="579"/>
      <c r="CW8" s="579"/>
      <c r="CX8" s="579"/>
      <c r="CY8" s="579"/>
      <c r="CZ8" s="579"/>
      <c r="DA8" s="580"/>
      <c r="DB8" s="578">
        <v>0.28999999999999998</v>
      </c>
      <c r="DC8" s="579"/>
      <c r="DD8" s="579"/>
      <c r="DE8" s="579"/>
      <c r="DF8" s="579"/>
      <c r="DG8" s="579"/>
      <c r="DH8" s="579"/>
      <c r="DI8" s="580"/>
      <c r="DJ8" s="185"/>
      <c r="DK8" s="185"/>
      <c r="DL8" s="185"/>
      <c r="DM8" s="185"/>
      <c r="DN8" s="185"/>
      <c r="DO8" s="185"/>
    </row>
    <row r="9" spans="1:119" ht="18.75" customHeight="1" thickBot="1" x14ac:dyDescent="0.2">
      <c r="A9" s="186"/>
      <c r="B9" s="604" t="s">
        <v>111</v>
      </c>
      <c r="C9" s="605"/>
      <c r="D9" s="605"/>
      <c r="E9" s="605"/>
      <c r="F9" s="605"/>
      <c r="G9" s="605"/>
      <c r="H9" s="605"/>
      <c r="I9" s="605"/>
      <c r="J9" s="605"/>
      <c r="K9" s="528"/>
      <c r="L9" s="606" t="s">
        <v>112</v>
      </c>
      <c r="M9" s="607"/>
      <c r="N9" s="607"/>
      <c r="O9" s="607"/>
      <c r="P9" s="607"/>
      <c r="Q9" s="608"/>
      <c r="R9" s="609">
        <v>30501</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10524</v>
      </c>
      <c r="BO9" s="466"/>
      <c r="BP9" s="466"/>
      <c r="BQ9" s="466"/>
      <c r="BR9" s="466"/>
      <c r="BS9" s="466"/>
      <c r="BT9" s="466"/>
      <c r="BU9" s="467"/>
      <c r="BV9" s="465">
        <v>-1663</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20.6</v>
      </c>
      <c r="CU9" s="436"/>
      <c r="CV9" s="436"/>
      <c r="CW9" s="436"/>
      <c r="CX9" s="436"/>
      <c r="CY9" s="436"/>
      <c r="CZ9" s="436"/>
      <c r="DA9" s="437"/>
      <c r="DB9" s="435">
        <v>23.7</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118</v>
      </c>
      <c r="M10" s="439"/>
      <c r="N10" s="439"/>
      <c r="O10" s="439"/>
      <c r="P10" s="439"/>
      <c r="Q10" s="440"/>
      <c r="R10" s="441">
        <v>32484</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598844</v>
      </c>
      <c r="BO10" s="466"/>
      <c r="BP10" s="466"/>
      <c r="BQ10" s="466"/>
      <c r="BR10" s="466"/>
      <c r="BS10" s="466"/>
      <c r="BT10" s="466"/>
      <c r="BU10" s="467"/>
      <c r="BV10" s="465">
        <v>1798</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120</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129</v>
      </c>
      <c r="DC11" s="579"/>
      <c r="DD11" s="579"/>
      <c r="DE11" s="579"/>
      <c r="DF11" s="579"/>
      <c r="DG11" s="579"/>
      <c r="DH11" s="579"/>
      <c r="DI11" s="580"/>
      <c r="DJ11" s="185"/>
      <c r="DK11" s="185"/>
      <c r="DL11" s="185"/>
      <c r="DM11" s="185"/>
      <c r="DN11" s="185"/>
      <c r="DO11" s="185"/>
    </row>
    <row r="12" spans="1:119" ht="18.75" customHeight="1" x14ac:dyDescent="0.15">
      <c r="A12" s="186"/>
      <c r="B12" s="581" t="s">
        <v>130</v>
      </c>
      <c r="C12" s="582"/>
      <c r="D12" s="582"/>
      <c r="E12" s="582"/>
      <c r="F12" s="582"/>
      <c r="G12" s="582"/>
      <c r="H12" s="582"/>
      <c r="I12" s="582"/>
      <c r="J12" s="582"/>
      <c r="K12" s="583"/>
      <c r="L12" s="590" t="s">
        <v>131</v>
      </c>
      <c r="M12" s="591"/>
      <c r="N12" s="591"/>
      <c r="O12" s="591"/>
      <c r="P12" s="591"/>
      <c r="Q12" s="592"/>
      <c r="R12" s="593">
        <v>29432</v>
      </c>
      <c r="S12" s="594"/>
      <c r="T12" s="594"/>
      <c r="U12" s="594"/>
      <c r="V12" s="595"/>
      <c r="W12" s="596" t="s">
        <v>1</v>
      </c>
      <c r="X12" s="523"/>
      <c r="Y12" s="523"/>
      <c r="Z12" s="523"/>
      <c r="AA12" s="523"/>
      <c r="AB12" s="597"/>
      <c r="AC12" s="522" t="s">
        <v>132</v>
      </c>
      <c r="AD12" s="523"/>
      <c r="AE12" s="523"/>
      <c r="AF12" s="523"/>
      <c r="AG12" s="597"/>
      <c r="AH12" s="522" t="s">
        <v>133</v>
      </c>
      <c r="AI12" s="523"/>
      <c r="AJ12" s="523"/>
      <c r="AK12" s="523"/>
      <c r="AL12" s="598"/>
      <c r="AM12" s="534" t="s">
        <v>134</v>
      </c>
      <c r="AN12" s="439"/>
      <c r="AO12" s="439"/>
      <c r="AP12" s="439"/>
      <c r="AQ12" s="439"/>
      <c r="AR12" s="439"/>
      <c r="AS12" s="439"/>
      <c r="AT12" s="440"/>
      <c r="AU12" s="522" t="s">
        <v>120</v>
      </c>
      <c r="AV12" s="523"/>
      <c r="AW12" s="523"/>
      <c r="AX12" s="523"/>
      <c r="AY12" s="445" t="s">
        <v>135</v>
      </c>
      <c r="AZ12" s="446"/>
      <c r="BA12" s="446"/>
      <c r="BB12" s="446"/>
      <c r="BC12" s="446"/>
      <c r="BD12" s="446"/>
      <c r="BE12" s="446"/>
      <c r="BF12" s="446"/>
      <c r="BG12" s="446"/>
      <c r="BH12" s="446"/>
      <c r="BI12" s="446"/>
      <c r="BJ12" s="446"/>
      <c r="BK12" s="446"/>
      <c r="BL12" s="446"/>
      <c r="BM12" s="447"/>
      <c r="BN12" s="465">
        <v>600000</v>
      </c>
      <c r="BO12" s="466"/>
      <c r="BP12" s="466"/>
      <c r="BQ12" s="466"/>
      <c r="BR12" s="466"/>
      <c r="BS12" s="466"/>
      <c r="BT12" s="466"/>
      <c r="BU12" s="467"/>
      <c r="BV12" s="465">
        <v>2000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129</v>
      </c>
      <c r="CU12" s="579"/>
      <c r="CV12" s="579"/>
      <c r="CW12" s="579"/>
      <c r="CX12" s="579"/>
      <c r="CY12" s="579"/>
      <c r="CZ12" s="579"/>
      <c r="DA12" s="580"/>
      <c r="DB12" s="578" t="s">
        <v>129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29039</v>
      </c>
      <c r="S13" s="569"/>
      <c r="T13" s="569"/>
      <c r="U13" s="569"/>
      <c r="V13" s="570"/>
      <c r="W13" s="556" t="s">
        <v>138</v>
      </c>
      <c r="X13" s="478"/>
      <c r="Y13" s="478"/>
      <c r="Z13" s="478"/>
      <c r="AA13" s="478"/>
      <c r="AB13" s="479"/>
      <c r="AC13" s="441">
        <v>1253</v>
      </c>
      <c r="AD13" s="442"/>
      <c r="AE13" s="442"/>
      <c r="AF13" s="442"/>
      <c r="AG13" s="443"/>
      <c r="AH13" s="441">
        <v>1423</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9368</v>
      </c>
      <c r="BO13" s="466"/>
      <c r="BP13" s="466"/>
      <c r="BQ13" s="466"/>
      <c r="BR13" s="466"/>
      <c r="BS13" s="466"/>
      <c r="BT13" s="466"/>
      <c r="BU13" s="467"/>
      <c r="BV13" s="465">
        <v>-1865</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10.6</v>
      </c>
      <c r="CU13" s="436"/>
      <c r="CV13" s="436"/>
      <c r="CW13" s="436"/>
      <c r="CX13" s="436"/>
      <c r="CY13" s="436"/>
      <c r="CZ13" s="436"/>
      <c r="DA13" s="437"/>
      <c r="DB13" s="435">
        <v>10.3</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29963</v>
      </c>
      <c r="S14" s="569"/>
      <c r="T14" s="569"/>
      <c r="U14" s="569"/>
      <c r="V14" s="570"/>
      <c r="W14" s="571"/>
      <c r="X14" s="481"/>
      <c r="Y14" s="481"/>
      <c r="Z14" s="481"/>
      <c r="AA14" s="481"/>
      <c r="AB14" s="482"/>
      <c r="AC14" s="561">
        <v>9.6999999999999993</v>
      </c>
      <c r="AD14" s="562"/>
      <c r="AE14" s="562"/>
      <c r="AF14" s="562"/>
      <c r="AG14" s="563"/>
      <c r="AH14" s="561">
        <v>10.7</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55.3</v>
      </c>
      <c r="CU14" s="573"/>
      <c r="CV14" s="573"/>
      <c r="CW14" s="573"/>
      <c r="CX14" s="573"/>
      <c r="CY14" s="573"/>
      <c r="CZ14" s="573"/>
      <c r="DA14" s="574"/>
      <c r="DB14" s="572">
        <v>52.5</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145</v>
      </c>
      <c r="N15" s="566"/>
      <c r="O15" s="566"/>
      <c r="P15" s="566"/>
      <c r="Q15" s="567"/>
      <c r="R15" s="568">
        <v>29599</v>
      </c>
      <c r="S15" s="569"/>
      <c r="T15" s="569"/>
      <c r="U15" s="569"/>
      <c r="V15" s="570"/>
      <c r="W15" s="556" t="s">
        <v>146</v>
      </c>
      <c r="X15" s="478"/>
      <c r="Y15" s="478"/>
      <c r="Z15" s="478"/>
      <c r="AA15" s="478"/>
      <c r="AB15" s="479"/>
      <c r="AC15" s="441">
        <v>3736</v>
      </c>
      <c r="AD15" s="442"/>
      <c r="AE15" s="442"/>
      <c r="AF15" s="442"/>
      <c r="AG15" s="443"/>
      <c r="AH15" s="441">
        <v>3852</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3036152</v>
      </c>
      <c r="BO15" s="461"/>
      <c r="BP15" s="461"/>
      <c r="BQ15" s="461"/>
      <c r="BR15" s="461"/>
      <c r="BS15" s="461"/>
      <c r="BT15" s="461"/>
      <c r="BU15" s="462"/>
      <c r="BV15" s="460">
        <v>2976144</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28.9</v>
      </c>
      <c r="AD16" s="562"/>
      <c r="AE16" s="562"/>
      <c r="AF16" s="562"/>
      <c r="AG16" s="563"/>
      <c r="AH16" s="561">
        <v>29</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10020684</v>
      </c>
      <c r="BO16" s="466"/>
      <c r="BP16" s="466"/>
      <c r="BQ16" s="466"/>
      <c r="BR16" s="466"/>
      <c r="BS16" s="466"/>
      <c r="BT16" s="466"/>
      <c r="BU16" s="467"/>
      <c r="BV16" s="465">
        <v>10227049</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152</v>
      </c>
      <c r="N17" s="551"/>
      <c r="O17" s="551"/>
      <c r="P17" s="551"/>
      <c r="Q17" s="552"/>
      <c r="R17" s="553" t="s">
        <v>153</v>
      </c>
      <c r="S17" s="554"/>
      <c r="T17" s="554"/>
      <c r="U17" s="554"/>
      <c r="V17" s="555"/>
      <c r="W17" s="556" t="s">
        <v>154</v>
      </c>
      <c r="X17" s="478"/>
      <c r="Y17" s="478"/>
      <c r="Z17" s="478"/>
      <c r="AA17" s="478"/>
      <c r="AB17" s="479"/>
      <c r="AC17" s="441">
        <v>7943</v>
      </c>
      <c r="AD17" s="442"/>
      <c r="AE17" s="442"/>
      <c r="AF17" s="442"/>
      <c r="AG17" s="443"/>
      <c r="AH17" s="441">
        <v>8020</v>
      </c>
      <c r="AI17" s="442"/>
      <c r="AJ17" s="442"/>
      <c r="AK17" s="442"/>
      <c r="AL17" s="444"/>
      <c r="AM17" s="534"/>
      <c r="AN17" s="439"/>
      <c r="AO17" s="439"/>
      <c r="AP17" s="439"/>
      <c r="AQ17" s="439"/>
      <c r="AR17" s="439"/>
      <c r="AS17" s="439"/>
      <c r="AT17" s="440"/>
      <c r="AU17" s="522"/>
      <c r="AV17" s="523"/>
      <c r="AW17" s="523"/>
      <c r="AX17" s="523"/>
      <c r="AY17" s="445" t="s">
        <v>155</v>
      </c>
      <c r="AZ17" s="446"/>
      <c r="BA17" s="446"/>
      <c r="BB17" s="446"/>
      <c r="BC17" s="446"/>
      <c r="BD17" s="446"/>
      <c r="BE17" s="446"/>
      <c r="BF17" s="446"/>
      <c r="BG17" s="446"/>
      <c r="BH17" s="446"/>
      <c r="BI17" s="446"/>
      <c r="BJ17" s="446"/>
      <c r="BK17" s="446"/>
      <c r="BL17" s="446"/>
      <c r="BM17" s="447"/>
      <c r="BN17" s="465">
        <v>3819250</v>
      </c>
      <c r="BO17" s="466"/>
      <c r="BP17" s="466"/>
      <c r="BQ17" s="466"/>
      <c r="BR17" s="466"/>
      <c r="BS17" s="466"/>
      <c r="BT17" s="466"/>
      <c r="BU17" s="467"/>
      <c r="BV17" s="465">
        <v>3744671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156</v>
      </c>
      <c r="C18" s="528"/>
      <c r="D18" s="528"/>
      <c r="E18" s="529"/>
      <c r="F18" s="529"/>
      <c r="G18" s="529"/>
      <c r="H18" s="529"/>
      <c r="I18" s="529"/>
      <c r="J18" s="529"/>
      <c r="K18" s="529"/>
      <c r="L18" s="530">
        <v>367.14</v>
      </c>
      <c r="M18" s="530"/>
      <c r="N18" s="530"/>
      <c r="O18" s="530"/>
      <c r="P18" s="530"/>
      <c r="Q18" s="530"/>
      <c r="R18" s="531"/>
      <c r="S18" s="531"/>
      <c r="T18" s="531"/>
      <c r="U18" s="531"/>
      <c r="V18" s="532"/>
      <c r="W18" s="546"/>
      <c r="X18" s="547"/>
      <c r="Y18" s="547"/>
      <c r="Z18" s="547"/>
      <c r="AA18" s="547"/>
      <c r="AB18" s="557"/>
      <c r="AC18" s="429">
        <v>61.4</v>
      </c>
      <c r="AD18" s="430"/>
      <c r="AE18" s="430"/>
      <c r="AF18" s="430"/>
      <c r="AG18" s="533"/>
      <c r="AH18" s="429">
        <v>60.3</v>
      </c>
      <c r="AI18" s="430"/>
      <c r="AJ18" s="430"/>
      <c r="AK18" s="430"/>
      <c r="AL18" s="431"/>
      <c r="AM18" s="534"/>
      <c r="AN18" s="439"/>
      <c r="AO18" s="439"/>
      <c r="AP18" s="439"/>
      <c r="AQ18" s="439"/>
      <c r="AR18" s="439"/>
      <c r="AS18" s="439"/>
      <c r="AT18" s="440"/>
      <c r="AU18" s="522"/>
      <c r="AV18" s="523"/>
      <c r="AW18" s="523"/>
      <c r="AX18" s="523"/>
      <c r="AY18" s="445" t="s">
        <v>157</v>
      </c>
      <c r="AZ18" s="446"/>
      <c r="BA18" s="446"/>
      <c r="BB18" s="446"/>
      <c r="BC18" s="446"/>
      <c r="BD18" s="446"/>
      <c r="BE18" s="446"/>
      <c r="BF18" s="446"/>
      <c r="BG18" s="446"/>
      <c r="BH18" s="446"/>
      <c r="BI18" s="446"/>
      <c r="BJ18" s="446"/>
      <c r="BK18" s="446"/>
      <c r="BL18" s="446"/>
      <c r="BM18" s="447"/>
      <c r="BN18" s="465">
        <v>10709483</v>
      </c>
      <c r="BO18" s="466"/>
      <c r="BP18" s="466"/>
      <c r="BQ18" s="466"/>
      <c r="BR18" s="466"/>
      <c r="BS18" s="466"/>
      <c r="BT18" s="466"/>
      <c r="BU18" s="467"/>
      <c r="BV18" s="465">
        <v>10873858</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158</v>
      </c>
      <c r="C19" s="528"/>
      <c r="D19" s="528"/>
      <c r="E19" s="529"/>
      <c r="F19" s="529"/>
      <c r="G19" s="529"/>
      <c r="H19" s="529"/>
      <c r="I19" s="529"/>
      <c r="J19" s="529"/>
      <c r="K19" s="529"/>
      <c r="L19" s="535">
        <v>83</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159</v>
      </c>
      <c r="AZ19" s="446"/>
      <c r="BA19" s="446"/>
      <c r="BB19" s="446"/>
      <c r="BC19" s="446"/>
      <c r="BD19" s="446"/>
      <c r="BE19" s="446"/>
      <c r="BF19" s="446"/>
      <c r="BG19" s="446"/>
      <c r="BH19" s="446"/>
      <c r="BI19" s="446"/>
      <c r="BJ19" s="446"/>
      <c r="BK19" s="446"/>
      <c r="BL19" s="446"/>
      <c r="BM19" s="447"/>
      <c r="BN19" s="465">
        <v>14091520</v>
      </c>
      <c r="BO19" s="466"/>
      <c r="BP19" s="466"/>
      <c r="BQ19" s="466"/>
      <c r="BR19" s="466"/>
      <c r="BS19" s="466"/>
      <c r="BT19" s="466"/>
      <c r="BU19" s="467"/>
      <c r="BV19" s="465">
        <v>13652038</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160</v>
      </c>
      <c r="C20" s="528"/>
      <c r="D20" s="528"/>
      <c r="E20" s="529"/>
      <c r="F20" s="529"/>
      <c r="G20" s="529"/>
      <c r="H20" s="529"/>
      <c r="I20" s="529"/>
      <c r="J20" s="529"/>
      <c r="K20" s="529"/>
      <c r="L20" s="535">
        <v>11440</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161</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162</v>
      </c>
      <c r="C22" s="495"/>
      <c r="D22" s="496"/>
      <c r="E22" s="503" t="s">
        <v>1</v>
      </c>
      <c r="F22" s="478"/>
      <c r="G22" s="478"/>
      <c r="H22" s="478"/>
      <c r="I22" s="478"/>
      <c r="J22" s="478"/>
      <c r="K22" s="479"/>
      <c r="L22" s="503" t="s">
        <v>163</v>
      </c>
      <c r="M22" s="478"/>
      <c r="N22" s="478"/>
      <c r="O22" s="478"/>
      <c r="P22" s="479"/>
      <c r="Q22" s="488" t="s">
        <v>164</v>
      </c>
      <c r="R22" s="489"/>
      <c r="S22" s="489"/>
      <c r="T22" s="489"/>
      <c r="U22" s="489"/>
      <c r="V22" s="504"/>
      <c r="W22" s="506" t="s">
        <v>165</v>
      </c>
      <c r="X22" s="495"/>
      <c r="Y22" s="496"/>
      <c r="Z22" s="503" t="s">
        <v>1</v>
      </c>
      <c r="AA22" s="478"/>
      <c r="AB22" s="478"/>
      <c r="AC22" s="478"/>
      <c r="AD22" s="478"/>
      <c r="AE22" s="478"/>
      <c r="AF22" s="478"/>
      <c r="AG22" s="479"/>
      <c r="AH22" s="477" t="s">
        <v>166</v>
      </c>
      <c r="AI22" s="478"/>
      <c r="AJ22" s="478"/>
      <c r="AK22" s="478"/>
      <c r="AL22" s="479"/>
      <c r="AM22" s="477" t="s">
        <v>167</v>
      </c>
      <c r="AN22" s="483"/>
      <c r="AO22" s="483"/>
      <c r="AP22" s="483"/>
      <c r="AQ22" s="483"/>
      <c r="AR22" s="484"/>
      <c r="AS22" s="488" t="s">
        <v>164</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168</v>
      </c>
      <c r="AZ23" s="458"/>
      <c r="BA23" s="458"/>
      <c r="BB23" s="458"/>
      <c r="BC23" s="458"/>
      <c r="BD23" s="458"/>
      <c r="BE23" s="458"/>
      <c r="BF23" s="458"/>
      <c r="BG23" s="458"/>
      <c r="BH23" s="458"/>
      <c r="BI23" s="458"/>
      <c r="BJ23" s="458"/>
      <c r="BK23" s="458"/>
      <c r="BL23" s="458"/>
      <c r="BM23" s="459"/>
      <c r="BN23" s="465">
        <v>29883043</v>
      </c>
      <c r="BO23" s="466"/>
      <c r="BP23" s="466"/>
      <c r="BQ23" s="466"/>
      <c r="BR23" s="466"/>
      <c r="BS23" s="466"/>
      <c r="BT23" s="466"/>
      <c r="BU23" s="467"/>
      <c r="BV23" s="465">
        <v>30148086</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169</v>
      </c>
      <c r="F24" s="439"/>
      <c r="G24" s="439"/>
      <c r="H24" s="439"/>
      <c r="I24" s="439"/>
      <c r="J24" s="439"/>
      <c r="K24" s="440"/>
      <c r="L24" s="441">
        <v>1</v>
      </c>
      <c r="M24" s="442"/>
      <c r="N24" s="442"/>
      <c r="O24" s="442"/>
      <c r="P24" s="443"/>
      <c r="Q24" s="441">
        <v>8075</v>
      </c>
      <c r="R24" s="442"/>
      <c r="S24" s="442"/>
      <c r="T24" s="442"/>
      <c r="U24" s="442"/>
      <c r="V24" s="443"/>
      <c r="W24" s="507"/>
      <c r="X24" s="498"/>
      <c r="Y24" s="499"/>
      <c r="Z24" s="438" t="s">
        <v>170</v>
      </c>
      <c r="AA24" s="439"/>
      <c r="AB24" s="439"/>
      <c r="AC24" s="439"/>
      <c r="AD24" s="439"/>
      <c r="AE24" s="439"/>
      <c r="AF24" s="439"/>
      <c r="AG24" s="440"/>
      <c r="AH24" s="441">
        <v>345</v>
      </c>
      <c r="AI24" s="442"/>
      <c r="AJ24" s="442"/>
      <c r="AK24" s="442"/>
      <c r="AL24" s="443"/>
      <c r="AM24" s="441">
        <v>1062600</v>
      </c>
      <c r="AN24" s="442"/>
      <c r="AO24" s="442"/>
      <c r="AP24" s="442"/>
      <c r="AQ24" s="442"/>
      <c r="AR24" s="443"/>
      <c r="AS24" s="441">
        <v>3080</v>
      </c>
      <c r="AT24" s="442"/>
      <c r="AU24" s="442"/>
      <c r="AV24" s="442"/>
      <c r="AW24" s="442"/>
      <c r="AX24" s="444"/>
      <c r="AY24" s="432" t="s">
        <v>171</v>
      </c>
      <c r="AZ24" s="433"/>
      <c r="BA24" s="433"/>
      <c r="BB24" s="433"/>
      <c r="BC24" s="433"/>
      <c r="BD24" s="433"/>
      <c r="BE24" s="433"/>
      <c r="BF24" s="433"/>
      <c r="BG24" s="433"/>
      <c r="BH24" s="433"/>
      <c r="BI24" s="433"/>
      <c r="BJ24" s="433"/>
      <c r="BK24" s="433"/>
      <c r="BL24" s="433"/>
      <c r="BM24" s="434"/>
      <c r="BN24" s="465">
        <v>11444076</v>
      </c>
      <c r="BO24" s="466"/>
      <c r="BP24" s="466"/>
      <c r="BQ24" s="466"/>
      <c r="BR24" s="466"/>
      <c r="BS24" s="466"/>
      <c r="BT24" s="466"/>
      <c r="BU24" s="467"/>
      <c r="BV24" s="465">
        <v>10655635</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172</v>
      </c>
      <c r="F25" s="439"/>
      <c r="G25" s="439"/>
      <c r="H25" s="439"/>
      <c r="I25" s="439"/>
      <c r="J25" s="439"/>
      <c r="K25" s="440"/>
      <c r="L25" s="441">
        <v>2</v>
      </c>
      <c r="M25" s="442"/>
      <c r="N25" s="442"/>
      <c r="O25" s="442"/>
      <c r="P25" s="443"/>
      <c r="Q25" s="441">
        <v>6460</v>
      </c>
      <c r="R25" s="442"/>
      <c r="S25" s="442"/>
      <c r="T25" s="442"/>
      <c r="U25" s="442"/>
      <c r="V25" s="443"/>
      <c r="W25" s="507"/>
      <c r="X25" s="498"/>
      <c r="Y25" s="499"/>
      <c r="Z25" s="438" t="s">
        <v>173</v>
      </c>
      <c r="AA25" s="439"/>
      <c r="AB25" s="439"/>
      <c r="AC25" s="439"/>
      <c r="AD25" s="439"/>
      <c r="AE25" s="439"/>
      <c r="AF25" s="439"/>
      <c r="AG25" s="440"/>
      <c r="AH25" s="441">
        <v>60</v>
      </c>
      <c r="AI25" s="442"/>
      <c r="AJ25" s="442"/>
      <c r="AK25" s="442"/>
      <c r="AL25" s="443"/>
      <c r="AM25" s="441">
        <v>161220</v>
      </c>
      <c r="AN25" s="442"/>
      <c r="AO25" s="442"/>
      <c r="AP25" s="442"/>
      <c r="AQ25" s="442"/>
      <c r="AR25" s="443"/>
      <c r="AS25" s="441">
        <v>2687</v>
      </c>
      <c r="AT25" s="442"/>
      <c r="AU25" s="442"/>
      <c r="AV25" s="442"/>
      <c r="AW25" s="442"/>
      <c r="AX25" s="444"/>
      <c r="AY25" s="457" t="s">
        <v>174</v>
      </c>
      <c r="AZ25" s="458"/>
      <c r="BA25" s="458"/>
      <c r="BB25" s="458"/>
      <c r="BC25" s="458"/>
      <c r="BD25" s="458"/>
      <c r="BE25" s="458"/>
      <c r="BF25" s="458"/>
      <c r="BG25" s="458"/>
      <c r="BH25" s="458"/>
      <c r="BI25" s="458"/>
      <c r="BJ25" s="458"/>
      <c r="BK25" s="458"/>
      <c r="BL25" s="458"/>
      <c r="BM25" s="459"/>
      <c r="BN25" s="460">
        <v>1328262</v>
      </c>
      <c r="BO25" s="461"/>
      <c r="BP25" s="461"/>
      <c r="BQ25" s="461"/>
      <c r="BR25" s="461"/>
      <c r="BS25" s="461"/>
      <c r="BT25" s="461"/>
      <c r="BU25" s="462"/>
      <c r="BV25" s="460">
        <v>1796679</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175</v>
      </c>
      <c r="F26" s="439"/>
      <c r="G26" s="439"/>
      <c r="H26" s="439"/>
      <c r="I26" s="439"/>
      <c r="J26" s="439"/>
      <c r="K26" s="440"/>
      <c r="L26" s="441">
        <v>1</v>
      </c>
      <c r="M26" s="442"/>
      <c r="N26" s="442"/>
      <c r="O26" s="442"/>
      <c r="P26" s="443"/>
      <c r="Q26" s="441">
        <v>5814</v>
      </c>
      <c r="R26" s="442"/>
      <c r="S26" s="442"/>
      <c r="T26" s="442"/>
      <c r="U26" s="442"/>
      <c r="V26" s="443"/>
      <c r="W26" s="507"/>
      <c r="X26" s="498"/>
      <c r="Y26" s="499"/>
      <c r="Z26" s="438" t="s">
        <v>176</v>
      </c>
      <c r="AA26" s="520"/>
      <c r="AB26" s="520"/>
      <c r="AC26" s="520"/>
      <c r="AD26" s="520"/>
      <c r="AE26" s="520"/>
      <c r="AF26" s="520"/>
      <c r="AG26" s="521"/>
      <c r="AH26" s="441">
        <v>23</v>
      </c>
      <c r="AI26" s="442"/>
      <c r="AJ26" s="442"/>
      <c r="AK26" s="442"/>
      <c r="AL26" s="443"/>
      <c r="AM26" s="441">
        <v>74474</v>
      </c>
      <c r="AN26" s="442"/>
      <c r="AO26" s="442"/>
      <c r="AP26" s="442"/>
      <c r="AQ26" s="442"/>
      <c r="AR26" s="443"/>
      <c r="AS26" s="441">
        <v>3238</v>
      </c>
      <c r="AT26" s="442"/>
      <c r="AU26" s="442"/>
      <c r="AV26" s="442"/>
      <c r="AW26" s="442"/>
      <c r="AX26" s="444"/>
      <c r="AY26" s="474" t="s">
        <v>177</v>
      </c>
      <c r="AZ26" s="475"/>
      <c r="BA26" s="475"/>
      <c r="BB26" s="475"/>
      <c r="BC26" s="475"/>
      <c r="BD26" s="475"/>
      <c r="BE26" s="475"/>
      <c r="BF26" s="475"/>
      <c r="BG26" s="475"/>
      <c r="BH26" s="475"/>
      <c r="BI26" s="475"/>
      <c r="BJ26" s="475"/>
      <c r="BK26" s="475"/>
      <c r="BL26" s="475"/>
      <c r="BM26" s="476"/>
      <c r="BN26" s="465" t="s">
        <v>129</v>
      </c>
      <c r="BO26" s="466"/>
      <c r="BP26" s="466"/>
      <c r="BQ26" s="466"/>
      <c r="BR26" s="466"/>
      <c r="BS26" s="466"/>
      <c r="BT26" s="466"/>
      <c r="BU26" s="467"/>
      <c r="BV26" s="465" t="s">
        <v>178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3950</v>
      </c>
      <c r="R27" s="442"/>
      <c r="S27" s="442"/>
      <c r="T27" s="442"/>
      <c r="U27" s="442"/>
      <c r="V27" s="443"/>
      <c r="W27" s="507"/>
      <c r="X27" s="498"/>
      <c r="Y27" s="499"/>
      <c r="Z27" s="438" t="s">
        <v>180</v>
      </c>
      <c r="AA27" s="439"/>
      <c r="AB27" s="439"/>
      <c r="AC27" s="439"/>
      <c r="AD27" s="439"/>
      <c r="AE27" s="439"/>
      <c r="AF27" s="439"/>
      <c r="AG27" s="440"/>
      <c r="AH27" s="441">
        <v>29</v>
      </c>
      <c r="AI27" s="442"/>
      <c r="AJ27" s="442"/>
      <c r="AK27" s="442"/>
      <c r="AL27" s="443"/>
      <c r="AM27" s="441">
        <v>96563</v>
      </c>
      <c r="AN27" s="442"/>
      <c r="AO27" s="442"/>
      <c r="AP27" s="442"/>
      <c r="AQ27" s="442"/>
      <c r="AR27" s="443"/>
      <c r="AS27" s="441">
        <v>3330</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t="s">
        <v>129</v>
      </c>
      <c r="BO27" s="469"/>
      <c r="BP27" s="469"/>
      <c r="BQ27" s="469"/>
      <c r="BR27" s="469"/>
      <c r="BS27" s="469"/>
      <c r="BT27" s="469"/>
      <c r="BU27" s="470"/>
      <c r="BV27" s="468" t="s">
        <v>178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3450</v>
      </c>
      <c r="R28" s="442"/>
      <c r="S28" s="442"/>
      <c r="T28" s="442"/>
      <c r="U28" s="442"/>
      <c r="V28" s="443"/>
      <c r="W28" s="507"/>
      <c r="X28" s="498"/>
      <c r="Y28" s="499"/>
      <c r="Z28" s="438" t="s">
        <v>183</v>
      </c>
      <c r="AA28" s="439"/>
      <c r="AB28" s="439"/>
      <c r="AC28" s="439"/>
      <c r="AD28" s="439"/>
      <c r="AE28" s="439"/>
      <c r="AF28" s="439"/>
      <c r="AG28" s="440"/>
      <c r="AH28" s="441" t="s">
        <v>129</v>
      </c>
      <c r="AI28" s="442"/>
      <c r="AJ28" s="442"/>
      <c r="AK28" s="442"/>
      <c r="AL28" s="443"/>
      <c r="AM28" s="441" t="s">
        <v>129</v>
      </c>
      <c r="AN28" s="442"/>
      <c r="AO28" s="442"/>
      <c r="AP28" s="442"/>
      <c r="AQ28" s="442"/>
      <c r="AR28" s="443"/>
      <c r="AS28" s="441" t="s">
        <v>178</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3828063</v>
      </c>
      <c r="BO28" s="461"/>
      <c r="BP28" s="461"/>
      <c r="BQ28" s="461"/>
      <c r="BR28" s="461"/>
      <c r="BS28" s="461"/>
      <c r="BT28" s="461"/>
      <c r="BU28" s="462"/>
      <c r="BV28" s="460">
        <v>3829219</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16</v>
      </c>
      <c r="M29" s="442"/>
      <c r="N29" s="442"/>
      <c r="O29" s="442"/>
      <c r="P29" s="443"/>
      <c r="Q29" s="441">
        <v>3150</v>
      </c>
      <c r="R29" s="442"/>
      <c r="S29" s="442"/>
      <c r="T29" s="442"/>
      <c r="U29" s="442"/>
      <c r="V29" s="443"/>
      <c r="W29" s="508"/>
      <c r="X29" s="509"/>
      <c r="Y29" s="510"/>
      <c r="Z29" s="438" t="s">
        <v>186</v>
      </c>
      <c r="AA29" s="439"/>
      <c r="AB29" s="439"/>
      <c r="AC29" s="439"/>
      <c r="AD29" s="439"/>
      <c r="AE29" s="439"/>
      <c r="AF29" s="439"/>
      <c r="AG29" s="440"/>
      <c r="AH29" s="441">
        <v>374</v>
      </c>
      <c r="AI29" s="442"/>
      <c r="AJ29" s="442"/>
      <c r="AK29" s="442"/>
      <c r="AL29" s="443"/>
      <c r="AM29" s="441">
        <v>1159163</v>
      </c>
      <c r="AN29" s="442"/>
      <c r="AO29" s="442"/>
      <c r="AP29" s="442"/>
      <c r="AQ29" s="442"/>
      <c r="AR29" s="443"/>
      <c r="AS29" s="441">
        <v>3099</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1033180</v>
      </c>
      <c r="BO29" s="466"/>
      <c r="BP29" s="466"/>
      <c r="BQ29" s="466"/>
      <c r="BR29" s="466"/>
      <c r="BS29" s="466"/>
      <c r="BT29" s="466"/>
      <c r="BU29" s="467"/>
      <c r="BV29" s="465">
        <v>1469329</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99.5</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3358104</v>
      </c>
      <c r="BO30" s="469"/>
      <c r="BP30" s="469"/>
      <c r="BQ30" s="469"/>
      <c r="BR30" s="469"/>
      <c r="BS30" s="469"/>
      <c r="BT30" s="469"/>
      <c r="BU30" s="470"/>
      <c r="BV30" s="468">
        <v>3356226</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196</v>
      </c>
      <c r="X33" s="427"/>
      <c r="Y33" s="427"/>
      <c r="Z33" s="427"/>
      <c r="AA33" s="427"/>
      <c r="AB33" s="427"/>
      <c r="AC33" s="427"/>
      <c r="AD33" s="427"/>
      <c r="AE33" s="427"/>
      <c r="AF33" s="427"/>
      <c r="AG33" s="427"/>
      <c r="AH33" s="427"/>
      <c r="AI33" s="427"/>
      <c r="AJ33" s="427"/>
      <c r="AK33" s="427"/>
      <c r="AL33" s="215"/>
      <c r="AM33" s="428" t="s">
        <v>195</v>
      </c>
      <c r="AN33" s="428"/>
      <c r="AO33" s="427" t="s">
        <v>196</v>
      </c>
      <c r="AP33" s="427"/>
      <c r="AQ33" s="427"/>
      <c r="AR33" s="427"/>
      <c r="AS33" s="427"/>
      <c r="AT33" s="427"/>
      <c r="AU33" s="427"/>
      <c r="AV33" s="427"/>
      <c r="AW33" s="427"/>
      <c r="AX33" s="427"/>
      <c r="AY33" s="427"/>
      <c r="AZ33" s="427"/>
      <c r="BA33" s="427"/>
      <c r="BB33" s="427"/>
      <c r="BC33" s="427"/>
      <c r="BD33" s="216"/>
      <c r="BE33" s="427" t="s">
        <v>197</v>
      </c>
      <c r="BF33" s="427"/>
      <c r="BG33" s="427" t="s">
        <v>198</v>
      </c>
      <c r="BH33" s="427"/>
      <c r="BI33" s="427"/>
      <c r="BJ33" s="427"/>
      <c r="BK33" s="427"/>
      <c r="BL33" s="427"/>
      <c r="BM33" s="427"/>
      <c r="BN33" s="427"/>
      <c r="BO33" s="427"/>
      <c r="BP33" s="427"/>
      <c r="BQ33" s="427"/>
      <c r="BR33" s="427"/>
      <c r="BS33" s="427"/>
      <c r="BT33" s="427"/>
      <c r="BU33" s="427"/>
      <c r="BV33" s="216"/>
      <c r="BW33" s="428" t="s">
        <v>197</v>
      </c>
      <c r="BX33" s="428"/>
      <c r="BY33" s="427" t="s">
        <v>199</v>
      </c>
      <c r="BZ33" s="427"/>
      <c r="CA33" s="427"/>
      <c r="CB33" s="427"/>
      <c r="CC33" s="427"/>
      <c r="CD33" s="427"/>
      <c r="CE33" s="427"/>
      <c r="CF33" s="427"/>
      <c r="CG33" s="427"/>
      <c r="CH33" s="427"/>
      <c r="CI33" s="427"/>
      <c r="CJ33" s="427"/>
      <c r="CK33" s="427"/>
      <c r="CL33" s="427"/>
      <c r="CM33" s="427"/>
      <c r="CN33" s="215"/>
      <c r="CO33" s="428" t="s">
        <v>200</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美馬市国民健康保険特別会計</v>
      </c>
      <c r="X34" s="423"/>
      <c r="Y34" s="423"/>
      <c r="Z34" s="423"/>
      <c r="AA34" s="423"/>
      <c r="AB34" s="423"/>
      <c r="AC34" s="423"/>
      <c r="AD34" s="423"/>
      <c r="AE34" s="423"/>
      <c r="AF34" s="423"/>
      <c r="AG34" s="423"/>
      <c r="AH34" s="423"/>
      <c r="AI34" s="423"/>
      <c r="AJ34" s="423"/>
      <c r="AK34" s="423"/>
      <c r="AL34" s="213"/>
      <c r="AM34" s="424">
        <f>IF(AO34="","",MAX(C34:D43,U34:V43)+1)</f>
        <v>6</v>
      </c>
      <c r="AN34" s="424"/>
      <c r="AO34" s="423" t="str">
        <f>IF('各会計、関係団体の財政状況及び健全化判断比率'!B31="","",'各会計、関係団体の財政状況及び健全化判断比率'!B31)</f>
        <v>美馬市水道事業会計</v>
      </c>
      <c r="AP34" s="423"/>
      <c r="AQ34" s="423"/>
      <c r="AR34" s="423"/>
      <c r="AS34" s="423"/>
      <c r="AT34" s="423"/>
      <c r="AU34" s="423"/>
      <c r="AV34" s="423"/>
      <c r="AW34" s="423"/>
      <c r="AX34" s="423"/>
      <c r="AY34" s="423"/>
      <c r="AZ34" s="423"/>
      <c r="BA34" s="423"/>
      <c r="BB34" s="423"/>
      <c r="BC34" s="423"/>
      <c r="BD34" s="213"/>
      <c r="BE34" s="424">
        <f>IF(BG34="","",MAX(C34:D43,U34:V43,AM34:AN43)+1)</f>
        <v>8</v>
      </c>
      <c r="BF34" s="424"/>
      <c r="BG34" s="423" t="str">
        <f>IF('各会計、関係団体の財政状況及び健全化判断比率'!B33="","",'各会計、関係団体の財政状況及び健全化判断比率'!B33)</f>
        <v>美馬市公共下水道事業特別会計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13</v>
      </c>
      <c r="BX34" s="424"/>
      <c r="BY34" s="423" t="str">
        <f>IF('各会計、関係団体の財政状況及び健全化判断比率'!B68="","",'各会計、関係団体の財政状況及び健全化判断比率'!B68)</f>
        <v>美馬地区広域行政組合（一般会計）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23</v>
      </c>
      <c r="CP34" s="424"/>
      <c r="CQ34" s="423" t="str">
        <f>IF('各会計、関係団体の財政状況及び健全化判断比率'!BS7="","",'各会計、関係団体の財政状況及び健全化判断比率'!BS7)</f>
        <v>ウッドピア</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美馬市住宅新築資金等貸付事業特別会計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美馬市後期高齢者医療特別会計</v>
      </c>
      <c r="X35" s="423"/>
      <c r="Y35" s="423"/>
      <c r="Z35" s="423"/>
      <c r="AA35" s="423"/>
      <c r="AB35" s="423"/>
      <c r="AC35" s="423"/>
      <c r="AD35" s="423"/>
      <c r="AE35" s="423"/>
      <c r="AF35" s="423"/>
      <c r="AG35" s="423"/>
      <c r="AH35" s="423"/>
      <c r="AI35" s="423"/>
      <c r="AJ35" s="423"/>
      <c r="AK35" s="423"/>
      <c r="AL35" s="213"/>
      <c r="AM35" s="424">
        <f t="shared" ref="AM35:AM43" si="0">IF(AO35="","",AM34+1)</f>
        <v>7</v>
      </c>
      <c r="AN35" s="424"/>
      <c r="AO35" s="423" t="str">
        <f>IF('各会計、関係団体の財政状況及び健全化判断比率'!B32="","",'各会計、関係団体の財政状況及び健全化判断比率'!B32)</f>
        <v>美馬市工業用水道事業会計</v>
      </c>
      <c r="AP35" s="423"/>
      <c r="AQ35" s="423"/>
      <c r="AR35" s="423"/>
      <c r="AS35" s="423"/>
      <c r="AT35" s="423"/>
      <c r="AU35" s="423"/>
      <c r="AV35" s="423"/>
      <c r="AW35" s="423"/>
      <c r="AX35" s="423"/>
      <c r="AY35" s="423"/>
      <c r="AZ35" s="423"/>
      <c r="BA35" s="423"/>
      <c r="BB35" s="423"/>
      <c r="BC35" s="423"/>
      <c r="BD35" s="213"/>
      <c r="BE35" s="424">
        <f t="shared" ref="BE35:BE43" si="1">IF(BG35="","",BE34+1)</f>
        <v>9</v>
      </c>
      <c r="BF35" s="424"/>
      <c r="BG35" s="423" t="str">
        <f>IF('各会計、関係団体の財政状況及び健全化判断比率'!B34="","",'各会計、関係団体の財政状況及び健全化判断比率'!B34)</f>
        <v>美馬市農業集落排水事業特別会計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14</v>
      </c>
      <c r="BX35" s="424"/>
      <c r="BY35" s="423" t="str">
        <f>IF('各会計、関係団体の財政状況及び健全化判断比率'!B69="","",'各会計、関係団体の財政状況及び健全化判断比率'!B69)</f>
        <v>美馬地区広域行政組合（美馬地区広域振興事業特別会計）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美馬市介護保険特別会計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10</v>
      </c>
      <c r="BF36" s="424"/>
      <c r="BG36" s="423" t="str">
        <f>IF('各会計、関係団体の財政状況及び健全化判断比率'!B35="","",'各会計、関係団体の財政状況及び健全化判断比率'!B35)</f>
        <v>美馬市簡易水道事業特別会計</v>
      </c>
      <c r="BH36" s="423"/>
      <c r="BI36" s="423"/>
      <c r="BJ36" s="423"/>
      <c r="BK36" s="423"/>
      <c r="BL36" s="423"/>
      <c r="BM36" s="423"/>
      <c r="BN36" s="423"/>
      <c r="BO36" s="423"/>
      <c r="BP36" s="423"/>
      <c r="BQ36" s="423"/>
      <c r="BR36" s="423"/>
      <c r="BS36" s="423"/>
      <c r="BT36" s="423"/>
      <c r="BU36" s="423"/>
      <c r="BV36" s="213"/>
      <c r="BW36" s="424">
        <f t="shared" si="2"/>
        <v>15</v>
      </c>
      <c r="BX36" s="424"/>
      <c r="BY36" s="423" t="str">
        <f>IF('各会計、関係団体の財政状況及び健全化判断比率'!B70="","",'各会計、関係団体の財政状況及び健全化判断比率'!B70)</f>
        <v>西阿老人ホーム組合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11</v>
      </c>
      <c r="BF37" s="424"/>
      <c r="BG37" s="423" t="str">
        <f>IF('各会計、関係団体の財政状況及び健全化判断比率'!B36="","",'各会計、関係団体の財政状況及び健全化判断比率'!B36)</f>
        <v>美馬市一の森ヒュッテ事業特別会計</v>
      </c>
      <c r="BH37" s="423"/>
      <c r="BI37" s="423"/>
      <c r="BJ37" s="423"/>
      <c r="BK37" s="423"/>
      <c r="BL37" s="423"/>
      <c r="BM37" s="423"/>
      <c r="BN37" s="423"/>
      <c r="BO37" s="423"/>
      <c r="BP37" s="423"/>
      <c r="BQ37" s="423"/>
      <c r="BR37" s="423"/>
      <c r="BS37" s="423"/>
      <c r="BT37" s="423"/>
      <c r="BU37" s="423"/>
      <c r="BV37" s="213"/>
      <c r="BW37" s="424">
        <f t="shared" si="2"/>
        <v>16</v>
      </c>
      <c r="BX37" s="424"/>
      <c r="BY37" s="423" t="str">
        <f>IF('各会計、関係団体の財政状況及び健全化判断比率'!B71="","",'各会計、関係団体の財政状況及び健全化判断比率'!B71)</f>
        <v>美馬西部共立火葬場組合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f t="shared" si="1"/>
        <v>12</v>
      </c>
      <c r="BF38" s="424"/>
      <c r="BG38" s="423" t="str">
        <f>IF('各会計、関係団体の財政状況及び健全化判断比率'!B37="","",'各会計、関係団体の財政状況及び健全化判断比率'!B37)</f>
        <v>美馬市小水力発電事業特別会計</v>
      </c>
      <c r="BH38" s="423"/>
      <c r="BI38" s="423"/>
      <c r="BJ38" s="423"/>
      <c r="BK38" s="423"/>
      <c r="BL38" s="423"/>
      <c r="BM38" s="423"/>
      <c r="BN38" s="423"/>
      <c r="BO38" s="423"/>
      <c r="BP38" s="423"/>
      <c r="BQ38" s="423"/>
      <c r="BR38" s="423"/>
      <c r="BS38" s="423"/>
      <c r="BT38" s="423"/>
      <c r="BU38" s="423"/>
      <c r="BV38" s="213"/>
      <c r="BW38" s="424">
        <f t="shared" si="2"/>
        <v>17</v>
      </c>
      <c r="BX38" s="424"/>
      <c r="BY38" s="423" t="str">
        <f>IF('各会計、関係団体の財政状況及び健全化判断比率'!B72="","",'各会計、関係団体の財政状況及び健全化判断比率'!B72)</f>
        <v>美馬環境整備組合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18</v>
      </c>
      <c r="BX39" s="424"/>
      <c r="BY39" s="423" t="str">
        <f>IF('各会計、関係団体の財政状況及び健全化判断比率'!B73="","",'各会計、関係団体の財政状況及び健全化判断比率'!B73)</f>
        <v>吉野川環境整備組合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19</v>
      </c>
      <c r="BX40" s="424"/>
      <c r="BY40" s="423" t="str">
        <f>IF('各会計、関係団体の財政状況及び健全化判断比率'!B74="","",'各会計、関係団体の財政状況及び健全化判断比率'!B74)</f>
        <v>美馬西部消防組合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20</v>
      </c>
      <c r="BX41" s="424"/>
      <c r="BY41" s="423" t="str">
        <f>IF('各会計、関係団体の財政状況及び健全化判断比率'!B75="","",'各会計、関係団体の財政状況及び健全化判断比率'!B75)</f>
        <v>美馬西部学校給食センター組合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f t="shared" si="2"/>
        <v>21</v>
      </c>
      <c r="BX42" s="424"/>
      <c r="BY42" s="423" t="str">
        <f>IF('各会計、関係団体の財政状況及び健全化判断比率'!B76="","",'各会計、関係団体の財政状況及び健全化判断比率'!B76)</f>
        <v>美馬西部特別養護老人ホーム組合</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f t="shared" si="2"/>
        <v>22</v>
      </c>
      <c r="BX43" s="424"/>
      <c r="BY43" s="423" t="str">
        <f>IF('各会計、関係団体の財政状況及び健全化判断比率'!B77="","",'各会計、関係団体の財政状況及び健全化判断比率'!B77)</f>
        <v>徳島県市町村議会議員公務災害補償等組合</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xXnzf/J2nbEvahFiO6mfVSpUW8zsLZBSK9ibh+uYPJVfCjd2fcxVw6cs06YaRpT62XUhe299/wf0CKkuSgeVw==" saltValue="feybsimZOR2/vRXi+0TH6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90" zoomScaleNormal="9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2978801</v>
      </c>
      <c r="S5" s="727"/>
      <c r="T5" s="727"/>
      <c r="U5" s="727"/>
      <c r="V5" s="727"/>
      <c r="W5" s="727"/>
      <c r="X5" s="727"/>
      <c r="Y5" s="773"/>
      <c r="Z5" s="791">
        <v>14.4</v>
      </c>
      <c r="AA5" s="791"/>
      <c r="AB5" s="791"/>
      <c r="AC5" s="791"/>
      <c r="AD5" s="792">
        <v>2978801</v>
      </c>
      <c r="AE5" s="792"/>
      <c r="AF5" s="792"/>
      <c r="AG5" s="792"/>
      <c r="AH5" s="792"/>
      <c r="AI5" s="792"/>
      <c r="AJ5" s="792"/>
      <c r="AK5" s="792"/>
      <c r="AL5" s="774">
        <v>27</v>
      </c>
      <c r="AM5" s="743"/>
      <c r="AN5" s="743"/>
      <c r="AO5" s="775"/>
      <c r="AP5" s="760" t="s">
        <v>225</v>
      </c>
      <c r="AQ5" s="761"/>
      <c r="AR5" s="761"/>
      <c r="AS5" s="761"/>
      <c r="AT5" s="761"/>
      <c r="AU5" s="761"/>
      <c r="AV5" s="761"/>
      <c r="AW5" s="761"/>
      <c r="AX5" s="761"/>
      <c r="AY5" s="761"/>
      <c r="AZ5" s="761"/>
      <c r="BA5" s="761"/>
      <c r="BB5" s="761"/>
      <c r="BC5" s="761"/>
      <c r="BD5" s="761"/>
      <c r="BE5" s="761"/>
      <c r="BF5" s="762"/>
      <c r="BG5" s="661">
        <v>2978423</v>
      </c>
      <c r="BH5" s="664"/>
      <c r="BI5" s="664"/>
      <c r="BJ5" s="664"/>
      <c r="BK5" s="664"/>
      <c r="BL5" s="664"/>
      <c r="BM5" s="664"/>
      <c r="BN5" s="665"/>
      <c r="BO5" s="723">
        <v>100</v>
      </c>
      <c r="BP5" s="723"/>
      <c r="BQ5" s="723"/>
      <c r="BR5" s="723"/>
      <c r="BS5" s="724">
        <v>34519</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58" t="s">
        <v>229</v>
      </c>
      <c r="C6" s="659"/>
      <c r="D6" s="659"/>
      <c r="E6" s="659"/>
      <c r="F6" s="659"/>
      <c r="G6" s="659"/>
      <c r="H6" s="659"/>
      <c r="I6" s="659"/>
      <c r="J6" s="659"/>
      <c r="K6" s="659"/>
      <c r="L6" s="659"/>
      <c r="M6" s="659"/>
      <c r="N6" s="659"/>
      <c r="O6" s="659"/>
      <c r="P6" s="659"/>
      <c r="Q6" s="660"/>
      <c r="R6" s="661">
        <v>232855</v>
      </c>
      <c r="S6" s="664"/>
      <c r="T6" s="664"/>
      <c r="U6" s="664"/>
      <c r="V6" s="664"/>
      <c r="W6" s="664"/>
      <c r="X6" s="664"/>
      <c r="Y6" s="665"/>
      <c r="Z6" s="723">
        <v>1.1000000000000001</v>
      </c>
      <c r="AA6" s="723"/>
      <c r="AB6" s="723"/>
      <c r="AC6" s="723"/>
      <c r="AD6" s="724">
        <v>232855</v>
      </c>
      <c r="AE6" s="724"/>
      <c r="AF6" s="724"/>
      <c r="AG6" s="724"/>
      <c r="AH6" s="724"/>
      <c r="AI6" s="724"/>
      <c r="AJ6" s="724"/>
      <c r="AK6" s="724"/>
      <c r="AL6" s="666">
        <v>2.1</v>
      </c>
      <c r="AM6" s="667"/>
      <c r="AN6" s="667"/>
      <c r="AO6" s="725"/>
      <c r="AP6" s="658" t="s">
        <v>230</v>
      </c>
      <c r="AQ6" s="659"/>
      <c r="AR6" s="659"/>
      <c r="AS6" s="659"/>
      <c r="AT6" s="659"/>
      <c r="AU6" s="659"/>
      <c r="AV6" s="659"/>
      <c r="AW6" s="659"/>
      <c r="AX6" s="659"/>
      <c r="AY6" s="659"/>
      <c r="AZ6" s="659"/>
      <c r="BA6" s="659"/>
      <c r="BB6" s="659"/>
      <c r="BC6" s="659"/>
      <c r="BD6" s="659"/>
      <c r="BE6" s="659"/>
      <c r="BF6" s="660"/>
      <c r="BG6" s="661">
        <v>2978423</v>
      </c>
      <c r="BH6" s="664"/>
      <c r="BI6" s="664"/>
      <c r="BJ6" s="664"/>
      <c r="BK6" s="664"/>
      <c r="BL6" s="664"/>
      <c r="BM6" s="664"/>
      <c r="BN6" s="665"/>
      <c r="BO6" s="723">
        <v>100</v>
      </c>
      <c r="BP6" s="723"/>
      <c r="BQ6" s="723"/>
      <c r="BR6" s="723"/>
      <c r="BS6" s="724">
        <v>34519</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160505</v>
      </c>
      <c r="CS6" s="664"/>
      <c r="CT6" s="664"/>
      <c r="CU6" s="664"/>
      <c r="CV6" s="664"/>
      <c r="CW6" s="664"/>
      <c r="CX6" s="664"/>
      <c r="CY6" s="665"/>
      <c r="CZ6" s="774">
        <v>0.8</v>
      </c>
      <c r="DA6" s="743"/>
      <c r="DB6" s="743"/>
      <c r="DC6" s="777"/>
      <c r="DD6" s="669" t="s">
        <v>232</v>
      </c>
      <c r="DE6" s="664"/>
      <c r="DF6" s="664"/>
      <c r="DG6" s="664"/>
      <c r="DH6" s="664"/>
      <c r="DI6" s="664"/>
      <c r="DJ6" s="664"/>
      <c r="DK6" s="664"/>
      <c r="DL6" s="664"/>
      <c r="DM6" s="664"/>
      <c r="DN6" s="664"/>
      <c r="DO6" s="664"/>
      <c r="DP6" s="665"/>
      <c r="DQ6" s="669">
        <v>160505</v>
      </c>
      <c r="DR6" s="664"/>
      <c r="DS6" s="664"/>
      <c r="DT6" s="664"/>
      <c r="DU6" s="664"/>
      <c r="DV6" s="664"/>
      <c r="DW6" s="664"/>
      <c r="DX6" s="664"/>
      <c r="DY6" s="664"/>
      <c r="DZ6" s="664"/>
      <c r="EA6" s="664"/>
      <c r="EB6" s="664"/>
      <c r="EC6" s="704"/>
    </row>
    <row r="7" spans="2:143" ht="11.25" customHeight="1" x14ac:dyDescent="0.15">
      <c r="B7" s="658" t="s">
        <v>233</v>
      </c>
      <c r="C7" s="659"/>
      <c r="D7" s="659"/>
      <c r="E7" s="659"/>
      <c r="F7" s="659"/>
      <c r="G7" s="659"/>
      <c r="H7" s="659"/>
      <c r="I7" s="659"/>
      <c r="J7" s="659"/>
      <c r="K7" s="659"/>
      <c r="L7" s="659"/>
      <c r="M7" s="659"/>
      <c r="N7" s="659"/>
      <c r="O7" s="659"/>
      <c r="P7" s="659"/>
      <c r="Q7" s="660"/>
      <c r="R7" s="661">
        <v>7634</v>
      </c>
      <c r="S7" s="664"/>
      <c r="T7" s="664"/>
      <c r="U7" s="664"/>
      <c r="V7" s="664"/>
      <c r="W7" s="664"/>
      <c r="X7" s="664"/>
      <c r="Y7" s="665"/>
      <c r="Z7" s="723">
        <v>0</v>
      </c>
      <c r="AA7" s="723"/>
      <c r="AB7" s="723"/>
      <c r="AC7" s="723"/>
      <c r="AD7" s="724">
        <v>7634</v>
      </c>
      <c r="AE7" s="724"/>
      <c r="AF7" s="724"/>
      <c r="AG7" s="724"/>
      <c r="AH7" s="724"/>
      <c r="AI7" s="724"/>
      <c r="AJ7" s="724"/>
      <c r="AK7" s="724"/>
      <c r="AL7" s="666">
        <v>0.1</v>
      </c>
      <c r="AM7" s="667"/>
      <c r="AN7" s="667"/>
      <c r="AO7" s="725"/>
      <c r="AP7" s="658" t="s">
        <v>234</v>
      </c>
      <c r="AQ7" s="659"/>
      <c r="AR7" s="659"/>
      <c r="AS7" s="659"/>
      <c r="AT7" s="659"/>
      <c r="AU7" s="659"/>
      <c r="AV7" s="659"/>
      <c r="AW7" s="659"/>
      <c r="AX7" s="659"/>
      <c r="AY7" s="659"/>
      <c r="AZ7" s="659"/>
      <c r="BA7" s="659"/>
      <c r="BB7" s="659"/>
      <c r="BC7" s="659"/>
      <c r="BD7" s="659"/>
      <c r="BE7" s="659"/>
      <c r="BF7" s="660"/>
      <c r="BG7" s="661">
        <v>1294191</v>
      </c>
      <c r="BH7" s="664"/>
      <c r="BI7" s="664"/>
      <c r="BJ7" s="664"/>
      <c r="BK7" s="664"/>
      <c r="BL7" s="664"/>
      <c r="BM7" s="664"/>
      <c r="BN7" s="665"/>
      <c r="BO7" s="723">
        <v>43.4</v>
      </c>
      <c r="BP7" s="723"/>
      <c r="BQ7" s="723"/>
      <c r="BR7" s="723"/>
      <c r="BS7" s="724">
        <v>34519</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2911057</v>
      </c>
      <c r="CS7" s="664"/>
      <c r="CT7" s="664"/>
      <c r="CU7" s="664"/>
      <c r="CV7" s="664"/>
      <c r="CW7" s="664"/>
      <c r="CX7" s="664"/>
      <c r="CY7" s="665"/>
      <c r="CZ7" s="723">
        <v>14.7</v>
      </c>
      <c r="DA7" s="723"/>
      <c r="DB7" s="723"/>
      <c r="DC7" s="723"/>
      <c r="DD7" s="669">
        <v>236220</v>
      </c>
      <c r="DE7" s="664"/>
      <c r="DF7" s="664"/>
      <c r="DG7" s="664"/>
      <c r="DH7" s="664"/>
      <c r="DI7" s="664"/>
      <c r="DJ7" s="664"/>
      <c r="DK7" s="664"/>
      <c r="DL7" s="664"/>
      <c r="DM7" s="664"/>
      <c r="DN7" s="664"/>
      <c r="DO7" s="664"/>
      <c r="DP7" s="665"/>
      <c r="DQ7" s="669">
        <v>2378027</v>
      </c>
      <c r="DR7" s="664"/>
      <c r="DS7" s="664"/>
      <c r="DT7" s="664"/>
      <c r="DU7" s="664"/>
      <c r="DV7" s="664"/>
      <c r="DW7" s="664"/>
      <c r="DX7" s="664"/>
      <c r="DY7" s="664"/>
      <c r="DZ7" s="664"/>
      <c r="EA7" s="664"/>
      <c r="EB7" s="664"/>
      <c r="EC7" s="704"/>
    </row>
    <row r="8" spans="2:143" ht="11.25" customHeight="1" x14ac:dyDescent="0.15">
      <c r="B8" s="658" t="s">
        <v>236</v>
      </c>
      <c r="C8" s="659"/>
      <c r="D8" s="659"/>
      <c r="E8" s="659"/>
      <c r="F8" s="659"/>
      <c r="G8" s="659"/>
      <c r="H8" s="659"/>
      <c r="I8" s="659"/>
      <c r="J8" s="659"/>
      <c r="K8" s="659"/>
      <c r="L8" s="659"/>
      <c r="M8" s="659"/>
      <c r="N8" s="659"/>
      <c r="O8" s="659"/>
      <c r="P8" s="659"/>
      <c r="Q8" s="660"/>
      <c r="R8" s="661">
        <v>20428</v>
      </c>
      <c r="S8" s="664"/>
      <c r="T8" s="664"/>
      <c r="U8" s="664"/>
      <c r="V8" s="664"/>
      <c r="W8" s="664"/>
      <c r="X8" s="664"/>
      <c r="Y8" s="665"/>
      <c r="Z8" s="723">
        <v>0.1</v>
      </c>
      <c r="AA8" s="723"/>
      <c r="AB8" s="723"/>
      <c r="AC8" s="723"/>
      <c r="AD8" s="724">
        <v>20428</v>
      </c>
      <c r="AE8" s="724"/>
      <c r="AF8" s="724"/>
      <c r="AG8" s="724"/>
      <c r="AH8" s="724"/>
      <c r="AI8" s="724"/>
      <c r="AJ8" s="724"/>
      <c r="AK8" s="724"/>
      <c r="AL8" s="666">
        <v>0.2</v>
      </c>
      <c r="AM8" s="667"/>
      <c r="AN8" s="667"/>
      <c r="AO8" s="725"/>
      <c r="AP8" s="658" t="s">
        <v>237</v>
      </c>
      <c r="AQ8" s="659"/>
      <c r="AR8" s="659"/>
      <c r="AS8" s="659"/>
      <c r="AT8" s="659"/>
      <c r="AU8" s="659"/>
      <c r="AV8" s="659"/>
      <c r="AW8" s="659"/>
      <c r="AX8" s="659"/>
      <c r="AY8" s="659"/>
      <c r="AZ8" s="659"/>
      <c r="BA8" s="659"/>
      <c r="BB8" s="659"/>
      <c r="BC8" s="659"/>
      <c r="BD8" s="659"/>
      <c r="BE8" s="659"/>
      <c r="BF8" s="660"/>
      <c r="BG8" s="661">
        <v>39627</v>
      </c>
      <c r="BH8" s="664"/>
      <c r="BI8" s="664"/>
      <c r="BJ8" s="664"/>
      <c r="BK8" s="664"/>
      <c r="BL8" s="664"/>
      <c r="BM8" s="664"/>
      <c r="BN8" s="665"/>
      <c r="BO8" s="723">
        <v>1.3</v>
      </c>
      <c r="BP8" s="723"/>
      <c r="BQ8" s="723"/>
      <c r="BR8" s="723"/>
      <c r="BS8" s="669" t="s">
        <v>232</v>
      </c>
      <c r="BT8" s="664"/>
      <c r="BU8" s="664"/>
      <c r="BV8" s="664"/>
      <c r="BW8" s="664"/>
      <c r="BX8" s="664"/>
      <c r="BY8" s="664"/>
      <c r="BZ8" s="664"/>
      <c r="CA8" s="664"/>
      <c r="CB8" s="704"/>
      <c r="CD8" s="705" t="s">
        <v>238</v>
      </c>
      <c r="CE8" s="702"/>
      <c r="CF8" s="702"/>
      <c r="CG8" s="702"/>
      <c r="CH8" s="702"/>
      <c r="CI8" s="702"/>
      <c r="CJ8" s="702"/>
      <c r="CK8" s="702"/>
      <c r="CL8" s="702"/>
      <c r="CM8" s="702"/>
      <c r="CN8" s="702"/>
      <c r="CO8" s="702"/>
      <c r="CP8" s="702"/>
      <c r="CQ8" s="703"/>
      <c r="CR8" s="661">
        <v>6580918</v>
      </c>
      <c r="CS8" s="664"/>
      <c r="CT8" s="664"/>
      <c r="CU8" s="664"/>
      <c r="CV8" s="664"/>
      <c r="CW8" s="664"/>
      <c r="CX8" s="664"/>
      <c r="CY8" s="665"/>
      <c r="CZ8" s="723">
        <v>33.1</v>
      </c>
      <c r="DA8" s="723"/>
      <c r="DB8" s="723"/>
      <c r="DC8" s="723"/>
      <c r="DD8" s="669">
        <v>627783</v>
      </c>
      <c r="DE8" s="664"/>
      <c r="DF8" s="664"/>
      <c r="DG8" s="664"/>
      <c r="DH8" s="664"/>
      <c r="DI8" s="664"/>
      <c r="DJ8" s="664"/>
      <c r="DK8" s="664"/>
      <c r="DL8" s="664"/>
      <c r="DM8" s="664"/>
      <c r="DN8" s="664"/>
      <c r="DO8" s="664"/>
      <c r="DP8" s="665"/>
      <c r="DQ8" s="669">
        <v>3331792</v>
      </c>
      <c r="DR8" s="664"/>
      <c r="DS8" s="664"/>
      <c r="DT8" s="664"/>
      <c r="DU8" s="664"/>
      <c r="DV8" s="664"/>
      <c r="DW8" s="664"/>
      <c r="DX8" s="664"/>
      <c r="DY8" s="664"/>
      <c r="DZ8" s="664"/>
      <c r="EA8" s="664"/>
      <c r="EB8" s="664"/>
      <c r="EC8" s="704"/>
    </row>
    <row r="9" spans="2:143" ht="11.25" customHeight="1" x14ac:dyDescent="0.15">
      <c r="B9" s="658" t="s">
        <v>239</v>
      </c>
      <c r="C9" s="659"/>
      <c r="D9" s="659"/>
      <c r="E9" s="659"/>
      <c r="F9" s="659"/>
      <c r="G9" s="659"/>
      <c r="H9" s="659"/>
      <c r="I9" s="659"/>
      <c r="J9" s="659"/>
      <c r="K9" s="659"/>
      <c r="L9" s="659"/>
      <c r="M9" s="659"/>
      <c r="N9" s="659"/>
      <c r="O9" s="659"/>
      <c r="P9" s="659"/>
      <c r="Q9" s="660"/>
      <c r="R9" s="661">
        <v>17650</v>
      </c>
      <c r="S9" s="664"/>
      <c r="T9" s="664"/>
      <c r="U9" s="664"/>
      <c r="V9" s="664"/>
      <c r="W9" s="664"/>
      <c r="X9" s="664"/>
      <c r="Y9" s="665"/>
      <c r="Z9" s="723">
        <v>0.1</v>
      </c>
      <c r="AA9" s="723"/>
      <c r="AB9" s="723"/>
      <c r="AC9" s="723"/>
      <c r="AD9" s="724">
        <v>17650</v>
      </c>
      <c r="AE9" s="724"/>
      <c r="AF9" s="724"/>
      <c r="AG9" s="724"/>
      <c r="AH9" s="724"/>
      <c r="AI9" s="724"/>
      <c r="AJ9" s="724"/>
      <c r="AK9" s="724"/>
      <c r="AL9" s="666">
        <v>0.2</v>
      </c>
      <c r="AM9" s="667"/>
      <c r="AN9" s="667"/>
      <c r="AO9" s="725"/>
      <c r="AP9" s="658" t="s">
        <v>240</v>
      </c>
      <c r="AQ9" s="659"/>
      <c r="AR9" s="659"/>
      <c r="AS9" s="659"/>
      <c r="AT9" s="659"/>
      <c r="AU9" s="659"/>
      <c r="AV9" s="659"/>
      <c r="AW9" s="659"/>
      <c r="AX9" s="659"/>
      <c r="AY9" s="659"/>
      <c r="AZ9" s="659"/>
      <c r="BA9" s="659"/>
      <c r="BB9" s="659"/>
      <c r="BC9" s="659"/>
      <c r="BD9" s="659"/>
      <c r="BE9" s="659"/>
      <c r="BF9" s="660"/>
      <c r="BG9" s="661">
        <v>1011335</v>
      </c>
      <c r="BH9" s="664"/>
      <c r="BI9" s="664"/>
      <c r="BJ9" s="664"/>
      <c r="BK9" s="664"/>
      <c r="BL9" s="664"/>
      <c r="BM9" s="664"/>
      <c r="BN9" s="665"/>
      <c r="BO9" s="723">
        <v>34</v>
      </c>
      <c r="BP9" s="723"/>
      <c r="BQ9" s="723"/>
      <c r="BR9" s="723"/>
      <c r="BS9" s="669" t="s">
        <v>232</v>
      </c>
      <c r="BT9" s="664"/>
      <c r="BU9" s="664"/>
      <c r="BV9" s="664"/>
      <c r="BW9" s="664"/>
      <c r="BX9" s="664"/>
      <c r="BY9" s="664"/>
      <c r="BZ9" s="664"/>
      <c r="CA9" s="664"/>
      <c r="CB9" s="704"/>
      <c r="CD9" s="705" t="s">
        <v>241</v>
      </c>
      <c r="CE9" s="702"/>
      <c r="CF9" s="702"/>
      <c r="CG9" s="702"/>
      <c r="CH9" s="702"/>
      <c r="CI9" s="702"/>
      <c r="CJ9" s="702"/>
      <c r="CK9" s="702"/>
      <c r="CL9" s="702"/>
      <c r="CM9" s="702"/>
      <c r="CN9" s="702"/>
      <c r="CO9" s="702"/>
      <c r="CP9" s="702"/>
      <c r="CQ9" s="703"/>
      <c r="CR9" s="661">
        <v>1515520</v>
      </c>
      <c r="CS9" s="664"/>
      <c r="CT9" s="664"/>
      <c r="CU9" s="664"/>
      <c r="CV9" s="664"/>
      <c r="CW9" s="664"/>
      <c r="CX9" s="664"/>
      <c r="CY9" s="665"/>
      <c r="CZ9" s="723">
        <v>7.6</v>
      </c>
      <c r="DA9" s="723"/>
      <c r="DB9" s="723"/>
      <c r="DC9" s="723"/>
      <c r="DD9" s="669">
        <v>109703</v>
      </c>
      <c r="DE9" s="664"/>
      <c r="DF9" s="664"/>
      <c r="DG9" s="664"/>
      <c r="DH9" s="664"/>
      <c r="DI9" s="664"/>
      <c r="DJ9" s="664"/>
      <c r="DK9" s="664"/>
      <c r="DL9" s="664"/>
      <c r="DM9" s="664"/>
      <c r="DN9" s="664"/>
      <c r="DO9" s="664"/>
      <c r="DP9" s="665"/>
      <c r="DQ9" s="669">
        <v>1272881</v>
      </c>
      <c r="DR9" s="664"/>
      <c r="DS9" s="664"/>
      <c r="DT9" s="664"/>
      <c r="DU9" s="664"/>
      <c r="DV9" s="664"/>
      <c r="DW9" s="664"/>
      <c r="DX9" s="664"/>
      <c r="DY9" s="664"/>
      <c r="DZ9" s="664"/>
      <c r="EA9" s="664"/>
      <c r="EB9" s="664"/>
      <c r="EC9" s="704"/>
    </row>
    <row r="10" spans="2:143" ht="11.25" customHeight="1" x14ac:dyDescent="0.15">
      <c r="B10" s="658" t="s">
        <v>242</v>
      </c>
      <c r="C10" s="659"/>
      <c r="D10" s="659"/>
      <c r="E10" s="659"/>
      <c r="F10" s="659"/>
      <c r="G10" s="659"/>
      <c r="H10" s="659"/>
      <c r="I10" s="659"/>
      <c r="J10" s="659"/>
      <c r="K10" s="659"/>
      <c r="L10" s="659"/>
      <c r="M10" s="659"/>
      <c r="N10" s="659"/>
      <c r="O10" s="659"/>
      <c r="P10" s="659"/>
      <c r="Q10" s="660"/>
      <c r="R10" s="661" t="s">
        <v>232</v>
      </c>
      <c r="S10" s="664"/>
      <c r="T10" s="664"/>
      <c r="U10" s="664"/>
      <c r="V10" s="664"/>
      <c r="W10" s="664"/>
      <c r="X10" s="664"/>
      <c r="Y10" s="665"/>
      <c r="Z10" s="723" t="s">
        <v>232</v>
      </c>
      <c r="AA10" s="723"/>
      <c r="AB10" s="723"/>
      <c r="AC10" s="723"/>
      <c r="AD10" s="724" t="s">
        <v>232</v>
      </c>
      <c r="AE10" s="724"/>
      <c r="AF10" s="724"/>
      <c r="AG10" s="724"/>
      <c r="AH10" s="724"/>
      <c r="AI10" s="724"/>
      <c r="AJ10" s="724"/>
      <c r="AK10" s="724"/>
      <c r="AL10" s="666" t="s">
        <v>232</v>
      </c>
      <c r="AM10" s="667"/>
      <c r="AN10" s="667"/>
      <c r="AO10" s="725"/>
      <c r="AP10" s="658" t="s">
        <v>243</v>
      </c>
      <c r="AQ10" s="659"/>
      <c r="AR10" s="659"/>
      <c r="AS10" s="659"/>
      <c r="AT10" s="659"/>
      <c r="AU10" s="659"/>
      <c r="AV10" s="659"/>
      <c r="AW10" s="659"/>
      <c r="AX10" s="659"/>
      <c r="AY10" s="659"/>
      <c r="AZ10" s="659"/>
      <c r="BA10" s="659"/>
      <c r="BB10" s="659"/>
      <c r="BC10" s="659"/>
      <c r="BD10" s="659"/>
      <c r="BE10" s="659"/>
      <c r="BF10" s="660"/>
      <c r="BG10" s="661">
        <v>68894</v>
      </c>
      <c r="BH10" s="664"/>
      <c r="BI10" s="664"/>
      <c r="BJ10" s="664"/>
      <c r="BK10" s="664"/>
      <c r="BL10" s="664"/>
      <c r="BM10" s="664"/>
      <c r="BN10" s="665"/>
      <c r="BO10" s="723">
        <v>2.2999999999999998</v>
      </c>
      <c r="BP10" s="723"/>
      <c r="BQ10" s="723"/>
      <c r="BR10" s="723"/>
      <c r="BS10" s="669" t="s">
        <v>129</v>
      </c>
      <c r="BT10" s="664"/>
      <c r="BU10" s="664"/>
      <c r="BV10" s="664"/>
      <c r="BW10" s="664"/>
      <c r="BX10" s="664"/>
      <c r="BY10" s="664"/>
      <c r="BZ10" s="664"/>
      <c r="CA10" s="664"/>
      <c r="CB10" s="704"/>
      <c r="CD10" s="705" t="s">
        <v>244</v>
      </c>
      <c r="CE10" s="702"/>
      <c r="CF10" s="702"/>
      <c r="CG10" s="702"/>
      <c r="CH10" s="702"/>
      <c r="CI10" s="702"/>
      <c r="CJ10" s="702"/>
      <c r="CK10" s="702"/>
      <c r="CL10" s="702"/>
      <c r="CM10" s="702"/>
      <c r="CN10" s="702"/>
      <c r="CO10" s="702"/>
      <c r="CP10" s="702"/>
      <c r="CQ10" s="703"/>
      <c r="CR10" s="661">
        <v>14436</v>
      </c>
      <c r="CS10" s="664"/>
      <c r="CT10" s="664"/>
      <c r="CU10" s="664"/>
      <c r="CV10" s="664"/>
      <c r="CW10" s="664"/>
      <c r="CX10" s="664"/>
      <c r="CY10" s="665"/>
      <c r="CZ10" s="723">
        <v>0.1</v>
      </c>
      <c r="DA10" s="723"/>
      <c r="DB10" s="723"/>
      <c r="DC10" s="723"/>
      <c r="DD10" s="669" t="s">
        <v>232</v>
      </c>
      <c r="DE10" s="664"/>
      <c r="DF10" s="664"/>
      <c r="DG10" s="664"/>
      <c r="DH10" s="664"/>
      <c r="DI10" s="664"/>
      <c r="DJ10" s="664"/>
      <c r="DK10" s="664"/>
      <c r="DL10" s="664"/>
      <c r="DM10" s="664"/>
      <c r="DN10" s="664"/>
      <c r="DO10" s="664"/>
      <c r="DP10" s="665"/>
      <c r="DQ10" s="669">
        <v>11478</v>
      </c>
      <c r="DR10" s="664"/>
      <c r="DS10" s="664"/>
      <c r="DT10" s="664"/>
      <c r="DU10" s="664"/>
      <c r="DV10" s="664"/>
      <c r="DW10" s="664"/>
      <c r="DX10" s="664"/>
      <c r="DY10" s="664"/>
      <c r="DZ10" s="664"/>
      <c r="EA10" s="664"/>
      <c r="EB10" s="664"/>
      <c r="EC10" s="704"/>
    </row>
    <row r="11" spans="2:143" ht="11.25" customHeight="1" x14ac:dyDescent="0.15">
      <c r="B11" s="658" t="s">
        <v>245</v>
      </c>
      <c r="C11" s="659"/>
      <c r="D11" s="659"/>
      <c r="E11" s="659"/>
      <c r="F11" s="659"/>
      <c r="G11" s="659"/>
      <c r="H11" s="659"/>
      <c r="I11" s="659"/>
      <c r="J11" s="659"/>
      <c r="K11" s="659"/>
      <c r="L11" s="659"/>
      <c r="M11" s="659"/>
      <c r="N11" s="659"/>
      <c r="O11" s="659"/>
      <c r="P11" s="659"/>
      <c r="Q11" s="660"/>
      <c r="R11" s="661" t="s">
        <v>232</v>
      </c>
      <c r="S11" s="664"/>
      <c r="T11" s="664"/>
      <c r="U11" s="664"/>
      <c r="V11" s="664"/>
      <c r="W11" s="664"/>
      <c r="X11" s="664"/>
      <c r="Y11" s="665"/>
      <c r="Z11" s="723" t="s">
        <v>232</v>
      </c>
      <c r="AA11" s="723"/>
      <c r="AB11" s="723"/>
      <c r="AC11" s="723"/>
      <c r="AD11" s="724" t="s">
        <v>232</v>
      </c>
      <c r="AE11" s="724"/>
      <c r="AF11" s="724"/>
      <c r="AG11" s="724"/>
      <c r="AH11" s="724"/>
      <c r="AI11" s="724"/>
      <c r="AJ11" s="724"/>
      <c r="AK11" s="724"/>
      <c r="AL11" s="666" t="s">
        <v>232</v>
      </c>
      <c r="AM11" s="667"/>
      <c r="AN11" s="667"/>
      <c r="AO11" s="725"/>
      <c r="AP11" s="658" t="s">
        <v>246</v>
      </c>
      <c r="AQ11" s="659"/>
      <c r="AR11" s="659"/>
      <c r="AS11" s="659"/>
      <c r="AT11" s="659"/>
      <c r="AU11" s="659"/>
      <c r="AV11" s="659"/>
      <c r="AW11" s="659"/>
      <c r="AX11" s="659"/>
      <c r="AY11" s="659"/>
      <c r="AZ11" s="659"/>
      <c r="BA11" s="659"/>
      <c r="BB11" s="659"/>
      <c r="BC11" s="659"/>
      <c r="BD11" s="659"/>
      <c r="BE11" s="659"/>
      <c r="BF11" s="660"/>
      <c r="BG11" s="661">
        <v>174335</v>
      </c>
      <c r="BH11" s="664"/>
      <c r="BI11" s="664"/>
      <c r="BJ11" s="664"/>
      <c r="BK11" s="664"/>
      <c r="BL11" s="664"/>
      <c r="BM11" s="664"/>
      <c r="BN11" s="665"/>
      <c r="BO11" s="723">
        <v>5.9</v>
      </c>
      <c r="BP11" s="723"/>
      <c r="BQ11" s="723"/>
      <c r="BR11" s="723"/>
      <c r="BS11" s="669">
        <v>34519</v>
      </c>
      <c r="BT11" s="664"/>
      <c r="BU11" s="664"/>
      <c r="BV11" s="664"/>
      <c r="BW11" s="664"/>
      <c r="BX11" s="664"/>
      <c r="BY11" s="664"/>
      <c r="BZ11" s="664"/>
      <c r="CA11" s="664"/>
      <c r="CB11" s="704"/>
      <c r="CD11" s="705" t="s">
        <v>247</v>
      </c>
      <c r="CE11" s="702"/>
      <c r="CF11" s="702"/>
      <c r="CG11" s="702"/>
      <c r="CH11" s="702"/>
      <c r="CI11" s="702"/>
      <c r="CJ11" s="702"/>
      <c r="CK11" s="702"/>
      <c r="CL11" s="702"/>
      <c r="CM11" s="702"/>
      <c r="CN11" s="702"/>
      <c r="CO11" s="702"/>
      <c r="CP11" s="702"/>
      <c r="CQ11" s="703"/>
      <c r="CR11" s="661">
        <v>959202</v>
      </c>
      <c r="CS11" s="664"/>
      <c r="CT11" s="664"/>
      <c r="CU11" s="664"/>
      <c r="CV11" s="664"/>
      <c r="CW11" s="664"/>
      <c r="CX11" s="664"/>
      <c r="CY11" s="665"/>
      <c r="CZ11" s="723">
        <v>4.8</v>
      </c>
      <c r="DA11" s="723"/>
      <c r="DB11" s="723"/>
      <c r="DC11" s="723"/>
      <c r="DD11" s="669">
        <v>358774</v>
      </c>
      <c r="DE11" s="664"/>
      <c r="DF11" s="664"/>
      <c r="DG11" s="664"/>
      <c r="DH11" s="664"/>
      <c r="DI11" s="664"/>
      <c r="DJ11" s="664"/>
      <c r="DK11" s="664"/>
      <c r="DL11" s="664"/>
      <c r="DM11" s="664"/>
      <c r="DN11" s="664"/>
      <c r="DO11" s="664"/>
      <c r="DP11" s="665"/>
      <c r="DQ11" s="669">
        <v>441585</v>
      </c>
      <c r="DR11" s="664"/>
      <c r="DS11" s="664"/>
      <c r="DT11" s="664"/>
      <c r="DU11" s="664"/>
      <c r="DV11" s="664"/>
      <c r="DW11" s="664"/>
      <c r="DX11" s="664"/>
      <c r="DY11" s="664"/>
      <c r="DZ11" s="664"/>
      <c r="EA11" s="664"/>
      <c r="EB11" s="664"/>
      <c r="EC11" s="704"/>
    </row>
    <row r="12" spans="2:143" ht="11.25" customHeight="1" x14ac:dyDescent="0.15">
      <c r="B12" s="658" t="s">
        <v>248</v>
      </c>
      <c r="C12" s="659"/>
      <c r="D12" s="659"/>
      <c r="E12" s="659"/>
      <c r="F12" s="659"/>
      <c r="G12" s="659"/>
      <c r="H12" s="659"/>
      <c r="I12" s="659"/>
      <c r="J12" s="659"/>
      <c r="K12" s="659"/>
      <c r="L12" s="659"/>
      <c r="M12" s="659"/>
      <c r="N12" s="659"/>
      <c r="O12" s="659"/>
      <c r="P12" s="659"/>
      <c r="Q12" s="660"/>
      <c r="R12" s="661">
        <v>519352</v>
      </c>
      <c r="S12" s="664"/>
      <c r="T12" s="664"/>
      <c r="U12" s="664"/>
      <c r="V12" s="664"/>
      <c r="W12" s="664"/>
      <c r="X12" s="664"/>
      <c r="Y12" s="665"/>
      <c r="Z12" s="723">
        <v>2.5</v>
      </c>
      <c r="AA12" s="723"/>
      <c r="AB12" s="723"/>
      <c r="AC12" s="723"/>
      <c r="AD12" s="724">
        <v>519352</v>
      </c>
      <c r="AE12" s="724"/>
      <c r="AF12" s="724"/>
      <c r="AG12" s="724"/>
      <c r="AH12" s="724"/>
      <c r="AI12" s="724"/>
      <c r="AJ12" s="724"/>
      <c r="AK12" s="724"/>
      <c r="AL12" s="666">
        <v>4.7</v>
      </c>
      <c r="AM12" s="667"/>
      <c r="AN12" s="667"/>
      <c r="AO12" s="725"/>
      <c r="AP12" s="658" t="s">
        <v>249</v>
      </c>
      <c r="AQ12" s="659"/>
      <c r="AR12" s="659"/>
      <c r="AS12" s="659"/>
      <c r="AT12" s="659"/>
      <c r="AU12" s="659"/>
      <c r="AV12" s="659"/>
      <c r="AW12" s="659"/>
      <c r="AX12" s="659"/>
      <c r="AY12" s="659"/>
      <c r="AZ12" s="659"/>
      <c r="BA12" s="659"/>
      <c r="BB12" s="659"/>
      <c r="BC12" s="659"/>
      <c r="BD12" s="659"/>
      <c r="BE12" s="659"/>
      <c r="BF12" s="660"/>
      <c r="BG12" s="661">
        <v>1369346</v>
      </c>
      <c r="BH12" s="664"/>
      <c r="BI12" s="664"/>
      <c r="BJ12" s="664"/>
      <c r="BK12" s="664"/>
      <c r="BL12" s="664"/>
      <c r="BM12" s="664"/>
      <c r="BN12" s="665"/>
      <c r="BO12" s="723">
        <v>46</v>
      </c>
      <c r="BP12" s="723"/>
      <c r="BQ12" s="723"/>
      <c r="BR12" s="723"/>
      <c r="BS12" s="669" t="s">
        <v>178</v>
      </c>
      <c r="BT12" s="664"/>
      <c r="BU12" s="664"/>
      <c r="BV12" s="664"/>
      <c r="BW12" s="664"/>
      <c r="BX12" s="664"/>
      <c r="BY12" s="664"/>
      <c r="BZ12" s="664"/>
      <c r="CA12" s="664"/>
      <c r="CB12" s="704"/>
      <c r="CD12" s="705" t="s">
        <v>250</v>
      </c>
      <c r="CE12" s="702"/>
      <c r="CF12" s="702"/>
      <c r="CG12" s="702"/>
      <c r="CH12" s="702"/>
      <c r="CI12" s="702"/>
      <c r="CJ12" s="702"/>
      <c r="CK12" s="702"/>
      <c r="CL12" s="702"/>
      <c r="CM12" s="702"/>
      <c r="CN12" s="702"/>
      <c r="CO12" s="702"/>
      <c r="CP12" s="702"/>
      <c r="CQ12" s="703"/>
      <c r="CR12" s="661">
        <v>431387</v>
      </c>
      <c r="CS12" s="664"/>
      <c r="CT12" s="664"/>
      <c r="CU12" s="664"/>
      <c r="CV12" s="664"/>
      <c r="CW12" s="664"/>
      <c r="CX12" s="664"/>
      <c r="CY12" s="665"/>
      <c r="CZ12" s="723">
        <v>2.2000000000000002</v>
      </c>
      <c r="DA12" s="723"/>
      <c r="DB12" s="723"/>
      <c r="DC12" s="723"/>
      <c r="DD12" s="669">
        <v>89928</v>
      </c>
      <c r="DE12" s="664"/>
      <c r="DF12" s="664"/>
      <c r="DG12" s="664"/>
      <c r="DH12" s="664"/>
      <c r="DI12" s="664"/>
      <c r="DJ12" s="664"/>
      <c r="DK12" s="664"/>
      <c r="DL12" s="664"/>
      <c r="DM12" s="664"/>
      <c r="DN12" s="664"/>
      <c r="DO12" s="664"/>
      <c r="DP12" s="665"/>
      <c r="DQ12" s="669">
        <v>313855</v>
      </c>
      <c r="DR12" s="664"/>
      <c r="DS12" s="664"/>
      <c r="DT12" s="664"/>
      <c r="DU12" s="664"/>
      <c r="DV12" s="664"/>
      <c r="DW12" s="664"/>
      <c r="DX12" s="664"/>
      <c r="DY12" s="664"/>
      <c r="DZ12" s="664"/>
      <c r="EA12" s="664"/>
      <c r="EB12" s="664"/>
      <c r="EC12" s="704"/>
    </row>
    <row r="13" spans="2:143" ht="11.25" customHeight="1" x14ac:dyDescent="0.15">
      <c r="B13" s="658" t="s">
        <v>251</v>
      </c>
      <c r="C13" s="659"/>
      <c r="D13" s="659"/>
      <c r="E13" s="659"/>
      <c r="F13" s="659"/>
      <c r="G13" s="659"/>
      <c r="H13" s="659"/>
      <c r="I13" s="659"/>
      <c r="J13" s="659"/>
      <c r="K13" s="659"/>
      <c r="L13" s="659"/>
      <c r="M13" s="659"/>
      <c r="N13" s="659"/>
      <c r="O13" s="659"/>
      <c r="P13" s="659"/>
      <c r="Q13" s="660"/>
      <c r="R13" s="661">
        <v>10467</v>
      </c>
      <c r="S13" s="664"/>
      <c r="T13" s="664"/>
      <c r="U13" s="664"/>
      <c r="V13" s="664"/>
      <c r="W13" s="664"/>
      <c r="X13" s="664"/>
      <c r="Y13" s="665"/>
      <c r="Z13" s="723">
        <v>0.1</v>
      </c>
      <c r="AA13" s="723"/>
      <c r="AB13" s="723"/>
      <c r="AC13" s="723"/>
      <c r="AD13" s="724">
        <v>10467</v>
      </c>
      <c r="AE13" s="724"/>
      <c r="AF13" s="724"/>
      <c r="AG13" s="724"/>
      <c r="AH13" s="724"/>
      <c r="AI13" s="724"/>
      <c r="AJ13" s="724"/>
      <c r="AK13" s="724"/>
      <c r="AL13" s="666">
        <v>0.1</v>
      </c>
      <c r="AM13" s="667"/>
      <c r="AN13" s="667"/>
      <c r="AO13" s="725"/>
      <c r="AP13" s="658" t="s">
        <v>252</v>
      </c>
      <c r="AQ13" s="659"/>
      <c r="AR13" s="659"/>
      <c r="AS13" s="659"/>
      <c r="AT13" s="659"/>
      <c r="AU13" s="659"/>
      <c r="AV13" s="659"/>
      <c r="AW13" s="659"/>
      <c r="AX13" s="659"/>
      <c r="AY13" s="659"/>
      <c r="AZ13" s="659"/>
      <c r="BA13" s="659"/>
      <c r="BB13" s="659"/>
      <c r="BC13" s="659"/>
      <c r="BD13" s="659"/>
      <c r="BE13" s="659"/>
      <c r="BF13" s="660"/>
      <c r="BG13" s="661">
        <v>1368199</v>
      </c>
      <c r="BH13" s="664"/>
      <c r="BI13" s="664"/>
      <c r="BJ13" s="664"/>
      <c r="BK13" s="664"/>
      <c r="BL13" s="664"/>
      <c r="BM13" s="664"/>
      <c r="BN13" s="665"/>
      <c r="BO13" s="723">
        <v>45.9</v>
      </c>
      <c r="BP13" s="723"/>
      <c r="BQ13" s="723"/>
      <c r="BR13" s="723"/>
      <c r="BS13" s="669" t="s">
        <v>232</v>
      </c>
      <c r="BT13" s="664"/>
      <c r="BU13" s="664"/>
      <c r="BV13" s="664"/>
      <c r="BW13" s="664"/>
      <c r="BX13" s="664"/>
      <c r="BY13" s="664"/>
      <c r="BZ13" s="664"/>
      <c r="CA13" s="664"/>
      <c r="CB13" s="704"/>
      <c r="CD13" s="705" t="s">
        <v>253</v>
      </c>
      <c r="CE13" s="702"/>
      <c r="CF13" s="702"/>
      <c r="CG13" s="702"/>
      <c r="CH13" s="702"/>
      <c r="CI13" s="702"/>
      <c r="CJ13" s="702"/>
      <c r="CK13" s="702"/>
      <c r="CL13" s="702"/>
      <c r="CM13" s="702"/>
      <c r="CN13" s="702"/>
      <c r="CO13" s="702"/>
      <c r="CP13" s="702"/>
      <c r="CQ13" s="703"/>
      <c r="CR13" s="661">
        <v>1686816</v>
      </c>
      <c r="CS13" s="664"/>
      <c r="CT13" s="664"/>
      <c r="CU13" s="664"/>
      <c r="CV13" s="664"/>
      <c r="CW13" s="664"/>
      <c r="CX13" s="664"/>
      <c r="CY13" s="665"/>
      <c r="CZ13" s="723">
        <v>8.5</v>
      </c>
      <c r="DA13" s="723"/>
      <c r="DB13" s="723"/>
      <c r="DC13" s="723"/>
      <c r="DD13" s="669">
        <v>1147909</v>
      </c>
      <c r="DE13" s="664"/>
      <c r="DF13" s="664"/>
      <c r="DG13" s="664"/>
      <c r="DH13" s="664"/>
      <c r="DI13" s="664"/>
      <c r="DJ13" s="664"/>
      <c r="DK13" s="664"/>
      <c r="DL13" s="664"/>
      <c r="DM13" s="664"/>
      <c r="DN13" s="664"/>
      <c r="DO13" s="664"/>
      <c r="DP13" s="665"/>
      <c r="DQ13" s="669">
        <v>614768</v>
      </c>
      <c r="DR13" s="664"/>
      <c r="DS13" s="664"/>
      <c r="DT13" s="664"/>
      <c r="DU13" s="664"/>
      <c r="DV13" s="664"/>
      <c r="DW13" s="664"/>
      <c r="DX13" s="664"/>
      <c r="DY13" s="664"/>
      <c r="DZ13" s="664"/>
      <c r="EA13" s="664"/>
      <c r="EB13" s="664"/>
      <c r="EC13" s="704"/>
    </row>
    <row r="14" spans="2:143" ht="11.25" customHeight="1" x14ac:dyDescent="0.15">
      <c r="B14" s="658" t="s">
        <v>254</v>
      </c>
      <c r="C14" s="659"/>
      <c r="D14" s="659"/>
      <c r="E14" s="659"/>
      <c r="F14" s="659"/>
      <c r="G14" s="659"/>
      <c r="H14" s="659"/>
      <c r="I14" s="659"/>
      <c r="J14" s="659"/>
      <c r="K14" s="659"/>
      <c r="L14" s="659"/>
      <c r="M14" s="659"/>
      <c r="N14" s="659"/>
      <c r="O14" s="659"/>
      <c r="P14" s="659"/>
      <c r="Q14" s="660"/>
      <c r="R14" s="661" t="s">
        <v>129</v>
      </c>
      <c r="S14" s="664"/>
      <c r="T14" s="664"/>
      <c r="U14" s="664"/>
      <c r="V14" s="664"/>
      <c r="W14" s="664"/>
      <c r="X14" s="664"/>
      <c r="Y14" s="665"/>
      <c r="Z14" s="723" t="s">
        <v>129</v>
      </c>
      <c r="AA14" s="723"/>
      <c r="AB14" s="723"/>
      <c r="AC14" s="723"/>
      <c r="AD14" s="724" t="s">
        <v>129</v>
      </c>
      <c r="AE14" s="724"/>
      <c r="AF14" s="724"/>
      <c r="AG14" s="724"/>
      <c r="AH14" s="724"/>
      <c r="AI14" s="724"/>
      <c r="AJ14" s="724"/>
      <c r="AK14" s="724"/>
      <c r="AL14" s="666" t="s">
        <v>232</v>
      </c>
      <c r="AM14" s="667"/>
      <c r="AN14" s="667"/>
      <c r="AO14" s="725"/>
      <c r="AP14" s="658" t="s">
        <v>255</v>
      </c>
      <c r="AQ14" s="659"/>
      <c r="AR14" s="659"/>
      <c r="AS14" s="659"/>
      <c r="AT14" s="659"/>
      <c r="AU14" s="659"/>
      <c r="AV14" s="659"/>
      <c r="AW14" s="659"/>
      <c r="AX14" s="659"/>
      <c r="AY14" s="659"/>
      <c r="AZ14" s="659"/>
      <c r="BA14" s="659"/>
      <c r="BB14" s="659"/>
      <c r="BC14" s="659"/>
      <c r="BD14" s="659"/>
      <c r="BE14" s="659"/>
      <c r="BF14" s="660"/>
      <c r="BG14" s="661">
        <v>110996</v>
      </c>
      <c r="BH14" s="664"/>
      <c r="BI14" s="664"/>
      <c r="BJ14" s="664"/>
      <c r="BK14" s="664"/>
      <c r="BL14" s="664"/>
      <c r="BM14" s="664"/>
      <c r="BN14" s="665"/>
      <c r="BO14" s="723">
        <v>3.7</v>
      </c>
      <c r="BP14" s="723"/>
      <c r="BQ14" s="723"/>
      <c r="BR14" s="723"/>
      <c r="BS14" s="669" t="s">
        <v>129</v>
      </c>
      <c r="BT14" s="664"/>
      <c r="BU14" s="664"/>
      <c r="BV14" s="664"/>
      <c r="BW14" s="664"/>
      <c r="BX14" s="664"/>
      <c r="BY14" s="664"/>
      <c r="BZ14" s="664"/>
      <c r="CA14" s="664"/>
      <c r="CB14" s="704"/>
      <c r="CD14" s="705" t="s">
        <v>256</v>
      </c>
      <c r="CE14" s="702"/>
      <c r="CF14" s="702"/>
      <c r="CG14" s="702"/>
      <c r="CH14" s="702"/>
      <c r="CI14" s="702"/>
      <c r="CJ14" s="702"/>
      <c r="CK14" s="702"/>
      <c r="CL14" s="702"/>
      <c r="CM14" s="702"/>
      <c r="CN14" s="702"/>
      <c r="CO14" s="702"/>
      <c r="CP14" s="702"/>
      <c r="CQ14" s="703"/>
      <c r="CR14" s="661">
        <v>801843</v>
      </c>
      <c r="CS14" s="664"/>
      <c r="CT14" s="664"/>
      <c r="CU14" s="664"/>
      <c r="CV14" s="664"/>
      <c r="CW14" s="664"/>
      <c r="CX14" s="664"/>
      <c r="CY14" s="665"/>
      <c r="CZ14" s="723">
        <v>4</v>
      </c>
      <c r="DA14" s="723"/>
      <c r="DB14" s="723"/>
      <c r="DC14" s="723"/>
      <c r="DD14" s="669">
        <v>111051</v>
      </c>
      <c r="DE14" s="664"/>
      <c r="DF14" s="664"/>
      <c r="DG14" s="664"/>
      <c r="DH14" s="664"/>
      <c r="DI14" s="664"/>
      <c r="DJ14" s="664"/>
      <c r="DK14" s="664"/>
      <c r="DL14" s="664"/>
      <c r="DM14" s="664"/>
      <c r="DN14" s="664"/>
      <c r="DO14" s="664"/>
      <c r="DP14" s="665"/>
      <c r="DQ14" s="669">
        <v>673743</v>
      </c>
      <c r="DR14" s="664"/>
      <c r="DS14" s="664"/>
      <c r="DT14" s="664"/>
      <c r="DU14" s="664"/>
      <c r="DV14" s="664"/>
      <c r="DW14" s="664"/>
      <c r="DX14" s="664"/>
      <c r="DY14" s="664"/>
      <c r="DZ14" s="664"/>
      <c r="EA14" s="664"/>
      <c r="EB14" s="664"/>
      <c r="EC14" s="704"/>
    </row>
    <row r="15" spans="2:143" ht="11.25" customHeight="1" x14ac:dyDescent="0.15">
      <c r="B15" s="658" t="s">
        <v>257</v>
      </c>
      <c r="C15" s="659"/>
      <c r="D15" s="659"/>
      <c r="E15" s="659"/>
      <c r="F15" s="659"/>
      <c r="G15" s="659"/>
      <c r="H15" s="659"/>
      <c r="I15" s="659"/>
      <c r="J15" s="659"/>
      <c r="K15" s="659"/>
      <c r="L15" s="659"/>
      <c r="M15" s="659"/>
      <c r="N15" s="659"/>
      <c r="O15" s="659"/>
      <c r="P15" s="659"/>
      <c r="Q15" s="660"/>
      <c r="R15" s="661">
        <v>51087</v>
      </c>
      <c r="S15" s="664"/>
      <c r="T15" s="664"/>
      <c r="U15" s="664"/>
      <c r="V15" s="664"/>
      <c r="W15" s="664"/>
      <c r="X15" s="664"/>
      <c r="Y15" s="665"/>
      <c r="Z15" s="723">
        <v>0.2</v>
      </c>
      <c r="AA15" s="723"/>
      <c r="AB15" s="723"/>
      <c r="AC15" s="723"/>
      <c r="AD15" s="724">
        <v>51087</v>
      </c>
      <c r="AE15" s="724"/>
      <c r="AF15" s="724"/>
      <c r="AG15" s="724"/>
      <c r="AH15" s="724"/>
      <c r="AI15" s="724"/>
      <c r="AJ15" s="724"/>
      <c r="AK15" s="724"/>
      <c r="AL15" s="666">
        <v>0.5</v>
      </c>
      <c r="AM15" s="667"/>
      <c r="AN15" s="667"/>
      <c r="AO15" s="725"/>
      <c r="AP15" s="658" t="s">
        <v>258</v>
      </c>
      <c r="AQ15" s="659"/>
      <c r="AR15" s="659"/>
      <c r="AS15" s="659"/>
      <c r="AT15" s="659"/>
      <c r="AU15" s="659"/>
      <c r="AV15" s="659"/>
      <c r="AW15" s="659"/>
      <c r="AX15" s="659"/>
      <c r="AY15" s="659"/>
      <c r="AZ15" s="659"/>
      <c r="BA15" s="659"/>
      <c r="BB15" s="659"/>
      <c r="BC15" s="659"/>
      <c r="BD15" s="659"/>
      <c r="BE15" s="659"/>
      <c r="BF15" s="660"/>
      <c r="BG15" s="661">
        <v>203890</v>
      </c>
      <c r="BH15" s="664"/>
      <c r="BI15" s="664"/>
      <c r="BJ15" s="664"/>
      <c r="BK15" s="664"/>
      <c r="BL15" s="664"/>
      <c r="BM15" s="664"/>
      <c r="BN15" s="665"/>
      <c r="BO15" s="723">
        <v>6.8</v>
      </c>
      <c r="BP15" s="723"/>
      <c r="BQ15" s="723"/>
      <c r="BR15" s="723"/>
      <c r="BS15" s="669" t="s">
        <v>129</v>
      </c>
      <c r="BT15" s="664"/>
      <c r="BU15" s="664"/>
      <c r="BV15" s="664"/>
      <c r="BW15" s="664"/>
      <c r="BX15" s="664"/>
      <c r="BY15" s="664"/>
      <c r="BZ15" s="664"/>
      <c r="CA15" s="664"/>
      <c r="CB15" s="704"/>
      <c r="CD15" s="705" t="s">
        <v>259</v>
      </c>
      <c r="CE15" s="702"/>
      <c r="CF15" s="702"/>
      <c r="CG15" s="702"/>
      <c r="CH15" s="702"/>
      <c r="CI15" s="702"/>
      <c r="CJ15" s="702"/>
      <c r="CK15" s="702"/>
      <c r="CL15" s="702"/>
      <c r="CM15" s="702"/>
      <c r="CN15" s="702"/>
      <c r="CO15" s="702"/>
      <c r="CP15" s="702"/>
      <c r="CQ15" s="703"/>
      <c r="CR15" s="661">
        <v>1544662</v>
      </c>
      <c r="CS15" s="664"/>
      <c r="CT15" s="664"/>
      <c r="CU15" s="664"/>
      <c r="CV15" s="664"/>
      <c r="CW15" s="664"/>
      <c r="CX15" s="664"/>
      <c r="CY15" s="665"/>
      <c r="CZ15" s="723">
        <v>7.8</v>
      </c>
      <c r="DA15" s="723"/>
      <c r="DB15" s="723"/>
      <c r="DC15" s="723"/>
      <c r="DD15" s="669">
        <v>318608</v>
      </c>
      <c r="DE15" s="664"/>
      <c r="DF15" s="664"/>
      <c r="DG15" s="664"/>
      <c r="DH15" s="664"/>
      <c r="DI15" s="664"/>
      <c r="DJ15" s="664"/>
      <c r="DK15" s="664"/>
      <c r="DL15" s="664"/>
      <c r="DM15" s="664"/>
      <c r="DN15" s="664"/>
      <c r="DO15" s="664"/>
      <c r="DP15" s="665"/>
      <c r="DQ15" s="669">
        <v>1170039</v>
      </c>
      <c r="DR15" s="664"/>
      <c r="DS15" s="664"/>
      <c r="DT15" s="664"/>
      <c r="DU15" s="664"/>
      <c r="DV15" s="664"/>
      <c r="DW15" s="664"/>
      <c r="DX15" s="664"/>
      <c r="DY15" s="664"/>
      <c r="DZ15" s="664"/>
      <c r="EA15" s="664"/>
      <c r="EB15" s="664"/>
      <c r="EC15" s="704"/>
    </row>
    <row r="16" spans="2:143" ht="11.25" customHeight="1" x14ac:dyDescent="0.15">
      <c r="B16" s="658" t="s">
        <v>260</v>
      </c>
      <c r="C16" s="659"/>
      <c r="D16" s="659"/>
      <c r="E16" s="659"/>
      <c r="F16" s="659"/>
      <c r="G16" s="659"/>
      <c r="H16" s="659"/>
      <c r="I16" s="659"/>
      <c r="J16" s="659"/>
      <c r="K16" s="659"/>
      <c r="L16" s="659"/>
      <c r="M16" s="659"/>
      <c r="N16" s="659"/>
      <c r="O16" s="659"/>
      <c r="P16" s="659"/>
      <c r="Q16" s="660"/>
      <c r="R16" s="661" t="s">
        <v>129</v>
      </c>
      <c r="S16" s="664"/>
      <c r="T16" s="664"/>
      <c r="U16" s="664"/>
      <c r="V16" s="664"/>
      <c r="W16" s="664"/>
      <c r="X16" s="664"/>
      <c r="Y16" s="665"/>
      <c r="Z16" s="723" t="s">
        <v>129</v>
      </c>
      <c r="AA16" s="723"/>
      <c r="AB16" s="723"/>
      <c r="AC16" s="723"/>
      <c r="AD16" s="724" t="s">
        <v>129</v>
      </c>
      <c r="AE16" s="724"/>
      <c r="AF16" s="724"/>
      <c r="AG16" s="724"/>
      <c r="AH16" s="724"/>
      <c r="AI16" s="724"/>
      <c r="AJ16" s="724"/>
      <c r="AK16" s="724"/>
      <c r="AL16" s="666" t="s">
        <v>178</v>
      </c>
      <c r="AM16" s="667"/>
      <c r="AN16" s="667"/>
      <c r="AO16" s="725"/>
      <c r="AP16" s="658" t="s">
        <v>261</v>
      </c>
      <c r="AQ16" s="659"/>
      <c r="AR16" s="659"/>
      <c r="AS16" s="659"/>
      <c r="AT16" s="659"/>
      <c r="AU16" s="659"/>
      <c r="AV16" s="659"/>
      <c r="AW16" s="659"/>
      <c r="AX16" s="659"/>
      <c r="AY16" s="659"/>
      <c r="AZ16" s="659"/>
      <c r="BA16" s="659"/>
      <c r="BB16" s="659"/>
      <c r="BC16" s="659"/>
      <c r="BD16" s="659"/>
      <c r="BE16" s="659"/>
      <c r="BF16" s="660"/>
      <c r="BG16" s="661" t="s">
        <v>232</v>
      </c>
      <c r="BH16" s="664"/>
      <c r="BI16" s="664"/>
      <c r="BJ16" s="664"/>
      <c r="BK16" s="664"/>
      <c r="BL16" s="664"/>
      <c r="BM16" s="664"/>
      <c r="BN16" s="665"/>
      <c r="BO16" s="723" t="s">
        <v>178</v>
      </c>
      <c r="BP16" s="723"/>
      <c r="BQ16" s="723"/>
      <c r="BR16" s="723"/>
      <c r="BS16" s="669" t="s">
        <v>129</v>
      </c>
      <c r="BT16" s="664"/>
      <c r="BU16" s="664"/>
      <c r="BV16" s="664"/>
      <c r="BW16" s="664"/>
      <c r="BX16" s="664"/>
      <c r="BY16" s="664"/>
      <c r="BZ16" s="664"/>
      <c r="CA16" s="664"/>
      <c r="CB16" s="704"/>
      <c r="CD16" s="705" t="s">
        <v>262</v>
      </c>
      <c r="CE16" s="702"/>
      <c r="CF16" s="702"/>
      <c r="CG16" s="702"/>
      <c r="CH16" s="702"/>
      <c r="CI16" s="702"/>
      <c r="CJ16" s="702"/>
      <c r="CK16" s="702"/>
      <c r="CL16" s="702"/>
      <c r="CM16" s="702"/>
      <c r="CN16" s="702"/>
      <c r="CO16" s="702"/>
      <c r="CP16" s="702"/>
      <c r="CQ16" s="703"/>
      <c r="CR16" s="661">
        <v>323424</v>
      </c>
      <c r="CS16" s="664"/>
      <c r="CT16" s="664"/>
      <c r="CU16" s="664"/>
      <c r="CV16" s="664"/>
      <c r="CW16" s="664"/>
      <c r="CX16" s="664"/>
      <c r="CY16" s="665"/>
      <c r="CZ16" s="723">
        <v>1.6</v>
      </c>
      <c r="DA16" s="723"/>
      <c r="DB16" s="723"/>
      <c r="DC16" s="723"/>
      <c r="DD16" s="669" t="s">
        <v>232</v>
      </c>
      <c r="DE16" s="664"/>
      <c r="DF16" s="664"/>
      <c r="DG16" s="664"/>
      <c r="DH16" s="664"/>
      <c r="DI16" s="664"/>
      <c r="DJ16" s="664"/>
      <c r="DK16" s="664"/>
      <c r="DL16" s="664"/>
      <c r="DM16" s="664"/>
      <c r="DN16" s="664"/>
      <c r="DO16" s="664"/>
      <c r="DP16" s="665"/>
      <c r="DQ16" s="669">
        <v>79507</v>
      </c>
      <c r="DR16" s="664"/>
      <c r="DS16" s="664"/>
      <c r="DT16" s="664"/>
      <c r="DU16" s="664"/>
      <c r="DV16" s="664"/>
      <c r="DW16" s="664"/>
      <c r="DX16" s="664"/>
      <c r="DY16" s="664"/>
      <c r="DZ16" s="664"/>
      <c r="EA16" s="664"/>
      <c r="EB16" s="664"/>
      <c r="EC16" s="704"/>
    </row>
    <row r="17" spans="2:133" ht="11.25" customHeight="1" x14ac:dyDescent="0.15">
      <c r="B17" s="658" t="s">
        <v>263</v>
      </c>
      <c r="C17" s="659"/>
      <c r="D17" s="659"/>
      <c r="E17" s="659"/>
      <c r="F17" s="659"/>
      <c r="G17" s="659"/>
      <c r="H17" s="659"/>
      <c r="I17" s="659"/>
      <c r="J17" s="659"/>
      <c r="K17" s="659"/>
      <c r="L17" s="659"/>
      <c r="M17" s="659"/>
      <c r="N17" s="659"/>
      <c r="O17" s="659"/>
      <c r="P17" s="659"/>
      <c r="Q17" s="660"/>
      <c r="R17" s="661">
        <v>8106</v>
      </c>
      <c r="S17" s="664"/>
      <c r="T17" s="664"/>
      <c r="U17" s="664"/>
      <c r="V17" s="664"/>
      <c r="W17" s="664"/>
      <c r="X17" s="664"/>
      <c r="Y17" s="665"/>
      <c r="Z17" s="723">
        <v>0</v>
      </c>
      <c r="AA17" s="723"/>
      <c r="AB17" s="723"/>
      <c r="AC17" s="723"/>
      <c r="AD17" s="724">
        <v>8106</v>
      </c>
      <c r="AE17" s="724"/>
      <c r="AF17" s="724"/>
      <c r="AG17" s="724"/>
      <c r="AH17" s="724"/>
      <c r="AI17" s="724"/>
      <c r="AJ17" s="724"/>
      <c r="AK17" s="724"/>
      <c r="AL17" s="666">
        <v>0.1</v>
      </c>
      <c r="AM17" s="667"/>
      <c r="AN17" s="667"/>
      <c r="AO17" s="725"/>
      <c r="AP17" s="658" t="s">
        <v>264</v>
      </c>
      <c r="AQ17" s="659"/>
      <c r="AR17" s="659"/>
      <c r="AS17" s="659"/>
      <c r="AT17" s="659"/>
      <c r="AU17" s="659"/>
      <c r="AV17" s="659"/>
      <c r="AW17" s="659"/>
      <c r="AX17" s="659"/>
      <c r="AY17" s="659"/>
      <c r="AZ17" s="659"/>
      <c r="BA17" s="659"/>
      <c r="BB17" s="659"/>
      <c r="BC17" s="659"/>
      <c r="BD17" s="659"/>
      <c r="BE17" s="659"/>
      <c r="BF17" s="660"/>
      <c r="BG17" s="661" t="s">
        <v>129</v>
      </c>
      <c r="BH17" s="664"/>
      <c r="BI17" s="664"/>
      <c r="BJ17" s="664"/>
      <c r="BK17" s="664"/>
      <c r="BL17" s="664"/>
      <c r="BM17" s="664"/>
      <c r="BN17" s="665"/>
      <c r="BO17" s="723" t="s">
        <v>178</v>
      </c>
      <c r="BP17" s="723"/>
      <c r="BQ17" s="723"/>
      <c r="BR17" s="723"/>
      <c r="BS17" s="669" t="s">
        <v>129</v>
      </c>
      <c r="BT17" s="664"/>
      <c r="BU17" s="664"/>
      <c r="BV17" s="664"/>
      <c r="BW17" s="664"/>
      <c r="BX17" s="664"/>
      <c r="BY17" s="664"/>
      <c r="BZ17" s="664"/>
      <c r="CA17" s="664"/>
      <c r="CB17" s="704"/>
      <c r="CD17" s="705" t="s">
        <v>265</v>
      </c>
      <c r="CE17" s="702"/>
      <c r="CF17" s="702"/>
      <c r="CG17" s="702"/>
      <c r="CH17" s="702"/>
      <c r="CI17" s="702"/>
      <c r="CJ17" s="702"/>
      <c r="CK17" s="702"/>
      <c r="CL17" s="702"/>
      <c r="CM17" s="702"/>
      <c r="CN17" s="702"/>
      <c r="CO17" s="702"/>
      <c r="CP17" s="702"/>
      <c r="CQ17" s="703"/>
      <c r="CR17" s="661">
        <v>2940756</v>
      </c>
      <c r="CS17" s="664"/>
      <c r="CT17" s="664"/>
      <c r="CU17" s="664"/>
      <c r="CV17" s="664"/>
      <c r="CW17" s="664"/>
      <c r="CX17" s="664"/>
      <c r="CY17" s="665"/>
      <c r="CZ17" s="723">
        <v>14.8</v>
      </c>
      <c r="DA17" s="723"/>
      <c r="DB17" s="723"/>
      <c r="DC17" s="723"/>
      <c r="DD17" s="669" t="s">
        <v>129</v>
      </c>
      <c r="DE17" s="664"/>
      <c r="DF17" s="664"/>
      <c r="DG17" s="664"/>
      <c r="DH17" s="664"/>
      <c r="DI17" s="664"/>
      <c r="DJ17" s="664"/>
      <c r="DK17" s="664"/>
      <c r="DL17" s="664"/>
      <c r="DM17" s="664"/>
      <c r="DN17" s="664"/>
      <c r="DO17" s="664"/>
      <c r="DP17" s="665"/>
      <c r="DQ17" s="669">
        <v>2898196</v>
      </c>
      <c r="DR17" s="664"/>
      <c r="DS17" s="664"/>
      <c r="DT17" s="664"/>
      <c r="DU17" s="664"/>
      <c r="DV17" s="664"/>
      <c r="DW17" s="664"/>
      <c r="DX17" s="664"/>
      <c r="DY17" s="664"/>
      <c r="DZ17" s="664"/>
      <c r="EA17" s="664"/>
      <c r="EB17" s="664"/>
      <c r="EC17" s="704"/>
    </row>
    <row r="18" spans="2:133" ht="11.25" customHeight="1" x14ac:dyDescent="0.15">
      <c r="B18" s="658" t="s">
        <v>266</v>
      </c>
      <c r="C18" s="659"/>
      <c r="D18" s="659"/>
      <c r="E18" s="659"/>
      <c r="F18" s="659"/>
      <c r="G18" s="659"/>
      <c r="H18" s="659"/>
      <c r="I18" s="659"/>
      <c r="J18" s="659"/>
      <c r="K18" s="659"/>
      <c r="L18" s="659"/>
      <c r="M18" s="659"/>
      <c r="N18" s="659"/>
      <c r="O18" s="659"/>
      <c r="P18" s="659"/>
      <c r="Q18" s="660"/>
      <c r="R18" s="661">
        <v>7995794</v>
      </c>
      <c r="S18" s="664"/>
      <c r="T18" s="664"/>
      <c r="U18" s="664"/>
      <c r="V18" s="664"/>
      <c r="W18" s="664"/>
      <c r="X18" s="664"/>
      <c r="Y18" s="665"/>
      <c r="Z18" s="723">
        <v>38.799999999999997</v>
      </c>
      <c r="AA18" s="723"/>
      <c r="AB18" s="723"/>
      <c r="AC18" s="723"/>
      <c r="AD18" s="724">
        <v>7153215</v>
      </c>
      <c r="AE18" s="724"/>
      <c r="AF18" s="724"/>
      <c r="AG18" s="724"/>
      <c r="AH18" s="724"/>
      <c r="AI18" s="724"/>
      <c r="AJ18" s="724"/>
      <c r="AK18" s="724"/>
      <c r="AL18" s="666">
        <v>64.900000000000006</v>
      </c>
      <c r="AM18" s="667"/>
      <c r="AN18" s="667"/>
      <c r="AO18" s="725"/>
      <c r="AP18" s="658" t="s">
        <v>267</v>
      </c>
      <c r="AQ18" s="659"/>
      <c r="AR18" s="659"/>
      <c r="AS18" s="659"/>
      <c r="AT18" s="659"/>
      <c r="AU18" s="659"/>
      <c r="AV18" s="659"/>
      <c r="AW18" s="659"/>
      <c r="AX18" s="659"/>
      <c r="AY18" s="659"/>
      <c r="AZ18" s="659"/>
      <c r="BA18" s="659"/>
      <c r="BB18" s="659"/>
      <c r="BC18" s="659"/>
      <c r="BD18" s="659"/>
      <c r="BE18" s="659"/>
      <c r="BF18" s="660"/>
      <c r="BG18" s="661" t="s">
        <v>232</v>
      </c>
      <c r="BH18" s="664"/>
      <c r="BI18" s="664"/>
      <c r="BJ18" s="664"/>
      <c r="BK18" s="664"/>
      <c r="BL18" s="664"/>
      <c r="BM18" s="664"/>
      <c r="BN18" s="665"/>
      <c r="BO18" s="723" t="s">
        <v>178</v>
      </c>
      <c r="BP18" s="723"/>
      <c r="BQ18" s="723"/>
      <c r="BR18" s="723"/>
      <c r="BS18" s="669" t="s">
        <v>232</v>
      </c>
      <c r="BT18" s="664"/>
      <c r="BU18" s="664"/>
      <c r="BV18" s="664"/>
      <c r="BW18" s="664"/>
      <c r="BX18" s="664"/>
      <c r="BY18" s="664"/>
      <c r="BZ18" s="664"/>
      <c r="CA18" s="664"/>
      <c r="CB18" s="704"/>
      <c r="CD18" s="705" t="s">
        <v>268</v>
      </c>
      <c r="CE18" s="702"/>
      <c r="CF18" s="702"/>
      <c r="CG18" s="702"/>
      <c r="CH18" s="702"/>
      <c r="CI18" s="702"/>
      <c r="CJ18" s="702"/>
      <c r="CK18" s="702"/>
      <c r="CL18" s="702"/>
      <c r="CM18" s="702"/>
      <c r="CN18" s="702"/>
      <c r="CO18" s="702"/>
      <c r="CP18" s="702"/>
      <c r="CQ18" s="703"/>
      <c r="CR18" s="661" t="s">
        <v>129</v>
      </c>
      <c r="CS18" s="664"/>
      <c r="CT18" s="664"/>
      <c r="CU18" s="664"/>
      <c r="CV18" s="664"/>
      <c r="CW18" s="664"/>
      <c r="CX18" s="664"/>
      <c r="CY18" s="665"/>
      <c r="CZ18" s="723" t="s">
        <v>129</v>
      </c>
      <c r="DA18" s="723"/>
      <c r="DB18" s="723"/>
      <c r="DC18" s="723"/>
      <c r="DD18" s="669" t="s">
        <v>129</v>
      </c>
      <c r="DE18" s="664"/>
      <c r="DF18" s="664"/>
      <c r="DG18" s="664"/>
      <c r="DH18" s="664"/>
      <c r="DI18" s="664"/>
      <c r="DJ18" s="664"/>
      <c r="DK18" s="664"/>
      <c r="DL18" s="664"/>
      <c r="DM18" s="664"/>
      <c r="DN18" s="664"/>
      <c r="DO18" s="664"/>
      <c r="DP18" s="665"/>
      <c r="DQ18" s="669" t="s">
        <v>178</v>
      </c>
      <c r="DR18" s="664"/>
      <c r="DS18" s="664"/>
      <c r="DT18" s="664"/>
      <c r="DU18" s="664"/>
      <c r="DV18" s="664"/>
      <c r="DW18" s="664"/>
      <c r="DX18" s="664"/>
      <c r="DY18" s="664"/>
      <c r="DZ18" s="664"/>
      <c r="EA18" s="664"/>
      <c r="EB18" s="664"/>
      <c r="EC18" s="704"/>
    </row>
    <row r="19" spans="2:133" ht="11.25" customHeight="1" x14ac:dyDescent="0.15">
      <c r="B19" s="658" t="s">
        <v>269</v>
      </c>
      <c r="C19" s="659"/>
      <c r="D19" s="659"/>
      <c r="E19" s="659"/>
      <c r="F19" s="659"/>
      <c r="G19" s="659"/>
      <c r="H19" s="659"/>
      <c r="I19" s="659"/>
      <c r="J19" s="659"/>
      <c r="K19" s="659"/>
      <c r="L19" s="659"/>
      <c r="M19" s="659"/>
      <c r="N19" s="659"/>
      <c r="O19" s="659"/>
      <c r="P19" s="659"/>
      <c r="Q19" s="660"/>
      <c r="R19" s="661">
        <v>7153215</v>
      </c>
      <c r="S19" s="664"/>
      <c r="T19" s="664"/>
      <c r="U19" s="664"/>
      <c r="V19" s="664"/>
      <c r="W19" s="664"/>
      <c r="X19" s="664"/>
      <c r="Y19" s="665"/>
      <c r="Z19" s="723">
        <v>34.700000000000003</v>
      </c>
      <c r="AA19" s="723"/>
      <c r="AB19" s="723"/>
      <c r="AC19" s="723"/>
      <c r="AD19" s="724">
        <v>7153215</v>
      </c>
      <c r="AE19" s="724"/>
      <c r="AF19" s="724"/>
      <c r="AG19" s="724"/>
      <c r="AH19" s="724"/>
      <c r="AI19" s="724"/>
      <c r="AJ19" s="724"/>
      <c r="AK19" s="724"/>
      <c r="AL19" s="666">
        <v>64.900000000000006</v>
      </c>
      <c r="AM19" s="667"/>
      <c r="AN19" s="667"/>
      <c r="AO19" s="725"/>
      <c r="AP19" s="658" t="s">
        <v>270</v>
      </c>
      <c r="AQ19" s="659"/>
      <c r="AR19" s="659"/>
      <c r="AS19" s="659"/>
      <c r="AT19" s="659"/>
      <c r="AU19" s="659"/>
      <c r="AV19" s="659"/>
      <c r="AW19" s="659"/>
      <c r="AX19" s="659"/>
      <c r="AY19" s="659"/>
      <c r="AZ19" s="659"/>
      <c r="BA19" s="659"/>
      <c r="BB19" s="659"/>
      <c r="BC19" s="659"/>
      <c r="BD19" s="659"/>
      <c r="BE19" s="659"/>
      <c r="BF19" s="660"/>
      <c r="BG19" s="661">
        <v>378</v>
      </c>
      <c r="BH19" s="664"/>
      <c r="BI19" s="664"/>
      <c r="BJ19" s="664"/>
      <c r="BK19" s="664"/>
      <c r="BL19" s="664"/>
      <c r="BM19" s="664"/>
      <c r="BN19" s="665"/>
      <c r="BO19" s="723">
        <v>0</v>
      </c>
      <c r="BP19" s="723"/>
      <c r="BQ19" s="723"/>
      <c r="BR19" s="723"/>
      <c r="BS19" s="669" t="s">
        <v>178</v>
      </c>
      <c r="BT19" s="664"/>
      <c r="BU19" s="664"/>
      <c r="BV19" s="664"/>
      <c r="BW19" s="664"/>
      <c r="BX19" s="664"/>
      <c r="BY19" s="664"/>
      <c r="BZ19" s="664"/>
      <c r="CA19" s="664"/>
      <c r="CB19" s="704"/>
      <c r="CD19" s="705" t="s">
        <v>271</v>
      </c>
      <c r="CE19" s="702"/>
      <c r="CF19" s="702"/>
      <c r="CG19" s="702"/>
      <c r="CH19" s="702"/>
      <c r="CI19" s="702"/>
      <c r="CJ19" s="702"/>
      <c r="CK19" s="702"/>
      <c r="CL19" s="702"/>
      <c r="CM19" s="702"/>
      <c r="CN19" s="702"/>
      <c r="CO19" s="702"/>
      <c r="CP19" s="702"/>
      <c r="CQ19" s="703"/>
      <c r="CR19" s="661" t="s">
        <v>232</v>
      </c>
      <c r="CS19" s="664"/>
      <c r="CT19" s="664"/>
      <c r="CU19" s="664"/>
      <c r="CV19" s="664"/>
      <c r="CW19" s="664"/>
      <c r="CX19" s="664"/>
      <c r="CY19" s="665"/>
      <c r="CZ19" s="723" t="s">
        <v>178</v>
      </c>
      <c r="DA19" s="723"/>
      <c r="DB19" s="723"/>
      <c r="DC19" s="723"/>
      <c r="DD19" s="669" t="s">
        <v>129</v>
      </c>
      <c r="DE19" s="664"/>
      <c r="DF19" s="664"/>
      <c r="DG19" s="664"/>
      <c r="DH19" s="664"/>
      <c r="DI19" s="664"/>
      <c r="DJ19" s="664"/>
      <c r="DK19" s="664"/>
      <c r="DL19" s="664"/>
      <c r="DM19" s="664"/>
      <c r="DN19" s="664"/>
      <c r="DO19" s="664"/>
      <c r="DP19" s="665"/>
      <c r="DQ19" s="669" t="s">
        <v>232</v>
      </c>
      <c r="DR19" s="664"/>
      <c r="DS19" s="664"/>
      <c r="DT19" s="664"/>
      <c r="DU19" s="664"/>
      <c r="DV19" s="664"/>
      <c r="DW19" s="664"/>
      <c r="DX19" s="664"/>
      <c r="DY19" s="664"/>
      <c r="DZ19" s="664"/>
      <c r="EA19" s="664"/>
      <c r="EB19" s="664"/>
      <c r="EC19" s="704"/>
    </row>
    <row r="20" spans="2:133" ht="11.25" customHeight="1" x14ac:dyDescent="0.15">
      <c r="B20" s="658" t="s">
        <v>272</v>
      </c>
      <c r="C20" s="659"/>
      <c r="D20" s="659"/>
      <c r="E20" s="659"/>
      <c r="F20" s="659"/>
      <c r="G20" s="659"/>
      <c r="H20" s="659"/>
      <c r="I20" s="659"/>
      <c r="J20" s="659"/>
      <c r="K20" s="659"/>
      <c r="L20" s="659"/>
      <c r="M20" s="659"/>
      <c r="N20" s="659"/>
      <c r="O20" s="659"/>
      <c r="P20" s="659"/>
      <c r="Q20" s="660"/>
      <c r="R20" s="661">
        <v>842579</v>
      </c>
      <c r="S20" s="664"/>
      <c r="T20" s="664"/>
      <c r="U20" s="664"/>
      <c r="V20" s="664"/>
      <c r="W20" s="664"/>
      <c r="X20" s="664"/>
      <c r="Y20" s="665"/>
      <c r="Z20" s="723">
        <v>4.0999999999999996</v>
      </c>
      <c r="AA20" s="723"/>
      <c r="AB20" s="723"/>
      <c r="AC20" s="723"/>
      <c r="AD20" s="724" t="s">
        <v>232</v>
      </c>
      <c r="AE20" s="724"/>
      <c r="AF20" s="724"/>
      <c r="AG20" s="724"/>
      <c r="AH20" s="724"/>
      <c r="AI20" s="724"/>
      <c r="AJ20" s="724"/>
      <c r="AK20" s="724"/>
      <c r="AL20" s="666" t="s">
        <v>232</v>
      </c>
      <c r="AM20" s="667"/>
      <c r="AN20" s="667"/>
      <c r="AO20" s="725"/>
      <c r="AP20" s="658" t="s">
        <v>273</v>
      </c>
      <c r="AQ20" s="659"/>
      <c r="AR20" s="659"/>
      <c r="AS20" s="659"/>
      <c r="AT20" s="659"/>
      <c r="AU20" s="659"/>
      <c r="AV20" s="659"/>
      <c r="AW20" s="659"/>
      <c r="AX20" s="659"/>
      <c r="AY20" s="659"/>
      <c r="AZ20" s="659"/>
      <c r="BA20" s="659"/>
      <c r="BB20" s="659"/>
      <c r="BC20" s="659"/>
      <c r="BD20" s="659"/>
      <c r="BE20" s="659"/>
      <c r="BF20" s="660"/>
      <c r="BG20" s="661">
        <v>378</v>
      </c>
      <c r="BH20" s="664"/>
      <c r="BI20" s="664"/>
      <c r="BJ20" s="664"/>
      <c r="BK20" s="664"/>
      <c r="BL20" s="664"/>
      <c r="BM20" s="664"/>
      <c r="BN20" s="665"/>
      <c r="BO20" s="723">
        <v>0</v>
      </c>
      <c r="BP20" s="723"/>
      <c r="BQ20" s="723"/>
      <c r="BR20" s="723"/>
      <c r="BS20" s="669" t="s">
        <v>129</v>
      </c>
      <c r="BT20" s="664"/>
      <c r="BU20" s="664"/>
      <c r="BV20" s="664"/>
      <c r="BW20" s="664"/>
      <c r="BX20" s="664"/>
      <c r="BY20" s="664"/>
      <c r="BZ20" s="664"/>
      <c r="CA20" s="664"/>
      <c r="CB20" s="704"/>
      <c r="CD20" s="705" t="s">
        <v>274</v>
      </c>
      <c r="CE20" s="702"/>
      <c r="CF20" s="702"/>
      <c r="CG20" s="702"/>
      <c r="CH20" s="702"/>
      <c r="CI20" s="702"/>
      <c r="CJ20" s="702"/>
      <c r="CK20" s="702"/>
      <c r="CL20" s="702"/>
      <c r="CM20" s="702"/>
      <c r="CN20" s="702"/>
      <c r="CO20" s="702"/>
      <c r="CP20" s="702"/>
      <c r="CQ20" s="703"/>
      <c r="CR20" s="661">
        <v>19870526</v>
      </c>
      <c r="CS20" s="664"/>
      <c r="CT20" s="664"/>
      <c r="CU20" s="664"/>
      <c r="CV20" s="664"/>
      <c r="CW20" s="664"/>
      <c r="CX20" s="664"/>
      <c r="CY20" s="665"/>
      <c r="CZ20" s="723">
        <v>100</v>
      </c>
      <c r="DA20" s="723"/>
      <c r="DB20" s="723"/>
      <c r="DC20" s="723"/>
      <c r="DD20" s="669">
        <v>2999976</v>
      </c>
      <c r="DE20" s="664"/>
      <c r="DF20" s="664"/>
      <c r="DG20" s="664"/>
      <c r="DH20" s="664"/>
      <c r="DI20" s="664"/>
      <c r="DJ20" s="664"/>
      <c r="DK20" s="664"/>
      <c r="DL20" s="664"/>
      <c r="DM20" s="664"/>
      <c r="DN20" s="664"/>
      <c r="DO20" s="664"/>
      <c r="DP20" s="665"/>
      <c r="DQ20" s="669">
        <v>13346376</v>
      </c>
      <c r="DR20" s="664"/>
      <c r="DS20" s="664"/>
      <c r="DT20" s="664"/>
      <c r="DU20" s="664"/>
      <c r="DV20" s="664"/>
      <c r="DW20" s="664"/>
      <c r="DX20" s="664"/>
      <c r="DY20" s="664"/>
      <c r="DZ20" s="664"/>
      <c r="EA20" s="664"/>
      <c r="EB20" s="664"/>
      <c r="EC20" s="704"/>
    </row>
    <row r="21" spans="2:133" ht="11.25" customHeight="1" x14ac:dyDescent="0.15">
      <c r="B21" s="658" t="s">
        <v>275</v>
      </c>
      <c r="C21" s="659"/>
      <c r="D21" s="659"/>
      <c r="E21" s="659"/>
      <c r="F21" s="659"/>
      <c r="G21" s="659"/>
      <c r="H21" s="659"/>
      <c r="I21" s="659"/>
      <c r="J21" s="659"/>
      <c r="K21" s="659"/>
      <c r="L21" s="659"/>
      <c r="M21" s="659"/>
      <c r="N21" s="659"/>
      <c r="O21" s="659"/>
      <c r="P21" s="659"/>
      <c r="Q21" s="660"/>
      <c r="R21" s="661" t="s">
        <v>129</v>
      </c>
      <c r="S21" s="664"/>
      <c r="T21" s="664"/>
      <c r="U21" s="664"/>
      <c r="V21" s="664"/>
      <c r="W21" s="664"/>
      <c r="X21" s="664"/>
      <c r="Y21" s="665"/>
      <c r="Z21" s="723" t="s">
        <v>129</v>
      </c>
      <c r="AA21" s="723"/>
      <c r="AB21" s="723"/>
      <c r="AC21" s="723"/>
      <c r="AD21" s="724" t="s">
        <v>129</v>
      </c>
      <c r="AE21" s="724"/>
      <c r="AF21" s="724"/>
      <c r="AG21" s="724"/>
      <c r="AH21" s="724"/>
      <c r="AI21" s="724"/>
      <c r="AJ21" s="724"/>
      <c r="AK21" s="724"/>
      <c r="AL21" s="666" t="s">
        <v>232</v>
      </c>
      <c r="AM21" s="667"/>
      <c r="AN21" s="667"/>
      <c r="AO21" s="725"/>
      <c r="AP21" s="769" t="s">
        <v>276</v>
      </c>
      <c r="AQ21" s="776"/>
      <c r="AR21" s="776"/>
      <c r="AS21" s="776"/>
      <c r="AT21" s="776"/>
      <c r="AU21" s="776"/>
      <c r="AV21" s="776"/>
      <c r="AW21" s="776"/>
      <c r="AX21" s="776"/>
      <c r="AY21" s="776"/>
      <c r="AZ21" s="776"/>
      <c r="BA21" s="776"/>
      <c r="BB21" s="776"/>
      <c r="BC21" s="776"/>
      <c r="BD21" s="776"/>
      <c r="BE21" s="776"/>
      <c r="BF21" s="771"/>
      <c r="BG21" s="661">
        <v>378</v>
      </c>
      <c r="BH21" s="664"/>
      <c r="BI21" s="664"/>
      <c r="BJ21" s="664"/>
      <c r="BK21" s="664"/>
      <c r="BL21" s="664"/>
      <c r="BM21" s="664"/>
      <c r="BN21" s="665"/>
      <c r="BO21" s="723">
        <v>0</v>
      </c>
      <c r="BP21" s="723"/>
      <c r="BQ21" s="723"/>
      <c r="BR21" s="723"/>
      <c r="BS21" s="669" t="s">
        <v>129</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277</v>
      </c>
      <c r="C22" s="659"/>
      <c r="D22" s="659"/>
      <c r="E22" s="659"/>
      <c r="F22" s="659"/>
      <c r="G22" s="659"/>
      <c r="H22" s="659"/>
      <c r="I22" s="659"/>
      <c r="J22" s="659"/>
      <c r="K22" s="659"/>
      <c r="L22" s="659"/>
      <c r="M22" s="659"/>
      <c r="N22" s="659"/>
      <c r="O22" s="659"/>
      <c r="P22" s="659"/>
      <c r="Q22" s="660"/>
      <c r="R22" s="661">
        <v>11842174</v>
      </c>
      <c r="S22" s="664"/>
      <c r="T22" s="664"/>
      <c r="U22" s="664"/>
      <c r="V22" s="664"/>
      <c r="W22" s="664"/>
      <c r="X22" s="664"/>
      <c r="Y22" s="665"/>
      <c r="Z22" s="723">
        <v>57.4</v>
      </c>
      <c r="AA22" s="723"/>
      <c r="AB22" s="723"/>
      <c r="AC22" s="723"/>
      <c r="AD22" s="724">
        <v>10999595</v>
      </c>
      <c r="AE22" s="724"/>
      <c r="AF22" s="724"/>
      <c r="AG22" s="724"/>
      <c r="AH22" s="724"/>
      <c r="AI22" s="724"/>
      <c r="AJ22" s="724"/>
      <c r="AK22" s="724"/>
      <c r="AL22" s="666">
        <v>99.7</v>
      </c>
      <c r="AM22" s="667"/>
      <c r="AN22" s="667"/>
      <c r="AO22" s="725"/>
      <c r="AP22" s="769" t="s">
        <v>278</v>
      </c>
      <c r="AQ22" s="776"/>
      <c r="AR22" s="776"/>
      <c r="AS22" s="776"/>
      <c r="AT22" s="776"/>
      <c r="AU22" s="776"/>
      <c r="AV22" s="776"/>
      <c r="AW22" s="776"/>
      <c r="AX22" s="776"/>
      <c r="AY22" s="776"/>
      <c r="AZ22" s="776"/>
      <c r="BA22" s="776"/>
      <c r="BB22" s="776"/>
      <c r="BC22" s="776"/>
      <c r="BD22" s="776"/>
      <c r="BE22" s="776"/>
      <c r="BF22" s="771"/>
      <c r="BG22" s="661" t="s">
        <v>232</v>
      </c>
      <c r="BH22" s="664"/>
      <c r="BI22" s="664"/>
      <c r="BJ22" s="664"/>
      <c r="BK22" s="664"/>
      <c r="BL22" s="664"/>
      <c r="BM22" s="664"/>
      <c r="BN22" s="665"/>
      <c r="BO22" s="723" t="s">
        <v>232</v>
      </c>
      <c r="BP22" s="723"/>
      <c r="BQ22" s="723"/>
      <c r="BR22" s="723"/>
      <c r="BS22" s="669" t="s">
        <v>232</v>
      </c>
      <c r="BT22" s="664"/>
      <c r="BU22" s="664"/>
      <c r="BV22" s="664"/>
      <c r="BW22" s="664"/>
      <c r="BX22" s="664"/>
      <c r="BY22" s="664"/>
      <c r="BZ22" s="664"/>
      <c r="CA22" s="664"/>
      <c r="CB22" s="704"/>
      <c r="CD22" s="778" t="s">
        <v>279</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280</v>
      </c>
      <c r="C23" s="659"/>
      <c r="D23" s="659"/>
      <c r="E23" s="659"/>
      <c r="F23" s="659"/>
      <c r="G23" s="659"/>
      <c r="H23" s="659"/>
      <c r="I23" s="659"/>
      <c r="J23" s="659"/>
      <c r="K23" s="659"/>
      <c r="L23" s="659"/>
      <c r="M23" s="659"/>
      <c r="N23" s="659"/>
      <c r="O23" s="659"/>
      <c r="P23" s="659"/>
      <c r="Q23" s="660"/>
      <c r="R23" s="661">
        <v>4001</v>
      </c>
      <c r="S23" s="664"/>
      <c r="T23" s="664"/>
      <c r="U23" s="664"/>
      <c r="V23" s="664"/>
      <c r="W23" s="664"/>
      <c r="X23" s="664"/>
      <c r="Y23" s="665"/>
      <c r="Z23" s="723">
        <v>0</v>
      </c>
      <c r="AA23" s="723"/>
      <c r="AB23" s="723"/>
      <c r="AC23" s="723"/>
      <c r="AD23" s="724">
        <v>4001</v>
      </c>
      <c r="AE23" s="724"/>
      <c r="AF23" s="724"/>
      <c r="AG23" s="724"/>
      <c r="AH23" s="724"/>
      <c r="AI23" s="724"/>
      <c r="AJ23" s="724"/>
      <c r="AK23" s="724"/>
      <c r="AL23" s="666">
        <v>0</v>
      </c>
      <c r="AM23" s="667"/>
      <c r="AN23" s="667"/>
      <c r="AO23" s="725"/>
      <c r="AP23" s="769" t="s">
        <v>281</v>
      </c>
      <c r="AQ23" s="776"/>
      <c r="AR23" s="776"/>
      <c r="AS23" s="776"/>
      <c r="AT23" s="776"/>
      <c r="AU23" s="776"/>
      <c r="AV23" s="776"/>
      <c r="AW23" s="776"/>
      <c r="AX23" s="776"/>
      <c r="AY23" s="776"/>
      <c r="AZ23" s="776"/>
      <c r="BA23" s="776"/>
      <c r="BB23" s="776"/>
      <c r="BC23" s="776"/>
      <c r="BD23" s="776"/>
      <c r="BE23" s="776"/>
      <c r="BF23" s="771"/>
      <c r="BG23" s="661" t="s">
        <v>129</v>
      </c>
      <c r="BH23" s="664"/>
      <c r="BI23" s="664"/>
      <c r="BJ23" s="664"/>
      <c r="BK23" s="664"/>
      <c r="BL23" s="664"/>
      <c r="BM23" s="664"/>
      <c r="BN23" s="665"/>
      <c r="BO23" s="723" t="s">
        <v>232</v>
      </c>
      <c r="BP23" s="723"/>
      <c r="BQ23" s="723"/>
      <c r="BR23" s="723"/>
      <c r="BS23" s="669" t="s">
        <v>232</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282</v>
      </c>
      <c r="CS23" s="779"/>
      <c r="CT23" s="779"/>
      <c r="CU23" s="779"/>
      <c r="CV23" s="779"/>
      <c r="CW23" s="779"/>
      <c r="CX23" s="779"/>
      <c r="CY23" s="780"/>
      <c r="CZ23" s="778" t="s">
        <v>283</v>
      </c>
      <c r="DA23" s="779"/>
      <c r="DB23" s="779"/>
      <c r="DC23" s="780"/>
      <c r="DD23" s="778" t="s">
        <v>284</v>
      </c>
      <c r="DE23" s="779"/>
      <c r="DF23" s="779"/>
      <c r="DG23" s="779"/>
      <c r="DH23" s="779"/>
      <c r="DI23" s="779"/>
      <c r="DJ23" s="779"/>
      <c r="DK23" s="780"/>
      <c r="DL23" s="787" t="s">
        <v>285</v>
      </c>
      <c r="DM23" s="788"/>
      <c r="DN23" s="788"/>
      <c r="DO23" s="788"/>
      <c r="DP23" s="788"/>
      <c r="DQ23" s="788"/>
      <c r="DR23" s="788"/>
      <c r="DS23" s="788"/>
      <c r="DT23" s="788"/>
      <c r="DU23" s="788"/>
      <c r="DV23" s="789"/>
      <c r="DW23" s="778" t="s">
        <v>286</v>
      </c>
      <c r="DX23" s="779"/>
      <c r="DY23" s="779"/>
      <c r="DZ23" s="779"/>
      <c r="EA23" s="779"/>
      <c r="EB23" s="779"/>
      <c r="EC23" s="780"/>
    </row>
    <row r="24" spans="2:133" ht="11.25" customHeight="1" x14ac:dyDescent="0.15">
      <c r="B24" s="658" t="s">
        <v>287</v>
      </c>
      <c r="C24" s="659"/>
      <c r="D24" s="659"/>
      <c r="E24" s="659"/>
      <c r="F24" s="659"/>
      <c r="G24" s="659"/>
      <c r="H24" s="659"/>
      <c r="I24" s="659"/>
      <c r="J24" s="659"/>
      <c r="K24" s="659"/>
      <c r="L24" s="659"/>
      <c r="M24" s="659"/>
      <c r="N24" s="659"/>
      <c r="O24" s="659"/>
      <c r="P24" s="659"/>
      <c r="Q24" s="660"/>
      <c r="R24" s="661">
        <v>50446</v>
      </c>
      <c r="S24" s="664"/>
      <c r="T24" s="664"/>
      <c r="U24" s="664"/>
      <c r="V24" s="664"/>
      <c r="W24" s="664"/>
      <c r="X24" s="664"/>
      <c r="Y24" s="665"/>
      <c r="Z24" s="723">
        <v>0.2</v>
      </c>
      <c r="AA24" s="723"/>
      <c r="AB24" s="723"/>
      <c r="AC24" s="723"/>
      <c r="AD24" s="724" t="s">
        <v>129</v>
      </c>
      <c r="AE24" s="724"/>
      <c r="AF24" s="724"/>
      <c r="AG24" s="724"/>
      <c r="AH24" s="724"/>
      <c r="AI24" s="724"/>
      <c r="AJ24" s="724"/>
      <c r="AK24" s="724"/>
      <c r="AL24" s="666" t="s">
        <v>129</v>
      </c>
      <c r="AM24" s="667"/>
      <c r="AN24" s="667"/>
      <c r="AO24" s="725"/>
      <c r="AP24" s="769" t="s">
        <v>288</v>
      </c>
      <c r="AQ24" s="776"/>
      <c r="AR24" s="776"/>
      <c r="AS24" s="776"/>
      <c r="AT24" s="776"/>
      <c r="AU24" s="776"/>
      <c r="AV24" s="776"/>
      <c r="AW24" s="776"/>
      <c r="AX24" s="776"/>
      <c r="AY24" s="776"/>
      <c r="AZ24" s="776"/>
      <c r="BA24" s="776"/>
      <c r="BB24" s="776"/>
      <c r="BC24" s="776"/>
      <c r="BD24" s="776"/>
      <c r="BE24" s="776"/>
      <c r="BF24" s="771"/>
      <c r="BG24" s="661" t="s">
        <v>178</v>
      </c>
      <c r="BH24" s="664"/>
      <c r="BI24" s="664"/>
      <c r="BJ24" s="664"/>
      <c r="BK24" s="664"/>
      <c r="BL24" s="664"/>
      <c r="BM24" s="664"/>
      <c r="BN24" s="665"/>
      <c r="BO24" s="723" t="s">
        <v>178</v>
      </c>
      <c r="BP24" s="723"/>
      <c r="BQ24" s="723"/>
      <c r="BR24" s="723"/>
      <c r="BS24" s="669" t="s">
        <v>232</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9182977</v>
      </c>
      <c r="CS24" s="727"/>
      <c r="CT24" s="727"/>
      <c r="CU24" s="727"/>
      <c r="CV24" s="727"/>
      <c r="CW24" s="727"/>
      <c r="CX24" s="727"/>
      <c r="CY24" s="773"/>
      <c r="CZ24" s="774">
        <v>46.2</v>
      </c>
      <c r="DA24" s="743"/>
      <c r="DB24" s="743"/>
      <c r="DC24" s="777"/>
      <c r="DD24" s="772">
        <v>6796851</v>
      </c>
      <c r="DE24" s="727"/>
      <c r="DF24" s="727"/>
      <c r="DG24" s="727"/>
      <c r="DH24" s="727"/>
      <c r="DI24" s="727"/>
      <c r="DJ24" s="727"/>
      <c r="DK24" s="773"/>
      <c r="DL24" s="772">
        <v>6607205</v>
      </c>
      <c r="DM24" s="727"/>
      <c r="DN24" s="727"/>
      <c r="DO24" s="727"/>
      <c r="DP24" s="727"/>
      <c r="DQ24" s="727"/>
      <c r="DR24" s="727"/>
      <c r="DS24" s="727"/>
      <c r="DT24" s="727"/>
      <c r="DU24" s="727"/>
      <c r="DV24" s="773"/>
      <c r="DW24" s="774">
        <v>57.4</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287014</v>
      </c>
      <c r="S25" s="664"/>
      <c r="T25" s="664"/>
      <c r="U25" s="664"/>
      <c r="V25" s="664"/>
      <c r="W25" s="664"/>
      <c r="X25" s="664"/>
      <c r="Y25" s="665"/>
      <c r="Z25" s="723">
        <v>1.4</v>
      </c>
      <c r="AA25" s="723"/>
      <c r="AB25" s="723"/>
      <c r="AC25" s="723"/>
      <c r="AD25" s="724">
        <v>15134</v>
      </c>
      <c r="AE25" s="724"/>
      <c r="AF25" s="724"/>
      <c r="AG25" s="724"/>
      <c r="AH25" s="724"/>
      <c r="AI25" s="724"/>
      <c r="AJ25" s="724"/>
      <c r="AK25" s="724"/>
      <c r="AL25" s="666">
        <v>0.1</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232</v>
      </c>
      <c r="BH25" s="664"/>
      <c r="BI25" s="664"/>
      <c r="BJ25" s="664"/>
      <c r="BK25" s="664"/>
      <c r="BL25" s="664"/>
      <c r="BM25" s="664"/>
      <c r="BN25" s="665"/>
      <c r="BO25" s="723" t="s">
        <v>232</v>
      </c>
      <c r="BP25" s="723"/>
      <c r="BQ25" s="723"/>
      <c r="BR25" s="723"/>
      <c r="BS25" s="669" t="s">
        <v>178</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3327397</v>
      </c>
      <c r="CS25" s="662"/>
      <c r="CT25" s="662"/>
      <c r="CU25" s="662"/>
      <c r="CV25" s="662"/>
      <c r="CW25" s="662"/>
      <c r="CX25" s="662"/>
      <c r="CY25" s="663"/>
      <c r="CZ25" s="666">
        <v>16.7</v>
      </c>
      <c r="DA25" s="695"/>
      <c r="DB25" s="695"/>
      <c r="DC25" s="696"/>
      <c r="DD25" s="669">
        <v>3087731</v>
      </c>
      <c r="DE25" s="662"/>
      <c r="DF25" s="662"/>
      <c r="DG25" s="662"/>
      <c r="DH25" s="662"/>
      <c r="DI25" s="662"/>
      <c r="DJ25" s="662"/>
      <c r="DK25" s="663"/>
      <c r="DL25" s="669">
        <v>2915298</v>
      </c>
      <c r="DM25" s="662"/>
      <c r="DN25" s="662"/>
      <c r="DO25" s="662"/>
      <c r="DP25" s="662"/>
      <c r="DQ25" s="662"/>
      <c r="DR25" s="662"/>
      <c r="DS25" s="662"/>
      <c r="DT25" s="662"/>
      <c r="DU25" s="662"/>
      <c r="DV25" s="663"/>
      <c r="DW25" s="666">
        <v>25.3</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22316</v>
      </c>
      <c r="S26" s="664"/>
      <c r="T26" s="664"/>
      <c r="U26" s="664"/>
      <c r="V26" s="664"/>
      <c r="W26" s="664"/>
      <c r="X26" s="664"/>
      <c r="Y26" s="665"/>
      <c r="Z26" s="723">
        <v>0.1</v>
      </c>
      <c r="AA26" s="723"/>
      <c r="AB26" s="723"/>
      <c r="AC26" s="723"/>
      <c r="AD26" s="724" t="s">
        <v>129</v>
      </c>
      <c r="AE26" s="724"/>
      <c r="AF26" s="724"/>
      <c r="AG26" s="724"/>
      <c r="AH26" s="724"/>
      <c r="AI26" s="724"/>
      <c r="AJ26" s="724"/>
      <c r="AK26" s="724"/>
      <c r="AL26" s="666" t="s">
        <v>232</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129</v>
      </c>
      <c r="BH26" s="664"/>
      <c r="BI26" s="664"/>
      <c r="BJ26" s="664"/>
      <c r="BK26" s="664"/>
      <c r="BL26" s="664"/>
      <c r="BM26" s="664"/>
      <c r="BN26" s="665"/>
      <c r="BO26" s="723" t="s">
        <v>129</v>
      </c>
      <c r="BP26" s="723"/>
      <c r="BQ26" s="723"/>
      <c r="BR26" s="723"/>
      <c r="BS26" s="669" t="s">
        <v>232</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2153671</v>
      </c>
      <c r="CS26" s="664"/>
      <c r="CT26" s="664"/>
      <c r="CU26" s="664"/>
      <c r="CV26" s="664"/>
      <c r="CW26" s="664"/>
      <c r="CX26" s="664"/>
      <c r="CY26" s="665"/>
      <c r="CZ26" s="666">
        <v>10.8</v>
      </c>
      <c r="DA26" s="695"/>
      <c r="DB26" s="695"/>
      <c r="DC26" s="696"/>
      <c r="DD26" s="669">
        <v>1953098</v>
      </c>
      <c r="DE26" s="664"/>
      <c r="DF26" s="664"/>
      <c r="DG26" s="664"/>
      <c r="DH26" s="664"/>
      <c r="DI26" s="664"/>
      <c r="DJ26" s="664"/>
      <c r="DK26" s="665"/>
      <c r="DL26" s="669" t="s">
        <v>232</v>
      </c>
      <c r="DM26" s="664"/>
      <c r="DN26" s="664"/>
      <c r="DO26" s="664"/>
      <c r="DP26" s="664"/>
      <c r="DQ26" s="664"/>
      <c r="DR26" s="664"/>
      <c r="DS26" s="664"/>
      <c r="DT26" s="664"/>
      <c r="DU26" s="664"/>
      <c r="DV26" s="665"/>
      <c r="DW26" s="666" t="s">
        <v>232</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2283294</v>
      </c>
      <c r="S27" s="664"/>
      <c r="T27" s="664"/>
      <c r="U27" s="664"/>
      <c r="V27" s="664"/>
      <c r="W27" s="664"/>
      <c r="X27" s="664"/>
      <c r="Y27" s="665"/>
      <c r="Z27" s="723">
        <v>11.1</v>
      </c>
      <c r="AA27" s="723"/>
      <c r="AB27" s="723"/>
      <c r="AC27" s="723"/>
      <c r="AD27" s="724" t="s">
        <v>178</v>
      </c>
      <c r="AE27" s="724"/>
      <c r="AF27" s="724"/>
      <c r="AG27" s="724"/>
      <c r="AH27" s="724"/>
      <c r="AI27" s="724"/>
      <c r="AJ27" s="724"/>
      <c r="AK27" s="724"/>
      <c r="AL27" s="666" t="s">
        <v>129</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2978801</v>
      </c>
      <c r="BH27" s="664"/>
      <c r="BI27" s="664"/>
      <c r="BJ27" s="664"/>
      <c r="BK27" s="664"/>
      <c r="BL27" s="664"/>
      <c r="BM27" s="664"/>
      <c r="BN27" s="665"/>
      <c r="BO27" s="723">
        <v>100</v>
      </c>
      <c r="BP27" s="723"/>
      <c r="BQ27" s="723"/>
      <c r="BR27" s="723"/>
      <c r="BS27" s="669">
        <v>34519</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2914824</v>
      </c>
      <c r="CS27" s="662"/>
      <c r="CT27" s="662"/>
      <c r="CU27" s="662"/>
      <c r="CV27" s="662"/>
      <c r="CW27" s="662"/>
      <c r="CX27" s="662"/>
      <c r="CY27" s="663"/>
      <c r="CZ27" s="666">
        <v>14.7</v>
      </c>
      <c r="DA27" s="695"/>
      <c r="DB27" s="695"/>
      <c r="DC27" s="696"/>
      <c r="DD27" s="669">
        <v>810924</v>
      </c>
      <c r="DE27" s="662"/>
      <c r="DF27" s="662"/>
      <c r="DG27" s="662"/>
      <c r="DH27" s="662"/>
      <c r="DI27" s="662"/>
      <c r="DJ27" s="662"/>
      <c r="DK27" s="663"/>
      <c r="DL27" s="669">
        <v>793711</v>
      </c>
      <c r="DM27" s="662"/>
      <c r="DN27" s="662"/>
      <c r="DO27" s="662"/>
      <c r="DP27" s="662"/>
      <c r="DQ27" s="662"/>
      <c r="DR27" s="662"/>
      <c r="DS27" s="662"/>
      <c r="DT27" s="662"/>
      <c r="DU27" s="662"/>
      <c r="DV27" s="663"/>
      <c r="DW27" s="666">
        <v>6.9</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t="s">
        <v>178</v>
      </c>
      <c r="S28" s="664"/>
      <c r="T28" s="664"/>
      <c r="U28" s="664"/>
      <c r="V28" s="664"/>
      <c r="W28" s="664"/>
      <c r="X28" s="664"/>
      <c r="Y28" s="665"/>
      <c r="Z28" s="723" t="s">
        <v>232</v>
      </c>
      <c r="AA28" s="723"/>
      <c r="AB28" s="723"/>
      <c r="AC28" s="723"/>
      <c r="AD28" s="724" t="s">
        <v>232</v>
      </c>
      <c r="AE28" s="724"/>
      <c r="AF28" s="724"/>
      <c r="AG28" s="724"/>
      <c r="AH28" s="724"/>
      <c r="AI28" s="724"/>
      <c r="AJ28" s="724"/>
      <c r="AK28" s="724"/>
      <c r="AL28" s="666" t="s">
        <v>232</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2940756</v>
      </c>
      <c r="CS28" s="664"/>
      <c r="CT28" s="664"/>
      <c r="CU28" s="664"/>
      <c r="CV28" s="664"/>
      <c r="CW28" s="664"/>
      <c r="CX28" s="664"/>
      <c r="CY28" s="665"/>
      <c r="CZ28" s="666">
        <v>14.8</v>
      </c>
      <c r="DA28" s="695"/>
      <c r="DB28" s="695"/>
      <c r="DC28" s="696"/>
      <c r="DD28" s="669">
        <v>2898196</v>
      </c>
      <c r="DE28" s="664"/>
      <c r="DF28" s="664"/>
      <c r="DG28" s="664"/>
      <c r="DH28" s="664"/>
      <c r="DI28" s="664"/>
      <c r="DJ28" s="664"/>
      <c r="DK28" s="665"/>
      <c r="DL28" s="669">
        <v>2898196</v>
      </c>
      <c r="DM28" s="664"/>
      <c r="DN28" s="664"/>
      <c r="DO28" s="664"/>
      <c r="DP28" s="664"/>
      <c r="DQ28" s="664"/>
      <c r="DR28" s="664"/>
      <c r="DS28" s="664"/>
      <c r="DT28" s="664"/>
      <c r="DU28" s="664"/>
      <c r="DV28" s="665"/>
      <c r="DW28" s="666">
        <v>25.2</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1380139</v>
      </c>
      <c r="S29" s="664"/>
      <c r="T29" s="664"/>
      <c r="U29" s="664"/>
      <c r="V29" s="664"/>
      <c r="W29" s="664"/>
      <c r="X29" s="664"/>
      <c r="Y29" s="665"/>
      <c r="Z29" s="723">
        <v>6.7</v>
      </c>
      <c r="AA29" s="723"/>
      <c r="AB29" s="723"/>
      <c r="AC29" s="723"/>
      <c r="AD29" s="724" t="s">
        <v>232</v>
      </c>
      <c r="AE29" s="724"/>
      <c r="AF29" s="724"/>
      <c r="AG29" s="724"/>
      <c r="AH29" s="724"/>
      <c r="AI29" s="724"/>
      <c r="AJ29" s="724"/>
      <c r="AK29" s="724"/>
      <c r="AL29" s="666" t="s">
        <v>232</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305</v>
      </c>
      <c r="CG29" s="702"/>
      <c r="CH29" s="702"/>
      <c r="CI29" s="702"/>
      <c r="CJ29" s="702"/>
      <c r="CK29" s="702"/>
      <c r="CL29" s="702"/>
      <c r="CM29" s="702"/>
      <c r="CN29" s="702"/>
      <c r="CO29" s="702"/>
      <c r="CP29" s="702"/>
      <c r="CQ29" s="703"/>
      <c r="CR29" s="661">
        <v>2940756</v>
      </c>
      <c r="CS29" s="662"/>
      <c r="CT29" s="662"/>
      <c r="CU29" s="662"/>
      <c r="CV29" s="662"/>
      <c r="CW29" s="662"/>
      <c r="CX29" s="662"/>
      <c r="CY29" s="663"/>
      <c r="CZ29" s="666">
        <v>14.8</v>
      </c>
      <c r="DA29" s="695"/>
      <c r="DB29" s="695"/>
      <c r="DC29" s="696"/>
      <c r="DD29" s="669">
        <v>2898196</v>
      </c>
      <c r="DE29" s="662"/>
      <c r="DF29" s="662"/>
      <c r="DG29" s="662"/>
      <c r="DH29" s="662"/>
      <c r="DI29" s="662"/>
      <c r="DJ29" s="662"/>
      <c r="DK29" s="663"/>
      <c r="DL29" s="669">
        <v>2898196</v>
      </c>
      <c r="DM29" s="662"/>
      <c r="DN29" s="662"/>
      <c r="DO29" s="662"/>
      <c r="DP29" s="662"/>
      <c r="DQ29" s="662"/>
      <c r="DR29" s="662"/>
      <c r="DS29" s="662"/>
      <c r="DT29" s="662"/>
      <c r="DU29" s="662"/>
      <c r="DV29" s="663"/>
      <c r="DW29" s="666">
        <v>25.2</v>
      </c>
      <c r="DX29" s="695"/>
      <c r="DY29" s="695"/>
      <c r="DZ29" s="695"/>
      <c r="EA29" s="695"/>
      <c r="EB29" s="695"/>
      <c r="EC29" s="697"/>
    </row>
    <row r="30" spans="2:133" ht="11.25" customHeight="1" x14ac:dyDescent="0.15">
      <c r="B30" s="658" t="s">
        <v>306</v>
      </c>
      <c r="C30" s="659"/>
      <c r="D30" s="659"/>
      <c r="E30" s="659"/>
      <c r="F30" s="659"/>
      <c r="G30" s="659"/>
      <c r="H30" s="659"/>
      <c r="I30" s="659"/>
      <c r="J30" s="659"/>
      <c r="K30" s="659"/>
      <c r="L30" s="659"/>
      <c r="M30" s="659"/>
      <c r="N30" s="659"/>
      <c r="O30" s="659"/>
      <c r="P30" s="659"/>
      <c r="Q30" s="660"/>
      <c r="R30" s="661">
        <v>75590</v>
      </c>
      <c r="S30" s="664"/>
      <c r="T30" s="664"/>
      <c r="U30" s="664"/>
      <c r="V30" s="664"/>
      <c r="W30" s="664"/>
      <c r="X30" s="664"/>
      <c r="Y30" s="665"/>
      <c r="Z30" s="723">
        <v>0.4</v>
      </c>
      <c r="AA30" s="723"/>
      <c r="AB30" s="723"/>
      <c r="AC30" s="723"/>
      <c r="AD30" s="724">
        <v>10571</v>
      </c>
      <c r="AE30" s="724"/>
      <c r="AF30" s="724"/>
      <c r="AG30" s="724"/>
      <c r="AH30" s="724"/>
      <c r="AI30" s="724"/>
      <c r="AJ30" s="724"/>
      <c r="AK30" s="724"/>
      <c r="AL30" s="666">
        <v>0.1</v>
      </c>
      <c r="AM30" s="667"/>
      <c r="AN30" s="667"/>
      <c r="AO30" s="725"/>
      <c r="AP30" s="751" t="s">
        <v>307</v>
      </c>
      <c r="AQ30" s="752"/>
      <c r="AR30" s="752"/>
      <c r="AS30" s="752"/>
      <c r="AT30" s="757" t="s">
        <v>308</v>
      </c>
      <c r="AU30" s="230"/>
      <c r="AV30" s="230"/>
      <c r="AW30" s="230"/>
      <c r="AX30" s="760" t="s">
        <v>186</v>
      </c>
      <c r="AY30" s="761"/>
      <c r="AZ30" s="761"/>
      <c r="BA30" s="761"/>
      <c r="BB30" s="761"/>
      <c r="BC30" s="761"/>
      <c r="BD30" s="761"/>
      <c r="BE30" s="761"/>
      <c r="BF30" s="762"/>
      <c r="BG30" s="741">
        <v>99</v>
      </c>
      <c r="BH30" s="742"/>
      <c r="BI30" s="742"/>
      <c r="BJ30" s="742"/>
      <c r="BK30" s="742"/>
      <c r="BL30" s="742"/>
      <c r="BM30" s="743">
        <v>96.6</v>
      </c>
      <c r="BN30" s="742"/>
      <c r="BO30" s="742"/>
      <c r="BP30" s="742"/>
      <c r="BQ30" s="744"/>
      <c r="BR30" s="741">
        <v>98.8</v>
      </c>
      <c r="BS30" s="742"/>
      <c r="BT30" s="742"/>
      <c r="BU30" s="742"/>
      <c r="BV30" s="742"/>
      <c r="BW30" s="742"/>
      <c r="BX30" s="743">
        <v>96.3</v>
      </c>
      <c r="BY30" s="742"/>
      <c r="BZ30" s="742"/>
      <c r="CA30" s="742"/>
      <c r="CB30" s="744"/>
      <c r="CD30" s="747"/>
      <c r="CE30" s="748"/>
      <c r="CF30" s="705" t="s">
        <v>309</v>
      </c>
      <c r="CG30" s="702"/>
      <c r="CH30" s="702"/>
      <c r="CI30" s="702"/>
      <c r="CJ30" s="702"/>
      <c r="CK30" s="702"/>
      <c r="CL30" s="702"/>
      <c r="CM30" s="702"/>
      <c r="CN30" s="702"/>
      <c r="CO30" s="702"/>
      <c r="CP30" s="702"/>
      <c r="CQ30" s="703"/>
      <c r="CR30" s="661">
        <v>2744943</v>
      </c>
      <c r="CS30" s="664"/>
      <c r="CT30" s="664"/>
      <c r="CU30" s="664"/>
      <c r="CV30" s="664"/>
      <c r="CW30" s="664"/>
      <c r="CX30" s="664"/>
      <c r="CY30" s="665"/>
      <c r="CZ30" s="666">
        <v>13.8</v>
      </c>
      <c r="DA30" s="695"/>
      <c r="DB30" s="695"/>
      <c r="DC30" s="696"/>
      <c r="DD30" s="669">
        <v>2703337</v>
      </c>
      <c r="DE30" s="664"/>
      <c r="DF30" s="664"/>
      <c r="DG30" s="664"/>
      <c r="DH30" s="664"/>
      <c r="DI30" s="664"/>
      <c r="DJ30" s="664"/>
      <c r="DK30" s="665"/>
      <c r="DL30" s="669">
        <v>2703337</v>
      </c>
      <c r="DM30" s="664"/>
      <c r="DN30" s="664"/>
      <c r="DO30" s="664"/>
      <c r="DP30" s="664"/>
      <c r="DQ30" s="664"/>
      <c r="DR30" s="664"/>
      <c r="DS30" s="664"/>
      <c r="DT30" s="664"/>
      <c r="DU30" s="664"/>
      <c r="DV30" s="665"/>
      <c r="DW30" s="666">
        <v>23.5</v>
      </c>
      <c r="DX30" s="695"/>
      <c r="DY30" s="695"/>
      <c r="DZ30" s="695"/>
      <c r="EA30" s="695"/>
      <c r="EB30" s="695"/>
      <c r="EC30" s="697"/>
    </row>
    <row r="31" spans="2:133" ht="11.25" customHeight="1" x14ac:dyDescent="0.15">
      <c r="B31" s="658" t="s">
        <v>310</v>
      </c>
      <c r="C31" s="659"/>
      <c r="D31" s="659"/>
      <c r="E31" s="659"/>
      <c r="F31" s="659"/>
      <c r="G31" s="659"/>
      <c r="H31" s="659"/>
      <c r="I31" s="659"/>
      <c r="J31" s="659"/>
      <c r="K31" s="659"/>
      <c r="L31" s="659"/>
      <c r="M31" s="659"/>
      <c r="N31" s="659"/>
      <c r="O31" s="659"/>
      <c r="P31" s="659"/>
      <c r="Q31" s="660"/>
      <c r="R31" s="661">
        <v>21969</v>
      </c>
      <c r="S31" s="664"/>
      <c r="T31" s="664"/>
      <c r="U31" s="664"/>
      <c r="V31" s="664"/>
      <c r="W31" s="664"/>
      <c r="X31" s="664"/>
      <c r="Y31" s="665"/>
      <c r="Z31" s="723">
        <v>0.1</v>
      </c>
      <c r="AA31" s="723"/>
      <c r="AB31" s="723"/>
      <c r="AC31" s="723"/>
      <c r="AD31" s="724" t="s">
        <v>232</v>
      </c>
      <c r="AE31" s="724"/>
      <c r="AF31" s="724"/>
      <c r="AG31" s="724"/>
      <c r="AH31" s="724"/>
      <c r="AI31" s="724"/>
      <c r="AJ31" s="724"/>
      <c r="AK31" s="724"/>
      <c r="AL31" s="666" t="s">
        <v>232</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99.3</v>
      </c>
      <c r="BH31" s="662"/>
      <c r="BI31" s="662"/>
      <c r="BJ31" s="662"/>
      <c r="BK31" s="662"/>
      <c r="BL31" s="662"/>
      <c r="BM31" s="667">
        <v>98.2</v>
      </c>
      <c r="BN31" s="740"/>
      <c r="BO31" s="740"/>
      <c r="BP31" s="740"/>
      <c r="BQ31" s="701"/>
      <c r="BR31" s="739">
        <v>99.1</v>
      </c>
      <c r="BS31" s="662"/>
      <c r="BT31" s="662"/>
      <c r="BU31" s="662"/>
      <c r="BV31" s="662"/>
      <c r="BW31" s="662"/>
      <c r="BX31" s="667">
        <v>98</v>
      </c>
      <c r="BY31" s="740"/>
      <c r="BZ31" s="740"/>
      <c r="CA31" s="740"/>
      <c r="CB31" s="701"/>
      <c r="CD31" s="747"/>
      <c r="CE31" s="748"/>
      <c r="CF31" s="705" t="s">
        <v>313</v>
      </c>
      <c r="CG31" s="702"/>
      <c r="CH31" s="702"/>
      <c r="CI31" s="702"/>
      <c r="CJ31" s="702"/>
      <c r="CK31" s="702"/>
      <c r="CL31" s="702"/>
      <c r="CM31" s="702"/>
      <c r="CN31" s="702"/>
      <c r="CO31" s="702"/>
      <c r="CP31" s="702"/>
      <c r="CQ31" s="703"/>
      <c r="CR31" s="661">
        <v>195813</v>
      </c>
      <c r="CS31" s="662"/>
      <c r="CT31" s="662"/>
      <c r="CU31" s="662"/>
      <c r="CV31" s="662"/>
      <c r="CW31" s="662"/>
      <c r="CX31" s="662"/>
      <c r="CY31" s="663"/>
      <c r="CZ31" s="666">
        <v>1</v>
      </c>
      <c r="DA31" s="695"/>
      <c r="DB31" s="695"/>
      <c r="DC31" s="696"/>
      <c r="DD31" s="669">
        <v>194859</v>
      </c>
      <c r="DE31" s="662"/>
      <c r="DF31" s="662"/>
      <c r="DG31" s="662"/>
      <c r="DH31" s="662"/>
      <c r="DI31" s="662"/>
      <c r="DJ31" s="662"/>
      <c r="DK31" s="663"/>
      <c r="DL31" s="669">
        <v>194859</v>
      </c>
      <c r="DM31" s="662"/>
      <c r="DN31" s="662"/>
      <c r="DO31" s="662"/>
      <c r="DP31" s="662"/>
      <c r="DQ31" s="662"/>
      <c r="DR31" s="662"/>
      <c r="DS31" s="662"/>
      <c r="DT31" s="662"/>
      <c r="DU31" s="662"/>
      <c r="DV31" s="663"/>
      <c r="DW31" s="666">
        <v>1.7</v>
      </c>
      <c r="DX31" s="695"/>
      <c r="DY31" s="695"/>
      <c r="DZ31" s="695"/>
      <c r="EA31" s="695"/>
      <c r="EB31" s="695"/>
      <c r="EC31" s="697"/>
    </row>
    <row r="32" spans="2:133" ht="11.25" customHeight="1" x14ac:dyDescent="0.15">
      <c r="B32" s="658" t="s">
        <v>314</v>
      </c>
      <c r="C32" s="659"/>
      <c r="D32" s="659"/>
      <c r="E32" s="659"/>
      <c r="F32" s="659"/>
      <c r="G32" s="659"/>
      <c r="H32" s="659"/>
      <c r="I32" s="659"/>
      <c r="J32" s="659"/>
      <c r="K32" s="659"/>
      <c r="L32" s="659"/>
      <c r="M32" s="659"/>
      <c r="N32" s="659"/>
      <c r="O32" s="659"/>
      <c r="P32" s="659"/>
      <c r="Q32" s="660"/>
      <c r="R32" s="661">
        <v>1127160</v>
      </c>
      <c r="S32" s="664"/>
      <c r="T32" s="664"/>
      <c r="U32" s="664"/>
      <c r="V32" s="664"/>
      <c r="W32" s="664"/>
      <c r="X32" s="664"/>
      <c r="Y32" s="665"/>
      <c r="Z32" s="723">
        <v>5.5</v>
      </c>
      <c r="AA32" s="723"/>
      <c r="AB32" s="723"/>
      <c r="AC32" s="723"/>
      <c r="AD32" s="724" t="s">
        <v>232</v>
      </c>
      <c r="AE32" s="724"/>
      <c r="AF32" s="724"/>
      <c r="AG32" s="724"/>
      <c r="AH32" s="724"/>
      <c r="AI32" s="724"/>
      <c r="AJ32" s="724"/>
      <c r="AK32" s="724"/>
      <c r="AL32" s="666" t="s">
        <v>232</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98.7</v>
      </c>
      <c r="BH32" s="677"/>
      <c r="BI32" s="677"/>
      <c r="BJ32" s="677"/>
      <c r="BK32" s="677"/>
      <c r="BL32" s="677"/>
      <c r="BM32" s="721">
        <v>95.1</v>
      </c>
      <c r="BN32" s="677"/>
      <c r="BO32" s="677"/>
      <c r="BP32" s="677"/>
      <c r="BQ32" s="714"/>
      <c r="BR32" s="738">
        <v>98.5</v>
      </c>
      <c r="BS32" s="677"/>
      <c r="BT32" s="677"/>
      <c r="BU32" s="677"/>
      <c r="BV32" s="677"/>
      <c r="BW32" s="677"/>
      <c r="BX32" s="721">
        <v>94.6</v>
      </c>
      <c r="BY32" s="677"/>
      <c r="BZ32" s="677"/>
      <c r="CA32" s="677"/>
      <c r="CB32" s="714"/>
      <c r="CD32" s="749"/>
      <c r="CE32" s="750"/>
      <c r="CF32" s="705" t="s">
        <v>316</v>
      </c>
      <c r="CG32" s="702"/>
      <c r="CH32" s="702"/>
      <c r="CI32" s="702"/>
      <c r="CJ32" s="702"/>
      <c r="CK32" s="702"/>
      <c r="CL32" s="702"/>
      <c r="CM32" s="702"/>
      <c r="CN32" s="702"/>
      <c r="CO32" s="702"/>
      <c r="CP32" s="702"/>
      <c r="CQ32" s="703"/>
      <c r="CR32" s="661" t="s">
        <v>232</v>
      </c>
      <c r="CS32" s="664"/>
      <c r="CT32" s="664"/>
      <c r="CU32" s="664"/>
      <c r="CV32" s="664"/>
      <c r="CW32" s="664"/>
      <c r="CX32" s="664"/>
      <c r="CY32" s="665"/>
      <c r="CZ32" s="666" t="s">
        <v>129</v>
      </c>
      <c r="DA32" s="695"/>
      <c r="DB32" s="695"/>
      <c r="DC32" s="696"/>
      <c r="DD32" s="669" t="s">
        <v>129</v>
      </c>
      <c r="DE32" s="664"/>
      <c r="DF32" s="664"/>
      <c r="DG32" s="664"/>
      <c r="DH32" s="664"/>
      <c r="DI32" s="664"/>
      <c r="DJ32" s="664"/>
      <c r="DK32" s="665"/>
      <c r="DL32" s="669" t="s">
        <v>178</v>
      </c>
      <c r="DM32" s="664"/>
      <c r="DN32" s="664"/>
      <c r="DO32" s="664"/>
      <c r="DP32" s="664"/>
      <c r="DQ32" s="664"/>
      <c r="DR32" s="664"/>
      <c r="DS32" s="664"/>
      <c r="DT32" s="664"/>
      <c r="DU32" s="664"/>
      <c r="DV32" s="665"/>
      <c r="DW32" s="666" t="s">
        <v>178</v>
      </c>
      <c r="DX32" s="695"/>
      <c r="DY32" s="695"/>
      <c r="DZ32" s="695"/>
      <c r="EA32" s="695"/>
      <c r="EB32" s="695"/>
      <c r="EC32" s="697"/>
    </row>
    <row r="33" spans="2:133" ht="11.25" customHeight="1" x14ac:dyDescent="0.15">
      <c r="B33" s="658" t="s">
        <v>317</v>
      </c>
      <c r="C33" s="659"/>
      <c r="D33" s="659"/>
      <c r="E33" s="659"/>
      <c r="F33" s="659"/>
      <c r="G33" s="659"/>
      <c r="H33" s="659"/>
      <c r="I33" s="659"/>
      <c r="J33" s="659"/>
      <c r="K33" s="659"/>
      <c r="L33" s="659"/>
      <c r="M33" s="659"/>
      <c r="N33" s="659"/>
      <c r="O33" s="659"/>
      <c r="P33" s="659"/>
      <c r="Q33" s="660"/>
      <c r="R33" s="661">
        <v>677633</v>
      </c>
      <c r="S33" s="664"/>
      <c r="T33" s="664"/>
      <c r="U33" s="664"/>
      <c r="V33" s="664"/>
      <c r="W33" s="664"/>
      <c r="X33" s="664"/>
      <c r="Y33" s="665"/>
      <c r="Z33" s="723">
        <v>3.3</v>
      </c>
      <c r="AA33" s="723"/>
      <c r="AB33" s="723"/>
      <c r="AC33" s="723"/>
      <c r="AD33" s="724" t="s">
        <v>232</v>
      </c>
      <c r="AE33" s="724"/>
      <c r="AF33" s="724"/>
      <c r="AG33" s="724"/>
      <c r="AH33" s="724"/>
      <c r="AI33" s="724"/>
      <c r="AJ33" s="724"/>
      <c r="AK33" s="724"/>
      <c r="AL33" s="666" t="s">
        <v>232</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7364149</v>
      </c>
      <c r="CS33" s="662"/>
      <c r="CT33" s="662"/>
      <c r="CU33" s="662"/>
      <c r="CV33" s="662"/>
      <c r="CW33" s="662"/>
      <c r="CX33" s="662"/>
      <c r="CY33" s="663"/>
      <c r="CZ33" s="666">
        <v>37.1</v>
      </c>
      <c r="DA33" s="695"/>
      <c r="DB33" s="695"/>
      <c r="DC33" s="696"/>
      <c r="DD33" s="669">
        <v>5836773</v>
      </c>
      <c r="DE33" s="662"/>
      <c r="DF33" s="662"/>
      <c r="DG33" s="662"/>
      <c r="DH33" s="662"/>
      <c r="DI33" s="662"/>
      <c r="DJ33" s="662"/>
      <c r="DK33" s="663"/>
      <c r="DL33" s="669">
        <v>4102278</v>
      </c>
      <c r="DM33" s="662"/>
      <c r="DN33" s="662"/>
      <c r="DO33" s="662"/>
      <c r="DP33" s="662"/>
      <c r="DQ33" s="662"/>
      <c r="DR33" s="662"/>
      <c r="DS33" s="662"/>
      <c r="DT33" s="662"/>
      <c r="DU33" s="662"/>
      <c r="DV33" s="663"/>
      <c r="DW33" s="666">
        <v>35.6</v>
      </c>
      <c r="DX33" s="695"/>
      <c r="DY33" s="695"/>
      <c r="DZ33" s="695"/>
      <c r="EA33" s="695"/>
      <c r="EB33" s="695"/>
      <c r="EC33" s="697"/>
    </row>
    <row r="34" spans="2:133" ht="11.25" customHeight="1" x14ac:dyDescent="0.15">
      <c r="B34" s="658" t="s">
        <v>319</v>
      </c>
      <c r="C34" s="659"/>
      <c r="D34" s="659"/>
      <c r="E34" s="659"/>
      <c r="F34" s="659"/>
      <c r="G34" s="659"/>
      <c r="H34" s="659"/>
      <c r="I34" s="659"/>
      <c r="J34" s="659"/>
      <c r="K34" s="659"/>
      <c r="L34" s="659"/>
      <c r="M34" s="659"/>
      <c r="N34" s="659"/>
      <c r="O34" s="659"/>
      <c r="P34" s="659"/>
      <c r="Q34" s="660"/>
      <c r="R34" s="661">
        <v>364034</v>
      </c>
      <c r="S34" s="664"/>
      <c r="T34" s="664"/>
      <c r="U34" s="664"/>
      <c r="V34" s="664"/>
      <c r="W34" s="664"/>
      <c r="X34" s="664"/>
      <c r="Y34" s="665"/>
      <c r="Z34" s="723">
        <v>1.8</v>
      </c>
      <c r="AA34" s="723"/>
      <c r="AB34" s="723"/>
      <c r="AC34" s="723"/>
      <c r="AD34" s="724">
        <v>348</v>
      </c>
      <c r="AE34" s="724"/>
      <c r="AF34" s="724"/>
      <c r="AG34" s="724"/>
      <c r="AH34" s="724"/>
      <c r="AI34" s="724"/>
      <c r="AJ34" s="724"/>
      <c r="AK34" s="724"/>
      <c r="AL34" s="666">
        <v>0</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2518149</v>
      </c>
      <c r="CS34" s="664"/>
      <c r="CT34" s="664"/>
      <c r="CU34" s="664"/>
      <c r="CV34" s="664"/>
      <c r="CW34" s="664"/>
      <c r="CX34" s="664"/>
      <c r="CY34" s="665"/>
      <c r="CZ34" s="666">
        <v>12.7</v>
      </c>
      <c r="DA34" s="695"/>
      <c r="DB34" s="695"/>
      <c r="DC34" s="696"/>
      <c r="DD34" s="669">
        <v>1672502</v>
      </c>
      <c r="DE34" s="664"/>
      <c r="DF34" s="664"/>
      <c r="DG34" s="664"/>
      <c r="DH34" s="664"/>
      <c r="DI34" s="664"/>
      <c r="DJ34" s="664"/>
      <c r="DK34" s="665"/>
      <c r="DL34" s="669">
        <v>1088412</v>
      </c>
      <c r="DM34" s="664"/>
      <c r="DN34" s="664"/>
      <c r="DO34" s="664"/>
      <c r="DP34" s="664"/>
      <c r="DQ34" s="664"/>
      <c r="DR34" s="664"/>
      <c r="DS34" s="664"/>
      <c r="DT34" s="664"/>
      <c r="DU34" s="664"/>
      <c r="DV34" s="665"/>
      <c r="DW34" s="666">
        <v>9.5</v>
      </c>
      <c r="DX34" s="695"/>
      <c r="DY34" s="695"/>
      <c r="DZ34" s="695"/>
      <c r="EA34" s="695"/>
      <c r="EB34" s="695"/>
      <c r="EC34" s="697"/>
    </row>
    <row r="35" spans="2:133" ht="11.25" customHeight="1" x14ac:dyDescent="0.15">
      <c r="B35" s="658" t="s">
        <v>323</v>
      </c>
      <c r="C35" s="659"/>
      <c r="D35" s="659"/>
      <c r="E35" s="659"/>
      <c r="F35" s="659"/>
      <c r="G35" s="659"/>
      <c r="H35" s="659"/>
      <c r="I35" s="659"/>
      <c r="J35" s="659"/>
      <c r="K35" s="659"/>
      <c r="L35" s="659"/>
      <c r="M35" s="659"/>
      <c r="N35" s="659"/>
      <c r="O35" s="659"/>
      <c r="P35" s="659"/>
      <c r="Q35" s="660"/>
      <c r="R35" s="661">
        <v>2479900</v>
      </c>
      <c r="S35" s="664"/>
      <c r="T35" s="664"/>
      <c r="U35" s="664"/>
      <c r="V35" s="664"/>
      <c r="W35" s="664"/>
      <c r="X35" s="664"/>
      <c r="Y35" s="665"/>
      <c r="Z35" s="723">
        <v>12</v>
      </c>
      <c r="AA35" s="723"/>
      <c r="AB35" s="723"/>
      <c r="AC35" s="723"/>
      <c r="AD35" s="724" t="s">
        <v>232</v>
      </c>
      <c r="AE35" s="724"/>
      <c r="AF35" s="724"/>
      <c r="AG35" s="724"/>
      <c r="AH35" s="724"/>
      <c r="AI35" s="724"/>
      <c r="AJ35" s="724"/>
      <c r="AK35" s="724"/>
      <c r="AL35" s="666" t="s">
        <v>129</v>
      </c>
      <c r="AM35" s="667"/>
      <c r="AN35" s="667"/>
      <c r="AO35" s="725"/>
      <c r="AP35" s="234"/>
      <c r="AQ35" s="729" t="s">
        <v>324</v>
      </c>
      <c r="AR35" s="730"/>
      <c r="AS35" s="730"/>
      <c r="AT35" s="730"/>
      <c r="AU35" s="730"/>
      <c r="AV35" s="730"/>
      <c r="AW35" s="730"/>
      <c r="AX35" s="730"/>
      <c r="AY35" s="731"/>
      <c r="AZ35" s="726">
        <v>2053263</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41622</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181439</v>
      </c>
      <c r="CS35" s="662"/>
      <c r="CT35" s="662"/>
      <c r="CU35" s="662"/>
      <c r="CV35" s="662"/>
      <c r="CW35" s="662"/>
      <c r="CX35" s="662"/>
      <c r="CY35" s="663"/>
      <c r="CZ35" s="666">
        <v>0.9</v>
      </c>
      <c r="DA35" s="695"/>
      <c r="DB35" s="695"/>
      <c r="DC35" s="696"/>
      <c r="DD35" s="669">
        <v>138166</v>
      </c>
      <c r="DE35" s="662"/>
      <c r="DF35" s="662"/>
      <c r="DG35" s="662"/>
      <c r="DH35" s="662"/>
      <c r="DI35" s="662"/>
      <c r="DJ35" s="662"/>
      <c r="DK35" s="663"/>
      <c r="DL35" s="669">
        <v>138166</v>
      </c>
      <c r="DM35" s="662"/>
      <c r="DN35" s="662"/>
      <c r="DO35" s="662"/>
      <c r="DP35" s="662"/>
      <c r="DQ35" s="662"/>
      <c r="DR35" s="662"/>
      <c r="DS35" s="662"/>
      <c r="DT35" s="662"/>
      <c r="DU35" s="662"/>
      <c r="DV35" s="663"/>
      <c r="DW35" s="666">
        <v>1.2</v>
      </c>
      <c r="DX35" s="695"/>
      <c r="DY35" s="695"/>
      <c r="DZ35" s="695"/>
      <c r="EA35" s="695"/>
      <c r="EB35" s="695"/>
      <c r="EC35" s="697"/>
    </row>
    <row r="36" spans="2:133" ht="11.25" customHeight="1" x14ac:dyDescent="0.15">
      <c r="B36" s="658" t="s">
        <v>327</v>
      </c>
      <c r="C36" s="659"/>
      <c r="D36" s="659"/>
      <c r="E36" s="659"/>
      <c r="F36" s="659"/>
      <c r="G36" s="659"/>
      <c r="H36" s="659"/>
      <c r="I36" s="659"/>
      <c r="J36" s="659"/>
      <c r="K36" s="659"/>
      <c r="L36" s="659"/>
      <c r="M36" s="659"/>
      <c r="N36" s="659"/>
      <c r="O36" s="659"/>
      <c r="P36" s="659"/>
      <c r="Q36" s="660"/>
      <c r="R36" s="661" t="s">
        <v>129</v>
      </c>
      <c r="S36" s="664"/>
      <c r="T36" s="664"/>
      <c r="U36" s="664"/>
      <c r="V36" s="664"/>
      <c r="W36" s="664"/>
      <c r="X36" s="664"/>
      <c r="Y36" s="665"/>
      <c r="Z36" s="723" t="s">
        <v>232</v>
      </c>
      <c r="AA36" s="723"/>
      <c r="AB36" s="723"/>
      <c r="AC36" s="723"/>
      <c r="AD36" s="724" t="s">
        <v>232</v>
      </c>
      <c r="AE36" s="724"/>
      <c r="AF36" s="724"/>
      <c r="AG36" s="724"/>
      <c r="AH36" s="724"/>
      <c r="AI36" s="724"/>
      <c r="AJ36" s="724"/>
      <c r="AK36" s="724"/>
      <c r="AL36" s="666" t="s">
        <v>129</v>
      </c>
      <c r="AM36" s="667"/>
      <c r="AN36" s="667"/>
      <c r="AO36" s="725"/>
      <c r="AQ36" s="698" t="s">
        <v>328</v>
      </c>
      <c r="AR36" s="699"/>
      <c r="AS36" s="699"/>
      <c r="AT36" s="699"/>
      <c r="AU36" s="699"/>
      <c r="AV36" s="699"/>
      <c r="AW36" s="699"/>
      <c r="AX36" s="699"/>
      <c r="AY36" s="700"/>
      <c r="AZ36" s="661">
        <v>281000</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-7025</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1979455</v>
      </c>
      <c r="CS36" s="664"/>
      <c r="CT36" s="664"/>
      <c r="CU36" s="664"/>
      <c r="CV36" s="664"/>
      <c r="CW36" s="664"/>
      <c r="CX36" s="664"/>
      <c r="CY36" s="665"/>
      <c r="CZ36" s="666">
        <v>10</v>
      </c>
      <c r="DA36" s="695"/>
      <c r="DB36" s="695"/>
      <c r="DC36" s="696"/>
      <c r="DD36" s="669">
        <v>1722362</v>
      </c>
      <c r="DE36" s="664"/>
      <c r="DF36" s="664"/>
      <c r="DG36" s="664"/>
      <c r="DH36" s="664"/>
      <c r="DI36" s="664"/>
      <c r="DJ36" s="664"/>
      <c r="DK36" s="665"/>
      <c r="DL36" s="669">
        <v>1394781</v>
      </c>
      <c r="DM36" s="664"/>
      <c r="DN36" s="664"/>
      <c r="DO36" s="664"/>
      <c r="DP36" s="664"/>
      <c r="DQ36" s="664"/>
      <c r="DR36" s="664"/>
      <c r="DS36" s="664"/>
      <c r="DT36" s="664"/>
      <c r="DU36" s="664"/>
      <c r="DV36" s="665"/>
      <c r="DW36" s="666">
        <v>12.1</v>
      </c>
      <c r="DX36" s="695"/>
      <c r="DY36" s="695"/>
      <c r="DZ36" s="695"/>
      <c r="EA36" s="695"/>
      <c r="EB36" s="695"/>
      <c r="EC36" s="697"/>
    </row>
    <row r="37" spans="2:133" ht="11.25" customHeight="1" x14ac:dyDescent="0.15">
      <c r="B37" s="658" t="s">
        <v>331</v>
      </c>
      <c r="C37" s="659"/>
      <c r="D37" s="659"/>
      <c r="E37" s="659"/>
      <c r="F37" s="659"/>
      <c r="G37" s="659"/>
      <c r="H37" s="659"/>
      <c r="I37" s="659"/>
      <c r="J37" s="659"/>
      <c r="K37" s="659"/>
      <c r="L37" s="659"/>
      <c r="M37" s="659"/>
      <c r="N37" s="659"/>
      <c r="O37" s="659"/>
      <c r="P37" s="659"/>
      <c r="Q37" s="660"/>
      <c r="R37" s="661">
        <v>486400</v>
      </c>
      <c r="S37" s="664"/>
      <c r="T37" s="664"/>
      <c r="U37" s="664"/>
      <c r="V37" s="664"/>
      <c r="W37" s="664"/>
      <c r="X37" s="664"/>
      <c r="Y37" s="665"/>
      <c r="Z37" s="723">
        <v>2.4</v>
      </c>
      <c r="AA37" s="723"/>
      <c r="AB37" s="723"/>
      <c r="AC37" s="723"/>
      <c r="AD37" s="724" t="s">
        <v>129</v>
      </c>
      <c r="AE37" s="724"/>
      <c r="AF37" s="724"/>
      <c r="AG37" s="724"/>
      <c r="AH37" s="724"/>
      <c r="AI37" s="724"/>
      <c r="AJ37" s="724"/>
      <c r="AK37" s="724"/>
      <c r="AL37" s="666" t="s">
        <v>178</v>
      </c>
      <c r="AM37" s="667"/>
      <c r="AN37" s="667"/>
      <c r="AO37" s="725"/>
      <c r="AQ37" s="698" t="s">
        <v>332</v>
      </c>
      <c r="AR37" s="699"/>
      <c r="AS37" s="699"/>
      <c r="AT37" s="699"/>
      <c r="AU37" s="699"/>
      <c r="AV37" s="699"/>
      <c r="AW37" s="699"/>
      <c r="AX37" s="699"/>
      <c r="AY37" s="700"/>
      <c r="AZ37" s="661">
        <v>59699</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3844</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1289232</v>
      </c>
      <c r="CS37" s="662"/>
      <c r="CT37" s="662"/>
      <c r="CU37" s="662"/>
      <c r="CV37" s="662"/>
      <c r="CW37" s="662"/>
      <c r="CX37" s="662"/>
      <c r="CY37" s="663"/>
      <c r="CZ37" s="666">
        <v>6.5</v>
      </c>
      <c r="DA37" s="695"/>
      <c r="DB37" s="695"/>
      <c r="DC37" s="696"/>
      <c r="DD37" s="669">
        <v>1151225</v>
      </c>
      <c r="DE37" s="662"/>
      <c r="DF37" s="662"/>
      <c r="DG37" s="662"/>
      <c r="DH37" s="662"/>
      <c r="DI37" s="662"/>
      <c r="DJ37" s="662"/>
      <c r="DK37" s="663"/>
      <c r="DL37" s="669">
        <v>1062904</v>
      </c>
      <c r="DM37" s="662"/>
      <c r="DN37" s="662"/>
      <c r="DO37" s="662"/>
      <c r="DP37" s="662"/>
      <c r="DQ37" s="662"/>
      <c r="DR37" s="662"/>
      <c r="DS37" s="662"/>
      <c r="DT37" s="662"/>
      <c r="DU37" s="662"/>
      <c r="DV37" s="663"/>
      <c r="DW37" s="666">
        <v>9.1999999999999993</v>
      </c>
      <c r="DX37" s="695"/>
      <c r="DY37" s="695"/>
      <c r="DZ37" s="695"/>
      <c r="EA37" s="695"/>
      <c r="EB37" s="695"/>
      <c r="EC37" s="697"/>
    </row>
    <row r="38" spans="2:133" ht="11.25" customHeight="1" x14ac:dyDescent="0.15">
      <c r="B38" s="673" t="s">
        <v>335</v>
      </c>
      <c r="C38" s="674"/>
      <c r="D38" s="674"/>
      <c r="E38" s="674"/>
      <c r="F38" s="674"/>
      <c r="G38" s="674"/>
      <c r="H38" s="674"/>
      <c r="I38" s="674"/>
      <c r="J38" s="674"/>
      <c r="K38" s="674"/>
      <c r="L38" s="674"/>
      <c r="M38" s="674"/>
      <c r="N38" s="674"/>
      <c r="O38" s="674"/>
      <c r="P38" s="674"/>
      <c r="Q38" s="675"/>
      <c r="R38" s="676">
        <v>20615670</v>
      </c>
      <c r="S38" s="713"/>
      <c r="T38" s="713"/>
      <c r="U38" s="713"/>
      <c r="V38" s="713"/>
      <c r="W38" s="713"/>
      <c r="X38" s="713"/>
      <c r="Y38" s="718"/>
      <c r="Z38" s="719">
        <v>100</v>
      </c>
      <c r="AA38" s="719"/>
      <c r="AB38" s="719"/>
      <c r="AC38" s="719"/>
      <c r="AD38" s="720">
        <v>11029649</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v>38500</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5864</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1993452</v>
      </c>
      <c r="CS38" s="664"/>
      <c r="CT38" s="664"/>
      <c r="CU38" s="664"/>
      <c r="CV38" s="664"/>
      <c r="CW38" s="664"/>
      <c r="CX38" s="664"/>
      <c r="CY38" s="665"/>
      <c r="CZ38" s="666">
        <v>10</v>
      </c>
      <c r="DA38" s="695"/>
      <c r="DB38" s="695"/>
      <c r="DC38" s="696"/>
      <c r="DD38" s="669">
        <v>1706225</v>
      </c>
      <c r="DE38" s="664"/>
      <c r="DF38" s="664"/>
      <c r="DG38" s="664"/>
      <c r="DH38" s="664"/>
      <c r="DI38" s="664"/>
      <c r="DJ38" s="664"/>
      <c r="DK38" s="665"/>
      <c r="DL38" s="669">
        <v>1480919</v>
      </c>
      <c r="DM38" s="664"/>
      <c r="DN38" s="664"/>
      <c r="DO38" s="664"/>
      <c r="DP38" s="664"/>
      <c r="DQ38" s="664"/>
      <c r="DR38" s="664"/>
      <c r="DS38" s="664"/>
      <c r="DT38" s="664"/>
      <c r="DU38" s="664"/>
      <c r="DV38" s="665"/>
      <c r="DW38" s="666">
        <v>12.9</v>
      </c>
      <c r="DX38" s="695"/>
      <c r="DY38" s="695"/>
      <c r="DZ38" s="695"/>
      <c r="EA38" s="695"/>
      <c r="EB38" s="695"/>
      <c r="EC38" s="697"/>
    </row>
    <row r="39" spans="2:133" ht="11.25" customHeight="1" x14ac:dyDescent="0.15">
      <c r="AQ39" s="698" t="s">
        <v>339</v>
      </c>
      <c r="AR39" s="699"/>
      <c r="AS39" s="699"/>
      <c r="AT39" s="699"/>
      <c r="AU39" s="699"/>
      <c r="AV39" s="699"/>
      <c r="AW39" s="699"/>
      <c r="AX39" s="699"/>
      <c r="AY39" s="700"/>
      <c r="AZ39" s="661">
        <v>18263</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88</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691654</v>
      </c>
      <c r="CS39" s="662"/>
      <c r="CT39" s="662"/>
      <c r="CU39" s="662"/>
      <c r="CV39" s="662"/>
      <c r="CW39" s="662"/>
      <c r="CX39" s="662"/>
      <c r="CY39" s="663"/>
      <c r="CZ39" s="666">
        <v>3.5</v>
      </c>
      <c r="DA39" s="695"/>
      <c r="DB39" s="695"/>
      <c r="DC39" s="696"/>
      <c r="DD39" s="669">
        <v>597518</v>
      </c>
      <c r="DE39" s="662"/>
      <c r="DF39" s="662"/>
      <c r="DG39" s="662"/>
      <c r="DH39" s="662"/>
      <c r="DI39" s="662"/>
      <c r="DJ39" s="662"/>
      <c r="DK39" s="663"/>
      <c r="DL39" s="669" t="s">
        <v>232</v>
      </c>
      <c r="DM39" s="662"/>
      <c r="DN39" s="662"/>
      <c r="DO39" s="662"/>
      <c r="DP39" s="662"/>
      <c r="DQ39" s="662"/>
      <c r="DR39" s="662"/>
      <c r="DS39" s="662"/>
      <c r="DT39" s="662"/>
      <c r="DU39" s="662"/>
      <c r="DV39" s="663"/>
      <c r="DW39" s="666" t="s">
        <v>232</v>
      </c>
      <c r="DX39" s="695"/>
      <c r="DY39" s="695"/>
      <c r="DZ39" s="695"/>
      <c r="EA39" s="695"/>
      <c r="EB39" s="695"/>
      <c r="EC39" s="697"/>
    </row>
    <row r="40" spans="2:133" ht="11.25" customHeight="1" x14ac:dyDescent="0.15">
      <c r="AQ40" s="698" t="s">
        <v>343</v>
      </c>
      <c r="AR40" s="699"/>
      <c r="AS40" s="699"/>
      <c r="AT40" s="699"/>
      <c r="AU40" s="699"/>
      <c r="AV40" s="699"/>
      <c r="AW40" s="699"/>
      <c r="AX40" s="699"/>
      <c r="AY40" s="700"/>
      <c r="AZ40" s="661">
        <v>348529</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t="s">
        <v>232</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t="s">
        <v>129</v>
      </c>
      <c r="CS40" s="664"/>
      <c r="CT40" s="664"/>
      <c r="CU40" s="664"/>
      <c r="CV40" s="664"/>
      <c r="CW40" s="664"/>
      <c r="CX40" s="664"/>
      <c r="CY40" s="665"/>
      <c r="CZ40" s="666" t="s">
        <v>129</v>
      </c>
      <c r="DA40" s="695"/>
      <c r="DB40" s="695"/>
      <c r="DC40" s="696"/>
      <c r="DD40" s="669" t="s">
        <v>346</v>
      </c>
      <c r="DE40" s="664"/>
      <c r="DF40" s="664"/>
      <c r="DG40" s="664"/>
      <c r="DH40" s="664"/>
      <c r="DI40" s="664"/>
      <c r="DJ40" s="664"/>
      <c r="DK40" s="665"/>
      <c r="DL40" s="669" t="s">
        <v>346</v>
      </c>
      <c r="DM40" s="664"/>
      <c r="DN40" s="664"/>
      <c r="DO40" s="664"/>
      <c r="DP40" s="664"/>
      <c r="DQ40" s="664"/>
      <c r="DR40" s="664"/>
      <c r="DS40" s="664"/>
      <c r="DT40" s="664"/>
      <c r="DU40" s="664"/>
      <c r="DV40" s="665"/>
      <c r="DW40" s="666" t="s">
        <v>346</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1307272</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415</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129</v>
      </c>
      <c r="CS41" s="662"/>
      <c r="CT41" s="662"/>
      <c r="CU41" s="662"/>
      <c r="CV41" s="662"/>
      <c r="CW41" s="662"/>
      <c r="CX41" s="662"/>
      <c r="CY41" s="663"/>
      <c r="CZ41" s="666" t="s">
        <v>232</v>
      </c>
      <c r="DA41" s="695"/>
      <c r="DB41" s="695"/>
      <c r="DC41" s="696"/>
      <c r="DD41" s="669" t="s">
        <v>129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3323400</v>
      </c>
      <c r="CS42" s="664"/>
      <c r="CT42" s="664"/>
      <c r="CU42" s="664"/>
      <c r="CV42" s="664"/>
      <c r="CW42" s="664"/>
      <c r="CX42" s="664"/>
      <c r="CY42" s="665"/>
      <c r="CZ42" s="666">
        <v>16.7</v>
      </c>
      <c r="DA42" s="667"/>
      <c r="DB42" s="667"/>
      <c r="DC42" s="668"/>
      <c r="DD42" s="669">
        <v>712752</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65000</v>
      </c>
      <c r="CS43" s="662"/>
      <c r="CT43" s="662"/>
      <c r="CU43" s="662"/>
      <c r="CV43" s="662"/>
      <c r="CW43" s="662"/>
      <c r="CX43" s="662"/>
      <c r="CY43" s="663"/>
      <c r="CZ43" s="666">
        <v>0.3</v>
      </c>
      <c r="DA43" s="695"/>
      <c r="DB43" s="695"/>
      <c r="DC43" s="696"/>
      <c r="DD43" s="669">
        <v>65000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354</v>
      </c>
      <c r="CD44" s="689" t="s">
        <v>304</v>
      </c>
      <c r="CE44" s="690"/>
      <c r="CF44" s="658" t="s">
        <v>355</v>
      </c>
      <c r="CG44" s="659"/>
      <c r="CH44" s="659"/>
      <c r="CI44" s="659"/>
      <c r="CJ44" s="659"/>
      <c r="CK44" s="659"/>
      <c r="CL44" s="659"/>
      <c r="CM44" s="659"/>
      <c r="CN44" s="659"/>
      <c r="CO44" s="659"/>
      <c r="CP44" s="659"/>
      <c r="CQ44" s="660"/>
      <c r="CR44" s="661">
        <v>2999976</v>
      </c>
      <c r="CS44" s="664"/>
      <c r="CT44" s="664"/>
      <c r="CU44" s="664"/>
      <c r="CV44" s="664"/>
      <c r="CW44" s="664"/>
      <c r="CX44" s="664"/>
      <c r="CY44" s="665"/>
      <c r="CZ44" s="666">
        <v>15.1</v>
      </c>
      <c r="DA44" s="667"/>
      <c r="DB44" s="667"/>
      <c r="DC44" s="668"/>
      <c r="DD44" s="669">
        <v>633245</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1039897</v>
      </c>
      <c r="CS45" s="662"/>
      <c r="CT45" s="662"/>
      <c r="CU45" s="662"/>
      <c r="CV45" s="662"/>
      <c r="CW45" s="662"/>
      <c r="CX45" s="662"/>
      <c r="CY45" s="663"/>
      <c r="CZ45" s="666">
        <v>5.2</v>
      </c>
      <c r="DA45" s="695"/>
      <c r="DB45" s="695"/>
      <c r="DC45" s="696"/>
      <c r="DD45" s="669">
        <v>23593</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1896908</v>
      </c>
      <c r="CS46" s="664"/>
      <c r="CT46" s="664"/>
      <c r="CU46" s="664"/>
      <c r="CV46" s="664"/>
      <c r="CW46" s="664"/>
      <c r="CX46" s="664"/>
      <c r="CY46" s="665"/>
      <c r="CZ46" s="666">
        <v>9.5</v>
      </c>
      <c r="DA46" s="667"/>
      <c r="DB46" s="667"/>
      <c r="DC46" s="668"/>
      <c r="DD46" s="669">
        <v>604781</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v>323424</v>
      </c>
      <c r="CS47" s="662"/>
      <c r="CT47" s="662"/>
      <c r="CU47" s="662"/>
      <c r="CV47" s="662"/>
      <c r="CW47" s="662"/>
      <c r="CX47" s="662"/>
      <c r="CY47" s="663"/>
      <c r="CZ47" s="666">
        <v>1.6</v>
      </c>
      <c r="DA47" s="695"/>
      <c r="DB47" s="695"/>
      <c r="DC47" s="696"/>
      <c r="DD47" s="669">
        <v>79507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129</v>
      </c>
      <c r="CS48" s="664"/>
      <c r="CT48" s="664"/>
      <c r="CU48" s="664"/>
      <c r="CV48" s="664"/>
      <c r="CW48" s="664"/>
      <c r="CX48" s="664"/>
      <c r="CY48" s="665"/>
      <c r="CZ48" s="666" t="s">
        <v>232</v>
      </c>
      <c r="DA48" s="667"/>
      <c r="DB48" s="667"/>
      <c r="DC48" s="668"/>
      <c r="DD48" s="669" t="s">
        <v>178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19870526</v>
      </c>
      <c r="CS49" s="677"/>
      <c r="CT49" s="677"/>
      <c r="CU49" s="677"/>
      <c r="CV49" s="677"/>
      <c r="CW49" s="677"/>
      <c r="CX49" s="677"/>
      <c r="CY49" s="678"/>
      <c r="CZ49" s="679">
        <v>100</v>
      </c>
      <c r="DA49" s="680"/>
      <c r="DB49" s="680"/>
      <c r="DC49" s="681"/>
      <c r="DD49" s="682">
        <v>13346376</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g+5rvCLLd1E6BigoUv22QgShUjauZMI7UBs+MbB34JXBd8LRK1Wdct1bKtNkO8aS7e6uwo/ZKAmYiITk0XBzuQ==" saltValue="bWP3hpRCUer7z7Ua35NDN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200" t="s">
        <v>362</v>
      </c>
      <c r="DK2" s="1201"/>
      <c r="DL2" s="1201"/>
      <c r="DM2" s="1201"/>
      <c r="DN2" s="1201"/>
      <c r="DO2" s="1202"/>
      <c r="DP2" s="249"/>
      <c r="DQ2" s="1200" t="s">
        <v>363</v>
      </c>
      <c r="DR2" s="1201"/>
      <c r="DS2" s="1201"/>
      <c r="DT2" s="1201"/>
      <c r="DU2" s="1201"/>
      <c r="DV2" s="1201"/>
      <c r="DW2" s="1201"/>
      <c r="DX2" s="1201"/>
      <c r="DY2" s="1201"/>
      <c r="DZ2" s="1202"/>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3" t="s">
        <v>364</v>
      </c>
      <c r="B4" s="1153"/>
      <c r="C4" s="1153"/>
      <c r="D4" s="1153"/>
      <c r="E4" s="1153"/>
      <c r="F4" s="1153"/>
      <c r="G4" s="1153"/>
      <c r="H4" s="1153"/>
      <c r="I4" s="1153"/>
      <c r="J4" s="1153"/>
      <c r="K4" s="1153"/>
      <c r="L4" s="1153"/>
      <c r="M4" s="1153"/>
      <c r="N4" s="1153"/>
      <c r="O4" s="1153"/>
      <c r="P4" s="1153"/>
      <c r="Q4" s="1153"/>
      <c r="R4" s="1153"/>
      <c r="S4" s="1153"/>
      <c r="T4" s="1153"/>
      <c r="U4" s="1153"/>
      <c r="V4" s="1153"/>
      <c r="W4" s="1153"/>
      <c r="X4" s="1153"/>
      <c r="Y4" s="1153"/>
      <c r="Z4" s="1153"/>
      <c r="AA4" s="1153"/>
      <c r="AB4" s="1153"/>
      <c r="AC4" s="1153"/>
      <c r="AD4" s="1153"/>
      <c r="AE4" s="1153"/>
      <c r="AF4" s="1153"/>
      <c r="AG4" s="1153"/>
      <c r="AH4" s="1153"/>
      <c r="AI4" s="1153"/>
      <c r="AJ4" s="1153"/>
      <c r="AK4" s="1153"/>
      <c r="AL4" s="1153"/>
      <c r="AM4" s="1153"/>
      <c r="AN4" s="1153"/>
      <c r="AO4" s="1153"/>
      <c r="AP4" s="1153"/>
      <c r="AQ4" s="1153"/>
      <c r="AR4" s="1153"/>
      <c r="AS4" s="1153"/>
      <c r="AT4" s="1153"/>
      <c r="AU4" s="1153"/>
      <c r="AV4" s="1153"/>
      <c r="AW4" s="1153"/>
      <c r="AX4" s="1153"/>
      <c r="AY4" s="1153"/>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3"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8" t="s">
        <v>380</v>
      </c>
      <c r="DH5" s="1189"/>
      <c r="DI5" s="1189"/>
      <c r="DJ5" s="1189"/>
      <c r="DK5" s="1190"/>
      <c r="DL5" s="1188" t="s">
        <v>381</v>
      </c>
      <c r="DM5" s="1189"/>
      <c r="DN5" s="1189"/>
      <c r="DO5" s="1189"/>
      <c r="DP5" s="1190"/>
      <c r="DQ5" s="1090" t="s">
        <v>382</v>
      </c>
      <c r="DR5" s="1091"/>
      <c r="DS5" s="1091"/>
      <c r="DT5" s="1091"/>
      <c r="DU5" s="1092"/>
      <c r="DV5" s="1090" t="s">
        <v>373</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4"/>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1"/>
      <c r="DH6" s="1192"/>
      <c r="DI6" s="1192"/>
      <c r="DJ6" s="1192"/>
      <c r="DK6" s="1193"/>
      <c r="DL6" s="1191"/>
      <c r="DM6" s="1192"/>
      <c r="DN6" s="1192"/>
      <c r="DO6" s="1192"/>
      <c r="DP6" s="1193"/>
      <c r="DQ6" s="1093"/>
      <c r="DR6" s="1094"/>
      <c r="DS6" s="1094"/>
      <c r="DT6" s="1094"/>
      <c r="DU6" s="1095"/>
      <c r="DV6" s="1093"/>
      <c r="DW6" s="1094"/>
      <c r="DX6" s="1094"/>
      <c r="DY6" s="1094"/>
      <c r="DZ6" s="1107"/>
      <c r="EA6" s="254"/>
    </row>
    <row r="7" spans="1:131" s="255" customFormat="1" ht="26.25" customHeight="1" thickTop="1" x14ac:dyDescent="0.15">
      <c r="A7" s="258">
        <v>1</v>
      </c>
      <c r="B7" s="1140" t="s">
        <v>383</v>
      </c>
      <c r="C7" s="1141"/>
      <c r="D7" s="1141"/>
      <c r="E7" s="1141"/>
      <c r="F7" s="1141"/>
      <c r="G7" s="1141"/>
      <c r="H7" s="1141"/>
      <c r="I7" s="1141"/>
      <c r="J7" s="1141"/>
      <c r="K7" s="1141"/>
      <c r="L7" s="1141"/>
      <c r="M7" s="1141"/>
      <c r="N7" s="1141"/>
      <c r="O7" s="1141"/>
      <c r="P7" s="1142"/>
      <c r="Q7" s="1194">
        <v>20611</v>
      </c>
      <c r="R7" s="1195"/>
      <c r="S7" s="1195"/>
      <c r="T7" s="1195"/>
      <c r="U7" s="1195"/>
      <c r="V7" s="1195">
        <v>19870</v>
      </c>
      <c r="W7" s="1195"/>
      <c r="X7" s="1195"/>
      <c r="Y7" s="1195"/>
      <c r="Z7" s="1195"/>
      <c r="AA7" s="1195">
        <v>742</v>
      </c>
      <c r="AB7" s="1195"/>
      <c r="AC7" s="1195"/>
      <c r="AD7" s="1195"/>
      <c r="AE7" s="1196"/>
      <c r="AF7" s="1197">
        <v>584</v>
      </c>
      <c r="AG7" s="1198"/>
      <c r="AH7" s="1198"/>
      <c r="AI7" s="1198"/>
      <c r="AJ7" s="1199"/>
      <c r="AK7" s="1181">
        <v>1127</v>
      </c>
      <c r="AL7" s="1182"/>
      <c r="AM7" s="1182"/>
      <c r="AN7" s="1182"/>
      <c r="AO7" s="1182"/>
      <c r="AP7" s="1182">
        <v>29880</v>
      </c>
      <c r="AQ7" s="1182"/>
      <c r="AR7" s="1182"/>
      <c r="AS7" s="1182"/>
      <c r="AT7" s="1182"/>
      <c r="AU7" s="1183"/>
      <c r="AV7" s="1183"/>
      <c r="AW7" s="1183"/>
      <c r="AX7" s="1183"/>
      <c r="AY7" s="1184"/>
      <c r="AZ7" s="252"/>
      <c r="BA7" s="252"/>
      <c r="BB7" s="252"/>
      <c r="BC7" s="252"/>
      <c r="BD7" s="252"/>
      <c r="BE7" s="253"/>
      <c r="BF7" s="253"/>
      <c r="BG7" s="253"/>
      <c r="BH7" s="253"/>
      <c r="BI7" s="253"/>
      <c r="BJ7" s="253"/>
      <c r="BK7" s="253"/>
      <c r="BL7" s="253"/>
      <c r="BM7" s="253"/>
      <c r="BN7" s="253"/>
      <c r="BO7" s="253"/>
      <c r="BP7" s="253"/>
      <c r="BQ7" s="259">
        <v>1</v>
      </c>
      <c r="BR7" s="260"/>
      <c r="BS7" s="1185" t="s">
        <v>585</v>
      </c>
      <c r="BT7" s="1186"/>
      <c r="BU7" s="1186"/>
      <c r="BV7" s="1186"/>
      <c r="BW7" s="1186"/>
      <c r="BX7" s="1186"/>
      <c r="BY7" s="1186"/>
      <c r="BZ7" s="1186"/>
      <c r="CA7" s="1186"/>
      <c r="CB7" s="1186"/>
      <c r="CC7" s="1186"/>
      <c r="CD7" s="1186"/>
      <c r="CE7" s="1186"/>
      <c r="CF7" s="1186"/>
      <c r="CG7" s="1187"/>
      <c r="CH7" s="1178">
        <v>2</v>
      </c>
      <c r="CI7" s="1179"/>
      <c r="CJ7" s="1179"/>
      <c r="CK7" s="1179"/>
      <c r="CL7" s="1180"/>
      <c r="CM7" s="1178">
        <v>138</v>
      </c>
      <c r="CN7" s="1179"/>
      <c r="CO7" s="1179"/>
      <c r="CP7" s="1179"/>
      <c r="CQ7" s="1180"/>
      <c r="CR7" s="1178">
        <v>85</v>
      </c>
      <c r="CS7" s="1179"/>
      <c r="CT7" s="1179"/>
      <c r="CU7" s="1179"/>
      <c r="CV7" s="1180"/>
      <c r="CW7" s="1178" t="s">
        <v>606</v>
      </c>
      <c r="CX7" s="1179"/>
      <c r="CY7" s="1179"/>
      <c r="CZ7" s="1179"/>
      <c r="DA7" s="1180"/>
      <c r="DB7" s="1178" t="s">
        <v>606</v>
      </c>
      <c r="DC7" s="1179"/>
      <c r="DD7" s="1179"/>
      <c r="DE7" s="1179"/>
      <c r="DF7" s="1180"/>
      <c r="DG7" s="1178" t="s">
        <v>606</v>
      </c>
      <c r="DH7" s="1179"/>
      <c r="DI7" s="1179"/>
      <c r="DJ7" s="1179"/>
      <c r="DK7" s="1180"/>
      <c r="DL7" s="1178" t="s">
        <v>606</v>
      </c>
      <c r="DM7" s="1179"/>
      <c r="DN7" s="1179"/>
      <c r="DO7" s="1179"/>
      <c r="DP7" s="1180"/>
      <c r="DQ7" s="1178" t="s">
        <v>606</v>
      </c>
      <c r="DR7" s="1179"/>
      <c r="DS7" s="1179"/>
      <c r="DT7" s="1179"/>
      <c r="DU7" s="1180"/>
      <c r="DV7" s="1205"/>
      <c r="DW7" s="1206"/>
      <c r="DX7" s="1206"/>
      <c r="DY7" s="1206"/>
      <c r="DZ7" s="1207"/>
      <c r="EA7" s="254"/>
    </row>
    <row r="8" spans="1:131" s="255" customFormat="1" ht="26.25" customHeight="1" x14ac:dyDescent="0.15">
      <c r="A8" s="261">
        <v>2</v>
      </c>
      <c r="B8" s="1120" t="s">
        <v>384</v>
      </c>
      <c r="C8" s="1121"/>
      <c r="D8" s="1121"/>
      <c r="E8" s="1121"/>
      <c r="F8" s="1121"/>
      <c r="G8" s="1121"/>
      <c r="H8" s="1121"/>
      <c r="I8" s="1121"/>
      <c r="J8" s="1121"/>
      <c r="K8" s="1121"/>
      <c r="L8" s="1121"/>
      <c r="M8" s="1121"/>
      <c r="N8" s="1121"/>
      <c r="O8" s="1121"/>
      <c r="P8" s="1122"/>
      <c r="Q8" s="1132">
        <v>6</v>
      </c>
      <c r="R8" s="1133"/>
      <c r="S8" s="1133"/>
      <c r="T8" s="1133"/>
      <c r="U8" s="1133"/>
      <c r="V8" s="1133">
        <v>3</v>
      </c>
      <c r="W8" s="1133"/>
      <c r="X8" s="1133"/>
      <c r="Y8" s="1133"/>
      <c r="Z8" s="1133"/>
      <c r="AA8" s="1133">
        <v>4</v>
      </c>
      <c r="AB8" s="1133"/>
      <c r="AC8" s="1133"/>
      <c r="AD8" s="1133"/>
      <c r="AE8" s="1134"/>
      <c r="AF8" s="1126">
        <v>4</v>
      </c>
      <c r="AG8" s="1127"/>
      <c r="AH8" s="1127"/>
      <c r="AI8" s="1127"/>
      <c r="AJ8" s="1128"/>
      <c r="AK8" s="1176" t="s">
        <v>605</v>
      </c>
      <c r="AL8" s="1177"/>
      <c r="AM8" s="1177"/>
      <c r="AN8" s="1177"/>
      <c r="AO8" s="1177"/>
      <c r="AP8" s="1177">
        <v>3</v>
      </c>
      <c r="AQ8" s="1177"/>
      <c r="AR8" s="1177"/>
      <c r="AS8" s="1177"/>
      <c r="AT8" s="1177"/>
      <c r="AU8" s="1174"/>
      <c r="AV8" s="1174"/>
      <c r="AW8" s="1174"/>
      <c r="AX8" s="1174"/>
      <c r="AY8" s="1175"/>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x14ac:dyDescent="0.15">
      <c r="A9" s="261">
        <v>3</v>
      </c>
      <c r="B9" s="1120"/>
      <c r="C9" s="1121"/>
      <c r="D9" s="1121"/>
      <c r="E9" s="1121"/>
      <c r="F9" s="1121"/>
      <c r="G9" s="1121"/>
      <c r="H9" s="1121"/>
      <c r="I9" s="1121"/>
      <c r="J9" s="1121"/>
      <c r="K9" s="1121"/>
      <c r="L9" s="1121"/>
      <c r="M9" s="1121"/>
      <c r="N9" s="1121"/>
      <c r="O9" s="1121"/>
      <c r="P9" s="1122"/>
      <c r="Q9" s="1132"/>
      <c r="R9" s="1133"/>
      <c r="S9" s="1133"/>
      <c r="T9" s="1133"/>
      <c r="U9" s="1133"/>
      <c r="V9" s="1133"/>
      <c r="W9" s="1133"/>
      <c r="X9" s="1133"/>
      <c r="Y9" s="1133"/>
      <c r="Z9" s="1133"/>
      <c r="AA9" s="1133"/>
      <c r="AB9" s="1133"/>
      <c r="AC9" s="1133"/>
      <c r="AD9" s="1133"/>
      <c r="AE9" s="1134"/>
      <c r="AF9" s="1126"/>
      <c r="AG9" s="1127"/>
      <c r="AH9" s="1127"/>
      <c r="AI9" s="1127"/>
      <c r="AJ9" s="1128"/>
      <c r="AK9" s="1176"/>
      <c r="AL9" s="1177"/>
      <c r="AM9" s="1177"/>
      <c r="AN9" s="1177"/>
      <c r="AO9" s="1177"/>
      <c r="AP9" s="1177"/>
      <c r="AQ9" s="1177"/>
      <c r="AR9" s="1177"/>
      <c r="AS9" s="1177"/>
      <c r="AT9" s="1177"/>
      <c r="AU9" s="1174"/>
      <c r="AV9" s="1174"/>
      <c r="AW9" s="1174"/>
      <c r="AX9" s="1174"/>
      <c r="AY9" s="1175"/>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x14ac:dyDescent="0.15">
      <c r="A10" s="261">
        <v>4</v>
      </c>
      <c r="B10" s="1120"/>
      <c r="C10" s="1121"/>
      <c r="D10" s="1121"/>
      <c r="E10" s="1121"/>
      <c r="F10" s="1121"/>
      <c r="G10" s="1121"/>
      <c r="H10" s="1121"/>
      <c r="I10" s="1121"/>
      <c r="J10" s="1121"/>
      <c r="K10" s="1121"/>
      <c r="L10" s="1121"/>
      <c r="M10" s="1121"/>
      <c r="N10" s="1121"/>
      <c r="O10" s="1121"/>
      <c r="P10" s="1122"/>
      <c r="Q10" s="1132"/>
      <c r="R10" s="1133"/>
      <c r="S10" s="1133"/>
      <c r="T10" s="1133"/>
      <c r="U10" s="1133"/>
      <c r="V10" s="1133"/>
      <c r="W10" s="1133"/>
      <c r="X10" s="1133"/>
      <c r="Y10" s="1133"/>
      <c r="Z10" s="1133"/>
      <c r="AA10" s="1133"/>
      <c r="AB10" s="1133"/>
      <c r="AC10" s="1133"/>
      <c r="AD10" s="1133"/>
      <c r="AE10" s="1134"/>
      <c r="AF10" s="1126"/>
      <c r="AG10" s="1127"/>
      <c r="AH10" s="1127"/>
      <c r="AI10" s="1127"/>
      <c r="AJ10" s="1128"/>
      <c r="AK10" s="1176"/>
      <c r="AL10" s="1177"/>
      <c r="AM10" s="1177"/>
      <c r="AN10" s="1177"/>
      <c r="AO10" s="1177"/>
      <c r="AP10" s="1177"/>
      <c r="AQ10" s="1177"/>
      <c r="AR10" s="1177"/>
      <c r="AS10" s="1177"/>
      <c r="AT10" s="1177"/>
      <c r="AU10" s="1174"/>
      <c r="AV10" s="1174"/>
      <c r="AW10" s="1174"/>
      <c r="AX10" s="1174"/>
      <c r="AY10" s="1175"/>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x14ac:dyDescent="0.15">
      <c r="A11" s="261">
        <v>5</v>
      </c>
      <c r="B11" s="1120"/>
      <c r="C11" s="1121"/>
      <c r="D11" s="1121"/>
      <c r="E11" s="1121"/>
      <c r="F11" s="1121"/>
      <c r="G11" s="1121"/>
      <c r="H11" s="1121"/>
      <c r="I11" s="1121"/>
      <c r="J11" s="1121"/>
      <c r="K11" s="1121"/>
      <c r="L11" s="1121"/>
      <c r="M11" s="1121"/>
      <c r="N11" s="1121"/>
      <c r="O11" s="1121"/>
      <c r="P11" s="1122"/>
      <c r="Q11" s="1132"/>
      <c r="R11" s="1133"/>
      <c r="S11" s="1133"/>
      <c r="T11" s="1133"/>
      <c r="U11" s="1133"/>
      <c r="V11" s="1133"/>
      <c r="W11" s="1133"/>
      <c r="X11" s="1133"/>
      <c r="Y11" s="1133"/>
      <c r="Z11" s="1133"/>
      <c r="AA11" s="1133"/>
      <c r="AB11" s="1133"/>
      <c r="AC11" s="1133"/>
      <c r="AD11" s="1133"/>
      <c r="AE11" s="1134"/>
      <c r="AF11" s="1126"/>
      <c r="AG11" s="1127"/>
      <c r="AH11" s="1127"/>
      <c r="AI11" s="1127"/>
      <c r="AJ11" s="1128"/>
      <c r="AK11" s="1176"/>
      <c r="AL11" s="1177"/>
      <c r="AM11" s="1177"/>
      <c r="AN11" s="1177"/>
      <c r="AO11" s="1177"/>
      <c r="AP11" s="1177"/>
      <c r="AQ11" s="1177"/>
      <c r="AR11" s="1177"/>
      <c r="AS11" s="1177"/>
      <c r="AT11" s="1177"/>
      <c r="AU11" s="1174"/>
      <c r="AV11" s="1174"/>
      <c r="AW11" s="1174"/>
      <c r="AX11" s="1174"/>
      <c r="AY11" s="1175"/>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0"/>
      <c r="C12" s="1121"/>
      <c r="D12" s="1121"/>
      <c r="E12" s="1121"/>
      <c r="F12" s="1121"/>
      <c r="G12" s="1121"/>
      <c r="H12" s="1121"/>
      <c r="I12" s="1121"/>
      <c r="J12" s="1121"/>
      <c r="K12" s="1121"/>
      <c r="L12" s="1121"/>
      <c r="M12" s="1121"/>
      <c r="N12" s="1121"/>
      <c r="O12" s="1121"/>
      <c r="P12" s="1122"/>
      <c r="Q12" s="1132"/>
      <c r="R12" s="1133"/>
      <c r="S12" s="1133"/>
      <c r="T12" s="1133"/>
      <c r="U12" s="1133"/>
      <c r="V12" s="1133"/>
      <c r="W12" s="1133"/>
      <c r="X12" s="1133"/>
      <c r="Y12" s="1133"/>
      <c r="Z12" s="1133"/>
      <c r="AA12" s="1133"/>
      <c r="AB12" s="1133"/>
      <c r="AC12" s="1133"/>
      <c r="AD12" s="1133"/>
      <c r="AE12" s="1134"/>
      <c r="AF12" s="1126"/>
      <c r="AG12" s="1127"/>
      <c r="AH12" s="1127"/>
      <c r="AI12" s="1127"/>
      <c r="AJ12" s="1128"/>
      <c r="AK12" s="1176"/>
      <c r="AL12" s="1177"/>
      <c r="AM12" s="1177"/>
      <c r="AN12" s="1177"/>
      <c r="AO12" s="1177"/>
      <c r="AP12" s="1177"/>
      <c r="AQ12" s="1177"/>
      <c r="AR12" s="1177"/>
      <c r="AS12" s="1177"/>
      <c r="AT12" s="1177"/>
      <c r="AU12" s="1174"/>
      <c r="AV12" s="1174"/>
      <c r="AW12" s="1174"/>
      <c r="AX12" s="1174"/>
      <c r="AY12" s="1175"/>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0"/>
      <c r="C13" s="1121"/>
      <c r="D13" s="1121"/>
      <c r="E13" s="1121"/>
      <c r="F13" s="1121"/>
      <c r="G13" s="1121"/>
      <c r="H13" s="1121"/>
      <c r="I13" s="1121"/>
      <c r="J13" s="1121"/>
      <c r="K13" s="1121"/>
      <c r="L13" s="1121"/>
      <c r="M13" s="1121"/>
      <c r="N13" s="1121"/>
      <c r="O13" s="1121"/>
      <c r="P13" s="1122"/>
      <c r="Q13" s="1132"/>
      <c r="R13" s="1133"/>
      <c r="S13" s="1133"/>
      <c r="T13" s="1133"/>
      <c r="U13" s="1133"/>
      <c r="V13" s="1133"/>
      <c r="W13" s="1133"/>
      <c r="X13" s="1133"/>
      <c r="Y13" s="1133"/>
      <c r="Z13" s="1133"/>
      <c r="AA13" s="1133"/>
      <c r="AB13" s="1133"/>
      <c r="AC13" s="1133"/>
      <c r="AD13" s="1133"/>
      <c r="AE13" s="1134"/>
      <c r="AF13" s="1126"/>
      <c r="AG13" s="1127"/>
      <c r="AH13" s="1127"/>
      <c r="AI13" s="1127"/>
      <c r="AJ13" s="1128"/>
      <c r="AK13" s="1176"/>
      <c r="AL13" s="1177"/>
      <c r="AM13" s="1177"/>
      <c r="AN13" s="1177"/>
      <c r="AO13" s="1177"/>
      <c r="AP13" s="1177"/>
      <c r="AQ13" s="1177"/>
      <c r="AR13" s="1177"/>
      <c r="AS13" s="1177"/>
      <c r="AT13" s="1177"/>
      <c r="AU13" s="1174"/>
      <c r="AV13" s="1174"/>
      <c r="AW13" s="1174"/>
      <c r="AX13" s="1174"/>
      <c r="AY13" s="1175"/>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0"/>
      <c r="C14" s="1121"/>
      <c r="D14" s="1121"/>
      <c r="E14" s="1121"/>
      <c r="F14" s="1121"/>
      <c r="G14" s="1121"/>
      <c r="H14" s="1121"/>
      <c r="I14" s="1121"/>
      <c r="J14" s="1121"/>
      <c r="K14" s="1121"/>
      <c r="L14" s="1121"/>
      <c r="M14" s="1121"/>
      <c r="N14" s="1121"/>
      <c r="O14" s="1121"/>
      <c r="P14" s="1122"/>
      <c r="Q14" s="1132"/>
      <c r="R14" s="1133"/>
      <c r="S14" s="1133"/>
      <c r="T14" s="1133"/>
      <c r="U14" s="1133"/>
      <c r="V14" s="1133"/>
      <c r="W14" s="1133"/>
      <c r="X14" s="1133"/>
      <c r="Y14" s="1133"/>
      <c r="Z14" s="1133"/>
      <c r="AA14" s="1133"/>
      <c r="AB14" s="1133"/>
      <c r="AC14" s="1133"/>
      <c r="AD14" s="1133"/>
      <c r="AE14" s="1134"/>
      <c r="AF14" s="1126"/>
      <c r="AG14" s="1127"/>
      <c r="AH14" s="1127"/>
      <c r="AI14" s="1127"/>
      <c r="AJ14" s="1128"/>
      <c r="AK14" s="1176"/>
      <c r="AL14" s="1177"/>
      <c r="AM14" s="1177"/>
      <c r="AN14" s="1177"/>
      <c r="AO14" s="1177"/>
      <c r="AP14" s="1177"/>
      <c r="AQ14" s="1177"/>
      <c r="AR14" s="1177"/>
      <c r="AS14" s="1177"/>
      <c r="AT14" s="1177"/>
      <c r="AU14" s="1174"/>
      <c r="AV14" s="1174"/>
      <c r="AW14" s="1174"/>
      <c r="AX14" s="1174"/>
      <c r="AY14" s="1175"/>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0"/>
      <c r="C15" s="1121"/>
      <c r="D15" s="1121"/>
      <c r="E15" s="1121"/>
      <c r="F15" s="1121"/>
      <c r="G15" s="1121"/>
      <c r="H15" s="1121"/>
      <c r="I15" s="1121"/>
      <c r="J15" s="1121"/>
      <c r="K15" s="1121"/>
      <c r="L15" s="1121"/>
      <c r="M15" s="1121"/>
      <c r="N15" s="1121"/>
      <c r="O15" s="1121"/>
      <c r="P15" s="1122"/>
      <c r="Q15" s="1132"/>
      <c r="R15" s="1133"/>
      <c r="S15" s="1133"/>
      <c r="T15" s="1133"/>
      <c r="U15" s="1133"/>
      <c r="V15" s="1133"/>
      <c r="W15" s="1133"/>
      <c r="X15" s="1133"/>
      <c r="Y15" s="1133"/>
      <c r="Z15" s="1133"/>
      <c r="AA15" s="1133"/>
      <c r="AB15" s="1133"/>
      <c r="AC15" s="1133"/>
      <c r="AD15" s="1133"/>
      <c r="AE15" s="1134"/>
      <c r="AF15" s="1126"/>
      <c r="AG15" s="1127"/>
      <c r="AH15" s="1127"/>
      <c r="AI15" s="1127"/>
      <c r="AJ15" s="1128"/>
      <c r="AK15" s="1176"/>
      <c r="AL15" s="1177"/>
      <c r="AM15" s="1177"/>
      <c r="AN15" s="1177"/>
      <c r="AO15" s="1177"/>
      <c r="AP15" s="1177"/>
      <c r="AQ15" s="1177"/>
      <c r="AR15" s="1177"/>
      <c r="AS15" s="1177"/>
      <c r="AT15" s="1177"/>
      <c r="AU15" s="1174"/>
      <c r="AV15" s="1174"/>
      <c r="AW15" s="1174"/>
      <c r="AX15" s="1174"/>
      <c r="AY15" s="1175"/>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0"/>
      <c r="C16" s="1121"/>
      <c r="D16" s="1121"/>
      <c r="E16" s="1121"/>
      <c r="F16" s="1121"/>
      <c r="G16" s="1121"/>
      <c r="H16" s="1121"/>
      <c r="I16" s="1121"/>
      <c r="J16" s="1121"/>
      <c r="K16" s="1121"/>
      <c r="L16" s="1121"/>
      <c r="M16" s="1121"/>
      <c r="N16" s="1121"/>
      <c r="O16" s="1121"/>
      <c r="P16" s="1122"/>
      <c r="Q16" s="1132"/>
      <c r="R16" s="1133"/>
      <c r="S16" s="1133"/>
      <c r="T16" s="1133"/>
      <c r="U16" s="1133"/>
      <c r="V16" s="1133"/>
      <c r="W16" s="1133"/>
      <c r="X16" s="1133"/>
      <c r="Y16" s="1133"/>
      <c r="Z16" s="1133"/>
      <c r="AA16" s="1133"/>
      <c r="AB16" s="1133"/>
      <c r="AC16" s="1133"/>
      <c r="AD16" s="1133"/>
      <c r="AE16" s="1134"/>
      <c r="AF16" s="1126"/>
      <c r="AG16" s="1127"/>
      <c r="AH16" s="1127"/>
      <c r="AI16" s="1127"/>
      <c r="AJ16" s="1128"/>
      <c r="AK16" s="1176"/>
      <c r="AL16" s="1177"/>
      <c r="AM16" s="1177"/>
      <c r="AN16" s="1177"/>
      <c r="AO16" s="1177"/>
      <c r="AP16" s="1177"/>
      <c r="AQ16" s="1177"/>
      <c r="AR16" s="1177"/>
      <c r="AS16" s="1177"/>
      <c r="AT16" s="1177"/>
      <c r="AU16" s="1174"/>
      <c r="AV16" s="1174"/>
      <c r="AW16" s="1174"/>
      <c r="AX16" s="1174"/>
      <c r="AY16" s="1175"/>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0"/>
      <c r="C17" s="1121"/>
      <c r="D17" s="1121"/>
      <c r="E17" s="1121"/>
      <c r="F17" s="1121"/>
      <c r="G17" s="1121"/>
      <c r="H17" s="1121"/>
      <c r="I17" s="1121"/>
      <c r="J17" s="1121"/>
      <c r="K17" s="1121"/>
      <c r="L17" s="1121"/>
      <c r="M17" s="1121"/>
      <c r="N17" s="1121"/>
      <c r="O17" s="1121"/>
      <c r="P17" s="1122"/>
      <c r="Q17" s="1132"/>
      <c r="R17" s="1133"/>
      <c r="S17" s="1133"/>
      <c r="T17" s="1133"/>
      <c r="U17" s="1133"/>
      <c r="V17" s="1133"/>
      <c r="W17" s="1133"/>
      <c r="X17" s="1133"/>
      <c r="Y17" s="1133"/>
      <c r="Z17" s="1133"/>
      <c r="AA17" s="1133"/>
      <c r="AB17" s="1133"/>
      <c r="AC17" s="1133"/>
      <c r="AD17" s="1133"/>
      <c r="AE17" s="1134"/>
      <c r="AF17" s="1126"/>
      <c r="AG17" s="1127"/>
      <c r="AH17" s="1127"/>
      <c r="AI17" s="1127"/>
      <c r="AJ17" s="1128"/>
      <c r="AK17" s="1176"/>
      <c r="AL17" s="1177"/>
      <c r="AM17" s="1177"/>
      <c r="AN17" s="1177"/>
      <c r="AO17" s="1177"/>
      <c r="AP17" s="1177"/>
      <c r="AQ17" s="1177"/>
      <c r="AR17" s="1177"/>
      <c r="AS17" s="1177"/>
      <c r="AT17" s="1177"/>
      <c r="AU17" s="1174"/>
      <c r="AV17" s="1174"/>
      <c r="AW17" s="1174"/>
      <c r="AX17" s="1174"/>
      <c r="AY17" s="1175"/>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0"/>
      <c r="C18" s="1121"/>
      <c r="D18" s="1121"/>
      <c r="E18" s="1121"/>
      <c r="F18" s="1121"/>
      <c r="G18" s="1121"/>
      <c r="H18" s="1121"/>
      <c r="I18" s="1121"/>
      <c r="J18" s="1121"/>
      <c r="K18" s="1121"/>
      <c r="L18" s="1121"/>
      <c r="M18" s="1121"/>
      <c r="N18" s="1121"/>
      <c r="O18" s="1121"/>
      <c r="P18" s="1122"/>
      <c r="Q18" s="1132"/>
      <c r="R18" s="1133"/>
      <c r="S18" s="1133"/>
      <c r="T18" s="1133"/>
      <c r="U18" s="1133"/>
      <c r="V18" s="1133"/>
      <c r="W18" s="1133"/>
      <c r="X18" s="1133"/>
      <c r="Y18" s="1133"/>
      <c r="Z18" s="1133"/>
      <c r="AA18" s="1133"/>
      <c r="AB18" s="1133"/>
      <c r="AC18" s="1133"/>
      <c r="AD18" s="1133"/>
      <c r="AE18" s="1134"/>
      <c r="AF18" s="1126"/>
      <c r="AG18" s="1127"/>
      <c r="AH18" s="1127"/>
      <c r="AI18" s="1127"/>
      <c r="AJ18" s="1128"/>
      <c r="AK18" s="1176"/>
      <c r="AL18" s="1177"/>
      <c r="AM18" s="1177"/>
      <c r="AN18" s="1177"/>
      <c r="AO18" s="1177"/>
      <c r="AP18" s="1177"/>
      <c r="AQ18" s="1177"/>
      <c r="AR18" s="1177"/>
      <c r="AS18" s="1177"/>
      <c r="AT18" s="1177"/>
      <c r="AU18" s="1174"/>
      <c r="AV18" s="1174"/>
      <c r="AW18" s="1174"/>
      <c r="AX18" s="1174"/>
      <c r="AY18" s="1175"/>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0"/>
      <c r="C19" s="1121"/>
      <c r="D19" s="1121"/>
      <c r="E19" s="1121"/>
      <c r="F19" s="1121"/>
      <c r="G19" s="1121"/>
      <c r="H19" s="1121"/>
      <c r="I19" s="1121"/>
      <c r="J19" s="1121"/>
      <c r="K19" s="1121"/>
      <c r="L19" s="1121"/>
      <c r="M19" s="1121"/>
      <c r="N19" s="1121"/>
      <c r="O19" s="1121"/>
      <c r="P19" s="1122"/>
      <c r="Q19" s="1132"/>
      <c r="R19" s="1133"/>
      <c r="S19" s="1133"/>
      <c r="T19" s="1133"/>
      <c r="U19" s="1133"/>
      <c r="V19" s="1133"/>
      <c r="W19" s="1133"/>
      <c r="X19" s="1133"/>
      <c r="Y19" s="1133"/>
      <c r="Z19" s="1133"/>
      <c r="AA19" s="1133"/>
      <c r="AB19" s="1133"/>
      <c r="AC19" s="1133"/>
      <c r="AD19" s="1133"/>
      <c r="AE19" s="1134"/>
      <c r="AF19" s="1126"/>
      <c r="AG19" s="1127"/>
      <c r="AH19" s="1127"/>
      <c r="AI19" s="1127"/>
      <c r="AJ19" s="1128"/>
      <c r="AK19" s="1176"/>
      <c r="AL19" s="1177"/>
      <c r="AM19" s="1177"/>
      <c r="AN19" s="1177"/>
      <c r="AO19" s="1177"/>
      <c r="AP19" s="1177"/>
      <c r="AQ19" s="1177"/>
      <c r="AR19" s="1177"/>
      <c r="AS19" s="1177"/>
      <c r="AT19" s="1177"/>
      <c r="AU19" s="1174"/>
      <c r="AV19" s="1174"/>
      <c r="AW19" s="1174"/>
      <c r="AX19" s="1174"/>
      <c r="AY19" s="1175"/>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0"/>
      <c r="C20" s="1121"/>
      <c r="D20" s="1121"/>
      <c r="E20" s="1121"/>
      <c r="F20" s="1121"/>
      <c r="G20" s="1121"/>
      <c r="H20" s="1121"/>
      <c r="I20" s="1121"/>
      <c r="J20" s="1121"/>
      <c r="K20" s="1121"/>
      <c r="L20" s="1121"/>
      <c r="M20" s="1121"/>
      <c r="N20" s="1121"/>
      <c r="O20" s="1121"/>
      <c r="P20" s="1122"/>
      <c r="Q20" s="1132"/>
      <c r="R20" s="1133"/>
      <c r="S20" s="1133"/>
      <c r="T20" s="1133"/>
      <c r="U20" s="1133"/>
      <c r="V20" s="1133"/>
      <c r="W20" s="1133"/>
      <c r="X20" s="1133"/>
      <c r="Y20" s="1133"/>
      <c r="Z20" s="1133"/>
      <c r="AA20" s="1133"/>
      <c r="AB20" s="1133"/>
      <c r="AC20" s="1133"/>
      <c r="AD20" s="1133"/>
      <c r="AE20" s="1134"/>
      <c r="AF20" s="1126"/>
      <c r="AG20" s="1127"/>
      <c r="AH20" s="1127"/>
      <c r="AI20" s="1127"/>
      <c r="AJ20" s="1128"/>
      <c r="AK20" s="1176"/>
      <c r="AL20" s="1177"/>
      <c r="AM20" s="1177"/>
      <c r="AN20" s="1177"/>
      <c r="AO20" s="1177"/>
      <c r="AP20" s="1177"/>
      <c r="AQ20" s="1177"/>
      <c r="AR20" s="1177"/>
      <c r="AS20" s="1177"/>
      <c r="AT20" s="1177"/>
      <c r="AU20" s="1174"/>
      <c r="AV20" s="1174"/>
      <c r="AW20" s="1174"/>
      <c r="AX20" s="1174"/>
      <c r="AY20" s="1175"/>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0"/>
      <c r="C21" s="1121"/>
      <c r="D21" s="1121"/>
      <c r="E21" s="1121"/>
      <c r="F21" s="1121"/>
      <c r="G21" s="1121"/>
      <c r="H21" s="1121"/>
      <c r="I21" s="1121"/>
      <c r="J21" s="1121"/>
      <c r="K21" s="1121"/>
      <c r="L21" s="1121"/>
      <c r="M21" s="1121"/>
      <c r="N21" s="1121"/>
      <c r="O21" s="1121"/>
      <c r="P21" s="1122"/>
      <c r="Q21" s="1132"/>
      <c r="R21" s="1133"/>
      <c r="S21" s="1133"/>
      <c r="T21" s="1133"/>
      <c r="U21" s="1133"/>
      <c r="V21" s="1133"/>
      <c r="W21" s="1133"/>
      <c r="X21" s="1133"/>
      <c r="Y21" s="1133"/>
      <c r="Z21" s="1133"/>
      <c r="AA21" s="1133"/>
      <c r="AB21" s="1133"/>
      <c r="AC21" s="1133"/>
      <c r="AD21" s="1133"/>
      <c r="AE21" s="1134"/>
      <c r="AF21" s="1126"/>
      <c r="AG21" s="1127"/>
      <c r="AH21" s="1127"/>
      <c r="AI21" s="1127"/>
      <c r="AJ21" s="1128"/>
      <c r="AK21" s="1176"/>
      <c r="AL21" s="1177"/>
      <c r="AM21" s="1177"/>
      <c r="AN21" s="1177"/>
      <c r="AO21" s="1177"/>
      <c r="AP21" s="1177"/>
      <c r="AQ21" s="1177"/>
      <c r="AR21" s="1177"/>
      <c r="AS21" s="1177"/>
      <c r="AT21" s="1177"/>
      <c r="AU21" s="1174"/>
      <c r="AV21" s="1174"/>
      <c r="AW21" s="1174"/>
      <c r="AX21" s="1174"/>
      <c r="AY21" s="1175"/>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0"/>
      <c r="C22" s="1121"/>
      <c r="D22" s="1121"/>
      <c r="E22" s="1121"/>
      <c r="F22" s="1121"/>
      <c r="G22" s="1121"/>
      <c r="H22" s="1121"/>
      <c r="I22" s="1121"/>
      <c r="J22" s="1121"/>
      <c r="K22" s="1121"/>
      <c r="L22" s="1121"/>
      <c r="M22" s="1121"/>
      <c r="N22" s="1121"/>
      <c r="O22" s="1121"/>
      <c r="P22" s="1122"/>
      <c r="Q22" s="1171"/>
      <c r="R22" s="1172"/>
      <c r="S22" s="1172"/>
      <c r="T22" s="1172"/>
      <c r="U22" s="1172"/>
      <c r="V22" s="1172"/>
      <c r="W22" s="1172"/>
      <c r="X22" s="1172"/>
      <c r="Y22" s="1172"/>
      <c r="Z22" s="1172"/>
      <c r="AA22" s="1172"/>
      <c r="AB22" s="1172"/>
      <c r="AC22" s="1172"/>
      <c r="AD22" s="1172"/>
      <c r="AE22" s="1173"/>
      <c r="AF22" s="1126"/>
      <c r="AG22" s="1127"/>
      <c r="AH22" s="1127"/>
      <c r="AI22" s="1127"/>
      <c r="AJ22" s="1128"/>
      <c r="AK22" s="1167"/>
      <c r="AL22" s="1168"/>
      <c r="AM22" s="1168"/>
      <c r="AN22" s="1168"/>
      <c r="AO22" s="1168"/>
      <c r="AP22" s="1168"/>
      <c r="AQ22" s="1168"/>
      <c r="AR22" s="1168"/>
      <c r="AS22" s="1168"/>
      <c r="AT22" s="1168"/>
      <c r="AU22" s="1169"/>
      <c r="AV22" s="1169"/>
      <c r="AW22" s="1169"/>
      <c r="AX22" s="1169"/>
      <c r="AY22" s="1170"/>
      <c r="AZ22" s="1118" t="s">
        <v>385</v>
      </c>
      <c r="BA22" s="1118"/>
      <c r="BB22" s="1118"/>
      <c r="BC22" s="1118"/>
      <c r="BD22" s="1119"/>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386</v>
      </c>
      <c r="B23" s="1033" t="s">
        <v>387</v>
      </c>
      <c r="C23" s="1034"/>
      <c r="D23" s="1034"/>
      <c r="E23" s="1034"/>
      <c r="F23" s="1034"/>
      <c r="G23" s="1034"/>
      <c r="H23" s="1034"/>
      <c r="I23" s="1034"/>
      <c r="J23" s="1034"/>
      <c r="K23" s="1034"/>
      <c r="L23" s="1034"/>
      <c r="M23" s="1034"/>
      <c r="N23" s="1034"/>
      <c r="O23" s="1034"/>
      <c r="P23" s="1035"/>
      <c r="Q23" s="1158">
        <v>20618</v>
      </c>
      <c r="R23" s="1159"/>
      <c r="S23" s="1159"/>
      <c r="T23" s="1159"/>
      <c r="U23" s="1159"/>
      <c r="V23" s="1159">
        <v>19872</v>
      </c>
      <c r="W23" s="1159"/>
      <c r="X23" s="1159"/>
      <c r="Y23" s="1159"/>
      <c r="Z23" s="1159"/>
      <c r="AA23" s="1159">
        <v>745</v>
      </c>
      <c r="AB23" s="1159"/>
      <c r="AC23" s="1159"/>
      <c r="AD23" s="1159"/>
      <c r="AE23" s="1160"/>
      <c r="AF23" s="1161">
        <v>588</v>
      </c>
      <c r="AG23" s="1159"/>
      <c r="AH23" s="1159"/>
      <c r="AI23" s="1159"/>
      <c r="AJ23" s="1162"/>
      <c r="AK23" s="1163"/>
      <c r="AL23" s="1164"/>
      <c r="AM23" s="1164"/>
      <c r="AN23" s="1164"/>
      <c r="AO23" s="1164"/>
      <c r="AP23" s="1159">
        <v>29883</v>
      </c>
      <c r="AQ23" s="1159"/>
      <c r="AR23" s="1159"/>
      <c r="AS23" s="1159"/>
      <c r="AT23" s="1159"/>
      <c r="AU23" s="1165"/>
      <c r="AV23" s="1165"/>
      <c r="AW23" s="1165"/>
      <c r="AX23" s="1165"/>
      <c r="AY23" s="1166"/>
      <c r="AZ23" s="1155" t="s">
        <v>388</v>
      </c>
      <c r="BA23" s="1156"/>
      <c r="BB23" s="1156"/>
      <c r="BC23" s="1156"/>
      <c r="BD23" s="1157"/>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4" t="s">
        <v>389</v>
      </c>
      <c r="B24" s="1154"/>
      <c r="C24" s="1154"/>
      <c r="D24" s="1154"/>
      <c r="E24" s="1154"/>
      <c r="F24" s="1154"/>
      <c r="G24" s="1154"/>
      <c r="H24" s="1154"/>
      <c r="I24" s="1154"/>
      <c r="J24" s="1154"/>
      <c r="K24" s="1154"/>
      <c r="L24" s="1154"/>
      <c r="M24" s="1154"/>
      <c r="N24" s="1154"/>
      <c r="O24" s="1154"/>
      <c r="P24" s="1154"/>
      <c r="Q24" s="1154"/>
      <c r="R24" s="1154"/>
      <c r="S24" s="1154"/>
      <c r="T24" s="1154"/>
      <c r="U24" s="1154"/>
      <c r="V24" s="1154"/>
      <c r="W24" s="1154"/>
      <c r="X24" s="1154"/>
      <c r="Y24" s="1154"/>
      <c r="Z24" s="1154"/>
      <c r="AA24" s="1154"/>
      <c r="AB24" s="1154"/>
      <c r="AC24" s="1154"/>
      <c r="AD24" s="1154"/>
      <c r="AE24" s="1154"/>
      <c r="AF24" s="1154"/>
      <c r="AG24" s="1154"/>
      <c r="AH24" s="1154"/>
      <c r="AI24" s="1154"/>
      <c r="AJ24" s="1154"/>
      <c r="AK24" s="1154"/>
      <c r="AL24" s="1154"/>
      <c r="AM24" s="1154"/>
      <c r="AN24" s="1154"/>
      <c r="AO24" s="1154"/>
      <c r="AP24" s="1154"/>
      <c r="AQ24" s="1154"/>
      <c r="AR24" s="1154"/>
      <c r="AS24" s="1154"/>
      <c r="AT24" s="1154"/>
      <c r="AU24" s="1154"/>
      <c r="AV24" s="1154"/>
      <c r="AW24" s="1154"/>
      <c r="AX24" s="1154"/>
      <c r="AY24" s="1154"/>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3" t="s">
        <v>390</v>
      </c>
      <c r="B25" s="1153"/>
      <c r="C25" s="1153"/>
      <c r="D25" s="1153"/>
      <c r="E25" s="1153"/>
      <c r="F25" s="1153"/>
      <c r="G25" s="1153"/>
      <c r="H25" s="1153"/>
      <c r="I25" s="1153"/>
      <c r="J25" s="1153"/>
      <c r="K25" s="1153"/>
      <c r="L25" s="1153"/>
      <c r="M25" s="1153"/>
      <c r="N25" s="1153"/>
      <c r="O25" s="1153"/>
      <c r="P25" s="1153"/>
      <c r="Q25" s="1153"/>
      <c r="R25" s="1153"/>
      <c r="S25" s="1153"/>
      <c r="T25" s="1153"/>
      <c r="U25" s="1153"/>
      <c r="V25" s="1153"/>
      <c r="W25" s="1153"/>
      <c r="X25" s="1153"/>
      <c r="Y25" s="1153"/>
      <c r="Z25" s="1153"/>
      <c r="AA25" s="1153"/>
      <c r="AB25" s="1153"/>
      <c r="AC25" s="1153"/>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3"/>
      <c r="BB25" s="1153"/>
      <c r="BC25" s="1153"/>
      <c r="BD25" s="1153"/>
      <c r="BE25" s="1153"/>
      <c r="BF25" s="1153"/>
      <c r="BG25" s="1153"/>
      <c r="BH25" s="1153"/>
      <c r="BI25" s="1153"/>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366</v>
      </c>
      <c r="B26" s="1085"/>
      <c r="C26" s="1085"/>
      <c r="D26" s="1085"/>
      <c r="E26" s="1085"/>
      <c r="F26" s="1085"/>
      <c r="G26" s="1085"/>
      <c r="H26" s="1085"/>
      <c r="I26" s="1085"/>
      <c r="J26" s="1085"/>
      <c r="K26" s="1085"/>
      <c r="L26" s="1085"/>
      <c r="M26" s="1085"/>
      <c r="N26" s="1085"/>
      <c r="O26" s="1085"/>
      <c r="P26" s="1086"/>
      <c r="Q26" s="1090" t="s">
        <v>391</v>
      </c>
      <c r="R26" s="1091"/>
      <c r="S26" s="1091"/>
      <c r="T26" s="1091"/>
      <c r="U26" s="1092"/>
      <c r="V26" s="1090" t="s">
        <v>392</v>
      </c>
      <c r="W26" s="1091"/>
      <c r="X26" s="1091"/>
      <c r="Y26" s="1091"/>
      <c r="Z26" s="1092"/>
      <c r="AA26" s="1090" t="s">
        <v>393</v>
      </c>
      <c r="AB26" s="1091"/>
      <c r="AC26" s="1091"/>
      <c r="AD26" s="1091"/>
      <c r="AE26" s="1091"/>
      <c r="AF26" s="1149" t="s">
        <v>394</v>
      </c>
      <c r="AG26" s="1097"/>
      <c r="AH26" s="1097"/>
      <c r="AI26" s="1097"/>
      <c r="AJ26" s="1150"/>
      <c r="AK26" s="1091" t="s">
        <v>395</v>
      </c>
      <c r="AL26" s="1091"/>
      <c r="AM26" s="1091"/>
      <c r="AN26" s="1091"/>
      <c r="AO26" s="1092"/>
      <c r="AP26" s="1090" t="s">
        <v>396</v>
      </c>
      <c r="AQ26" s="1091"/>
      <c r="AR26" s="1091"/>
      <c r="AS26" s="1091"/>
      <c r="AT26" s="1092"/>
      <c r="AU26" s="1090" t="s">
        <v>397</v>
      </c>
      <c r="AV26" s="1091"/>
      <c r="AW26" s="1091"/>
      <c r="AX26" s="1091"/>
      <c r="AY26" s="1092"/>
      <c r="AZ26" s="1090" t="s">
        <v>398</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1"/>
      <c r="AG27" s="1100"/>
      <c r="AH27" s="1100"/>
      <c r="AI27" s="1100"/>
      <c r="AJ27" s="1152"/>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40" t="s">
        <v>399</v>
      </c>
      <c r="C28" s="1141"/>
      <c r="D28" s="1141"/>
      <c r="E28" s="1141"/>
      <c r="F28" s="1141"/>
      <c r="G28" s="1141"/>
      <c r="H28" s="1141"/>
      <c r="I28" s="1141"/>
      <c r="J28" s="1141"/>
      <c r="K28" s="1141"/>
      <c r="L28" s="1141"/>
      <c r="M28" s="1141"/>
      <c r="N28" s="1141"/>
      <c r="O28" s="1141"/>
      <c r="P28" s="1142"/>
      <c r="Q28" s="1143">
        <v>3606</v>
      </c>
      <c r="R28" s="1144"/>
      <c r="S28" s="1144"/>
      <c r="T28" s="1144"/>
      <c r="U28" s="1144"/>
      <c r="V28" s="1144">
        <v>3559</v>
      </c>
      <c r="W28" s="1144"/>
      <c r="X28" s="1144"/>
      <c r="Y28" s="1144"/>
      <c r="Z28" s="1144"/>
      <c r="AA28" s="1144">
        <v>47</v>
      </c>
      <c r="AB28" s="1144"/>
      <c r="AC28" s="1144"/>
      <c r="AD28" s="1144"/>
      <c r="AE28" s="1145"/>
      <c r="AF28" s="1146">
        <v>47</v>
      </c>
      <c r="AG28" s="1144"/>
      <c r="AH28" s="1144"/>
      <c r="AI28" s="1144"/>
      <c r="AJ28" s="1147"/>
      <c r="AK28" s="1148">
        <v>349</v>
      </c>
      <c r="AL28" s="1136"/>
      <c r="AM28" s="1136"/>
      <c r="AN28" s="1136"/>
      <c r="AO28" s="1136"/>
      <c r="AP28" s="1136">
        <v>21</v>
      </c>
      <c r="AQ28" s="1136"/>
      <c r="AR28" s="1136"/>
      <c r="AS28" s="1136"/>
      <c r="AT28" s="1136"/>
      <c r="AU28" s="1136">
        <v>8</v>
      </c>
      <c r="AV28" s="1136"/>
      <c r="AW28" s="1136"/>
      <c r="AX28" s="1136"/>
      <c r="AY28" s="1136"/>
      <c r="AZ28" s="1137" t="s">
        <v>605</v>
      </c>
      <c r="BA28" s="1137"/>
      <c r="BB28" s="1137"/>
      <c r="BC28" s="1137"/>
      <c r="BD28" s="1137"/>
      <c r="BE28" s="1138"/>
      <c r="BF28" s="1138"/>
      <c r="BG28" s="1138"/>
      <c r="BH28" s="1138"/>
      <c r="BI28" s="1139"/>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0" t="s">
        <v>400</v>
      </c>
      <c r="C29" s="1121"/>
      <c r="D29" s="1121"/>
      <c r="E29" s="1121"/>
      <c r="F29" s="1121"/>
      <c r="G29" s="1121"/>
      <c r="H29" s="1121"/>
      <c r="I29" s="1121"/>
      <c r="J29" s="1121"/>
      <c r="K29" s="1121"/>
      <c r="L29" s="1121"/>
      <c r="M29" s="1121"/>
      <c r="N29" s="1121"/>
      <c r="O29" s="1121"/>
      <c r="P29" s="1122"/>
      <c r="Q29" s="1132">
        <v>455</v>
      </c>
      <c r="R29" s="1133"/>
      <c r="S29" s="1133"/>
      <c r="T29" s="1133"/>
      <c r="U29" s="1133"/>
      <c r="V29" s="1133">
        <v>446</v>
      </c>
      <c r="W29" s="1133"/>
      <c r="X29" s="1133"/>
      <c r="Y29" s="1133"/>
      <c r="Z29" s="1133"/>
      <c r="AA29" s="1133">
        <v>9</v>
      </c>
      <c r="AB29" s="1133"/>
      <c r="AC29" s="1133"/>
      <c r="AD29" s="1133"/>
      <c r="AE29" s="1134"/>
      <c r="AF29" s="1126">
        <v>9</v>
      </c>
      <c r="AG29" s="1127"/>
      <c r="AH29" s="1127"/>
      <c r="AI29" s="1127"/>
      <c r="AJ29" s="1128"/>
      <c r="AK29" s="1069">
        <v>163</v>
      </c>
      <c r="AL29" s="1060"/>
      <c r="AM29" s="1060"/>
      <c r="AN29" s="1060"/>
      <c r="AO29" s="1060"/>
      <c r="AP29" s="1060" t="s">
        <v>605</v>
      </c>
      <c r="AQ29" s="1060"/>
      <c r="AR29" s="1060"/>
      <c r="AS29" s="1060"/>
      <c r="AT29" s="1060"/>
      <c r="AU29" s="1060" t="s">
        <v>605</v>
      </c>
      <c r="AV29" s="1060"/>
      <c r="AW29" s="1060"/>
      <c r="AX29" s="1060"/>
      <c r="AY29" s="1060"/>
      <c r="AZ29" s="1131" t="s">
        <v>605</v>
      </c>
      <c r="BA29" s="1131"/>
      <c r="BB29" s="1131"/>
      <c r="BC29" s="1131"/>
      <c r="BD29" s="1131"/>
      <c r="BE29" s="1115"/>
      <c r="BF29" s="1115"/>
      <c r="BG29" s="1115"/>
      <c r="BH29" s="1115"/>
      <c r="BI29" s="1116"/>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0" t="s">
        <v>401</v>
      </c>
      <c r="C30" s="1121"/>
      <c r="D30" s="1121"/>
      <c r="E30" s="1121"/>
      <c r="F30" s="1121"/>
      <c r="G30" s="1121"/>
      <c r="H30" s="1121"/>
      <c r="I30" s="1121"/>
      <c r="J30" s="1121"/>
      <c r="K30" s="1121"/>
      <c r="L30" s="1121"/>
      <c r="M30" s="1121"/>
      <c r="N30" s="1121"/>
      <c r="O30" s="1121"/>
      <c r="P30" s="1122"/>
      <c r="Q30" s="1132">
        <v>3822</v>
      </c>
      <c r="R30" s="1133"/>
      <c r="S30" s="1133"/>
      <c r="T30" s="1133"/>
      <c r="U30" s="1133"/>
      <c r="V30" s="1133">
        <v>3711</v>
      </c>
      <c r="W30" s="1133"/>
      <c r="X30" s="1133"/>
      <c r="Y30" s="1133"/>
      <c r="Z30" s="1133"/>
      <c r="AA30" s="1133">
        <v>112</v>
      </c>
      <c r="AB30" s="1133"/>
      <c r="AC30" s="1133"/>
      <c r="AD30" s="1133"/>
      <c r="AE30" s="1134"/>
      <c r="AF30" s="1126">
        <v>112</v>
      </c>
      <c r="AG30" s="1127"/>
      <c r="AH30" s="1127"/>
      <c r="AI30" s="1127"/>
      <c r="AJ30" s="1128"/>
      <c r="AK30" s="1069">
        <v>588</v>
      </c>
      <c r="AL30" s="1060"/>
      <c r="AM30" s="1060"/>
      <c r="AN30" s="1060"/>
      <c r="AO30" s="1060"/>
      <c r="AP30" s="1060" t="s">
        <v>605</v>
      </c>
      <c r="AQ30" s="1060"/>
      <c r="AR30" s="1060"/>
      <c r="AS30" s="1060"/>
      <c r="AT30" s="1060"/>
      <c r="AU30" s="1135" t="s">
        <v>605</v>
      </c>
      <c r="AV30" s="1060"/>
      <c r="AW30" s="1060"/>
      <c r="AX30" s="1060"/>
      <c r="AY30" s="1060"/>
      <c r="AZ30" s="1131" t="s">
        <v>605</v>
      </c>
      <c r="BA30" s="1131"/>
      <c r="BB30" s="1131"/>
      <c r="BC30" s="1131"/>
      <c r="BD30" s="1131"/>
      <c r="BE30" s="1115"/>
      <c r="BF30" s="1115"/>
      <c r="BG30" s="1115"/>
      <c r="BH30" s="1115"/>
      <c r="BI30" s="1116"/>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0" t="s">
        <v>402</v>
      </c>
      <c r="C31" s="1121"/>
      <c r="D31" s="1121"/>
      <c r="E31" s="1121"/>
      <c r="F31" s="1121"/>
      <c r="G31" s="1121"/>
      <c r="H31" s="1121"/>
      <c r="I31" s="1121"/>
      <c r="J31" s="1121"/>
      <c r="K31" s="1121"/>
      <c r="L31" s="1121"/>
      <c r="M31" s="1121"/>
      <c r="N31" s="1121"/>
      <c r="O31" s="1121"/>
      <c r="P31" s="1122"/>
      <c r="Q31" s="1132">
        <v>653</v>
      </c>
      <c r="R31" s="1133"/>
      <c r="S31" s="1133"/>
      <c r="T31" s="1133"/>
      <c r="U31" s="1133"/>
      <c r="V31" s="1133">
        <v>612</v>
      </c>
      <c r="W31" s="1133"/>
      <c r="X31" s="1133"/>
      <c r="Y31" s="1133"/>
      <c r="Z31" s="1133"/>
      <c r="AA31" s="1133">
        <v>42</v>
      </c>
      <c r="AB31" s="1133"/>
      <c r="AC31" s="1133"/>
      <c r="AD31" s="1133"/>
      <c r="AE31" s="1134"/>
      <c r="AF31" s="1126">
        <v>676</v>
      </c>
      <c r="AG31" s="1127"/>
      <c r="AH31" s="1127"/>
      <c r="AI31" s="1127"/>
      <c r="AJ31" s="1128"/>
      <c r="AK31" s="1069">
        <v>60</v>
      </c>
      <c r="AL31" s="1060"/>
      <c r="AM31" s="1060"/>
      <c r="AN31" s="1060"/>
      <c r="AO31" s="1060"/>
      <c r="AP31" s="1060">
        <v>3235</v>
      </c>
      <c r="AQ31" s="1060"/>
      <c r="AR31" s="1060"/>
      <c r="AS31" s="1060"/>
      <c r="AT31" s="1060"/>
      <c r="AU31" s="1060">
        <v>81</v>
      </c>
      <c r="AV31" s="1060"/>
      <c r="AW31" s="1060"/>
      <c r="AX31" s="1060"/>
      <c r="AY31" s="1060"/>
      <c r="AZ31" s="1131" t="s">
        <v>605</v>
      </c>
      <c r="BA31" s="1131"/>
      <c r="BB31" s="1131"/>
      <c r="BC31" s="1131"/>
      <c r="BD31" s="1131"/>
      <c r="BE31" s="1115" t="s">
        <v>403</v>
      </c>
      <c r="BF31" s="1115"/>
      <c r="BG31" s="1115"/>
      <c r="BH31" s="1115"/>
      <c r="BI31" s="1116"/>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0" t="s">
        <v>404</v>
      </c>
      <c r="C32" s="1121"/>
      <c r="D32" s="1121"/>
      <c r="E32" s="1121"/>
      <c r="F32" s="1121"/>
      <c r="G32" s="1121"/>
      <c r="H32" s="1121"/>
      <c r="I32" s="1121"/>
      <c r="J32" s="1121"/>
      <c r="K32" s="1121"/>
      <c r="L32" s="1121"/>
      <c r="M32" s="1121"/>
      <c r="N32" s="1121"/>
      <c r="O32" s="1121"/>
      <c r="P32" s="1122"/>
      <c r="Q32" s="1132">
        <v>80</v>
      </c>
      <c r="R32" s="1133"/>
      <c r="S32" s="1133"/>
      <c r="T32" s="1133"/>
      <c r="U32" s="1133"/>
      <c r="V32" s="1133">
        <v>61</v>
      </c>
      <c r="W32" s="1133"/>
      <c r="X32" s="1133"/>
      <c r="Y32" s="1133"/>
      <c r="Z32" s="1133"/>
      <c r="AA32" s="1133">
        <v>19</v>
      </c>
      <c r="AB32" s="1133"/>
      <c r="AC32" s="1133"/>
      <c r="AD32" s="1133"/>
      <c r="AE32" s="1134"/>
      <c r="AF32" s="1126">
        <v>94</v>
      </c>
      <c r="AG32" s="1127"/>
      <c r="AH32" s="1127"/>
      <c r="AI32" s="1127"/>
      <c r="AJ32" s="1128"/>
      <c r="AK32" s="1069">
        <v>0</v>
      </c>
      <c r="AL32" s="1060"/>
      <c r="AM32" s="1060"/>
      <c r="AN32" s="1060"/>
      <c r="AO32" s="1060"/>
      <c r="AP32" s="1060" t="s">
        <v>605</v>
      </c>
      <c r="AQ32" s="1060"/>
      <c r="AR32" s="1060"/>
      <c r="AS32" s="1060"/>
      <c r="AT32" s="1060"/>
      <c r="AU32" s="1060" t="s">
        <v>605</v>
      </c>
      <c r="AV32" s="1060"/>
      <c r="AW32" s="1060"/>
      <c r="AX32" s="1060"/>
      <c r="AY32" s="1060"/>
      <c r="AZ32" s="1131" t="s">
        <v>605</v>
      </c>
      <c r="BA32" s="1131"/>
      <c r="BB32" s="1131"/>
      <c r="BC32" s="1131"/>
      <c r="BD32" s="1131"/>
      <c r="BE32" s="1115" t="s">
        <v>405</v>
      </c>
      <c r="BF32" s="1115"/>
      <c r="BG32" s="1115"/>
      <c r="BH32" s="1115"/>
      <c r="BI32" s="1116"/>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0" t="s">
        <v>406</v>
      </c>
      <c r="C33" s="1121"/>
      <c r="D33" s="1121"/>
      <c r="E33" s="1121"/>
      <c r="F33" s="1121"/>
      <c r="G33" s="1121"/>
      <c r="H33" s="1121"/>
      <c r="I33" s="1121"/>
      <c r="J33" s="1121"/>
      <c r="K33" s="1121"/>
      <c r="L33" s="1121"/>
      <c r="M33" s="1121"/>
      <c r="N33" s="1121"/>
      <c r="O33" s="1121"/>
      <c r="P33" s="1122"/>
      <c r="Q33" s="1132">
        <v>172</v>
      </c>
      <c r="R33" s="1133"/>
      <c r="S33" s="1133"/>
      <c r="T33" s="1133"/>
      <c r="U33" s="1133"/>
      <c r="V33" s="1133">
        <v>163</v>
      </c>
      <c r="W33" s="1133"/>
      <c r="X33" s="1133"/>
      <c r="Y33" s="1133"/>
      <c r="Z33" s="1133"/>
      <c r="AA33" s="1133">
        <v>9</v>
      </c>
      <c r="AB33" s="1133"/>
      <c r="AC33" s="1133"/>
      <c r="AD33" s="1133"/>
      <c r="AE33" s="1134"/>
      <c r="AF33" s="1126">
        <v>9</v>
      </c>
      <c r="AG33" s="1127"/>
      <c r="AH33" s="1127"/>
      <c r="AI33" s="1127"/>
      <c r="AJ33" s="1128"/>
      <c r="AK33" s="1069">
        <v>146</v>
      </c>
      <c r="AL33" s="1060"/>
      <c r="AM33" s="1060"/>
      <c r="AN33" s="1060"/>
      <c r="AO33" s="1060"/>
      <c r="AP33" s="1060">
        <v>1003</v>
      </c>
      <c r="AQ33" s="1060"/>
      <c r="AR33" s="1060"/>
      <c r="AS33" s="1060"/>
      <c r="AT33" s="1060"/>
      <c r="AU33" s="1060">
        <v>1003</v>
      </c>
      <c r="AV33" s="1060"/>
      <c r="AW33" s="1060"/>
      <c r="AX33" s="1060"/>
      <c r="AY33" s="1060"/>
      <c r="AZ33" s="1131" t="s">
        <v>605</v>
      </c>
      <c r="BA33" s="1131"/>
      <c r="BB33" s="1131"/>
      <c r="BC33" s="1131"/>
      <c r="BD33" s="1131"/>
      <c r="BE33" s="1115" t="s">
        <v>407</v>
      </c>
      <c r="BF33" s="1115"/>
      <c r="BG33" s="1115"/>
      <c r="BH33" s="1115"/>
      <c r="BI33" s="1116"/>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0" t="s">
        <v>408</v>
      </c>
      <c r="C34" s="1121"/>
      <c r="D34" s="1121"/>
      <c r="E34" s="1121"/>
      <c r="F34" s="1121"/>
      <c r="G34" s="1121"/>
      <c r="H34" s="1121"/>
      <c r="I34" s="1121"/>
      <c r="J34" s="1121"/>
      <c r="K34" s="1121"/>
      <c r="L34" s="1121"/>
      <c r="M34" s="1121"/>
      <c r="N34" s="1121"/>
      <c r="O34" s="1121"/>
      <c r="P34" s="1122"/>
      <c r="Q34" s="1132">
        <v>164</v>
      </c>
      <c r="R34" s="1133"/>
      <c r="S34" s="1133"/>
      <c r="T34" s="1133"/>
      <c r="U34" s="1133"/>
      <c r="V34" s="1133">
        <v>153</v>
      </c>
      <c r="W34" s="1133"/>
      <c r="X34" s="1133"/>
      <c r="Y34" s="1133"/>
      <c r="Z34" s="1133"/>
      <c r="AA34" s="1133">
        <v>12</v>
      </c>
      <c r="AB34" s="1133"/>
      <c r="AC34" s="1133"/>
      <c r="AD34" s="1133"/>
      <c r="AE34" s="1134"/>
      <c r="AF34" s="1126">
        <v>12</v>
      </c>
      <c r="AG34" s="1127"/>
      <c r="AH34" s="1127"/>
      <c r="AI34" s="1127"/>
      <c r="AJ34" s="1128"/>
      <c r="AK34" s="1069">
        <v>135</v>
      </c>
      <c r="AL34" s="1060"/>
      <c r="AM34" s="1060"/>
      <c r="AN34" s="1060"/>
      <c r="AO34" s="1060"/>
      <c r="AP34" s="1060">
        <v>772</v>
      </c>
      <c r="AQ34" s="1060"/>
      <c r="AR34" s="1060"/>
      <c r="AS34" s="1060"/>
      <c r="AT34" s="1060"/>
      <c r="AU34" s="1060">
        <v>765</v>
      </c>
      <c r="AV34" s="1060"/>
      <c r="AW34" s="1060"/>
      <c r="AX34" s="1060"/>
      <c r="AY34" s="1060"/>
      <c r="AZ34" s="1131" t="s">
        <v>605</v>
      </c>
      <c r="BA34" s="1131"/>
      <c r="BB34" s="1131"/>
      <c r="BC34" s="1131"/>
      <c r="BD34" s="1131"/>
      <c r="BE34" s="1115" t="s">
        <v>409</v>
      </c>
      <c r="BF34" s="1115"/>
      <c r="BG34" s="1115"/>
      <c r="BH34" s="1115"/>
      <c r="BI34" s="1116"/>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0" t="s">
        <v>410</v>
      </c>
      <c r="C35" s="1121"/>
      <c r="D35" s="1121"/>
      <c r="E35" s="1121"/>
      <c r="F35" s="1121"/>
      <c r="G35" s="1121"/>
      <c r="H35" s="1121"/>
      <c r="I35" s="1121"/>
      <c r="J35" s="1121"/>
      <c r="K35" s="1121"/>
      <c r="L35" s="1121"/>
      <c r="M35" s="1121"/>
      <c r="N35" s="1121"/>
      <c r="O35" s="1121"/>
      <c r="P35" s="1122"/>
      <c r="Q35" s="1132">
        <v>55</v>
      </c>
      <c r="R35" s="1133"/>
      <c r="S35" s="1133"/>
      <c r="T35" s="1133"/>
      <c r="U35" s="1133"/>
      <c r="V35" s="1133">
        <v>52</v>
      </c>
      <c r="W35" s="1133"/>
      <c r="X35" s="1133"/>
      <c r="Y35" s="1133"/>
      <c r="Z35" s="1133"/>
      <c r="AA35" s="1133">
        <v>3</v>
      </c>
      <c r="AB35" s="1133"/>
      <c r="AC35" s="1133"/>
      <c r="AD35" s="1133"/>
      <c r="AE35" s="1134"/>
      <c r="AF35" s="1126">
        <v>3</v>
      </c>
      <c r="AG35" s="1127"/>
      <c r="AH35" s="1127"/>
      <c r="AI35" s="1127"/>
      <c r="AJ35" s="1128"/>
      <c r="AK35" s="1069">
        <v>39</v>
      </c>
      <c r="AL35" s="1060"/>
      <c r="AM35" s="1060"/>
      <c r="AN35" s="1060"/>
      <c r="AO35" s="1060"/>
      <c r="AP35" s="1060">
        <v>320</v>
      </c>
      <c r="AQ35" s="1060"/>
      <c r="AR35" s="1060"/>
      <c r="AS35" s="1060"/>
      <c r="AT35" s="1060"/>
      <c r="AU35" s="1060">
        <v>238</v>
      </c>
      <c r="AV35" s="1060"/>
      <c r="AW35" s="1060"/>
      <c r="AX35" s="1060"/>
      <c r="AY35" s="1060"/>
      <c r="AZ35" s="1131" t="s">
        <v>605</v>
      </c>
      <c r="BA35" s="1131"/>
      <c r="BB35" s="1131"/>
      <c r="BC35" s="1131"/>
      <c r="BD35" s="1131"/>
      <c r="BE35" s="1115" t="s">
        <v>409</v>
      </c>
      <c r="BF35" s="1115"/>
      <c r="BG35" s="1115"/>
      <c r="BH35" s="1115"/>
      <c r="BI35" s="1116"/>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0" t="s">
        <v>411</v>
      </c>
      <c r="C36" s="1121"/>
      <c r="D36" s="1121"/>
      <c r="E36" s="1121"/>
      <c r="F36" s="1121"/>
      <c r="G36" s="1121"/>
      <c r="H36" s="1121"/>
      <c r="I36" s="1121"/>
      <c r="J36" s="1121"/>
      <c r="K36" s="1121"/>
      <c r="L36" s="1121"/>
      <c r="M36" s="1121"/>
      <c r="N36" s="1121"/>
      <c r="O36" s="1121"/>
      <c r="P36" s="1122"/>
      <c r="Q36" s="1132">
        <v>6</v>
      </c>
      <c r="R36" s="1133"/>
      <c r="S36" s="1133"/>
      <c r="T36" s="1133"/>
      <c r="U36" s="1133"/>
      <c r="V36" s="1133">
        <v>6</v>
      </c>
      <c r="W36" s="1133"/>
      <c r="X36" s="1133"/>
      <c r="Y36" s="1133"/>
      <c r="Z36" s="1133"/>
      <c r="AA36" s="1133">
        <v>0</v>
      </c>
      <c r="AB36" s="1133"/>
      <c r="AC36" s="1133"/>
      <c r="AD36" s="1133"/>
      <c r="AE36" s="1134"/>
      <c r="AF36" s="1126">
        <v>0</v>
      </c>
      <c r="AG36" s="1127"/>
      <c r="AH36" s="1127"/>
      <c r="AI36" s="1127"/>
      <c r="AJ36" s="1128"/>
      <c r="AK36" s="1069">
        <v>5</v>
      </c>
      <c r="AL36" s="1060"/>
      <c r="AM36" s="1060"/>
      <c r="AN36" s="1060"/>
      <c r="AO36" s="1060"/>
      <c r="AP36" s="1060" t="s">
        <v>605</v>
      </c>
      <c r="AQ36" s="1060"/>
      <c r="AR36" s="1060"/>
      <c r="AS36" s="1060"/>
      <c r="AT36" s="1060"/>
      <c r="AU36" s="1060" t="s">
        <v>605</v>
      </c>
      <c r="AV36" s="1060"/>
      <c r="AW36" s="1060"/>
      <c r="AX36" s="1060"/>
      <c r="AY36" s="1060"/>
      <c r="AZ36" s="1131" t="s">
        <v>605</v>
      </c>
      <c r="BA36" s="1131"/>
      <c r="BB36" s="1131"/>
      <c r="BC36" s="1131"/>
      <c r="BD36" s="1131"/>
      <c r="BE36" s="1115" t="s">
        <v>409</v>
      </c>
      <c r="BF36" s="1115"/>
      <c r="BG36" s="1115"/>
      <c r="BH36" s="1115"/>
      <c r="BI36" s="1116"/>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0" t="s">
        <v>412</v>
      </c>
      <c r="C37" s="1121"/>
      <c r="D37" s="1121"/>
      <c r="E37" s="1121"/>
      <c r="F37" s="1121"/>
      <c r="G37" s="1121"/>
      <c r="H37" s="1121"/>
      <c r="I37" s="1121"/>
      <c r="J37" s="1121"/>
      <c r="K37" s="1121"/>
      <c r="L37" s="1121"/>
      <c r="M37" s="1121"/>
      <c r="N37" s="1121"/>
      <c r="O37" s="1121"/>
      <c r="P37" s="1122"/>
      <c r="Q37" s="1132">
        <v>9</v>
      </c>
      <c r="R37" s="1133"/>
      <c r="S37" s="1133"/>
      <c r="T37" s="1133"/>
      <c r="U37" s="1133"/>
      <c r="V37" s="1133">
        <v>8</v>
      </c>
      <c r="W37" s="1133"/>
      <c r="X37" s="1133"/>
      <c r="Y37" s="1133"/>
      <c r="Z37" s="1133"/>
      <c r="AA37" s="1133">
        <v>1</v>
      </c>
      <c r="AB37" s="1133"/>
      <c r="AC37" s="1133"/>
      <c r="AD37" s="1133"/>
      <c r="AE37" s="1134"/>
      <c r="AF37" s="1126">
        <v>1</v>
      </c>
      <c r="AG37" s="1127"/>
      <c r="AH37" s="1127"/>
      <c r="AI37" s="1127"/>
      <c r="AJ37" s="1128"/>
      <c r="AK37" s="1069" t="s">
        <v>605</v>
      </c>
      <c r="AL37" s="1060"/>
      <c r="AM37" s="1060"/>
      <c r="AN37" s="1060"/>
      <c r="AO37" s="1060"/>
      <c r="AP37" s="1060" t="s">
        <v>605</v>
      </c>
      <c r="AQ37" s="1060"/>
      <c r="AR37" s="1060"/>
      <c r="AS37" s="1060"/>
      <c r="AT37" s="1060"/>
      <c r="AU37" s="1060" t="s">
        <v>605</v>
      </c>
      <c r="AV37" s="1060"/>
      <c r="AW37" s="1060"/>
      <c r="AX37" s="1060"/>
      <c r="AY37" s="1060"/>
      <c r="AZ37" s="1131" t="s">
        <v>605</v>
      </c>
      <c r="BA37" s="1131"/>
      <c r="BB37" s="1131"/>
      <c r="BC37" s="1131"/>
      <c r="BD37" s="1131"/>
      <c r="BE37" s="1115" t="s">
        <v>407</v>
      </c>
      <c r="BF37" s="1115"/>
      <c r="BG37" s="1115"/>
      <c r="BH37" s="1115"/>
      <c r="BI37" s="1116"/>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0"/>
      <c r="C38" s="1121"/>
      <c r="D38" s="1121"/>
      <c r="E38" s="1121"/>
      <c r="F38" s="1121"/>
      <c r="G38" s="1121"/>
      <c r="H38" s="1121"/>
      <c r="I38" s="1121"/>
      <c r="J38" s="1121"/>
      <c r="K38" s="1121"/>
      <c r="L38" s="1121"/>
      <c r="M38" s="1121"/>
      <c r="N38" s="1121"/>
      <c r="O38" s="1121"/>
      <c r="P38" s="1122"/>
      <c r="Q38" s="1132"/>
      <c r="R38" s="1133"/>
      <c r="S38" s="1133"/>
      <c r="T38" s="1133"/>
      <c r="U38" s="1133"/>
      <c r="V38" s="1133"/>
      <c r="W38" s="1133"/>
      <c r="X38" s="1133"/>
      <c r="Y38" s="1133"/>
      <c r="Z38" s="1133"/>
      <c r="AA38" s="1133"/>
      <c r="AB38" s="1133"/>
      <c r="AC38" s="1133"/>
      <c r="AD38" s="1133"/>
      <c r="AE38" s="1134"/>
      <c r="AF38" s="1126"/>
      <c r="AG38" s="1127"/>
      <c r="AH38" s="1127"/>
      <c r="AI38" s="1127"/>
      <c r="AJ38" s="1128"/>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15"/>
      <c r="BF38" s="1115"/>
      <c r="BG38" s="1115"/>
      <c r="BH38" s="1115"/>
      <c r="BI38" s="1116"/>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0"/>
      <c r="C39" s="1121"/>
      <c r="D39" s="1121"/>
      <c r="E39" s="1121"/>
      <c r="F39" s="1121"/>
      <c r="G39" s="1121"/>
      <c r="H39" s="1121"/>
      <c r="I39" s="1121"/>
      <c r="J39" s="1121"/>
      <c r="K39" s="1121"/>
      <c r="L39" s="1121"/>
      <c r="M39" s="1121"/>
      <c r="N39" s="1121"/>
      <c r="O39" s="1121"/>
      <c r="P39" s="1122"/>
      <c r="Q39" s="1132"/>
      <c r="R39" s="1133"/>
      <c r="S39" s="1133"/>
      <c r="T39" s="1133"/>
      <c r="U39" s="1133"/>
      <c r="V39" s="1133"/>
      <c r="W39" s="1133"/>
      <c r="X39" s="1133"/>
      <c r="Y39" s="1133"/>
      <c r="Z39" s="1133"/>
      <c r="AA39" s="1133"/>
      <c r="AB39" s="1133"/>
      <c r="AC39" s="1133"/>
      <c r="AD39" s="1133"/>
      <c r="AE39" s="1134"/>
      <c r="AF39" s="1126"/>
      <c r="AG39" s="1127"/>
      <c r="AH39" s="1127"/>
      <c r="AI39" s="1127"/>
      <c r="AJ39" s="1128"/>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15"/>
      <c r="BF39" s="1115"/>
      <c r="BG39" s="1115"/>
      <c r="BH39" s="1115"/>
      <c r="BI39" s="1116"/>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0"/>
      <c r="C40" s="1121"/>
      <c r="D40" s="1121"/>
      <c r="E40" s="1121"/>
      <c r="F40" s="1121"/>
      <c r="G40" s="1121"/>
      <c r="H40" s="1121"/>
      <c r="I40" s="1121"/>
      <c r="J40" s="1121"/>
      <c r="K40" s="1121"/>
      <c r="L40" s="1121"/>
      <c r="M40" s="1121"/>
      <c r="N40" s="1121"/>
      <c r="O40" s="1121"/>
      <c r="P40" s="1122"/>
      <c r="Q40" s="1132"/>
      <c r="R40" s="1133"/>
      <c r="S40" s="1133"/>
      <c r="T40" s="1133"/>
      <c r="U40" s="1133"/>
      <c r="V40" s="1133"/>
      <c r="W40" s="1133"/>
      <c r="X40" s="1133"/>
      <c r="Y40" s="1133"/>
      <c r="Z40" s="1133"/>
      <c r="AA40" s="1133"/>
      <c r="AB40" s="1133"/>
      <c r="AC40" s="1133"/>
      <c r="AD40" s="1133"/>
      <c r="AE40" s="1134"/>
      <c r="AF40" s="1126"/>
      <c r="AG40" s="1127"/>
      <c r="AH40" s="1127"/>
      <c r="AI40" s="1127"/>
      <c r="AJ40" s="1128"/>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15"/>
      <c r="BF40" s="1115"/>
      <c r="BG40" s="1115"/>
      <c r="BH40" s="1115"/>
      <c r="BI40" s="1116"/>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0"/>
      <c r="C41" s="1121"/>
      <c r="D41" s="1121"/>
      <c r="E41" s="1121"/>
      <c r="F41" s="1121"/>
      <c r="G41" s="1121"/>
      <c r="H41" s="1121"/>
      <c r="I41" s="1121"/>
      <c r="J41" s="1121"/>
      <c r="K41" s="1121"/>
      <c r="L41" s="1121"/>
      <c r="M41" s="1121"/>
      <c r="N41" s="1121"/>
      <c r="O41" s="1121"/>
      <c r="P41" s="1122"/>
      <c r="Q41" s="1132"/>
      <c r="R41" s="1133"/>
      <c r="S41" s="1133"/>
      <c r="T41" s="1133"/>
      <c r="U41" s="1133"/>
      <c r="V41" s="1133"/>
      <c r="W41" s="1133"/>
      <c r="X41" s="1133"/>
      <c r="Y41" s="1133"/>
      <c r="Z41" s="1133"/>
      <c r="AA41" s="1133"/>
      <c r="AB41" s="1133"/>
      <c r="AC41" s="1133"/>
      <c r="AD41" s="1133"/>
      <c r="AE41" s="1134"/>
      <c r="AF41" s="1126"/>
      <c r="AG41" s="1127"/>
      <c r="AH41" s="1127"/>
      <c r="AI41" s="1127"/>
      <c r="AJ41" s="1128"/>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15"/>
      <c r="BF41" s="1115"/>
      <c r="BG41" s="1115"/>
      <c r="BH41" s="1115"/>
      <c r="BI41" s="1116"/>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0"/>
      <c r="C42" s="1121"/>
      <c r="D42" s="1121"/>
      <c r="E42" s="1121"/>
      <c r="F42" s="1121"/>
      <c r="G42" s="1121"/>
      <c r="H42" s="1121"/>
      <c r="I42" s="1121"/>
      <c r="J42" s="1121"/>
      <c r="K42" s="1121"/>
      <c r="L42" s="1121"/>
      <c r="M42" s="1121"/>
      <c r="N42" s="1121"/>
      <c r="O42" s="1121"/>
      <c r="P42" s="1122"/>
      <c r="Q42" s="1132"/>
      <c r="R42" s="1133"/>
      <c r="S42" s="1133"/>
      <c r="T42" s="1133"/>
      <c r="U42" s="1133"/>
      <c r="V42" s="1133"/>
      <c r="W42" s="1133"/>
      <c r="X42" s="1133"/>
      <c r="Y42" s="1133"/>
      <c r="Z42" s="1133"/>
      <c r="AA42" s="1133"/>
      <c r="AB42" s="1133"/>
      <c r="AC42" s="1133"/>
      <c r="AD42" s="1133"/>
      <c r="AE42" s="1134"/>
      <c r="AF42" s="1126"/>
      <c r="AG42" s="1127"/>
      <c r="AH42" s="1127"/>
      <c r="AI42" s="1127"/>
      <c r="AJ42" s="1128"/>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15"/>
      <c r="BF42" s="1115"/>
      <c r="BG42" s="1115"/>
      <c r="BH42" s="1115"/>
      <c r="BI42" s="1116"/>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0"/>
      <c r="C43" s="1121"/>
      <c r="D43" s="1121"/>
      <c r="E43" s="1121"/>
      <c r="F43" s="1121"/>
      <c r="G43" s="1121"/>
      <c r="H43" s="1121"/>
      <c r="I43" s="1121"/>
      <c r="J43" s="1121"/>
      <c r="K43" s="1121"/>
      <c r="L43" s="1121"/>
      <c r="M43" s="1121"/>
      <c r="N43" s="1121"/>
      <c r="O43" s="1121"/>
      <c r="P43" s="1122"/>
      <c r="Q43" s="1132"/>
      <c r="R43" s="1133"/>
      <c r="S43" s="1133"/>
      <c r="T43" s="1133"/>
      <c r="U43" s="1133"/>
      <c r="V43" s="1133"/>
      <c r="W43" s="1133"/>
      <c r="X43" s="1133"/>
      <c r="Y43" s="1133"/>
      <c r="Z43" s="1133"/>
      <c r="AA43" s="1133"/>
      <c r="AB43" s="1133"/>
      <c r="AC43" s="1133"/>
      <c r="AD43" s="1133"/>
      <c r="AE43" s="1134"/>
      <c r="AF43" s="1126"/>
      <c r="AG43" s="1127"/>
      <c r="AH43" s="1127"/>
      <c r="AI43" s="1127"/>
      <c r="AJ43" s="1128"/>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15"/>
      <c r="BF43" s="1115"/>
      <c r="BG43" s="1115"/>
      <c r="BH43" s="1115"/>
      <c r="BI43" s="1116"/>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0"/>
      <c r="C44" s="1121"/>
      <c r="D44" s="1121"/>
      <c r="E44" s="1121"/>
      <c r="F44" s="1121"/>
      <c r="G44" s="1121"/>
      <c r="H44" s="1121"/>
      <c r="I44" s="1121"/>
      <c r="J44" s="1121"/>
      <c r="K44" s="1121"/>
      <c r="L44" s="1121"/>
      <c r="M44" s="1121"/>
      <c r="N44" s="1121"/>
      <c r="O44" s="1121"/>
      <c r="P44" s="1122"/>
      <c r="Q44" s="1132"/>
      <c r="R44" s="1133"/>
      <c r="S44" s="1133"/>
      <c r="T44" s="1133"/>
      <c r="U44" s="1133"/>
      <c r="V44" s="1133"/>
      <c r="W44" s="1133"/>
      <c r="X44" s="1133"/>
      <c r="Y44" s="1133"/>
      <c r="Z44" s="1133"/>
      <c r="AA44" s="1133"/>
      <c r="AB44" s="1133"/>
      <c r="AC44" s="1133"/>
      <c r="AD44" s="1133"/>
      <c r="AE44" s="1134"/>
      <c r="AF44" s="1126"/>
      <c r="AG44" s="1127"/>
      <c r="AH44" s="1127"/>
      <c r="AI44" s="1127"/>
      <c r="AJ44" s="1128"/>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15"/>
      <c r="BF44" s="1115"/>
      <c r="BG44" s="1115"/>
      <c r="BH44" s="1115"/>
      <c r="BI44" s="1116"/>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0"/>
      <c r="C45" s="1121"/>
      <c r="D45" s="1121"/>
      <c r="E45" s="1121"/>
      <c r="F45" s="1121"/>
      <c r="G45" s="1121"/>
      <c r="H45" s="1121"/>
      <c r="I45" s="1121"/>
      <c r="J45" s="1121"/>
      <c r="K45" s="1121"/>
      <c r="L45" s="1121"/>
      <c r="M45" s="1121"/>
      <c r="N45" s="1121"/>
      <c r="O45" s="1121"/>
      <c r="P45" s="1122"/>
      <c r="Q45" s="1132"/>
      <c r="R45" s="1133"/>
      <c r="S45" s="1133"/>
      <c r="T45" s="1133"/>
      <c r="U45" s="1133"/>
      <c r="V45" s="1133"/>
      <c r="W45" s="1133"/>
      <c r="X45" s="1133"/>
      <c r="Y45" s="1133"/>
      <c r="Z45" s="1133"/>
      <c r="AA45" s="1133"/>
      <c r="AB45" s="1133"/>
      <c r="AC45" s="1133"/>
      <c r="AD45" s="1133"/>
      <c r="AE45" s="1134"/>
      <c r="AF45" s="1126"/>
      <c r="AG45" s="1127"/>
      <c r="AH45" s="1127"/>
      <c r="AI45" s="1127"/>
      <c r="AJ45" s="1128"/>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15"/>
      <c r="BF45" s="1115"/>
      <c r="BG45" s="1115"/>
      <c r="BH45" s="1115"/>
      <c r="BI45" s="1116"/>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0"/>
      <c r="C46" s="1121"/>
      <c r="D46" s="1121"/>
      <c r="E46" s="1121"/>
      <c r="F46" s="1121"/>
      <c r="G46" s="1121"/>
      <c r="H46" s="1121"/>
      <c r="I46" s="1121"/>
      <c r="J46" s="1121"/>
      <c r="K46" s="1121"/>
      <c r="L46" s="1121"/>
      <c r="M46" s="1121"/>
      <c r="N46" s="1121"/>
      <c r="O46" s="1121"/>
      <c r="P46" s="1122"/>
      <c r="Q46" s="1132"/>
      <c r="R46" s="1133"/>
      <c r="S46" s="1133"/>
      <c r="T46" s="1133"/>
      <c r="U46" s="1133"/>
      <c r="V46" s="1133"/>
      <c r="W46" s="1133"/>
      <c r="X46" s="1133"/>
      <c r="Y46" s="1133"/>
      <c r="Z46" s="1133"/>
      <c r="AA46" s="1133"/>
      <c r="AB46" s="1133"/>
      <c r="AC46" s="1133"/>
      <c r="AD46" s="1133"/>
      <c r="AE46" s="1134"/>
      <c r="AF46" s="1126"/>
      <c r="AG46" s="1127"/>
      <c r="AH46" s="1127"/>
      <c r="AI46" s="1127"/>
      <c r="AJ46" s="1128"/>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15"/>
      <c r="BF46" s="1115"/>
      <c r="BG46" s="1115"/>
      <c r="BH46" s="1115"/>
      <c r="BI46" s="1116"/>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0"/>
      <c r="C47" s="1121"/>
      <c r="D47" s="1121"/>
      <c r="E47" s="1121"/>
      <c r="F47" s="1121"/>
      <c r="G47" s="1121"/>
      <c r="H47" s="1121"/>
      <c r="I47" s="1121"/>
      <c r="J47" s="1121"/>
      <c r="K47" s="1121"/>
      <c r="L47" s="1121"/>
      <c r="M47" s="1121"/>
      <c r="N47" s="1121"/>
      <c r="O47" s="1121"/>
      <c r="P47" s="1122"/>
      <c r="Q47" s="1132"/>
      <c r="R47" s="1133"/>
      <c r="S47" s="1133"/>
      <c r="T47" s="1133"/>
      <c r="U47" s="1133"/>
      <c r="V47" s="1133"/>
      <c r="W47" s="1133"/>
      <c r="X47" s="1133"/>
      <c r="Y47" s="1133"/>
      <c r="Z47" s="1133"/>
      <c r="AA47" s="1133"/>
      <c r="AB47" s="1133"/>
      <c r="AC47" s="1133"/>
      <c r="AD47" s="1133"/>
      <c r="AE47" s="1134"/>
      <c r="AF47" s="1126"/>
      <c r="AG47" s="1127"/>
      <c r="AH47" s="1127"/>
      <c r="AI47" s="1127"/>
      <c r="AJ47" s="1128"/>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15"/>
      <c r="BF47" s="1115"/>
      <c r="BG47" s="1115"/>
      <c r="BH47" s="1115"/>
      <c r="BI47" s="1116"/>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0"/>
      <c r="C48" s="1121"/>
      <c r="D48" s="1121"/>
      <c r="E48" s="1121"/>
      <c r="F48" s="1121"/>
      <c r="G48" s="1121"/>
      <c r="H48" s="1121"/>
      <c r="I48" s="1121"/>
      <c r="J48" s="1121"/>
      <c r="K48" s="1121"/>
      <c r="L48" s="1121"/>
      <c r="M48" s="1121"/>
      <c r="N48" s="1121"/>
      <c r="O48" s="1121"/>
      <c r="P48" s="1122"/>
      <c r="Q48" s="1132"/>
      <c r="R48" s="1133"/>
      <c r="S48" s="1133"/>
      <c r="T48" s="1133"/>
      <c r="U48" s="1133"/>
      <c r="V48" s="1133"/>
      <c r="W48" s="1133"/>
      <c r="X48" s="1133"/>
      <c r="Y48" s="1133"/>
      <c r="Z48" s="1133"/>
      <c r="AA48" s="1133"/>
      <c r="AB48" s="1133"/>
      <c r="AC48" s="1133"/>
      <c r="AD48" s="1133"/>
      <c r="AE48" s="1134"/>
      <c r="AF48" s="1126"/>
      <c r="AG48" s="1127"/>
      <c r="AH48" s="1127"/>
      <c r="AI48" s="1127"/>
      <c r="AJ48" s="1128"/>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15"/>
      <c r="BF48" s="1115"/>
      <c r="BG48" s="1115"/>
      <c r="BH48" s="1115"/>
      <c r="BI48" s="1116"/>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0"/>
      <c r="C49" s="1121"/>
      <c r="D49" s="1121"/>
      <c r="E49" s="1121"/>
      <c r="F49" s="1121"/>
      <c r="G49" s="1121"/>
      <c r="H49" s="1121"/>
      <c r="I49" s="1121"/>
      <c r="J49" s="1121"/>
      <c r="K49" s="1121"/>
      <c r="L49" s="1121"/>
      <c r="M49" s="1121"/>
      <c r="N49" s="1121"/>
      <c r="O49" s="1121"/>
      <c r="P49" s="1122"/>
      <c r="Q49" s="1132"/>
      <c r="R49" s="1133"/>
      <c r="S49" s="1133"/>
      <c r="T49" s="1133"/>
      <c r="U49" s="1133"/>
      <c r="V49" s="1133"/>
      <c r="W49" s="1133"/>
      <c r="X49" s="1133"/>
      <c r="Y49" s="1133"/>
      <c r="Z49" s="1133"/>
      <c r="AA49" s="1133"/>
      <c r="AB49" s="1133"/>
      <c r="AC49" s="1133"/>
      <c r="AD49" s="1133"/>
      <c r="AE49" s="1134"/>
      <c r="AF49" s="1126"/>
      <c r="AG49" s="1127"/>
      <c r="AH49" s="1127"/>
      <c r="AI49" s="1127"/>
      <c r="AJ49" s="1128"/>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15"/>
      <c r="BF49" s="1115"/>
      <c r="BG49" s="1115"/>
      <c r="BH49" s="1115"/>
      <c r="BI49" s="1116"/>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0"/>
      <c r="C50" s="1121"/>
      <c r="D50" s="1121"/>
      <c r="E50" s="1121"/>
      <c r="F50" s="1121"/>
      <c r="G50" s="1121"/>
      <c r="H50" s="1121"/>
      <c r="I50" s="1121"/>
      <c r="J50" s="1121"/>
      <c r="K50" s="1121"/>
      <c r="L50" s="1121"/>
      <c r="M50" s="1121"/>
      <c r="N50" s="1121"/>
      <c r="O50" s="1121"/>
      <c r="P50" s="1122"/>
      <c r="Q50" s="1123"/>
      <c r="R50" s="1124"/>
      <c r="S50" s="1124"/>
      <c r="T50" s="1124"/>
      <c r="U50" s="1124"/>
      <c r="V50" s="1124"/>
      <c r="W50" s="1124"/>
      <c r="X50" s="1124"/>
      <c r="Y50" s="1124"/>
      <c r="Z50" s="1124"/>
      <c r="AA50" s="1124"/>
      <c r="AB50" s="1124"/>
      <c r="AC50" s="1124"/>
      <c r="AD50" s="1124"/>
      <c r="AE50" s="1125"/>
      <c r="AF50" s="1126"/>
      <c r="AG50" s="1127"/>
      <c r="AH50" s="1127"/>
      <c r="AI50" s="1127"/>
      <c r="AJ50" s="1128"/>
      <c r="AK50" s="1129"/>
      <c r="AL50" s="1124"/>
      <c r="AM50" s="1124"/>
      <c r="AN50" s="1124"/>
      <c r="AO50" s="1124"/>
      <c r="AP50" s="1124"/>
      <c r="AQ50" s="1124"/>
      <c r="AR50" s="1124"/>
      <c r="AS50" s="1124"/>
      <c r="AT50" s="1124"/>
      <c r="AU50" s="1124"/>
      <c r="AV50" s="1124"/>
      <c r="AW50" s="1124"/>
      <c r="AX50" s="1124"/>
      <c r="AY50" s="1124"/>
      <c r="AZ50" s="1130"/>
      <c r="BA50" s="1130"/>
      <c r="BB50" s="1130"/>
      <c r="BC50" s="1130"/>
      <c r="BD50" s="1130"/>
      <c r="BE50" s="1115"/>
      <c r="BF50" s="1115"/>
      <c r="BG50" s="1115"/>
      <c r="BH50" s="1115"/>
      <c r="BI50" s="1116"/>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0"/>
      <c r="C51" s="1121"/>
      <c r="D51" s="1121"/>
      <c r="E51" s="1121"/>
      <c r="F51" s="1121"/>
      <c r="G51" s="1121"/>
      <c r="H51" s="1121"/>
      <c r="I51" s="1121"/>
      <c r="J51" s="1121"/>
      <c r="K51" s="1121"/>
      <c r="L51" s="1121"/>
      <c r="M51" s="1121"/>
      <c r="N51" s="1121"/>
      <c r="O51" s="1121"/>
      <c r="P51" s="1122"/>
      <c r="Q51" s="1123"/>
      <c r="R51" s="1124"/>
      <c r="S51" s="1124"/>
      <c r="T51" s="1124"/>
      <c r="U51" s="1124"/>
      <c r="V51" s="1124"/>
      <c r="W51" s="1124"/>
      <c r="X51" s="1124"/>
      <c r="Y51" s="1124"/>
      <c r="Z51" s="1124"/>
      <c r="AA51" s="1124"/>
      <c r="AB51" s="1124"/>
      <c r="AC51" s="1124"/>
      <c r="AD51" s="1124"/>
      <c r="AE51" s="1125"/>
      <c r="AF51" s="1126"/>
      <c r="AG51" s="1127"/>
      <c r="AH51" s="1127"/>
      <c r="AI51" s="1127"/>
      <c r="AJ51" s="1128"/>
      <c r="AK51" s="1129"/>
      <c r="AL51" s="1124"/>
      <c r="AM51" s="1124"/>
      <c r="AN51" s="1124"/>
      <c r="AO51" s="1124"/>
      <c r="AP51" s="1124"/>
      <c r="AQ51" s="1124"/>
      <c r="AR51" s="1124"/>
      <c r="AS51" s="1124"/>
      <c r="AT51" s="1124"/>
      <c r="AU51" s="1124"/>
      <c r="AV51" s="1124"/>
      <c r="AW51" s="1124"/>
      <c r="AX51" s="1124"/>
      <c r="AY51" s="1124"/>
      <c r="AZ51" s="1130"/>
      <c r="BA51" s="1130"/>
      <c r="BB51" s="1130"/>
      <c r="BC51" s="1130"/>
      <c r="BD51" s="1130"/>
      <c r="BE51" s="1115"/>
      <c r="BF51" s="1115"/>
      <c r="BG51" s="1115"/>
      <c r="BH51" s="1115"/>
      <c r="BI51" s="1116"/>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0"/>
      <c r="C52" s="1121"/>
      <c r="D52" s="1121"/>
      <c r="E52" s="1121"/>
      <c r="F52" s="1121"/>
      <c r="G52" s="1121"/>
      <c r="H52" s="1121"/>
      <c r="I52" s="1121"/>
      <c r="J52" s="1121"/>
      <c r="K52" s="1121"/>
      <c r="L52" s="1121"/>
      <c r="M52" s="1121"/>
      <c r="N52" s="1121"/>
      <c r="O52" s="1121"/>
      <c r="P52" s="1122"/>
      <c r="Q52" s="1123"/>
      <c r="R52" s="1124"/>
      <c r="S52" s="1124"/>
      <c r="T52" s="1124"/>
      <c r="U52" s="1124"/>
      <c r="V52" s="1124"/>
      <c r="W52" s="1124"/>
      <c r="X52" s="1124"/>
      <c r="Y52" s="1124"/>
      <c r="Z52" s="1124"/>
      <c r="AA52" s="1124"/>
      <c r="AB52" s="1124"/>
      <c r="AC52" s="1124"/>
      <c r="AD52" s="1124"/>
      <c r="AE52" s="1125"/>
      <c r="AF52" s="1126"/>
      <c r="AG52" s="1127"/>
      <c r="AH52" s="1127"/>
      <c r="AI52" s="1127"/>
      <c r="AJ52" s="1128"/>
      <c r="AK52" s="1129"/>
      <c r="AL52" s="1124"/>
      <c r="AM52" s="1124"/>
      <c r="AN52" s="1124"/>
      <c r="AO52" s="1124"/>
      <c r="AP52" s="1124"/>
      <c r="AQ52" s="1124"/>
      <c r="AR52" s="1124"/>
      <c r="AS52" s="1124"/>
      <c r="AT52" s="1124"/>
      <c r="AU52" s="1124"/>
      <c r="AV52" s="1124"/>
      <c r="AW52" s="1124"/>
      <c r="AX52" s="1124"/>
      <c r="AY52" s="1124"/>
      <c r="AZ52" s="1130"/>
      <c r="BA52" s="1130"/>
      <c r="BB52" s="1130"/>
      <c r="BC52" s="1130"/>
      <c r="BD52" s="1130"/>
      <c r="BE52" s="1115"/>
      <c r="BF52" s="1115"/>
      <c r="BG52" s="1115"/>
      <c r="BH52" s="1115"/>
      <c r="BI52" s="1116"/>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0"/>
      <c r="C53" s="1121"/>
      <c r="D53" s="1121"/>
      <c r="E53" s="1121"/>
      <c r="F53" s="1121"/>
      <c r="G53" s="1121"/>
      <c r="H53" s="1121"/>
      <c r="I53" s="1121"/>
      <c r="J53" s="1121"/>
      <c r="K53" s="1121"/>
      <c r="L53" s="1121"/>
      <c r="M53" s="1121"/>
      <c r="N53" s="1121"/>
      <c r="O53" s="1121"/>
      <c r="P53" s="1122"/>
      <c r="Q53" s="1123"/>
      <c r="R53" s="1124"/>
      <c r="S53" s="1124"/>
      <c r="T53" s="1124"/>
      <c r="U53" s="1124"/>
      <c r="V53" s="1124"/>
      <c r="W53" s="1124"/>
      <c r="X53" s="1124"/>
      <c r="Y53" s="1124"/>
      <c r="Z53" s="1124"/>
      <c r="AA53" s="1124"/>
      <c r="AB53" s="1124"/>
      <c r="AC53" s="1124"/>
      <c r="AD53" s="1124"/>
      <c r="AE53" s="1125"/>
      <c r="AF53" s="1126"/>
      <c r="AG53" s="1127"/>
      <c r="AH53" s="1127"/>
      <c r="AI53" s="1127"/>
      <c r="AJ53" s="1128"/>
      <c r="AK53" s="1129"/>
      <c r="AL53" s="1124"/>
      <c r="AM53" s="1124"/>
      <c r="AN53" s="1124"/>
      <c r="AO53" s="1124"/>
      <c r="AP53" s="1124"/>
      <c r="AQ53" s="1124"/>
      <c r="AR53" s="1124"/>
      <c r="AS53" s="1124"/>
      <c r="AT53" s="1124"/>
      <c r="AU53" s="1124"/>
      <c r="AV53" s="1124"/>
      <c r="AW53" s="1124"/>
      <c r="AX53" s="1124"/>
      <c r="AY53" s="1124"/>
      <c r="AZ53" s="1130"/>
      <c r="BA53" s="1130"/>
      <c r="BB53" s="1130"/>
      <c r="BC53" s="1130"/>
      <c r="BD53" s="1130"/>
      <c r="BE53" s="1115"/>
      <c r="BF53" s="1115"/>
      <c r="BG53" s="1115"/>
      <c r="BH53" s="1115"/>
      <c r="BI53" s="1116"/>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0"/>
      <c r="C54" s="1121"/>
      <c r="D54" s="1121"/>
      <c r="E54" s="1121"/>
      <c r="F54" s="1121"/>
      <c r="G54" s="1121"/>
      <c r="H54" s="1121"/>
      <c r="I54" s="1121"/>
      <c r="J54" s="1121"/>
      <c r="K54" s="1121"/>
      <c r="L54" s="1121"/>
      <c r="M54" s="1121"/>
      <c r="N54" s="1121"/>
      <c r="O54" s="1121"/>
      <c r="P54" s="1122"/>
      <c r="Q54" s="1123"/>
      <c r="R54" s="1124"/>
      <c r="S54" s="1124"/>
      <c r="T54" s="1124"/>
      <c r="U54" s="1124"/>
      <c r="V54" s="1124"/>
      <c r="W54" s="1124"/>
      <c r="X54" s="1124"/>
      <c r="Y54" s="1124"/>
      <c r="Z54" s="1124"/>
      <c r="AA54" s="1124"/>
      <c r="AB54" s="1124"/>
      <c r="AC54" s="1124"/>
      <c r="AD54" s="1124"/>
      <c r="AE54" s="1125"/>
      <c r="AF54" s="1126"/>
      <c r="AG54" s="1127"/>
      <c r="AH54" s="1127"/>
      <c r="AI54" s="1127"/>
      <c r="AJ54" s="1128"/>
      <c r="AK54" s="1129"/>
      <c r="AL54" s="1124"/>
      <c r="AM54" s="1124"/>
      <c r="AN54" s="1124"/>
      <c r="AO54" s="1124"/>
      <c r="AP54" s="1124"/>
      <c r="AQ54" s="1124"/>
      <c r="AR54" s="1124"/>
      <c r="AS54" s="1124"/>
      <c r="AT54" s="1124"/>
      <c r="AU54" s="1124"/>
      <c r="AV54" s="1124"/>
      <c r="AW54" s="1124"/>
      <c r="AX54" s="1124"/>
      <c r="AY54" s="1124"/>
      <c r="AZ54" s="1130"/>
      <c r="BA54" s="1130"/>
      <c r="BB54" s="1130"/>
      <c r="BC54" s="1130"/>
      <c r="BD54" s="1130"/>
      <c r="BE54" s="1115"/>
      <c r="BF54" s="1115"/>
      <c r="BG54" s="1115"/>
      <c r="BH54" s="1115"/>
      <c r="BI54" s="1116"/>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0"/>
      <c r="C55" s="1121"/>
      <c r="D55" s="1121"/>
      <c r="E55" s="1121"/>
      <c r="F55" s="1121"/>
      <c r="G55" s="1121"/>
      <c r="H55" s="1121"/>
      <c r="I55" s="1121"/>
      <c r="J55" s="1121"/>
      <c r="K55" s="1121"/>
      <c r="L55" s="1121"/>
      <c r="M55" s="1121"/>
      <c r="N55" s="1121"/>
      <c r="O55" s="1121"/>
      <c r="P55" s="1122"/>
      <c r="Q55" s="1123"/>
      <c r="R55" s="1124"/>
      <c r="S55" s="1124"/>
      <c r="T55" s="1124"/>
      <c r="U55" s="1124"/>
      <c r="V55" s="1124"/>
      <c r="W55" s="1124"/>
      <c r="X55" s="1124"/>
      <c r="Y55" s="1124"/>
      <c r="Z55" s="1124"/>
      <c r="AA55" s="1124"/>
      <c r="AB55" s="1124"/>
      <c r="AC55" s="1124"/>
      <c r="AD55" s="1124"/>
      <c r="AE55" s="1125"/>
      <c r="AF55" s="1126"/>
      <c r="AG55" s="1127"/>
      <c r="AH55" s="1127"/>
      <c r="AI55" s="1127"/>
      <c r="AJ55" s="1128"/>
      <c r="AK55" s="1129"/>
      <c r="AL55" s="1124"/>
      <c r="AM55" s="1124"/>
      <c r="AN55" s="1124"/>
      <c r="AO55" s="1124"/>
      <c r="AP55" s="1124"/>
      <c r="AQ55" s="1124"/>
      <c r="AR55" s="1124"/>
      <c r="AS55" s="1124"/>
      <c r="AT55" s="1124"/>
      <c r="AU55" s="1124"/>
      <c r="AV55" s="1124"/>
      <c r="AW55" s="1124"/>
      <c r="AX55" s="1124"/>
      <c r="AY55" s="1124"/>
      <c r="AZ55" s="1130"/>
      <c r="BA55" s="1130"/>
      <c r="BB55" s="1130"/>
      <c r="BC55" s="1130"/>
      <c r="BD55" s="1130"/>
      <c r="BE55" s="1115"/>
      <c r="BF55" s="1115"/>
      <c r="BG55" s="1115"/>
      <c r="BH55" s="1115"/>
      <c r="BI55" s="1116"/>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0"/>
      <c r="C56" s="1121"/>
      <c r="D56" s="1121"/>
      <c r="E56" s="1121"/>
      <c r="F56" s="1121"/>
      <c r="G56" s="1121"/>
      <c r="H56" s="1121"/>
      <c r="I56" s="1121"/>
      <c r="J56" s="1121"/>
      <c r="K56" s="1121"/>
      <c r="L56" s="1121"/>
      <c r="M56" s="1121"/>
      <c r="N56" s="1121"/>
      <c r="O56" s="1121"/>
      <c r="P56" s="1122"/>
      <c r="Q56" s="1123"/>
      <c r="R56" s="1124"/>
      <c r="S56" s="1124"/>
      <c r="T56" s="1124"/>
      <c r="U56" s="1124"/>
      <c r="V56" s="1124"/>
      <c r="W56" s="1124"/>
      <c r="X56" s="1124"/>
      <c r="Y56" s="1124"/>
      <c r="Z56" s="1124"/>
      <c r="AA56" s="1124"/>
      <c r="AB56" s="1124"/>
      <c r="AC56" s="1124"/>
      <c r="AD56" s="1124"/>
      <c r="AE56" s="1125"/>
      <c r="AF56" s="1126"/>
      <c r="AG56" s="1127"/>
      <c r="AH56" s="1127"/>
      <c r="AI56" s="1127"/>
      <c r="AJ56" s="1128"/>
      <c r="AK56" s="1129"/>
      <c r="AL56" s="1124"/>
      <c r="AM56" s="1124"/>
      <c r="AN56" s="1124"/>
      <c r="AO56" s="1124"/>
      <c r="AP56" s="1124"/>
      <c r="AQ56" s="1124"/>
      <c r="AR56" s="1124"/>
      <c r="AS56" s="1124"/>
      <c r="AT56" s="1124"/>
      <c r="AU56" s="1124"/>
      <c r="AV56" s="1124"/>
      <c r="AW56" s="1124"/>
      <c r="AX56" s="1124"/>
      <c r="AY56" s="1124"/>
      <c r="AZ56" s="1130"/>
      <c r="BA56" s="1130"/>
      <c r="BB56" s="1130"/>
      <c r="BC56" s="1130"/>
      <c r="BD56" s="1130"/>
      <c r="BE56" s="1115"/>
      <c r="BF56" s="1115"/>
      <c r="BG56" s="1115"/>
      <c r="BH56" s="1115"/>
      <c r="BI56" s="1116"/>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0"/>
      <c r="C57" s="1121"/>
      <c r="D57" s="1121"/>
      <c r="E57" s="1121"/>
      <c r="F57" s="1121"/>
      <c r="G57" s="1121"/>
      <c r="H57" s="1121"/>
      <c r="I57" s="1121"/>
      <c r="J57" s="1121"/>
      <c r="K57" s="1121"/>
      <c r="L57" s="1121"/>
      <c r="M57" s="1121"/>
      <c r="N57" s="1121"/>
      <c r="O57" s="1121"/>
      <c r="P57" s="1122"/>
      <c r="Q57" s="1123"/>
      <c r="R57" s="1124"/>
      <c r="S57" s="1124"/>
      <c r="T57" s="1124"/>
      <c r="U57" s="1124"/>
      <c r="V57" s="1124"/>
      <c r="W57" s="1124"/>
      <c r="X57" s="1124"/>
      <c r="Y57" s="1124"/>
      <c r="Z57" s="1124"/>
      <c r="AA57" s="1124"/>
      <c r="AB57" s="1124"/>
      <c r="AC57" s="1124"/>
      <c r="AD57" s="1124"/>
      <c r="AE57" s="1125"/>
      <c r="AF57" s="1126"/>
      <c r="AG57" s="1127"/>
      <c r="AH57" s="1127"/>
      <c r="AI57" s="1127"/>
      <c r="AJ57" s="1128"/>
      <c r="AK57" s="1129"/>
      <c r="AL57" s="1124"/>
      <c r="AM57" s="1124"/>
      <c r="AN57" s="1124"/>
      <c r="AO57" s="1124"/>
      <c r="AP57" s="1124"/>
      <c r="AQ57" s="1124"/>
      <c r="AR57" s="1124"/>
      <c r="AS57" s="1124"/>
      <c r="AT57" s="1124"/>
      <c r="AU57" s="1124"/>
      <c r="AV57" s="1124"/>
      <c r="AW57" s="1124"/>
      <c r="AX57" s="1124"/>
      <c r="AY57" s="1124"/>
      <c r="AZ57" s="1130"/>
      <c r="BA57" s="1130"/>
      <c r="BB57" s="1130"/>
      <c r="BC57" s="1130"/>
      <c r="BD57" s="1130"/>
      <c r="BE57" s="1115"/>
      <c r="BF57" s="1115"/>
      <c r="BG57" s="1115"/>
      <c r="BH57" s="1115"/>
      <c r="BI57" s="1116"/>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0"/>
      <c r="C58" s="1121"/>
      <c r="D58" s="1121"/>
      <c r="E58" s="1121"/>
      <c r="F58" s="1121"/>
      <c r="G58" s="1121"/>
      <c r="H58" s="1121"/>
      <c r="I58" s="1121"/>
      <c r="J58" s="1121"/>
      <c r="K58" s="1121"/>
      <c r="L58" s="1121"/>
      <c r="M58" s="1121"/>
      <c r="N58" s="1121"/>
      <c r="O58" s="1121"/>
      <c r="P58" s="1122"/>
      <c r="Q58" s="1123"/>
      <c r="R58" s="1124"/>
      <c r="S58" s="1124"/>
      <c r="T58" s="1124"/>
      <c r="U58" s="1124"/>
      <c r="V58" s="1124"/>
      <c r="W58" s="1124"/>
      <c r="X58" s="1124"/>
      <c r="Y58" s="1124"/>
      <c r="Z58" s="1124"/>
      <c r="AA58" s="1124"/>
      <c r="AB58" s="1124"/>
      <c r="AC58" s="1124"/>
      <c r="AD58" s="1124"/>
      <c r="AE58" s="1125"/>
      <c r="AF58" s="1126"/>
      <c r="AG58" s="1127"/>
      <c r="AH58" s="1127"/>
      <c r="AI58" s="1127"/>
      <c r="AJ58" s="1128"/>
      <c r="AK58" s="1129"/>
      <c r="AL58" s="1124"/>
      <c r="AM58" s="1124"/>
      <c r="AN58" s="1124"/>
      <c r="AO58" s="1124"/>
      <c r="AP58" s="1124"/>
      <c r="AQ58" s="1124"/>
      <c r="AR58" s="1124"/>
      <c r="AS58" s="1124"/>
      <c r="AT58" s="1124"/>
      <c r="AU58" s="1124"/>
      <c r="AV58" s="1124"/>
      <c r="AW58" s="1124"/>
      <c r="AX58" s="1124"/>
      <c r="AY58" s="1124"/>
      <c r="AZ58" s="1130"/>
      <c r="BA58" s="1130"/>
      <c r="BB58" s="1130"/>
      <c r="BC58" s="1130"/>
      <c r="BD58" s="1130"/>
      <c r="BE58" s="1115"/>
      <c r="BF58" s="1115"/>
      <c r="BG58" s="1115"/>
      <c r="BH58" s="1115"/>
      <c r="BI58" s="1116"/>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0"/>
      <c r="C59" s="1121"/>
      <c r="D59" s="1121"/>
      <c r="E59" s="1121"/>
      <c r="F59" s="1121"/>
      <c r="G59" s="1121"/>
      <c r="H59" s="1121"/>
      <c r="I59" s="1121"/>
      <c r="J59" s="1121"/>
      <c r="K59" s="1121"/>
      <c r="L59" s="1121"/>
      <c r="M59" s="1121"/>
      <c r="N59" s="1121"/>
      <c r="O59" s="1121"/>
      <c r="P59" s="1122"/>
      <c r="Q59" s="1123"/>
      <c r="R59" s="1124"/>
      <c r="S59" s="1124"/>
      <c r="T59" s="1124"/>
      <c r="U59" s="1124"/>
      <c r="V59" s="1124"/>
      <c r="W59" s="1124"/>
      <c r="X59" s="1124"/>
      <c r="Y59" s="1124"/>
      <c r="Z59" s="1124"/>
      <c r="AA59" s="1124"/>
      <c r="AB59" s="1124"/>
      <c r="AC59" s="1124"/>
      <c r="AD59" s="1124"/>
      <c r="AE59" s="1125"/>
      <c r="AF59" s="1126"/>
      <c r="AG59" s="1127"/>
      <c r="AH59" s="1127"/>
      <c r="AI59" s="1127"/>
      <c r="AJ59" s="1128"/>
      <c r="AK59" s="1129"/>
      <c r="AL59" s="1124"/>
      <c r="AM59" s="1124"/>
      <c r="AN59" s="1124"/>
      <c r="AO59" s="1124"/>
      <c r="AP59" s="1124"/>
      <c r="AQ59" s="1124"/>
      <c r="AR59" s="1124"/>
      <c r="AS59" s="1124"/>
      <c r="AT59" s="1124"/>
      <c r="AU59" s="1124"/>
      <c r="AV59" s="1124"/>
      <c r="AW59" s="1124"/>
      <c r="AX59" s="1124"/>
      <c r="AY59" s="1124"/>
      <c r="AZ59" s="1130"/>
      <c r="BA59" s="1130"/>
      <c r="BB59" s="1130"/>
      <c r="BC59" s="1130"/>
      <c r="BD59" s="1130"/>
      <c r="BE59" s="1115"/>
      <c r="BF59" s="1115"/>
      <c r="BG59" s="1115"/>
      <c r="BH59" s="1115"/>
      <c r="BI59" s="1116"/>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0"/>
      <c r="C60" s="1121"/>
      <c r="D60" s="1121"/>
      <c r="E60" s="1121"/>
      <c r="F60" s="1121"/>
      <c r="G60" s="1121"/>
      <c r="H60" s="1121"/>
      <c r="I60" s="1121"/>
      <c r="J60" s="1121"/>
      <c r="K60" s="1121"/>
      <c r="L60" s="1121"/>
      <c r="M60" s="1121"/>
      <c r="N60" s="1121"/>
      <c r="O60" s="1121"/>
      <c r="P60" s="1122"/>
      <c r="Q60" s="1123"/>
      <c r="R60" s="1124"/>
      <c r="S60" s="1124"/>
      <c r="T60" s="1124"/>
      <c r="U60" s="1124"/>
      <c r="V60" s="1124"/>
      <c r="W60" s="1124"/>
      <c r="X60" s="1124"/>
      <c r="Y60" s="1124"/>
      <c r="Z60" s="1124"/>
      <c r="AA60" s="1124"/>
      <c r="AB60" s="1124"/>
      <c r="AC60" s="1124"/>
      <c r="AD60" s="1124"/>
      <c r="AE60" s="1125"/>
      <c r="AF60" s="1126"/>
      <c r="AG60" s="1127"/>
      <c r="AH60" s="1127"/>
      <c r="AI60" s="1127"/>
      <c r="AJ60" s="1128"/>
      <c r="AK60" s="1129"/>
      <c r="AL60" s="1124"/>
      <c r="AM60" s="1124"/>
      <c r="AN60" s="1124"/>
      <c r="AO60" s="1124"/>
      <c r="AP60" s="1124"/>
      <c r="AQ60" s="1124"/>
      <c r="AR60" s="1124"/>
      <c r="AS60" s="1124"/>
      <c r="AT60" s="1124"/>
      <c r="AU60" s="1124"/>
      <c r="AV60" s="1124"/>
      <c r="AW60" s="1124"/>
      <c r="AX60" s="1124"/>
      <c r="AY60" s="1124"/>
      <c r="AZ60" s="1130"/>
      <c r="BA60" s="1130"/>
      <c r="BB60" s="1130"/>
      <c r="BC60" s="1130"/>
      <c r="BD60" s="1130"/>
      <c r="BE60" s="1115"/>
      <c r="BF60" s="1115"/>
      <c r="BG60" s="1115"/>
      <c r="BH60" s="1115"/>
      <c r="BI60" s="1116"/>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0"/>
      <c r="C61" s="1121"/>
      <c r="D61" s="1121"/>
      <c r="E61" s="1121"/>
      <c r="F61" s="1121"/>
      <c r="G61" s="1121"/>
      <c r="H61" s="1121"/>
      <c r="I61" s="1121"/>
      <c r="J61" s="1121"/>
      <c r="K61" s="1121"/>
      <c r="L61" s="1121"/>
      <c r="M61" s="1121"/>
      <c r="N61" s="1121"/>
      <c r="O61" s="1121"/>
      <c r="P61" s="1122"/>
      <c r="Q61" s="1123"/>
      <c r="R61" s="1124"/>
      <c r="S61" s="1124"/>
      <c r="T61" s="1124"/>
      <c r="U61" s="1124"/>
      <c r="V61" s="1124"/>
      <c r="W61" s="1124"/>
      <c r="X61" s="1124"/>
      <c r="Y61" s="1124"/>
      <c r="Z61" s="1124"/>
      <c r="AA61" s="1124"/>
      <c r="AB61" s="1124"/>
      <c r="AC61" s="1124"/>
      <c r="AD61" s="1124"/>
      <c r="AE61" s="1125"/>
      <c r="AF61" s="1126"/>
      <c r="AG61" s="1127"/>
      <c r="AH61" s="1127"/>
      <c r="AI61" s="1127"/>
      <c r="AJ61" s="1128"/>
      <c r="AK61" s="1129"/>
      <c r="AL61" s="1124"/>
      <c r="AM61" s="1124"/>
      <c r="AN61" s="1124"/>
      <c r="AO61" s="1124"/>
      <c r="AP61" s="1124"/>
      <c r="AQ61" s="1124"/>
      <c r="AR61" s="1124"/>
      <c r="AS61" s="1124"/>
      <c r="AT61" s="1124"/>
      <c r="AU61" s="1124"/>
      <c r="AV61" s="1124"/>
      <c r="AW61" s="1124"/>
      <c r="AX61" s="1124"/>
      <c r="AY61" s="1124"/>
      <c r="AZ61" s="1130"/>
      <c r="BA61" s="1130"/>
      <c r="BB61" s="1130"/>
      <c r="BC61" s="1130"/>
      <c r="BD61" s="1130"/>
      <c r="BE61" s="1115"/>
      <c r="BF61" s="1115"/>
      <c r="BG61" s="1115"/>
      <c r="BH61" s="1115"/>
      <c r="BI61" s="1116"/>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0"/>
      <c r="C62" s="1121"/>
      <c r="D62" s="1121"/>
      <c r="E62" s="1121"/>
      <c r="F62" s="1121"/>
      <c r="G62" s="1121"/>
      <c r="H62" s="1121"/>
      <c r="I62" s="1121"/>
      <c r="J62" s="1121"/>
      <c r="K62" s="1121"/>
      <c r="L62" s="1121"/>
      <c r="M62" s="1121"/>
      <c r="N62" s="1121"/>
      <c r="O62" s="1121"/>
      <c r="P62" s="1122"/>
      <c r="Q62" s="1123"/>
      <c r="R62" s="1124"/>
      <c r="S62" s="1124"/>
      <c r="T62" s="1124"/>
      <c r="U62" s="1124"/>
      <c r="V62" s="1124"/>
      <c r="W62" s="1124"/>
      <c r="X62" s="1124"/>
      <c r="Y62" s="1124"/>
      <c r="Z62" s="1124"/>
      <c r="AA62" s="1124"/>
      <c r="AB62" s="1124"/>
      <c r="AC62" s="1124"/>
      <c r="AD62" s="1124"/>
      <c r="AE62" s="1125"/>
      <c r="AF62" s="1126"/>
      <c r="AG62" s="1127"/>
      <c r="AH62" s="1127"/>
      <c r="AI62" s="1127"/>
      <c r="AJ62" s="1128"/>
      <c r="AK62" s="1129"/>
      <c r="AL62" s="1124"/>
      <c r="AM62" s="1124"/>
      <c r="AN62" s="1124"/>
      <c r="AO62" s="1124"/>
      <c r="AP62" s="1124"/>
      <c r="AQ62" s="1124"/>
      <c r="AR62" s="1124"/>
      <c r="AS62" s="1124"/>
      <c r="AT62" s="1124"/>
      <c r="AU62" s="1124"/>
      <c r="AV62" s="1124"/>
      <c r="AW62" s="1124"/>
      <c r="AX62" s="1124"/>
      <c r="AY62" s="1124"/>
      <c r="AZ62" s="1130"/>
      <c r="BA62" s="1130"/>
      <c r="BB62" s="1130"/>
      <c r="BC62" s="1130"/>
      <c r="BD62" s="1130"/>
      <c r="BE62" s="1115"/>
      <c r="BF62" s="1115"/>
      <c r="BG62" s="1115"/>
      <c r="BH62" s="1115"/>
      <c r="BI62" s="1116"/>
      <c r="BJ62" s="1117" t="s">
        <v>413</v>
      </c>
      <c r="BK62" s="1118"/>
      <c r="BL62" s="1118"/>
      <c r="BM62" s="1118"/>
      <c r="BN62" s="1119"/>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386</v>
      </c>
      <c r="B63" s="1033" t="s">
        <v>414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1"/>
      <c r="AF63" s="1112">
        <v>961</v>
      </c>
      <c r="AG63" s="1048"/>
      <c r="AH63" s="1048"/>
      <c r="AI63" s="1048"/>
      <c r="AJ63" s="1113"/>
      <c r="AK63" s="1114"/>
      <c r="AL63" s="1052"/>
      <c r="AM63" s="1052"/>
      <c r="AN63" s="1052"/>
      <c r="AO63" s="1052"/>
      <c r="AP63" s="1048">
        <v>5352</v>
      </c>
      <c r="AQ63" s="1048"/>
      <c r="AR63" s="1048"/>
      <c r="AS63" s="1048"/>
      <c r="AT63" s="1048"/>
      <c r="AU63" s="1048">
        <v>2096</v>
      </c>
      <c r="AV63" s="1048"/>
      <c r="AW63" s="1048"/>
      <c r="AX63" s="1048"/>
      <c r="AY63" s="1048"/>
      <c r="AZ63" s="1108"/>
      <c r="BA63" s="1108"/>
      <c r="BB63" s="1108"/>
      <c r="BC63" s="1108"/>
      <c r="BD63" s="1108"/>
      <c r="BE63" s="1049"/>
      <c r="BF63" s="1049"/>
      <c r="BG63" s="1049"/>
      <c r="BH63" s="1049"/>
      <c r="BI63" s="1050"/>
      <c r="BJ63" s="1109" t="s">
        <v>129</v>
      </c>
      <c r="BK63" s="1040"/>
      <c r="BL63" s="1040"/>
      <c r="BM63" s="1040"/>
      <c r="BN63" s="1110"/>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415</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416</v>
      </c>
      <c r="B66" s="1085"/>
      <c r="C66" s="1085"/>
      <c r="D66" s="1085"/>
      <c r="E66" s="1085"/>
      <c r="F66" s="1085"/>
      <c r="G66" s="1085"/>
      <c r="H66" s="1085"/>
      <c r="I66" s="1085"/>
      <c r="J66" s="1085"/>
      <c r="K66" s="1085"/>
      <c r="L66" s="1085"/>
      <c r="M66" s="1085"/>
      <c r="N66" s="1085"/>
      <c r="O66" s="1085"/>
      <c r="P66" s="1086"/>
      <c r="Q66" s="1090" t="s">
        <v>417</v>
      </c>
      <c r="R66" s="1091"/>
      <c r="S66" s="1091"/>
      <c r="T66" s="1091"/>
      <c r="U66" s="1092"/>
      <c r="V66" s="1090" t="s">
        <v>392</v>
      </c>
      <c r="W66" s="1091"/>
      <c r="X66" s="1091"/>
      <c r="Y66" s="1091"/>
      <c r="Z66" s="1092"/>
      <c r="AA66" s="1090" t="s">
        <v>393</v>
      </c>
      <c r="AB66" s="1091"/>
      <c r="AC66" s="1091"/>
      <c r="AD66" s="1091"/>
      <c r="AE66" s="1092"/>
      <c r="AF66" s="1096" t="s">
        <v>394</v>
      </c>
      <c r="AG66" s="1097"/>
      <c r="AH66" s="1097"/>
      <c r="AI66" s="1097"/>
      <c r="AJ66" s="1098"/>
      <c r="AK66" s="1090" t="s">
        <v>395</v>
      </c>
      <c r="AL66" s="1085"/>
      <c r="AM66" s="1085"/>
      <c r="AN66" s="1085"/>
      <c r="AO66" s="1086"/>
      <c r="AP66" s="1090" t="s">
        <v>396</v>
      </c>
      <c r="AQ66" s="1091"/>
      <c r="AR66" s="1091"/>
      <c r="AS66" s="1091"/>
      <c r="AT66" s="1092"/>
      <c r="AU66" s="1090" t="s">
        <v>418</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571</v>
      </c>
      <c r="C68" s="1075"/>
      <c r="D68" s="1075"/>
      <c r="E68" s="1075"/>
      <c r="F68" s="1075"/>
      <c r="G68" s="1075"/>
      <c r="H68" s="1075"/>
      <c r="I68" s="1075"/>
      <c r="J68" s="1075"/>
      <c r="K68" s="1075"/>
      <c r="L68" s="1075"/>
      <c r="M68" s="1075"/>
      <c r="N68" s="1075"/>
      <c r="O68" s="1075"/>
      <c r="P68" s="1076"/>
      <c r="Q68" s="1077">
        <v>75</v>
      </c>
      <c r="R68" s="1071"/>
      <c r="S68" s="1071"/>
      <c r="T68" s="1071"/>
      <c r="U68" s="1071"/>
      <c r="V68" s="1071">
        <v>63</v>
      </c>
      <c r="W68" s="1071"/>
      <c r="X68" s="1071"/>
      <c r="Y68" s="1071"/>
      <c r="Z68" s="1071"/>
      <c r="AA68" s="1071">
        <v>12</v>
      </c>
      <c r="AB68" s="1071"/>
      <c r="AC68" s="1071"/>
      <c r="AD68" s="1071"/>
      <c r="AE68" s="1071"/>
      <c r="AF68" s="1071">
        <v>12</v>
      </c>
      <c r="AG68" s="1071"/>
      <c r="AH68" s="1071"/>
      <c r="AI68" s="1071"/>
      <c r="AJ68" s="1071"/>
      <c r="AK68" s="1071" t="s">
        <v>586</v>
      </c>
      <c r="AL68" s="1071"/>
      <c r="AM68" s="1071"/>
      <c r="AN68" s="1071"/>
      <c r="AO68" s="1071"/>
      <c r="AP68" s="1071" t="s">
        <v>587</v>
      </c>
      <c r="AQ68" s="1071"/>
      <c r="AR68" s="1071"/>
      <c r="AS68" s="1071"/>
      <c r="AT68" s="1071"/>
      <c r="AU68" s="1071" t="s">
        <v>588</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572</v>
      </c>
      <c r="C69" s="1064"/>
      <c r="D69" s="1064"/>
      <c r="E69" s="1064"/>
      <c r="F69" s="1064"/>
      <c r="G69" s="1064"/>
      <c r="H69" s="1064"/>
      <c r="I69" s="1064"/>
      <c r="J69" s="1064"/>
      <c r="K69" s="1064"/>
      <c r="L69" s="1064"/>
      <c r="M69" s="1064"/>
      <c r="N69" s="1064"/>
      <c r="O69" s="1064"/>
      <c r="P69" s="1065"/>
      <c r="Q69" s="1066">
        <v>6</v>
      </c>
      <c r="R69" s="1060"/>
      <c r="S69" s="1060"/>
      <c r="T69" s="1060"/>
      <c r="U69" s="1060"/>
      <c r="V69" s="1060">
        <v>5</v>
      </c>
      <c r="W69" s="1060"/>
      <c r="X69" s="1060"/>
      <c r="Y69" s="1060"/>
      <c r="Z69" s="1060"/>
      <c r="AA69" s="1060">
        <v>1</v>
      </c>
      <c r="AB69" s="1060"/>
      <c r="AC69" s="1060"/>
      <c r="AD69" s="1060"/>
      <c r="AE69" s="1060"/>
      <c r="AF69" s="1060">
        <v>1</v>
      </c>
      <c r="AG69" s="1060"/>
      <c r="AH69" s="1060"/>
      <c r="AI69" s="1060"/>
      <c r="AJ69" s="1060"/>
      <c r="AK69" s="1060" t="s">
        <v>589</v>
      </c>
      <c r="AL69" s="1060"/>
      <c r="AM69" s="1060"/>
      <c r="AN69" s="1060"/>
      <c r="AO69" s="1060"/>
      <c r="AP69" s="1060" t="s">
        <v>587</v>
      </c>
      <c r="AQ69" s="1060"/>
      <c r="AR69" s="1060"/>
      <c r="AS69" s="1060"/>
      <c r="AT69" s="1060"/>
      <c r="AU69" s="1060" t="s">
        <v>587</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573</v>
      </c>
      <c r="C70" s="1064"/>
      <c r="D70" s="1064"/>
      <c r="E70" s="1064"/>
      <c r="F70" s="1064"/>
      <c r="G70" s="1064"/>
      <c r="H70" s="1064"/>
      <c r="I70" s="1064"/>
      <c r="J70" s="1064"/>
      <c r="K70" s="1064"/>
      <c r="L70" s="1064"/>
      <c r="M70" s="1064"/>
      <c r="N70" s="1064"/>
      <c r="O70" s="1064"/>
      <c r="P70" s="1065"/>
      <c r="Q70" s="1066">
        <v>330</v>
      </c>
      <c r="R70" s="1060"/>
      <c r="S70" s="1060"/>
      <c r="T70" s="1060"/>
      <c r="U70" s="1060"/>
      <c r="V70" s="1060">
        <v>307</v>
      </c>
      <c r="W70" s="1060"/>
      <c r="X70" s="1060"/>
      <c r="Y70" s="1060"/>
      <c r="Z70" s="1060"/>
      <c r="AA70" s="1060">
        <v>23</v>
      </c>
      <c r="AB70" s="1060"/>
      <c r="AC70" s="1060"/>
      <c r="AD70" s="1060"/>
      <c r="AE70" s="1060"/>
      <c r="AF70" s="1060">
        <v>23</v>
      </c>
      <c r="AG70" s="1060"/>
      <c r="AH70" s="1060"/>
      <c r="AI70" s="1060"/>
      <c r="AJ70" s="1060"/>
      <c r="AK70" s="1060" t="s">
        <v>587</v>
      </c>
      <c r="AL70" s="1060"/>
      <c r="AM70" s="1060"/>
      <c r="AN70" s="1060"/>
      <c r="AO70" s="1060"/>
      <c r="AP70" s="1060" t="s">
        <v>587</v>
      </c>
      <c r="AQ70" s="1060"/>
      <c r="AR70" s="1060"/>
      <c r="AS70" s="1060"/>
      <c r="AT70" s="1060"/>
      <c r="AU70" s="1060" t="s">
        <v>590</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574</v>
      </c>
      <c r="C71" s="1064"/>
      <c r="D71" s="1064"/>
      <c r="E71" s="1064"/>
      <c r="F71" s="1064"/>
      <c r="G71" s="1064"/>
      <c r="H71" s="1064"/>
      <c r="I71" s="1064"/>
      <c r="J71" s="1064"/>
      <c r="K71" s="1064"/>
      <c r="L71" s="1064"/>
      <c r="M71" s="1064"/>
      <c r="N71" s="1064"/>
      <c r="O71" s="1064"/>
      <c r="P71" s="1065"/>
      <c r="Q71" s="1066">
        <v>42</v>
      </c>
      <c r="R71" s="1060"/>
      <c r="S71" s="1060"/>
      <c r="T71" s="1060"/>
      <c r="U71" s="1060"/>
      <c r="V71" s="1060">
        <v>31</v>
      </c>
      <c r="W71" s="1060"/>
      <c r="X71" s="1060"/>
      <c r="Y71" s="1060"/>
      <c r="Z71" s="1060"/>
      <c r="AA71" s="1060">
        <v>11</v>
      </c>
      <c r="AB71" s="1060"/>
      <c r="AC71" s="1060"/>
      <c r="AD71" s="1060"/>
      <c r="AE71" s="1060"/>
      <c r="AF71" s="1060">
        <v>11</v>
      </c>
      <c r="AG71" s="1060"/>
      <c r="AH71" s="1060"/>
      <c r="AI71" s="1060"/>
      <c r="AJ71" s="1060"/>
      <c r="AK71" s="1060" t="s">
        <v>587</v>
      </c>
      <c r="AL71" s="1060"/>
      <c r="AM71" s="1060"/>
      <c r="AN71" s="1060"/>
      <c r="AO71" s="1060"/>
      <c r="AP71" s="1060" t="s">
        <v>587</v>
      </c>
      <c r="AQ71" s="1060"/>
      <c r="AR71" s="1060"/>
      <c r="AS71" s="1060"/>
      <c r="AT71" s="1060"/>
      <c r="AU71" s="1060" t="s">
        <v>588</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575</v>
      </c>
      <c r="C72" s="1064"/>
      <c r="D72" s="1064"/>
      <c r="E72" s="1064"/>
      <c r="F72" s="1064"/>
      <c r="G72" s="1064"/>
      <c r="H72" s="1064"/>
      <c r="I72" s="1064"/>
      <c r="J72" s="1064"/>
      <c r="K72" s="1064"/>
      <c r="L72" s="1064"/>
      <c r="M72" s="1064"/>
      <c r="N72" s="1064"/>
      <c r="O72" s="1064"/>
      <c r="P72" s="1065"/>
      <c r="Q72" s="1066">
        <v>1032</v>
      </c>
      <c r="R72" s="1060"/>
      <c r="S72" s="1060"/>
      <c r="T72" s="1060"/>
      <c r="U72" s="1060"/>
      <c r="V72" s="1060">
        <v>972</v>
      </c>
      <c r="W72" s="1060"/>
      <c r="X72" s="1060"/>
      <c r="Y72" s="1060"/>
      <c r="Z72" s="1060"/>
      <c r="AA72" s="1060">
        <v>60</v>
      </c>
      <c r="AB72" s="1060"/>
      <c r="AC72" s="1060"/>
      <c r="AD72" s="1060"/>
      <c r="AE72" s="1060"/>
      <c r="AF72" s="1060">
        <v>60</v>
      </c>
      <c r="AG72" s="1060"/>
      <c r="AH72" s="1060"/>
      <c r="AI72" s="1060"/>
      <c r="AJ72" s="1060"/>
      <c r="AK72" s="1060" t="s">
        <v>587</v>
      </c>
      <c r="AL72" s="1060"/>
      <c r="AM72" s="1060"/>
      <c r="AN72" s="1060"/>
      <c r="AO72" s="1060"/>
      <c r="AP72" s="1060" t="s">
        <v>588</v>
      </c>
      <c r="AQ72" s="1060"/>
      <c r="AR72" s="1060"/>
      <c r="AS72" s="1060"/>
      <c r="AT72" s="1060"/>
      <c r="AU72" s="1060" t="s">
        <v>591</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576</v>
      </c>
      <c r="C73" s="1064"/>
      <c r="D73" s="1064"/>
      <c r="E73" s="1064"/>
      <c r="F73" s="1064"/>
      <c r="G73" s="1064"/>
      <c r="H73" s="1064"/>
      <c r="I73" s="1064"/>
      <c r="J73" s="1064"/>
      <c r="K73" s="1064"/>
      <c r="L73" s="1064"/>
      <c r="M73" s="1064"/>
      <c r="N73" s="1064"/>
      <c r="O73" s="1064"/>
      <c r="P73" s="1065"/>
      <c r="Q73" s="1066">
        <v>212</v>
      </c>
      <c r="R73" s="1060"/>
      <c r="S73" s="1060"/>
      <c r="T73" s="1060"/>
      <c r="U73" s="1060"/>
      <c r="V73" s="1060">
        <v>203</v>
      </c>
      <c r="W73" s="1060"/>
      <c r="X73" s="1060"/>
      <c r="Y73" s="1060"/>
      <c r="Z73" s="1060"/>
      <c r="AA73" s="1060">
        <v>9</v>
      </c>
      <c r="AB73" s="1060"/>
      <c r="AC73" s="1060"/>
      <c r="AD73" s="1060"/>
      <c r="AE73" s="1060"/>
      <c r="AF73" s="1060">
        <v>9</v>
      </c>
      <c r="AG73" s="1060"/>
      <c r="AH73" s="1060"/>
      <c r="AI73" s="1060"/>
      <c r="AJ73" s="1060"/>
      <c r="AK73" s="1060" t="s">
        <v>589</v>
      </c>
      <c r="AL73" s="1060"/>
      <c r="AM73" s="1060"/>
      <c r="AN73" s="1060"/>
      <c r="AO73" s="1060"/>
      <c r="AP73" s="1060" t="s">
        <v>587</v>
      </c>
      <c r="AQ73" s="1060"/>
      <c r="AR73" s="1060"/>
      <c r="AS73" s="1060"/>
      <c r="AT73" s="1060"/>
      <c r="AU73" s="1060" t="s">
        <v>587</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577</v>
      </c>
      <c r="C74" s="1064"/>
      <c r="D74" s="1064"/>
      <c r="E74" s="1064"/>
      <c r="F74" s="1064"/>
      <c r="G74" s="1064"/>
      <c r="H74" s="1064"/>
      <c r="I74" s="1064"/>
      <c r="J74" s="1064"/>
      <c r="K74" s="1064"/>
      <c r="L74" s="1064"/>
      <c r="M74" s="1064"/>
      <c r="N74" s="1064"/>
      <c r="O74" s="1064"/>
      <c r="P74" s="1065"/>
      <c r="Q74" s="1066">
        <v>524</v>
      </c>
      <c r="R74" s="1060"/>
      <c r="S74" s="1060"/>
      <c r="T74" s="1060"/>
      <c r="U74" s="1060"/>
      <c r="V74" s="1060">
        <v>466</v>
      </c>
      <c r="W74" s="1060"/>
      <c r="X74" s="1060"/>
      <c r="Y74" s="1060"/>
      <c r="Z74" s="1060"/>
      <c r="AA74" s="1060">
        <v>58</v>
      </c>
      <c r="AB74" s="1060"/>
      <c r="AC74" s="1060"/>
      <c r="AD74" s="1060"/>
      <c r="AE74" s="1060"/>
      <c r="AF74" s="1060">
        <v>51</v>
      </c>
      <c r="AG74" s="1060"/>
      <c r="AH74" s="1060"/>
      <c r="AI74" s="1060"/>
      <c r="AJ74" s="1060"/>
      <c r="AK74" s="1060" t="s">
        <v>587</v>
      </c>
      <c r="AL74" s="1060"/>
      <c r="AM74" s="1060"/>
      <c r="AN74" s="1060"/>
      <c r="AO74" s="1060"/>
      <c r="AP74" s="1060" t="s">
        <v>586</v>
      </c>
      <c r="AQ74" s="1060"/>
      <c r="AR74" s="1060"/>
      <c r="AS74" s="1060"/>
      <c r="AT74" s="1060"/>
      <c r="AU74" s="1060" t="s">
        <v>587</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578</v>
      </c>
      <c r="C75" s="1064"/>
      <c r="D75" s="1064"/>
      <c r="E75" s="1064"/>
      <c r="F75" s="1064"/>
      <c r="G75" s="1064"/>
      <c r="H75" s="1064"/>
      <c r="I75" s="1064"/>
      <c r="J75" s="1064"/>
      <c r="K75" s="1064"/>
      <c r="L75" s="1064"/>
      <c r="M75" s="1064"/>
      <c r="N75" s="1064"/>
      <c r="O75" s="1064"/>
      <c r="P75" s="1065"/>
      <c r="Q75" s="1067">
        <v>272</v>
      </c>
      <c r="R75" s="1068"/>
      <c r="S75" s="1068"/>
      <c r="T75" s="1068"/>
      <c r="U75" s="1069"/>
      <c r="V75" s="1070">
        <v>256</v>
      </c>
      <c r="W75" s="1068"/>
      <c r="X75" s="1068"/>
      <c r="Y75" s="1068"/>
      <c r="Z75" s="1069"/>
      <c r="AA75" s="1070">
        <v>16</v>
      </c>
      <c r="AB75" s="1068"/>
      <c r="AC75" s="1068"/>
      <c r="AD75" s="1068"/>
      <c r="AE75" s="1069"/>
      <c r="AF75" s="1070">
        <v>16</v>
      </c>
      <c r="AG75" s="1068"/>
      <c r="AH75" s="1068"/>
      <c r="AI75" s="1068"/>
      <c r="AJ75" s="1069"/>
      <c r="AK75" s="1070" t="s">
        <v>587</v>
      </c>
      <c r="AL75" s="1068"/>
      <c r="AM75" s="1068"/>
      <c r="AN75" s="1068"/>
      <c r="AO75" s="1069"/>
      <c r="AP75" s="1070" t="s">
        <v>588</v>
      </c>
      <c r="AQ75" s="1068"/>
      <c r="AR75" s="1068"/>
      <c r="AS75" s="1068"/>
      <c r="AT75" s="1069"/>
      <c r="AU75" s="1070" t="s">
        <v>592</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t="s">
        <v>579</v>
      </c>
      <c r="C76" s="1064"/>
      <c r="D76" s="1064"/>
      <c r="E76" s="1064"/>
      <c r="F76" s="1064"/>
      <c r="G76" s="1064"/>
      <c r="H76" s="1064"/>
      <c r="I76" s="1064"/>
      <c r="J76" s="1064"/>
      <c r="K76" s="1064"/>
      <c r="L76" s="1064"/>
      <c r="M76" s="1064"/>
      <c r="N76" s="1064"/>
      <c r="O76" s="1064"/>
      <c r="P76" s="1065"/>
      <c r="Q76" s="1067">
        <v>583</v>
      </c>
      <c r="R76" s="1068"/>
      <c r="S76" s="1068"/>
      <c r="T76" s="1068"/>
      <c r="U76" s="1069"/>
      <c r="V76" s="1070">
        <v>492</v>
      </c>
      <c r="W76" s="1068"/>
      <c r="X76" s="1068"/>
      <c r="Y76" s="1068"/>
      <c r="Z76" s="1069"/>
      <c r="AA76" s="1070">
        <v>91</v>
      </c>
      <c r="AB76" s="1068"/>
      <c r="AC76" s="1068"/>
      <c r="AD76" s="1068"/>
      <c r="AE76" s="1069"/>
      <c r="AF76" s="1070">
        <v>91</v>
      </c>
      <c r="AG76" s="1068"/>
      <c r="AH76" s="1068"/>
      <c r="AI76" s="1068"/>
      <c r="AJ76" s="1069"/>
      <c r="AK76" s="1070">
        <v>140</v>
      </c>
      <c r="AL76" s="1068"/>
      <c r="AM76" s="1068"/>
      <c r="AN76" s="1068"/>
      <c r="AO76" s="1069"/>
      <c r="AP76" s="1070">
        <v>137</v>
      </c>
      <c r="AQ76" s="1068"/>
      <c r="AR76" s="1068"/>
      <c r="AS76" s="1068"/>
      <c r="AT76" s="1069"/>
      <c r="AU76" s="1070">
        <v>20</v>
      </c>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t="s">
        <v>580</v>
      </c>
      <c r="C77" s="1064"/>
      <c r="D77" s="1064"/>
      <c r="E77" s="1064"/>
      <c r="F77" s="1064"/>
      <c r="G77" s="1064"/>
      <c r="H77" s="1064"/>
      <c r="I77" s="1064"/>
      <c r="J77" s="1064"/>
      <c r="K77" s="1064"/>
      <c r="L77" s="1064"/>
      <c r="M77" s="1064"/>
      <c r="N77" s="1064"/>
      <c r="O77" s="1064"/>
      <c r="P77" s="1065"/>
      <c r="Q77" s="1067">
        <v>2</v>
      </c>
      <c r="R77" s="1068"/>
      <c r="S77" s="1068"/>
      <c r="T77" s="1068"/>
      <c r="U77" s="1069"/>
      <c r="V77" s="1070">
        <v>1</v>
      </c>
      <c r="W77" s="1068"/>
      <c r="X77" s="1068"/>
      <c r="Y77" s="1068"/>
      <c r="Z77" s="1069"/>
      <c r="AA77" s="1070">
        <v>1</v>
      </c>
      <c r="AB77" s="1068"/>
      <c r="AC77" s="1068"/>
      <c r="AD77" s="1068"/>
      <c r="AE77" s="1069"/>
      <c r="AF77" s="1070">
        <v>1</v>
      </c>
      <c r="AG77" s="1068"/>
      <c r="AH77" s="1068"/>
      <c r="AI77" s="1068"/>
      <c r="AJ77" s="1069"/>
      <c r="AK77" s="1070" t="s">
        <v>591</v>
      </c>
      <c r="AL77" s="1068"/>
      <c r="AM77" s="1068"/>
      <c r="AN77" s="1068"/>
      <c r="AO77" s="1069"/>
      <c r="AP77" s="1070" t="s">
        <v>587</v>
      </c>
      <c r="AQ77" s="1068"/>
      <c r="AR77" s="1068"/>
      <c r="AS77" s="1068"/>
      <c r="AT77" s="1069"/>
      <c r="AU77" s="1070" t="s">
        <v>593</v>
      </c>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t="s">
        <v>581</v>
      </c>
      <c r="C78" s="1064"/>
      <c r="D78" s="1064"/>
      <c r="E78" s="1064"/>
      <c r="F78" s="1064"/>
      <c r="G78" s="1064"/>
      <c r="H78" s="1064"/>
      <c r="I78" s="1064"/>
      <c r="J78" s="1064"/>
      <c r="K78" s="1064"/>
      <c r="L78" s="1064"/>
      <c r="M78" s="1064"/>
      <c r="N78" s="1064"/>
      <c r="O78" s="1064"/>
      <c r="P78" s="1065"/>
      <c r="Q78" s="1066">
        <v>5519</v>
      </c>
      <c r="R78" s="1060"/>
      <c r="S78" s="1060"/>
      <c r="T78" s="1060"/>
      <c r="U78" s="1060"/>
      <c r="V78" s="1060">
        <v>5128</v>
      </c>
      <c r="W78" s="1060"/>
      <c r="X78" s="1060"/>
      <c r="Y78" s="1060"/>
      <c r="Z78" s="1060"/>
      <c r="AA78" s="1060">
        <v>391</v>
      </c>
      <c r="AB78" s="1060"/>
      <c r="AC78" s="1060"/>
      <c r="AD78" s="1060"/>
      <c r="AE78" s="1060"/>
      <c r="AF78" s="1060">
        <v>391</v>
      </c>
      <c r="AG78" s="1060"/>
      <c r="AH78" s="1060"/>
      <c r="AI78" s="1060"/>
      <c r="AJ78" s="1060"/>
      <c r="AK78" s="1060">
        <v>6</v>
      </c>
      <c r="AL78" s="1060"/>
      <c r="AM78" s="1060"/>
      <c r="AN78" s="1060"/>
      <c r="AO78" s="1060"/>
      <c r="AP78" s="1060" t="s">
        <v>587</v>
      </c>
      <c r="AQ78" s="1060"/>
      <c r="AR78" s="1060"/>
      <c r="AS78" s="1060"/>
      <c r="AT78" s="1060"/>
      <c r="AU78" s="1060" t="s">
        <v>588</v>
      </c>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t="s">
        <v>582</v>
      </c>
      <c r="C79" s="1064"/>
      <c r="D79" s="1064"/>
      <c r="E79" s="1064"/>
      <c r="F79" s="1064"/>
      <c r="G79" s="1064"/>
      <c r="H79" s="1064"/>
      <c r="I79" s="1064"/>
      <c r="J79" s="1064"/>
      <c r="K79" s="1064"/>
      <c r="L79" s="1064"/>
      <c r="M79" s="1064"/>
      <c r="N79" s="1064"/>
      <c r="O79" s="1064"/>
      <c r="P79" s="1065"/>
      <c r="Q79" s="1066">
        <v>138</v>
      </c>
      <c r="R79" s="1060"/>
      <c r="S79" s="1060"/>
      <c r="T79" s="1060"/>
      <c r="U79" s="1060"/>
      <c r="V79" s="1060">
        <v>67</v>
      </c>
      <c r="W79" s="1060"/>
      <c r="X79" s="1060"/>
      <c r="Y79" s="1060"/>
      <c r="Z79" s="1060"/>
      <c r="AA79" s="1060">
        <v>71</v>
      </c>
      <c r="AB79" s="1060"/>
      <c r="AC79" s="1060"/>
      <c r="AD79" s="1060"/>
      <c r="AE79" s="1060"/>
      <c r="AF79" s="1060">
        <v>71</v>
      </c>
      <c r="AG79" s="1060"/>
      <c r="AH79" s="1060"/>
      <c r="AI79" s="1060"/>
      <c r="AJ79" s="1060"/>
      <c r="AK79" s="1060" t="s">
        <v>587</v>
      </c>
      <c r="AL79" s="1060"/>
      <c r="AM79" s="1060"/>
      <c r="AN79" s="1060"/>
      <c r="AO79" s="1060"/>
      <c r="AP79" s="1060" t="s">
        <v>594</v>
      </c>
      <c r="AQ79" s="1060"/>
      <c r="AR79" s="1060"/>
      <c r="AS79" s="1060"/>
      <c r="AT79" s="1060"/>
      <c r="AU79" s="1060" t="s">
        <v>587</v>
      </c>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t="s">
        <v>583</v>
      </c>
      <c r="C80" s="1064"/>
      <c r="D80" s="1064"/>
      <c r="E80" s="1064"/>
      <c r="F80" s="1064"/>
      <c r="G80" s="1064"/>
      <c r="H80" s="1064"/>
      <c r="I80" s="1064"/>
      <c r="J80" s="1064"/>
      <c r="K80" s="1064"/>
      <c r="L80" s="1064"/>
      <c r="M80" s="1064"/>
      <c r="N80" s="1064"/>
      <c r="O80" s="1064"/>
      <c r="P80" s="1065"/>
      <c r="Q80" s="1066">
        <v>704</v>
      </c>
      <c r="R80" s="1060"/>
      <c r="S80" s="1060"/>
      <c r="T80" s="1060"/>
      <c r="U80" s="1060"/>
      <c r="V80" s="1060">
        <v>693</v>
      </c>
      <c r="W80" s="1060"/>
      <c r="X80" s="1060"/>
      <c r="Y80" s="1060"/>
      <c r="Z80" s="1060"/>
      <c r="AA80" s="1060">
        <v>11</v>
      </c>
      <c r="AB80" s="1060"/>
      <c r="AC80" s="1060"/>
      <c r="AD80" s="1060"/>
      <c r="AE80" s="1060"/>
      <c r="AF80" s="1060">
        <v>11</v>
      </c>
      <c r="AG80" s="1060"/>
      <c r="AH80" s="1060"/>
      <c r="AI80" s="1060"/>
      <c r="AJ80" s="1060"/>
      <c r="AK80" s="1060">
        <v>7</v>
      </c>
      <c r="AL80" s="1060"/>
      <c r="AM80" s="1060"/>
      <c r="AN80" s="1060"/>
      <c r="AO80" s="1060"/>
      <c r="AP80" s="1060" t="s">
        <v>587</v>
      </c>
      <c r="AQ80" s="1060"/>
      <c r="AR80" s="1060"/>
      <c r="AS80" s="1060"/>
      <c r="AT80" s="1060"/>
      <c r="AU80" s="1060" t="s">
        <v>587</v>
      </c>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t="s">
        <v>584</v>
      </c>
      <c r="C81" s="1064"/>
      <c r="D81" s="1064"/>
      <c r="E81" s="1064"/>
      <c r="F81" s="1064"/>
      <c r="G81" s="1064"/>
      <c r="H81" s="1064"/>
      <c r="I81" s="1064"/>
      <c r="J81" s="1064"/>
      <c r="K81" s="1064"/>
      <c r="L81" s="1064"/>
      <c r="M81" s="1064"/>
      <c r="N81" s="1064"/>
      <c r="O81" s="1064"/>
      <c r="P81" s="1065"/>
      <c r="Q81" s="1066">
        <v>132342</v>
      </c>
      <c r="R81" s="1060"/>
      <c r="S81" s="1060"/>
      <c r="T81" s="1060"/>
      <c r="U81" s="1060"/>
      <c r="V81" s="1060">
        <v>124645</v>
      </c>
      <c r="W81" s="1060"/>
      <c r="X81" s="1060"/>
      <c r="Y81" s="1060"/>
      <c r="Z81" s="1060"/>
      <c r="AA81" s="1060">
        <v>7697</v>
      </c>
      <c r="AB81" s="1060"/>
      <c r="AC81" s="1060"/>
      <c r="AD81" s="1060"/>
      <c r="AE81" s="1060"/>
      <c r="AF81" s="1060">
        <v>7697</v>
      </c>
      <c r="AG81" s="1060"/>
      <c r="AH81" s="1060"/>
      <c r="AI81" s="1060"/>
      <c r="AJ81" s="1060"/>
      <c r="AK81" s="1060" t="s">
        <v>588</v>
      </c>
      <c r="AL81" s="1060"/>
      <c r="AM81" s="1060"/>
      <c r="AN81" s="1060"/>
      <c r="AO81" s="1060"/>
      <c r="AP81" s="1060" t="s">
        <v>595</v>
      </c>
      <c r="AQ81" s="1060"/>
      <c r="AR81" s="1060"/>
      <c r="AS81" s="1060"/>
      <c r="AT81" s="1060"/>
      <c r="AU81" s="1060" t="s">
        <v>588</v>
      </c>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386</v>
      </c>
      <c r="B88" s="1033" t="s">
        <v>419</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8445</v>
      </c>
      <c r="AG88" s="1048"/>
      <c r="AH88" s="1048"/>
      <c r="AI88" s="1048"/>
      <c r="AJ88" s="1048"/>
      <c r="AK88" s="1052"/>
      <c r="AL88" s="1052"/>
      <c r="AM88" s="1052"/>
      <c r="AN88" s="1052"/>
      <c r="AO88" s="1052"/>
      <c r="AP88" s="1048">
        <v>137</v>
      </c>
      <c r="AQ88" s="1048"/>
      <c r="AR88" s="1048"/>
      <c r="AS88" s="1048"/>
      <c r="AT88" s="1048"/>
      <c r="AU88" s="1048">
        <v>20</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1033" t="s">
        <v>420</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85</v>
      </c>
      <c r="CS102" s="1040"/>
      <c r="CT102" s="1040"/>
      <c r="CU102" s="1040"/>
      <c r="CV102" s="1041"/>
      <c r="CW102" s="1039" t="s">
        <v>606</v>
      </c>
      <c r="CX102" s="1040"/>
      <c r="CY102" s="1040"/>
      <c r="CZ102" s="1040"/>
      <c r="DA102" s="1041"/>
      <c r="DB102" s="1039" t="s">
        <v>606</v>
      </c>
      <c r="DC102" s="1040"/>
      <c r="DD102" s="1040"/>
      <c r="DE102" s="1040"/>
      <c r="DF102" s="1041"/>
      <c r="DG102" s="1039" t="s">
        <v>606</v>
      </c>
      <c r="DH102" s="1040"/>
      <c r="DI102" s="1040"/>
      <c r="DJ102" s="1040"/>
      <c r="DK102" s="1041"/>
      <c r="DL102" s="1039" t="s">
        <v>606</v>
      </c>
      <c r="DM102" s="1040"/>
      <c r="DN102" s="1040"/>
      <c r="DO102" s="1040"/>
      <c r="DP102" s="1041"/>
      <c r="DQ102" s="1039" t="s">
        <v>606</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421</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422</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423</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424</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425</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426</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427</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428</v>
      </c>
      <c r="AB109" s="983"/>
      <c r="AC109" s="983"/>
      <c r="AD109" s="983"/>
      <c r="AE109" s="984"/>
      <c r="AF109" s="985" t="s">
        <v>303</v>
      </c>
      <c r="AG109" s="983"/>
      <c r="AH109" s="983"/>
      <c r="AI109" s="983"/>
      <c r="AJ109" s="984"/>
      <c r="AK109" s="985" t="s">
        <v>302</v>
      </c>
      <c r="AL109" s="983"/>
      <c r="AM109" s="983"/>
      <c r="AN109" s="983"/>
      <c r="AO109" s="984"/>
      <c r="AP109" s="985" t="s">
        <v>429</v>
      </c>
      <c r="AQ109" s="983"/>
      <c r="AR109" s="983"/>
      <c r="AS109" s="983"/>
      <c r="AT109" s="1014"/>
      <c r="AU109" s="982" t="s">
        <v>427</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428</v>
      </c>
      <c r="BR109" s="983"/>
      <c r="BS109" s="983"/>
      <c r="BT109" s="983"/>
      <c r="BU109" s="984"/>
      <c r="BV109" s="985" t="s">
        <v>303</v>
      </c>
      <c r="BW109" s="983"/>
      <c r="BX109" s="983"/>
      <c r="BY109" s="983"/>
      <c r="BZ109" s="984"/>
      <c r="CA109" s="985" t="s">
        <v>302</v>
      </c>
      <c r="CB109" s="983"/>
      <c r="CC109" s="983"/>
      <c r="CD109" s="983"/>
      <c r="CE109" s="984"/>
      <c r="CF109" s="1021" t="s">
        <v>429</v>
      </c>
      <c r="CG109" s="1021"/>
      <c r="CH109" s="1021"/>
      <c r="CI109" s="1021"/>
      <c r="CJ109" s="1021"/>
      <c r="CK109" s="985" t="s">
        <v>430</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428</v>
      </c>
      <c r="DH109" s="983"/>
      <c r="DI109" s="983"/>
      <c r="DJ109" s="983"/>
      <c r="DK109" s="984"/>
      <c r="DL109" s="985" t="s">
        <v>303</v>
      </c>
      <c r="DM109" s="983"/>
      <c r="DN109" s="983"/>
      <c r="DO109" s="983"/>
      <c r="DP109" s="984"/>
      <c r="DQ109" s="985" t="s">
        <v>302</v>
      </c>
      <c r="DR109" s="983"/>
      <c r="DS109" s="983"/>
      <c r="DT109" s="983"/>
      <c r="DU109" s="984"/>
      <c r="DV109" s="985" t="s">
        <v>429</v>
      </c>
      <c r="DW109" s="983"/>
      <c r="DX109" s="983"/>
      <c r="DY109" s="983"/>
      <c r="DZ109" s="1014"/>
    </row>
    <row r="110" spans="1:131" s="246" customFormat="1" ht="26.25" customHeight="1" x14ac:dyDescent="0.15">
      <c r="A110" s="885" t="s">
        <v>431</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3335091</v>
      </c>
      <c r="AB110" s="976"/>
      <c r="AC110" s="976"/>
      <c r="AD110" s="976"/>
      <c r="AE110" s="977"/>
      <c r="AF110" s="978">
        <v>3283499</v>
      </c>
      <c r="AG110" s="976"/>
      <c r="AH110" s="976"/>
      <c r="AI110" s="976"/>
      <c r="AJ110" s="977"/>
      <c r="AK110" s="978">
        <v>2940756</v>
      </c>
      <c r="AL110" s="976"/>
      <c r="AM110" s="976"/>
      <c r="AN110" s="976"/>
      <c r="AO110" s="977"/>
      <c r="AP110" s="979">
        <v>32</v>
      </c>
      <c r="AQ110" s="980"/>
      <c r="AR110" s="980"/>
      <c r="AS110" s="980"/>
      <c r="AT110" s="981"/>
      <c r="AU110" s="1015" t="s">
        <v>73</v>
      </c>
      <c r="AV110" s="1016"/>
      <c r="AW110" s="1016"/>
      <c r="AX110" s="1016"/>
      <c r="AY110" s="1016"/>
      <c r="AZ110" s="941" t="s">
        <v>432</v>
      </c>
      <c r="BA110" s="886"/>
      <c r="BB110" s="886"/>
      <c r="BC110" s="886"/>
      <c r="BD110" s="886"/>
      <c r="BE110" s="886"/>
      <c r="BF110" s="886"/>
      <c r="BG110" s="886"/>
      <c r="BH110" s="886"/>
      <c r="BI110" s="886"/>
      <c r="BJ110" s="886"/>
      <c r="BK110" s="886"/>
      <c r="BL110" s="886"/>
      <c r="BM110" s="886"/>
      <c r="BN110" s="886"/>
      <c r="BO110" s="886"/>
      <c r="BP110" s="887"/>
      <c r="BQ110" s="942">
        <v>28847220</v>
      </c>
      <c r="BR110" s="923"/>
      <c r="BS110" s="923"/>
      <c r="BT110" s="923"/>
      <c r="BU110" s="923"/>
      <c r="BV110" s="923">
        <v>30148086</v>
      </c>
      <c r="BW110" s="923"/>
      <c r="BX110" s="923"/>
      <c r="BY110" s="923"/>
      <c r="BZ110" s="923"/>
      <c r="CA110" s="923">
        <v>29883043</v>
      </c>
      <c r="CB110" s="923"/>
      <c r="CC110" s="923"/>
      <c r="CD110" s="923"/>
      <c r="CE110" s="923"/>
      <c r="CF110" s="947">
        <v>325</v>
      </c>
      <c r="CG110" s="948"/>
      <c r="CH110" s="948"/>
      <c r="CI110" s="948"/>
      <c r="CJ110" s="948"/>
      <c r="CK110" s="1011" t="s">
        <v>433</v>
      </c>
      <c r="CL110" s="897"/>
      <c r="CM110" s="972" t="s">
        <v>434</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435</v>
      </c>
      <c r="DH110" s="923"/>
      <c r="DI110" s="923"/>
      <c r="DJ110" s="923"/>
      <c r="DK110" s="923"/>
      <c r="DL110" s="923" t="s">
        <v>435</v>
      </c>
      <c r="DM110" s="923"/>
      <c r="DN110" s="923"/>
      <c r="DO110" s="923"/>
      <c r="DP110" s="923"/>
      <c r="DQ110" s="923" t="s">
        <v>129</v>
      </c>
      <c r="DR110" s="923"/>
      <c r="DS110" s="923"/>
      <c r="DT110" s="923"/>
      <c r="DU110" s="923"/>
      <c r="DV110" s="924" t="s">
        <v>129</v>
      </c>
      <c r="DW110" s="924"/>
      <c r="DX110" s="924"/>
      <c r="DY110" s="924"/>
      <c r="DZ110" s="925"/>
    </row>
    <row r="111" spans="1:131" s="246" customFormat="1" ht="26.25" customHeight="1" x14ac:dyDescent="0.15">
      <c r="A111" s="852" t="s">
        <v>436</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388</v>
      </c>
      <c r="AB111" s="1004"/>
      <c r="AC111" s="1004"/>
      <c r="AD111" s="1004"/>
      <c r="AE111" s="1005"/>
      <c r="AF111" s="1006" t="s">
        <v>435</v>
      </c>
      <c r="AG111" s="1004"/>
      <c r="AH111" s="1004"/>
      <c r="AI111" s="1004"/>
      <c r="AJ111" s="1005"/>
      <c r="AK111" s="1006" t="s">
        <v>129</v>
      </c>
      <c r="AL111" s="1004"/>
      <c r="AM111" s="1004"/>
      <c r="AN111" s="1004"/>
      <c r="AO111" s="1005"/>
      <c r="AP111" s="1007" t="s">
        <v>388</v>
      </c>
      <c r="AQ111" s="1008"/>
      <c r="AR111" s="1008"/>
      <c r="AS111" s="1008"/>
      <c r="AT111" s="1009"/>
      <c r="AU111" s="1017"/>
      <c r="AV111" s="1018"/>
      <c r="AW111" s="1018"/>
      <c r="AX111" s="1018"/>
      <c r="AY111" s="1018"/>
      <c r="AZ111" s="893" t="s">
        <v>437</v>
      </c>
      <c r="BA111" s="828"/>
      <c r="BB111" s="828"/>
      <c r="BC111" s="828"/>
      <c r="BD111" s="828"/>
      <c r="BE111" s="828"/>
      <c r="BF111" s="828"/>
      <c r="BG111" s="828"/>
      <c r="BH111" s="828"/>
      <c r="BI111" s="828"/>
      <c r="BJ111" s="828"/>
      <c r="BK111" s="828"/>
      <c r="BL111" s="828"/>
      <c r="BM111" s="828"/>
      <c r="BN111" s="828"/>
      <c r="BO111" s="828"/>
      <c r="BP111" s="829"/>
      <c r="BQ111" s="894">
        <v>237</v>
      </c>
      <c r="BR111" s="895"/>
      <c r="BS111" s="895"/>
      <c r="BT111" s="895"/>
      <c r="BU111" s="895"/>
      <c r="BV111" s="895" t="s">
        <v>435</v>
      </c>
      <c r="BW111" s="895"/>
      <c r="BX111" s="895"/>
      <c r="BY111" s="895"/>
      <c r="BZ111" s="895"/>
      <c r="CA111" s="895" t="s">
        <v>129</v>
      </c>
      <c r="CB111" s="895"/>
      <c r="CC111" s="895"/>
      <c r="CD111" s="895"/>
      <c r="CE111" s="895"/>
      <c r="CF111" s="956" t="s">
        <v>435</v>
      </c>
      <c r="CG111" s="957"/>
      <c r="CH111" s="957"/>
      <c r="CI111" s="957"/>
      <c r="CJ111" s="957"/>
      <c r="CK111" s="1012"/>
      <c r="CL111" s="899"/>
      <c r="CM111" s="902" t="s">
        <v>438</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388</v>
      </c>
      <c r="DH111" s="895"/>
      <c r="DI111" s="895"/>
      <c r="DJ111" s="895"/>
      <c r="DK111" s="895"/>
      <c r="DL111" s="895" t="s">
        <v>435</v>
      </c>
      <c r="DM111" s="895"/>
      <c r="DN111" s="895"/>
      <c r="DO111" s="895"/>
      <c r="DP111" s="895"/>
      <c r="DQ111" s="895" t="s">
        <v>388</v>
      </c>
      <c r="DR111" s="895"/>
      <c r="DS111" s="895"/>
      <c r="DT111" s="895"/>
      <c r="DU111" s="895"/>
      <c r="DV111" s="872" t="s">
        <v>435</v>
      </c>
      <c r="DW111" s="872"/>
      <c r="DX111" s="872"/>
      <c r="DY111" s="872"/>
      <c r="DZ111" s="873"/>
    </row>
    <row r="112" spans="1:131" s="246" customFormat="1" ht="26.25" customHeight="1" x14ac:dyDescent="0.15">
      <c r="A112" s="997" t="s">
        <v>439</v>
      </c>
      <c r="B112" s="998"/>
      <c r="C112" s="828" t="s">
        <v>440</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129</v>
      </c>
      <c r="AB112" s="858"/>
      <c r="AC112" s="858"/>
      <c r="AD112" s="858"/>
      <c r="AE112" s="859"/>
      <c r="AF112" s="860" t="s">
        <v>388</v>
      </c>
      <c r="AG112" s="858"/>
      <c r="AH112" s="858"/>
      <c r="AI112" s="858"/>
      <c r="AJ112" s="859"/>
      <c r="AK112" s="860" t="s">
        <v>388</v>
      </c>
      <c r="AL112" s="858"/>
      <c r="AM112" s="858"/>
      <c r="AN112" s="858"/>
      <c r="AO112" s="859"/>
      <c r="AP112" s="905" t="s">
        <v>435</v>
      </c>
      <c r="AQ112" s="906"/>
      <c r="AR112" s="906"/>
      <c r="AS112" s="906"/>
      <c r="AT112" s="907"/>
      <c r="AU112" s="1017"/>
      <c r="AV112" s="1018"/>
      <c r="AW112" s="1018"/>
      <c r="AX112" s="1018"/>
      <c r="AY112" s="1018"/>
      <c r="AZ112" s="893" t="s">
        <v>441</v>
      </c>
      <c r="BA112" s="828"/>
      <c r="BB112" s="828"/>
      <c r="BC112" s="828"/>
      <c r="BD112" s="828"/>
      <c r="BE112" s="828"/>
      <c r="BF112" s="828"/>
      <c r="BG112" s="828"/>
      <c r="BH112" s="828"/>
      <c r="BI112" s="828"/>
      <c r="BJ112" s="828"/>
      <c r="BK112" s="828"/>
      <c r="BL112" s="828"/>
      <c r="BM112" s="828"/>
      <c r="BN112" s="828"/>
      <c r="BO112" s="828"/>
      <c r="BP112" s="829"/>
      <c r="BQ112" s="894">
        <v>2987475</v>
      </c>
      <c r="BR112" s="895"/>
      <c r="BS112" s="895"/>
      <c r="BT112" s="895"/>
      <c r="BU112" s="895"/>
      <c r="BV112" s="895">
        <v>2205632</v>
      </c>
      <c r="BW112" s="895"/>
      <c r="BX112" s="895"/>
      <c r="BY112" s="895"/>
      <c r="BZ112" s="895"/>
      <c r="CA112" s="895">
        <v>2095642</v>
      </c>
      <c r="CB112" s="895"/>
      <c r="CC112" s="895"/>
      <c r="CD112" s="895"/>
      <c r="CE112" s="895"/>
      <c r="CF112" s="956">
        <v>22.8</v>
      </c>
      <c r="CG112" s="957"/>
      <c r="CH112" s="957"/>
      <c r="CI112" s="957"/>
      <c r="CJ112" s="957"/>
      <c r="CK112" s="1012"/>
      <c r="CL112" s="899"/>
      <c r="CM112" s="902" t="s">
        <v>442</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435</v>
      </c>
      <c r="DH112" s="895"/>
      <c r="DI112" s="895"/>
      <c r="DJ112" s="895"/>
      <c r="DK112" s="895"/>
      <c r="DL112" s="895" t="s">
        <v>435</v>
      </c>
      <c r="DM112" s="895"/>
      <c r="DN112" s="895"/>
      <c r="DO112" s="895"/>
      <c r="DP112" s="895"/>
      <c r="DQ112" s="895" t="s">
        <v>435</v>
      </c>
      <c r="DR112" s="895"/>
      <c r="DS112" s="895"/>
      <c r="DT112" s="895"/>
      <c r="DU112" s="895"/>
      <c r="DV112" s="872" t="s">
        <v>388</v>
      </c>
      <c r="DW112" s="872"/>
      <c r="DX112" s="872"/>
      <c r="DY112" s="872"/>
      <c r="DZ112" s="873"/>
    </row>
    <row r="113" spans="1:130" s="246" customFormat="1" ht="26.25" customHeight="1" x14ac:dyDescent="0.15">
      <c r="A113" s="999"/>
      <c r="B113" s="1000"/>
      <c r="C113" s="828" t="s">
        <v>443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299344</v>
      </c>
      <c r="AB113" s="1004"/>
      <c r="AC113" s="1004"/>
      <c r="AD113" s="1004"/>
      <c r="AE113" s="1005"/>
      <c r="AF113" s="1006">
        <v>290276</v>
      </c>
      <c r="AG113" s="1004"/>
      <c r="AH113" s="1004"/>
      <c r="AI113" s="1004"/>
      <c r="AJ113" s="1005"/>
      <c r="AK113" s="1006">
        <v>288764</v>
      </c>
      <c r="AL113" s="1004"/>
      <c r="AM113" s="1004"/>
      <c r="AN113" s="1004"/>
      <c r="AO113" s="1005"/>
      <c r="AP113" s="1007">
        <v>3.1</v>
      </c>
      <c r="AQ113" s="1008"/>
      <c r="AR113" s="1008"/>
      <c r="AS113" s="1008"/>
      <c r="AT113" s="1009"/>
      <c r="AU113" s="1017"/>
      <c r="AV113" s="1018"/>
      <c r="AW113" s="1018"/>
      <c r="AX113" s="1018"/>
      <c r="AY113" s="1018"/>
      <c r="AZ113" s="893" t="s">
        <v>444</v>
      </c>
      <c r="BA113" s="828"/>
      <c r="BB113" s="828"/>
      <c r="BC113" s="828"/>
      <c r="BD113" s="828"/>
      <c r="BE113" s="828"/>
      <c r="BF113" s="828"/>
      <c r="BG113" s="828"/>
      <c r="BH113" s="828"/>
      <c r="BI113" s="828"/>
      <c r="BJ113" s="828"/>
      <c r="BK113" s="828"/>
      <c r="BL113" s="828"/>
      <c r="BM113" s="828"/>
      <c r="BN113" s="828"/>
      <c r="BO113" s="828"/>
      <c r="BP113" s="829"/>
      <c r="BQ113" s="894">
        <v>46499</v>
      </c>
      <c r="BR113" s="895"/>
      <c r="BS113" s="895"/>
      <c r="BT113" s="895"/>
      <c r="BU113" s="895"/>
      <c r="BV113" s="895">
        <v>5292</v>
      </c>
      <c r="BW113" s="895"/>
      <c r="BX113" s="895"/>
      <c r="BY113" s="895"/>
      <c r="BZ113" s="895"/>
      <c r="CA113" s="895">
        <v>20189</v>
      </c>
      <c r="CB113" s="895"/>
      <c r="CC113" s="895"/>
      <c r="CD113" s="895"/>
      <c r="CE113" s="895"/>
      <c r="CF113" s="956">
        <v>0.2</v>
      </c>
      <c r="CG113" s="957"/>
      <c r="CH113" s="957"/>
      <c r="CI113" s="957"/>
      <c r="CJ113" s="957"/>
      <c r="CK113" s="1012"/>
      <c r="CL113" s="899"/>
      <c r="CM113" s="902" t="s">
        <v>445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435</v>
      </c>
      <c r="DH113" s="858"/>
      <c r="DI113" s="858"/>
      <c r="DJ113" s="858"/>
      <c r="DK113" s="859"/>
      <c r="DL113" s="860" t="s">
        <v>388</v>
      </c>
      <c r="DM113" s="858"/>
      <c r="DN113" s="858"/>
      <c r="DO113" s="858"/>
      <c r="DP113" s="859"/>
      <c r="DQ113" s="860" t="s">
        <v>388</v>
      </c>
      <c r="DR113" s="858"/>
      <c r="DS113" s="858"/>
      <c r="DT113" s="858"/>
      <c r="DU113" s="859"/>
      <c r="DV113" s="905" t="s">
        <v>129</v>
      </c>
      <c r="DW113" s="906"/>
      <c r="DX113" s="906"/>
      <c r="DY113" s="906"/>
      <c r="DZ113" s="907"/>
    </row>
    <row r="114" spans="1:130" s="246" customFormat="1" ht="26.25" customHeight="1" x14ac:dyDescent="0.15">
      <c r="A114" s="999"/>
      <c r="B114" s="1000"/>
      <c r="C114" s="828" t="s">
        <v>446</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50657</v>
      </c>
      <c r="AB114" s="858"/>
      <c r="AC114" s="858"/>
      <c r="AD114" s="858"/>
      <c r="AE114" s="859"/>
      <c r="AF114" s="860">
        <v>20400</v>
      </c>
      <c r="AG114" s="858"/>
      <c r="AH114" s="858"/>
      <c r="AI114" s="858"/>
      <c r="AJ114" s="859"/>
      <c r="AK114" s="860">
        <v>8056</v>
      </c>
      <c r="AL114" s="858"/>
      <c r="AM114" s="858"/>
      <c r="AN114" s="858"/>
      <c r="AO114" s="859"/>
      <c r="AP114" s="905">
        <v>0.1</v>
      </c>
      <c r="AQ114" s="906"/>
      <c r="AR114" s="906"/>
      <c r="AS114" s="906"/>
      <c r="AT114" s="907"/>
      <c r="AU114" s="1017"/>
      <c r="AV114" s="1018"/>
      <c r="AW114" s="1018"/>
      <c r="AX114" s="1018"/>
      <c r="AY114" s="1018"/>
      <c r="AZ114" s="893" t="s">
        <v>447</v>
      </c>
      <c r="BA114" s="828"/>
      <c r="BB114" s="828"/>
      <c r="BC114" s="828"/>
      <c r="BD114" s="828"/>
      <c r="BE114" s="828"/>
      <c r="BF114" s="828"/>
      <c r="BG114" s="828"/>
      <c r="BH114" s="828"/>
      <c r="BI114" s="828"/>
      <c r="BJ114" s="828"/>
      <c r="BK114" s="828"/>
      <c r="BL114" s="828"/>
      <c r="BM114" s="828"/>
      <c r="BN114" s="828"/>
      <c r="BO114" s="828"/>
      <c r="BP114" s="829"/>
      <c r="BQ114" s="894">
        <v>3509798</v>
      </c>
      <c r="BR114" s="895"/>
      <c r="BS114" s="895"/>
      <c r="BT114" s="895"/>
      <c r="BU114" s="895"/>
      <c r="BV114" s="895">
        <v>3471771</v>
      </c>
      <c r="BW114" s="895"/>
      <c r="BX114" s="895"/>
      <c r="BY114" s="895"/>
      <c r="BZ114" s="895"/>
      <c r="CA114" s="895">
        <v>3272284</v>
      </c>
      <c r="CB114" s="895"/>
      <c r="CC114" s="895"/>
      <c r="CD114" s="895"/>
      <c r="CE114" s="895"/>
      <c r="CF114" s="956">
        <v>35.6</v>
      </c>
      <c r="CG114" s="957"/>
      <c r="CH114" s="957"/>
      <c r="CI114" s="957"/>
      <c r="CJ114" s="957"/>
      <c r="CK114" s="1012"/>
      <c r="CL114" s="899"/>
      <c r="CM114" s="902" t="s">
        <v>448</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435</v>
      </c>
      <c r="DH114" s="858"/>
      <c r="DI114" s="858"/>
      <c r="DJ114" s="858"/>
      <c r="DK114" s="859"/>
      <c r="DL114" s="860" t="s">
        <v>388</v>
      </c>
      <c r="DM114" s="858"/>
      <c r="DN114" s="858"/>
      <c r="DO114" s="858"/>
      <c r="DP114" s="859"/>
      <c r="DQ114" s="860" t="s">
        <v>388</v>
      </c>
      <c r="DR114" s="858"/>
      <c r="DS114" s="858"/>
      <c r="DT114" s="858"/>
      <c r="DU114" s="859"/>
      <c r="DV114" s="905" t="s">
        <v>435</v>
      </c>
      <c r="DW114" s="906"/>
      <c r="DX114" s="906"/>
      <c r="DY114" s="906"/>
      <c r="DZ114" s="907"/>
    </row>
    <row r="115" spans="1:130" s="246" customFormat="1" ht="26.25" customHeight="1" x14ac:dyDescent="0.15">
      <c r="A115" s="999"/>
      <c r="B115" s="1000"/>
      <c r="C115" s="828" t="s">
        <v>449</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452</v>
      </c>
      <c r="AB115" s="1004"/>
      <c r="AC115" s="1004"/>
      <c r="AD115" s="1004"/>
      <c r="AE115" s="1005"/>
      <c r="AF115" s="1006">
        <v>237</v>
      </c>
      <c r="AG115" s="1004"/>
      <c r="AH115" s="1004"/>
      <c r="AI115" s="1004"/>
      <c r="AJ115" s="1005"/>
      <c r="AK115" s="1006" t="s">
        <v>388</v>
      </c>
      <c r="AL115" s="1004"/>
      <c r="AM115" s="1004"/>
      <c r="AN115" s="1004"/>
      <c r="AO115" s="1005"/>
      <c r="AP115" s="1007" t="s">
        <v>388</v>
      </c>
      <c r="AQ115" s="1008"/>
      <c r="AR115" s="1008"/>
      <c r="AS115" s="1008"/>
      <c r="AT115" s="1009"/>
      <c r="AU115" s="1017"/>
      <c r="AV115" s="1018"/>
      <c r="AW115" s="1018"/>
      <c r="AX115" s="1018"/>
      <c r="AY115" s="1018"/>
      <c r="AZ115" s="893" t="s">
        <v>450</v>
      </c>
      <c r="BA115" s="828"/>
      <c r="BB115" s="828"/>
      <c r="BC115" s="828"/>
      <c r="BD115" s="828"/>
      <c r="BE115" s="828"/>
      <c r="BF115" s="828"/>
      <c r="BG115" s="828"/>
      <c r="BH115" s="828"/>
      <c r="BI115" s="828"/>
      <c r="BJ115" s="828"/>
      <c r="BK115" s="828"/>
      <c r="BL115" s="828"/>
      <c r="BM115" s="828"/>
      <c r="BN115" s="828"/>
      <c r="BO115" s="828"/>
      <c r="BP115" s="829"/>
      <c r="BQ115" s="894" t="s">
        <v>435</v>
      </c>
      <c r="BR115" s="895"/>
      <c r="BS115" s="895"/>
      <c r="BT115" s="895"/>
      <c r="BU115" s="895"/>
      <c r="BV115" s="895" t="s">
        <v>388</v>
      </c>
      <c r="BW115" s="895"/>
      <c r="BX115" s="895"/>
      <c r="BY115" s="895"/>
      <c r="BZ115" s="895"/>
      <c r="CA115" s="895" t="s">
        <v>388</v>
      </c>
      <c r="CB115" s="895"/>
      <c r="CC115" s="895"/>
      <c r="CD115" s="895"/>
      <c r="CE115" s="895"/>
      <c r="CF115" s="956" t="s">
        <v>129</v>
      </c>
      <c r="CG115" s="957"/>
      <c r="CH115" s="957"/>
      <c r="CI115" s="957"/>
      <c r="CJ115" s="957"/>
      <c r="CK115" s="1012"/>
      <c r="CL115" s="899"/>
      <c r="CM115" s="893" t="s">
        <v>451</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129</v>
      </c>
      <c r="DH115" s="858"/>
      <c r="DI115" s="858"/>
      <c r="DJ115" s="858"/>
      <c r="DK115" s="859"/>
      <c r="DL115" s="860" t="s">
        <v>435</v>
      </c>
      <c r="DM115" s="858"/>
      <c r="DN115" s="858"/>
      <c r="DO115" s="858"/>
      <c r="DP115" s="859"/>
      <c r="DQ115" s="860" t="s">
        <v>435</v>
      </c>
      <c r="DR115" s="858"/>
      <c r="DS115" s="858"/>
      <c r="DT115" s="858"/>
      <c r="DU115" s="859"/>
      <c r="DV115" s="905" t="s">
        <v>388</v>
      </c>
      <c r="DW115" s="906"/>
      <c r="DX115" s="906"/>
      <c r="DY115" s="906"/>
      <c r="DZ115" s="907"/>
    </row>
    <row r="116" spans="1:130" s="246" customFormat="1" ht="26.25" customHeight="1" x14ac:dyDescent="0.15">
      <c r="A116" s="1001"/>
      <c r="B116" s="1002"/>
      <c r="C116" s="961" t="s">
        <v>452</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435</v>
      </c>
      <c r="AB116" s="858"/>
      <c r="AC116" s="858"/>
      <c r="AD116" s="858"/>
      <c r="AE116" s="859"/>
      <c r="AF116" s="860" t="s">
        <v>129</v>
      </c>
      <c r="AG116" s="858"/>
      <c r="AH116" s="858"/>
      <c r="AI116" s="858"/>
      <c r="AJ116" s="859"/>
      <c r="AK116" s="860" t="s">
        <v>388</v>
      </c>
      <c r="AL116" s="858"/>
      <c r="AM116" s="858"/>
      <c r="AN116" s="858"/>
      <c r="AO116" s="859"/>
      <c r="AP116" s="905" t="s">
        <v>129</v>
      </c>
      <c r="AQ116" s="906"/>
      <c r="AR116" s="906"/>
      <c r="AS116" s="906"/>
      <c r="AT116" s="907"/>
      <c r="AU116" s="1017"/>
      <c r="AV116" s="1018"/>
      <c r="AW116" s="1018"/>
      <c r="AX116" s="1018"/>
      <c r="AY116" s="1018"/>
      <c r="AZ116" s="944" t="s">
        <v>453</v>
      </c>
      <c r="BA116" s="945"/>
      <c r="BB116" s="945"/>
      <c r="BC116" s="945"/>
      <c r="BD116" s="945"/>
      <c r="BE116" s="945"/>
      <c r="BF116" s="945"/>
      <c r="BG116" s="945"/>
      <c r="BH116" s="945"/>
      <c r="BI116" s="945"/>
      <c r="BJ116" s="945"/>
      <c r="BK116" s="945"/>
      <c r="BL116" s="945"/>
      <c r="BM116" s="945"/>
      <c r="BN116" s="945"/>
      <c r="BO116" s="945"/>
      <c r="BP116" s="946"/>
      <c r="BQ116" s="894" t="s">
        <v>435</v>
      </c>
      <c r="BR116" s="895"/>
      <c r="BS116" s="895"/>
      <c r="BT116" s="895"/>
      <c r="BU116" s="895"/>
      <c r="BV116" s="895" t="s">
        <v>454</v>
      </c>
      <c r="BW116" s="895"/>
      <c r="BX116" s="895"/>
      <c r="BY116" s="895"/>
      <c r="BZ116" s="895"/>
      <c r="CA116" s="895" t="s">
        <v>388</v>
      </c>
      <c r="CB116" s="895"/>
      <c r="CC116" s="895"/>
      <c r="CD116" s="895"/>
      <c r="CE116" s="895"/>
      <c r="CF116" s="956" t="s">
        <v>435</v>
      </c>
      <c r="CG116" s="957"/>
      <c r="CH116" s="957"/>
      <c r="CI116" s="957"/>
      <c r="CJ116" s="957"/>
      <c r="CK116" s="1012"/>
      <c r="CL116" s="899"/>
      <c r="CM116" s="902" t="s">
        <v>455</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388</v>
      </c>
      <c r="DH116" s="858"/>
      <c r="DI116" s="858"/>
      <c r="DJ116" s="858"/>
      <c r="DK116" s="859"/>
      <c r="DL116" s="860" t="s">
        <v>435</v>
      </c>
      <c r="DM116" s="858"/>
      <c r="DN116" s="858"/>
      <c r="DO116" s="858"/>
      <c r="DP116" s="859"/>
      <c r="DQ116" s="860" t="s">
        <v>388</v>
      </c>
      <c r="DR116" s="858"/>
      <c r="DS116" s="858"/>
      <c r="DT116" s="858"/>
      <c r="DU116" s="859"/>
      <c r="DV116" s="905" t="s">
        <v>435</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456</v>
      </c>
      <c r="Z117" s="984"/>
      <c r="AA117" s="989">
        <v>3685544</v>
      </c>
      <c r="AB117" s="990"/>
      <c r="AC117" s="990"/>
      <c r="AD117" s="990"/>
      <c r="AE117" s="991"/>
      <c r="AF117" s="992">
        <v>3594412</v>
      </c>
      <c r="AG117" s="990"/>
      <c r="AH117" s="990"/>
      <c r="AI117" s="990"/>
      <c r="AJ117" s="991"/>
      <c r="AK117" s="992">
        <v>3237576</v>
      </c>
      <c r="AL117" s="990"/>
      <c r="AM117" s="990"/>
      <c r="AN117" s="990"/>
      <c r="AO117" s="991"/>
      <c r="AP117" s="993"/>
      <c r="AQ117" s="994"/>
      <c r="AR117" s="994"/>
      <c r="AS117" s="994"/>
      <c r="AT117" s="995"/>
      <c r="AU117" s="1017"/>
      <c r="AV117" s="1018"/>
      <c r="AW117" s="1018"/>
      <c r="AX117" s="1018"/>
      <c r="AY117" s="1018"/>
      <c r="AZ117" s="944" t="s">
        <v>457</v>
      </c>
      <c r="BA117" s="945"/>
      <c r="BB117" s="945"/>
      <c r="BC117" s="945"/>
      <c r="BD117" s="945"/>
      <c r="BE117" s="945"/>
      <c r="BF117" s="945"/>
      <c r="BG117" s="945"/>
      <c r="BH117" s="945"/>
      <c r="BI117" s="945"/>
      <c r="BJ117" s="945"/>
      <c r="BK117" s="945"/>
      <c r="BL117" s="945"/>
      <c r="BM117" s="945"/>
      <c r="BN117" s="945"/>
      <c r="BO117" s="945"/>
      <c r="BP117" s="946"/>
      <c r="BQ117" s="894" t="s">
        <v>129</v>
      </c>
      <c r="BR117" s="895"/>
      <c r="BS117" s="895"/>
      <c r="BT117" s="895"/>
      <c r="BU117" s="895"/>
      <c r="BV117" s="895" t="s">
        <v>129</v>
      </c>
      <c r="BW117" s="895"/>
      <c r="BX117" s="895"/>
      <c r="BY117" s="895"/>
      <c r="BZ117" s="895"/>
      <c r="CA117" s="895" t="s">
        <v>129</v>
      </c>
      <c r="CB117" s="895"/>
      <c r="CC117" s="895"/>
      <c r="CD117" s="895"/>
      <c r="CE117" s="895"/>
      <c r="CF117" s="956" t="s">
        <v>129</v>
      </c>
      <c r="CG117" s="957"/>
      <c r="CH117" s="957"/>
      <c r="CI117" s="957"/>
      <c r="CJ117" s="957"/>
      <c r="CK117" s="1012"/>
      <c r="CL117" s="899"/>
      <c r="CM117" s="902" t="s">
        <v>458</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129</v>
      </c>
      <c r="DH117" s="858"/>
      <c r="DI117" s="858"/>
      <c r="DJ117" s="858"/>
      <c r="DK117" s="859"/>
      <c r="DL117" s="860" t="s">
        <v>129</v>
      </c>
      <c r="DM117" s="858"/>
      <c r="DN117" s="858"/>
      <c r="DO117" s="858"/>
      <c r="DP117" s="859"/>
      <c r="DQ117" s="860" t="s">
        <v>129</v>
      </c>
      <c r="DR117" s="858"/>
      <c r="DS117" s="858"/>
      <c r="DT117" s="858"/>
      <c r="DU117" s="859"/>
      <c r="DV117" s="905" t="s">
        <v>129</v>
      </c>
      <c r="DW117" s="906"/>
      <c r="DX117" s="906"/>
      <c r="DY117" s="906"/>
      <c r="DZ117" s="907"/>
    </row>
    <row r="118" spans="1:130" s="246" customFormat="1" ht="26.25" customHeight="1" x14ac:dyDescent="0.15">
      <c r="A118" s="982" t="s">
        <v>430</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428</v>
      </c>
      <c r="AB118" s="983"/>
      <c r="AC118" s="983"/>
      <c r="AD118" s="983"/>
      <c r="AE118" s="984"/>
      <c r="AF118" s="985" t="s">
        <v>303</v>
      </c>
      <c r="AG118" s="983"/>
      <c r="AH118" s="983"/>
      <c r="AI118" s="983"/>
      <c r="AJ118" s="984"/>
      <c r="AK118" s="985" t="s">
        <v>302</v>
      </c>
      <c r="AL118" s="983"/>
      <c r="AM118" s="983"/>
      <c r="AN118" s="983"/>
      <c r="AO118" s="984"/>
      <c r="AP118" s="986" t="s">
        <v>429</v>
      </c>
      <c r="AQ118" s="987"/>
      <c r="AR118" s="987"/>
      <c r="AS118" s="987"/>
      <c r="AT118" s="988"/>
      <c r="AU118" s="1017"/>
      <c r="AV118" s="1018"/>
      <c r="AW118" s="1018"/>
      <c r="AX118" s="1018"/>
      <c r="AY118" s="1018"/>
      <c r="AZ118" s="960" t="s">
        <v>459</v>
      </c>
      <c r="BA118" s="961"/>
      <c r="BB118" s="961"/>
      <c r="BC118" s="961"/>
      <c r="BD118" s="961"/>
      <c r="BE118" s="961"/>
      <c r="BF118" s="961"/>
      <c r="BG118" s="961"/>
      <c r="BH118" s="961"/>
      <c r="BI118" s="961"/>
      <c r="BJ118" s="961"/>
      <c r="BK118" s="961"/>
      <c r="BL118" s="961"/>
      <c r="BM118" s="961"/>
      <c r="BN118" s="961"/>
      <c r="BO118" s="961"/>
      <c r="BP118" s="962"/>
      <c r="BQ118" s="963" t="s">
        <v>454</v>
      </c>
      <c r="BR118" s="926"/>
      <c r="BS118" s="926"/>
      <c r="BT118" s="926"/>
      <c r="BU118" s="926"/>
      <c r="BV118" s="926" t="s">
        <v>454</v>
      </c>
      <c r="BW118" s="926"/>
      <c r="BX118" s="926"/>
      <c r="BY118" s="926"/>
      <c r="BZ118" s="926"/>
      <c r="CA118" s="926" t="s">
        <v>454</v>
      </c>
      <c r="CB118" s="926"/>
      <c r="CC118" s="926"/>
      <c r="CD118" s="926"/>
      <c r="CE118" s="926"/>
      <c r="CF118" s="956" t="s">
        <v>454</v>
      </c>
      <c r="CG118" s="957"/>
      <c r="CH118" s="957"/>
      <c r="CI118" s="957"/>
      <c r="CJ118" s="957"/>
      <c r="CK118" s="1012"/>
      <c r="CL118" s="899"/>
      <c r="CM118" s="902" t="s">
        <v>460</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454</v>
      </c>
      <c r="DH118" s="858"/>
      <c r="DI118" s="858"/>
      <c r="DJ118" s="858"/>
      <c r="DK118" s="859"/>
      <c r="DL118" s="860" t="s">
        <v>454</v>
      </c>
      <c r="DM118" s="858"/>
      <c r="DN118" s="858"/>
      <c r="DO118" s="858"/>
      <c r="DP118" s="859"/>
      <c r="DQ118" s="860" t="s">
        <v>454</v>
      </c>
      <c r="DR118" s="858"/>
      <c r="DS118" s="858"/>
      <c r="DT118" s="858"/>
      <c r="DU118" s="859"/>
      <c r="DV118" s="905" t="s">
        <v>454</v>
      </c>
      <c r="DW118" s="906"/>
      <c r="DX118" s="906"/>
      <c r="DY118" s="906"/>
      <c r="DZ118" s="907"/>
    </row>
    <row r="119" spans="1:130" s="246" customFormat="1" ht="26.25" customHeight="1" x14ac:dyDescent="0.15">
      <c r="A119" s="896" t="s">
        <v>433</v>
      </c>
      <c r="B119" s="897"/>
      <c r="C119" s="972" t="s">
        <v>434</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454</v>
      </c>
      <c r="AB119" s="976"/>
      <c r="AC119" s="976"/>
      <c r="AD119" s="976"/>
      <c r="AE119" s="977"/>
      <c r="AF119" s="978" t="s">
        <v>454</v>
      </c>
      <c r="AG119" s="976"/>
      <c r="AH119" s="976"/>
      <c r="AI119" s="976"/>
      <c r="AJ119" s="977"/>
      <c r="AK119" s="978" t="s">
        <v>454</v>
      </c>
      <c r="AL119" s="976"/>
      <c r="AM119" s="976"/>
      <c r="AN119" s="976"/>
      <c r="AO119" s="977"/>
      <c r="AP119" s="979" t="s">
        <v>454</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461</v>
      </c>
      <c r="BP119" s="959"/>
      <c r="BQ119" s="963">
        <v>35391229</v>
      </c>
      <c r="BR119" s="926"/>
      <c r="BS119" s="926"/>
      <c r="BT119" s="926"/>
      <c r="BU119" s="926"/>
      <c r="BV119" s="926">
        <v>35830781</v>
      </c>
      <c r="BW119" s="926"/>
      <c r="BX119" s="926"/>
      <c r="BY119" s="926"/>
      <c r="BZ119" s="926"/>
      <c r="CA119" s="926">
        <v>35271158</v>
      </c>
      <c r="CB119" s="926"/>
      <c r="CC119" s="926"/>
      <c r="CD119" s="926"/>
      <c r="CE119" s="926"/>
      <c r="CF119" s="824"/>
      <c r="CG119" s="825"/>
      <c r="CH119" s="825"/>
      <c r="CI119" s="825"/>
      <c r="CJ119" s="915"/>
      <c r="CK119" s="1013"/>
      <c r="CL119" s="901"/>
      <c r="CM119" s="919" t="s">
        <v>462</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237</v>
      </c>
      <c r="DH119" s="841"/>
      <c r="DI119" s="841"/>
      <c r="DJ119" s="841"/>
      <c r="DK119" s="842"/>
      <c r="DL119" s="843" t="s">
        <v>129</v>
      </c>
      <c r="DM119" s="841"/>
      <c r="DN119" s="841"/>
      <c r="DO119" s="841"/>
      <c r="DP119" s="842"/>
      <c r="DQ119" s="843" t="s">
        <v>388</v>
      </c>
      <c r="DR119" s="841"/>
      <c r="DS119" s="841"/>
      <c r="DT119" s="841"/>
      <c r="DU119" s="842"/>
      <c r="DV119" s="929" t="s">
        <v>388</v>
      </c>
      <c r="DW119" s="930"/>
      <c r="DX119" s="930"/>
      <c r="DY119" s="930"/>
      <c r="DZ119" s="931"/>
    </row>
    <row r="120" spans="1:130" s="246" customFormat="1" ht="26.25" customHeight="1" x14ac:dyDescent="0.15">
      <c r="A120" s="898"/>
      <c r="B120" s="899"/>
      <c r="C120" s="902" t="s">
        <v>438</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129</v>
      </c>
      <c r="AB120" s="858"/>
      <c r="AC120" s="858"/>
      <c r="AD120" s="858"/>
      <c r="AE120" s="859"/>
      <c r="AF120" s="860" t="s">
        <v>129</v>
      </c>
      <c r="AG120" s="858"/>
      <c r="AH120" s="858"/>
      <c r="AI120" s="858"/>
      <c r="AJ120" s="859"/>
      <c r="AK120" s="860" t="s">
        <v>388</v>
      </c>
      <c r="AL120" s="858"/>
      <c r="AM120" s="858"/>
      <c r="AN120" s="858"/>
      <c r="AO120" s="859"/>
      <c r="AP120" s="905" t="s">
        <v>388</v>
      </c>
      <c r="AQ120" s="906"/>
      <c r="AR120" s="906"/>
      <c r="AS120" s="906"/>
      <c r="AT120" s="907"/>
      <c r="AU120" s="964" t="s">
        <v>463</v>
      </c>
      <c r="AV120" s="965"/>
      <c r="AW120" s="965"/>
      <c r="AX120" s="965"/>
      <c r="AY120" s="966"/>
      <c r="AZ120" s="941" t="s">
        <v>464</v>
      </c>
      <c r="BA120" s="886"/>
      <c r="BB120" s="886"/>
      <c r="BC120" s="886"/>
      <c r="BD120" s="886"/>
      <c r="BE120" s="886"/>
      <c r="BF120" s="886"/>
      <c r="BG120" s="886"/>
      <c r="BH120" s="886"/>
      <c r="BI120" s="886"/>
      <c r="BJ120" s="886"/>
      <c r="BK120" s="886"/>
      <c r="BL120" s="886"/>
      <c r="BM120" s="886"/>
      <c r="BN120" s="886"/>
      <c r="BO120" s="886"/>
      <c r="BP120" s="887"/>
      <c r="BQ120" s="942">
        <v>6704600</v>
      </c>
      <c r="BR120" s="923"/>
      <c r="BS120" s="923"/>
      <c r="BT120" s="923"/>
      <c r="BU120" s="923"/>
      <c r="BV120" s="923">
        <v>6845930</v>
      </c>
      <c r="BW120" s="923"/>
      <c r="BX120" s="923"/>
      <c r="BY120" s="923"/>
      <c r="BZ120" s="923"/>
      <c r="CA120" s="923">
        <v>6544166</v>
      </c>
      <c r="CB120" s="923"/>
      <c r="CC120" s="923"/>
      <c r="CD120" s="923"/>
      <c r="CE120" s="923"/>
      <c r="CF120" s="947">
        <v>71.2</v>
      </c>
      <c r="CG120" s="948"/>
      <c r="CH120" s="948"/>
      <c r="CI120" s="948"/>
      <c r="CJ120" s="948"/>
      <c r="CK120" s="949" t="s">
        <v>465</v>
      </c>
      <c r="CL120" s="933"/>
      <c r="CM120" s="933"/>
      <c r="CN120" s="933"/>
      <c r="CO120" s="934"/>
      <c r="CP120" s="953" t="s">
        <v>406</v>
      </c>
      <c r="CQ120" s="954"/>
      <c r="CR120" s="954"/>
      <c r="CS120" s="954"/>
      <c r="CT120" s="954"/>
      <c r="CU120" s="954"/>
      <c r="CV120" s="954"/>
      <c r="CW120" s="954"/>
      <c r="CX120" s="954"/>
      <c r="CY120" s="954"/>
      <c r="CZ120" s="954"/>
      <c r="DA120" s="954"/>
      <c r="DB120" s="954"/>
      <c r="DC120" s="954"/>
      <c r="DD120" s="954"/>
      <c r="DE120" s="954"/>
      <c r="DF120" s="955"/>
      <c r="DG120" s="942">
        <v>1179666</v>
      </c>
      <c r="DH120" s="923"/>
      <c r="DI120" s="923"/>
      <c r="DJ120" s="923"/>
      <c r="DK120" s="923"/>
      <c r="DL120" s="923">
        <v>1095058</v>
      </c>
      <c r="DM120" s="923"/>
      <c r="DN120" s="923"/>
      <c r="DO120" s="923"/>
      <c r="DP120" s="923"/>
      <c r="DQ120" s="923">
        <v>1002984</v>
      </c>
      <c r="DR120" s="923"/>
      <c r="DS120" s="923"/>
      <c r="DT120" s="923"/>
      <c r="DU120" s="923"/>
      <c r="DV120" s="924">
        <v>10.9</v>
      </c>
      <c r="DW120" s="924"/>
      <c r="DX120" s="924"/>
      <c r="DY120" s="924"/>
      <c r="DZ120" s="925"/>
    </row>
    <row r="121" spans="1:130" s="246" customFormat="1" ht="26.25" customHeight="1" x14ac:dyDescent="0.15">
      <c r="A121" s="898"/>
      <c r="B121" s="899"/>
      <c r="C121" s="944" t="s">
        <v>466</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388</v>
      </c>
      <c r="AB121" s="858"/>
      <c r="AC121" s="858"/>
      <c r="AD121" s="858"/>
      <c r="AE121" s="859"/>
      <c r="AF121" s="860" t="s">
        <v>388</v>
      </c>
      <c r="AG121" s="858"/>
      <c r="AH121" s="858"/>
      <c r="AI121" s="858"/>
      <c r="AJ121" s="859"/>
      <c r="AK121" s="860" t="s">
        <v>129</v>
      </c>
      <c r="AL121" s="858"/>
      <c r="AM121" s="858"/>
      <c r="AN121" s="858"/>
      <c r="AO121" s="859"/>
      <c r="AP121" s="905" t="s">
        <v>129</v>
      </c>
      <c r="AQ121" s="906"/>
      <c r="AR121" s="906"/>
      <c r="AS121" s="906"/>
      <c r="AT121" s="907"/>
      <c r="AU121" s="967"/>
      <c r="AV121" s="968"/>
      <c r="AW121" s="968"/>
      <c r="AX121" s="968"/>
      <c r="AY121" s="969"/>
      <c r="AZ121" s="893" t="s">
        <v>467</v>
      </c>
      <c r="BA121" s="828"/>
      <c r="BB121" s="828"/>
      <c r="BC121" s="828"/>
      <c r="BD121" s="828"/>
      <c r="BE121" s="828"/>
      <c r="BF121" s="828"/>
      <c r="BG121" s="828"/>
      <c r="BH121" s="828"/>
      <c r="BI121" s="828"/>
      <c r="BJ121" s="828"/>
      <c r="BK121" s="828"/>
      <c r="BL121" s="828"/>
      <c r="BM121" s="828"/>
      <c r="BN121" s="828"/>
      <c r="BO121" s="828"/>
      <c r="BP121" s="829"/>
      <c r="BQ121" s="894">
        <v>188441</v>
      </c>
      <c r="BR121" s="895"/>
      <c r="BS121" s="895"/>
      <c r="BT121" s="895"/>
      <c r="BU121" s="895"/>
      <c r="BV121" s="895">
        <v>143640</v>
      </c>
      <c r="BW121" s="895"/>
      <c r="BX121" s="895"/>
      <c r="BY121" s="895"/>
      <c r="BZ121" s="895"/>
      <c r="CA121" s="895">
        <v>101164</v>
      </c>
      <c r="CB121" s="895"/>
      <c r="CC121" s="895"/>
      <c r="CD121" s="895"/>
      <c r="CE121" s="895"/>
      <c r="CF121" s="956">
        <v>1.1000000000000001</v>
      </c>
      <c r="CG121" s="957"/>
      <c r="CH121" s="957"/>
      <c r="CI121" s="957"/>
      <c r="CJ121" s="957"/>
      <c r="CK121" s="950"/>
      <c r="CL121" s="936"/>
      <c r="CM121" s="936"/>
      <c r="CN121" s="936"/>
      <c r="CO121" s="937"/>
      <c r="CP121" s="916" t="s">
        <v>408</v>
      </c>
      <c r="CQ121" s="917"/>
      <c r="CR121" s="917"/>
      <c r="CS121" s="917"/>
      <c r="CT121" s="917"/>
      <c r="CU121" s="917"/>
      <c r="CV121" s="917"/>
      <c r="CW121" s="917"/>
      <c r="CX121" s="917"/>
      <c r="CY121" s="917"/>
      <c r="CZ121" s="917"/>
      <c r="DA121" s="917"/>
      <c r="DB121" s="917"/>
      <c r="DC121" s="917"/>
      <c r="DD121" s="917"/>
      <c r="DE121" s="917"/>
      <c r="DF121" s="918"/>
      <c r="DG121" s="894">
        <v>897626</v>
      </c>
      <c r="DH121" s="895"/>
      <c r="DI121" s="895"/>
      <c r="DJ121" s="895"/>
      <c r="DK121" s="895"/>
      <c r="DL121" s="895">
        <v>802242</v>
      </c>
      <c r="DM121" s="895"/>
      <c r="DN121" s="895"/>
      <c r="DO121" s="895"/>
      <c r="DP121" s="895"/>
      <c r="DQ121" s="895">
        <v>765367</v>
      </c>
      <c r="DR121" s="895"/>
      <c r="DS121" s="895"/>
      <c r="DT121" s="895"/>
      <c r="DU121" s="895"/>
      <c r="DV121" s="872">
        <v>8.3000000000000007</v>
      </c>
      <c r="DW121" s="872"/>
      <c r="DX121" s="872"/>
      <c r="DY121" s="872"/>
      <c r="DZ121" s="873"/>
    </row>
    <row r="122" spans="1:130" s="246" customFormat="1" ht="26.25" customHeight="1" x14ac:dyDescent="0.15">
      <c r="A122" s="898"/>
      <c r="B122" s="899"/>
      <c r="C122" s="902" t="s">
        <v>448</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129</v>
      </c>
      <c r="AB122" s="858"/>
      <c r="AC122" s="858"/>
      <c r="AD122" s="858"/>
      <c r="AE122" s="859"/>
      <c r="AF122" s="860" t="s">
        <v>129</v>
      </c>
      <c r="AG122" s="858"/>
      <c r="AH122" s="858"/>
      <c r="AI122" s="858"/>
      <c r="AJ122" s="859"/>
      <c r="AK122" s="860" t="s">
        <v>388</v>
      </c>
      <c r="AL122" s="858"/>
      <c r="AM122" s="858"/>
      <c r="AN122" s="858"/>
      <c r="AO122" s="859"/>
      <c r="AP122" s="905" t="s">
        <v>129</v>
      </c>
      <c r="AQ122" s="906"/>
      <c r="AR122" s="906"/>
      <c r="AS122" s="906"/>
      <c r="AT122" s="907"/>
      <c r="AU122" s="967"/>
      <c r="AV122" s="968"/>
      <c r="AW122" s="968"/>
      <c r="AX122" s="968"/>
      <c r="AY122" s="969"/>
      <c r="AZ122" s="960" t="s">
        <v>468</v>
      </c>
      <c r="BA122" s="961"/>
      <c r="BB122" s="961"/>
      <c r="BC122" s="961"/>
      <c r="BD122" s="961"/>
      <c r="BE122" s="961"/>
      <c r="BF122" s="961"/>
      <c r="BG122" s="961"/>
      <c r="BH122" s="961"/>
      <c r="BI122" s="961"/>
      <c r="BJ122" s="961"/>
      <c r="BK122" s="961"/>
      <c r="BL122" s="961"/>
      <c r="BM122" s="961"/>
      <c r="BN122" s="961"/>
      <c r="BO122" s="961"/>
      <c r="BP122" s="962"/>
      <c r="BQ122" s="963">
        <v>22605458</v>
      </c>
      <c r="BR122" s="926"/>
      <c r="BS122" s="926"/>
      <c r="BT122" s="926"/>
      <c r="BU122" s="926"/>
      <c r="BV122" s="926">
        <v>23938476</v>
      </c>
      <c r="BW122" s="926"/>
      <c r="BX122" s="926"/>
      <c r="BY122" s="926"/>
      <c r="BZ122" s="926"/>
      <c r="CA122" s="926">
        <v>23534603</v>
      </c>
      <c r="CB122" s="926"/>
      <c r="CC122" s="926"/>
      <c r="CD122" s="926"/>
      <c r="CE122" s="926"/>
      <c r="CF122" s="927">
        <v>255.9</v>
      </c>
      <c r="CG122" s="928"/>
      <c r="CH122" s="928"/>
      <c r="CI122" s="928"/>
      <c r="CJ122" s="928"/>
      <c r="CK122" s="950"/>
      <c r="CL122" s="936"/>
      <c r="CM122" s="936"/>
      <c r="CN122" s="936"/>
      <c r="CO122" s="937"/>
      <c r="CP122" s="916" t="s">
        <v>410</v>
      </c>
      <c r="CQ122" s="917"/>
      <c r="CR122" s="917"/>
      <c r="CS122" s="917"/>
      <c r="CT122" s="917"/>
      <c r="CU122" s="917"/>
      <c r="CV122" s="917"/>
      <c r="CW122" s="917"/>
      <c r="CX122" s="917"/>
      <c r="CY122" s="917"/>
      <c r="CZ122" s="917"/>
      <c r="DA122" s="917"/>
      <c r="DB122" s="917"/>
      <c r="DC122" s="917"/>
      <c r="DD122" s="917"/>
      <c r="DE122" s="917"/>
      <c r="DF122" s="918"/>
      <c r="DG122" s="894">
        <v>890326</v>
      </c>
      <c r="DH122" s="895"/>
      <c r="DI122" s="895"/>
      <c r="DJ122" s="895"/>
      <c r="DK122" s="895"/>
      <c r="DL122" s="895">
        <v>243218</v>
      </c>
      <c r="DM122" s="895"/>
      <c r="DN122" s="895"/>
      <c r="DO122" s="895"/>
      <c r="DP122" s="895"/>
      <c r="DQ122" s="895">
        <v>238430</v>
      </c>
      <c r="DR122" s="895"/>
      <c r="DS122" s="895"/>
      <c r="DT122" s="895"/>
      <c r="DU122" s="895"/>
      <c r="DV122" s="872">
        <v>2.6</v>
      </c>
      <c r="DW122" s="872"/>
      <c r="DX122" s="872"/>
      <c r="DY122" s="872"/>
      <c r="DZ122" s="873"/>
    </row>
    <row r="123" spans="1:130" s="246" customFormat="1" ht="26.25" customHeight="1" x14ac:dyDescent="0.15">
      <c r="A123" s="898"/>
      <c r="B123" s="899"/>
      <c r="C123" s="902" t="s">
        <v>455</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129</v>
      </c>
      <c r="AB123" s="858"/>
      <c r="AC123" s="858"/>
      <c r="AD123" s="858"/>
      <c r="AE123" s="859"/>
      <c r="AF123" s="860" t="s">
        <v>129</v>
      </c>
      <c r="AG123" s="858"/>
      <c r="AH123" s="858"/>
      <c r="AI123" s="858"/>
      <c r="AJ123" s="859"/>
      <c r="AK123" s="860" t="s">
        <v>388</v>
      </c>
      <c r="AL123" s="858"/>
      <c r="AM123" s="858"/>
      <c r="AN123" s="858"/>
      <c r="AO123" s="859"/>
      <c r="AP123" s="905" t="s">
        <v>129</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469</v>
      </c>
      <c r="BP123" s="959"/>
      <c r="BQ123" s="913">
        <v>29498499</v>
      </c>
      <c r="BR123" s="914"/>
      <c r="BS123" s="914"/>
      <c r="BT123" s="914"/>
      <c r="BU123" s="914"/>
      <c r="BV123" s="914">
        <v>30928046</v>
      </c>
      <c r="BW123" s="914"/>
      <c r="BX123" s="914"/>
      <c r="BY123" s="914"/>
      <c r="BZ123" s="914"/>
      <c r="CA123" s="914">
        <v>30179933</v>
      </c>
      <c r="CB123" s="914"/>
      <c r="CC123" s="914"/>
      <c r="CD123" s="914"/>
      <c r="CE123" s="914"/>
      <c r="CF123" s="824"/>
      <c r="CG123" s="825"/>
      <c r="CH123" s="825"/>
      <c r="CI123" s="825"/>
      <c r="CJ123" s="915"/>
      <c r="CK123" s="950"/>
      <c r="CL123" s="936"/>
      <c r="CM123" s="936"/>
      <c r="CN123" s="936"/>
      <c r="CO123" s="937"/>
      <c r="CP123" s="916" t="s">
        <v>402</v>
      </c>
      <c r="CQ123" s="917"/>
      <c r="CR123" s="917"/>
      <c r="CS123" s="917"/>
      <c r="CT123" s="917"/>
      <c r="CU123" s="917"/>
      <c r="CV123" s="917"/>
      <c r="CW123" s="917"/>
      <c r="CX123" s="917"/>
      <c r="CY123" s="917"/>
      <c r="CZ123" s="917"/>
      <c r="DA123" s="917"/>
      <c r="DB123" s="917"/>
      <c r="DC123" s="917"/>
      <c r="DD123" s="917"/>
      <c r="DE123" s="917"/>
      <c r="DF123" s="918"/>
      <c r="DG123" s="857">
        <v>12993</v>
      </c>
      <c r="DH123" s="858"/>
      <c r="DI123" s="858"/>
      <c r="DJ123" s="858"/>
      <c r="DK123" s="859"/>
      <c r="DL123" s="860">
        <v>57793</v>
      </c>
      <c r="DM123" s="858"/>
      <c r="DN123" s="858"/>
      <c r="DO123" s="858"/>
      <c r="DP123" s="859"/>
      <c r="DQ123" s="860">
        <v>80886</v>
      </c>
      <c r="DR123" s="858"/>
      <c r="DS123" s="858"/>
      <c r="DT123" s="858"/>
      <c r="DU123" s="859"/>
      <c r="DV123" s="905">
        <v>0.9</v>
      </c>
      <c r="DW123" s="906"/>
      <c r="DX123" s="906"/>
      <c r="DY123" s="906"/>
      <c r="DZ123" s="907"/>
    </row>
    <row r="124" spans="1:130" s="246" customFormat="1" ht="26.25" customHeight="1" thickBot="1" x14ac:dyDescent="0.2">
      <c r="A124" s="898"/>
      <c r="B124" s="899"/>
      <c r="C124" s="902" t="s">
        <v>458</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129</v>
      </c>
      <c r="AB124" s="858"/>
      <c r="AC124" s="858"/>
      <c r="AD124" s="858"/>
      <c r="AE124" s="859"/>
      <c r="AF124" s="860" t="s">
        <v>129</v>
      </c>
      <c r="AG124" s="858"/>
      <c r="AH124" s="858"/>
      <c r="AI124" s="858"/>
      <c r="AJ124" s="859"/>
      <c r="AK124" s="860" t="s">
        <v>129</v>
      </c>
      <c r="AL124" s="858"/>
      <c r="AM124" s="858"/>
      <c r="AN124" s="858"/>
      <c r="AO124" s="859"/>
      <c r="AP124" s="905" t="s">
        <v>129</v>
      </c>
      <c r="AQ124" s="906"/>
      <c r="AR124" s="906"/>
      <c r="AS124" s="906"/>
      <c r="AT124" s="907"/>
      <c r="AU124" s="908" t="s">
        <v>470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61</v>
      </c>
      <c r="BR124" s="912"/>
      <c r="BS124" s="912"/>
      <c r="BT124" s="912"/>
      <c r="BU124" s="912"/>
      <c r="BV124" s="912">
        <v>52.5</v>
      </c>
      <c r="BW124" s="912"/>
      <c r="BX124" s="912"/>
      <c r="BY124" s="912"/>
      <c r="BZ124" s="912"/>
      <c r="CA124" s="912">
        <v>55.3</v>
      </c>
      <c r="CB124" s="912"/>
      <c r="CC124" s="912"/>
      <c r="CD124" s="912"/>
      <c r="CE124" s="912"/>
      <c r="CF124" s="802"/>
      <c r="CG124" s="803"/>
      <c r="CH124" s="803"/>
      <c r="CI124" s="803"/>
      <c r="CJ124" s="943"/>
      <c r="CK124" s="951"/>
      <c r="CL124" s="951"/>
      <c r="CM124" s="951"/>
      <c r="CN124" s="951"/>
      <c r="CO124" s="952"/>
      <c r="CP124" s="916" t="s">
        <v>471</v>
      </c>
      <c r="CQ124" s="917"/>
      <c r="CR124" s="917"/>
      <c r="CS124" s="917"/>
      <c r="CT124" s="917"/>
      <c r="CU124" s="917"/>
      <c r="CV124" s="917"/>
      <c r="CW124" s="917"/>
      <c r="CX124" s="917"/>
      <c r="CY124" s="917"/>
      <c r="CZ124" s="917"/>
      <c r="DA124" s="917"/>
      <c r="DB124" s="917"/>
      <c r="DC124" s="917"/>
      <c r="DD124" s="917"/>
      <c r="DE124" s="917"/>
      <c r="DF124" s="918"/>
      <c r="DG124" s="840">
        <v>6864</v>
      </c>
      <c r="DH124" s="841"/>
      <c r="DI124" s="841"/>
      <c r="DJ124" s="841"/>
      <c r="DK124" s="842"/>
      <c r="DL124" s="843">
        <v>7321</v>
      </c>
      <c r="DM124" s="841"/>
      <c r="DN124" s="841"/>
      <c r="DO124" s="841"/>
      <c r="DP124" s="842"/>
      <c r="DQ124" s="843">
        <v>7975</v>
      </c>
      <c r="DR124" s="841"/>
      <c r="DS124" s="841"/>
      <c r="DT124" s="841"/>
      <c r="DU124" s="842"/>
      <c r="DV124" s="929">
        <v>0.1</v>
      </c>
      <c r="DW124" s="930"/>
      <c r="DX124" s="930"/>
      <c r="DY124" s="930"/>
      <c r="DZ124" s="931"/>
    </row>
    <row r="125" spans="1:130" s="246" customFormat="1" ht="26.25" customHeight="1" x14ac:dyDescent="0.15">
      <c r="A125" s="898"/>
      <c r="B125" s="899"/>
      <c r="C125" s="902" t="s">
        <v>460</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129</v>
      </c>
      <c r="AB125" s="858"/>
      <c r="AC125" s="858"/>
      <c r="AD125" s="858"/>
      <c r="AE125" s="859"/>
      <c r="AF125" s="860" t="s">
        <v>129</v>
      </c>
      <c r="AG125" s="858"/>
      <c r="AH125" s="858"/>
      <c r="AI125" s="858"/>
      <c r="AJ125" s="859"/>
      <c r="AK125" s="860" t="s">
        <v>388</v>
      </c>
      <c r="AL125" s="858"/>
      <c r="AM125" s="858"/>
      <c r="AN125" s="858"/>
      <c r="AO125" s="859"/>
      <c r="AP125" s="905" t="s">
        <v>388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472</v>
      </c>
      <c r="CL125" s="933"/>
      <c r="CM125" s="933"/>
      <c r="CN125" s="933"/>
      <c r="CO125" s="934"/>
      <c r="CP125" s="941" t="s">
        <v>473</v>
      </c>
      <c r="CQ125" s="886"/>
      <c r="CR125" s="886"/>
      <c r="CS125" s="886"/>
      <c r="CT125" s="886"/>
      <c r="CU125" s="886"/>
      <c r="CV125" s="886"/>
      <c r="CW125" s="886"/>
      <c r="CX125" s="886"/>
      <c r="CY125" s="886"/>
      <c r="CZ125" s="886"/>
      <c r="DA125" s="886"/>
      <c r="DB125" s="886"/>
      <c r="DC125" s="886"/>
      <c r="DD125" s="886"/>
      <c r="DE125" s="886"/>
      <c r="DF125" s="887"/>
      <c r="DG125" s="942" t="s">
        <v>129</v>
      </c>
      <c r="DH125" s="923"/>
      <c r="DI125" s="923"/>
      <c r="DJ125" s="923"/>
      <c r="DK125" s="923"/>
      <c r="DL125" s="923" t="s">
        <v>388</v>
      </c>
      <c r="DM125" s="923"/>
      <c r="DN125" s="923"/>
      <c r="DO125" s="923"/>
      <c r="DP125" s="923"/>
      <c r="DQ125" s="923" t="s">
        <v>388</v>
      </c>
      <c r="DR125" s="923"/>
      <c r="DS125" s="923"/>
      <c r="DT125" s="923"/>
      <c r="DU125" s="923"/>
      <c r="DV125" s="924" t="s">
        <v>388</v>
      </c>
      <c r="DW125" s="924"/>
      <c r="DX125" s="924"/>
      <c r="DY125" s="924"/>
      <c r="DZ125" s="925"/>
    </row>
    <row r="126" spans="1:130" s="246" customFormat="1" ht="26.25" customHeight="1" thickBot="1" x14ac:dyDescent="0.2">
      <c r="A126" s="898"/>
      <c r="B126" s="899"/>
      <c r="C126" s="902" t="s">
        <v>462</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452</v>
      </c>
      <c r="AB126" s="858"/>
      <c r="AC126" s="858"/>
      <c r="AD126" s="858"/>
      <c r="AE126" s="859"/>
      <c r="AF126" s="860">
        <v>237</v>
      </c>
      <c r="AG126" s="858"/>
      <c r="AH126" s="858"/>
      <c r="AI126" s="858"/>
      <c r="AJ126" s="859"/>
      <c r="AK126" s="860" t="s">
        <v>388</v>
      </c>
      <c r="AL126" s="858"/>
      <c r="AM126" s="858"/>
      <c r="AN126" s="858"/>
      <c r="AO126" s="859"/>
      <c r="AP126" s="905" t="s">
        <v>129</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474</v>
      </c>
      <c r="CQ126" s="828"/>
      <c r="CR126" s="828"/>
      <c r="CS126" s="828"/>
      <c r="CT126" s="828"/>
      <c r="CU126" s="828"/>
      <c r="CV126" s="828"/>
      <c r="CW126" s="828"/>
      <c r="CX126" s="828"/>
      <c r="CY126" s="828"/>
      <c r="CZ126" s="828"/>
      <c r="DA126" s="828"/>
      <c r="DB126" s="828"/>
      <c r="DC126" s="828"/>
      <c r="DD126" s="828"/>
      <c r="DE126" s="828"/>
      <c r="DF126" s="829"/>
      <c r="DG126" s="894" t="s">
        <v>388</v>
      </c>
      <c r="DH126" s="895"/>
      <c r="DI126" s="895"/>
      <c r="DJ126" s="895"/>
      <c r="DK126" s="895"/>
      <c r="DL126" s="895" t="s">
        <v>388</v>
      </c>
      <c r="DM126" s="895"/>
      <c r="DN126" s="895"/>
      <c r="DO126" s="895"/>
      <c r="DP126" s="895"/>
      <c r="DQ126" s="895" t="s">
        <v>388</v>
      </c>
      <c r="DR126" s="895"/>
      <c r="DS126" s="895"/>
      <c r="DT126" s="895"/>
      <c r="DU126" s="895"/>
      <c r="DV126" s="872" t="s">
        <v>129</v>
      </c>
      <c r="DW126" s="872"/>
      <c r="DX126" s="872"/>
      <c r="DY126" s="872"/>
      <c r="DZ126" s="873"/>
    </row>
    <row r="127" spans="1:130" s="246" customFormat="1" ht="26.25" customHeight="1" x14ac:dyDescent="0.15">
      <c r="A127" s="900"/>
      <c r="B127" s="901"/>
      <c r="C127" s="919" t="s">
        <v>475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129</v>
      </c>
      <c r="AB127" s="858"/>
      <c r="AC127" s="858"/>
      <c r="AD127" s="858"/>
      <c r="AE127" s="859"/>
      <c r="AF127" s="860" t="s">
        <v>388</v>
      </c>
      <c r="AG127" s="858"/>
      <c r="AH127" s="858"/>
      <c r="AI127" s="858"/>
      <c r="AJ127" s="859"/>
      <c r="AK127" s="860" t="s">
        <v>388</v>
      </c>
      <c r="AL127" s="858"/>
      <c r="AM127" s="858"/>
      <c r="AN127" s="858"/>
      <c r="AO127" s="859"/>
      <c r="AP127" s="905" t="s">
        <v>129</v>
      </c>
      <c r="AQ127" s="906"/>
      <c r="AR127" s="906"/>
      <c r="AS127" s="906"/>
      <c r="AT127" s="907"/>
      <c r="AU127" s="282"/>
      <c r="AV127" s="282"/>
      <c r="AW127" s="282"/>
      <c r="AX127" s="922" t="s">
        <v>476</v>
      </c>
      <c r="AY127" s="890"/>
      <c r="AZ127" s="890"/>
      <c r="BA127" s="890"/>
      <c r="BB127" s="890"/>
      <c r="BC127" s="890"/>
      <c r="BD127" s="890"/>
      <c r="BE127" s="891"/>
      <c r="BF127" s="889" t="s">
        <v>477</v>
      </c>
      <c r="BG127" s="890"/>
      <c r="BH127" s="890"/>
      <c r="BI127" s="890"/>
      <c r="BJ127" s="890"/>
      <c r="BK127" s="890"/>
      <c r="BL127" s="891"/>
      <c r="BM127" s="889" t="s">
        <v>478</v>
      </c>
      <c r="BN127" s="890"/>
      <c r="BO127" s="890"/>
      <c r="BP127" s="890"/>
      <c r="BQ127" s="890"/>
      <c r="BR127" s="890"/>
      <c r="BS127" s="891"/>
      <c r="BT127" s="889" t="s">
        <v>479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480</v>
      </c>
      <c r="CQ127" s="828"/>
      <c r="CR127" s="828"/>
      <c r="CS127" s="828"/>
      <c r="CT127" s="828"/>
      <c r="CU127" s="828"/>
      <c r="CV127" s="828"/>
      <c r="CW127" s="828"/>
      <c r="CX127" s="828"/>
      <c r="CY127" s="828"/>
      <c r="CZ127" s="828"/>
      <c r="DA127" s="828"/>
      <c r="DB127" s="828"/>
      <c r="DC127" s="828"/>
      <c r="DD127" s="828"/>
      <c r="DE127" s="828"/>
      <c r="DF127" s="829"/>
      <c r="DG127" s="894" t="s">
        <v>129</v>
      </c>
      <c r="DH127" s="895"/>
      <c r="DI127" s="895"/>
      <c r="DJ127" s="895"/>
      <c r="DK127" s="895"/>
      <c r="DL127" s="895" t="s">
        <v>388</v>
      </c>
      <c r="DM127" s="895"/>
      <c r="DN127" s="895"/>
      <c r="DO127" s="895"/>
      <c r="DP127" s="895"/>
      <c r="DQ127" s="895" t="s">
        <v>129</v>
      </c>
      <c r="DR127" s="895"/>
      <c r="DS127" s="895"/>
      <c r="DT127" s="895"/>
      <c r="DU127" s="895"/>
      <c r="DV127" s="872" t="s">
        <v>129</v>
      </c>
      <c r="DW127" s="872"/>
      <c r="DX127" s="872"/>
      <c r="DY127" s="872"/>
      <c r="DZ127" s="873"/>
    </row>
    <row r="128" spans="1:130" s="246" customFormat="1" ht="26.25" customHeight="1" thickBot="1" x14ac:dyDescent="0.2">
      <c r="A128" s="874" t="s">
        <v>481</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482</v>
      </c>
      <c r="X128" s="876"/>
      <c r="Y128" s="876"/>
      <c r="Z128" s="877"/>
      <c r="AA128" s="878">
        <v>47168</v>
      </c>
      <c r="AB128" s="879"/>
      <c r="AC128" s="879"/>
      <c r="AD128" s="879"/>
      <c r="AE128" s="880"/>
      <c r="AF128" s="881">
        <v>45443</v>
      </c>
      <c r="AG128" s="879"/>
      <c r="AH128" s="879"/>
      <c r="AI128" s="879"/>
      <c r="AJ128" s="880"/>
      <c r="AK128" s="881">
        <v>42560</v>
      </c>
      <c r="AL128" s="879"/>
      <c r="AM128" s="879"/>
      <c r="AN128" s="879"/>
      <c r="AO128" s="880"/>
      <c r="AP128" s="882"/>
      <c r="AQ128" s="883"/>
      <c r="AR128" s="883"/>
      <c r="AS128" s="883"/>
      <c r="AT128" s="884"/>
      <c r="AU128" s="282"/>
      <c r="AV128" s="282"/>
      <c r="AW128" s="282"/>
      <c r="AX128" s="885" t="s">
        <v>483</v>
      </c>
      <c r="AY128" s="886"/>
      <c r="AZ128" s="886"/>
      <c r="BA128" s="886"/>
      <c r="BB128" s="886"/>
      <c r="BC128" s="886"/>
      <c r="BD128" s="886"/>
      <c r="BE128" s="887"/>
      <c r="BF128" s="864" t="s">
        <v>388</v>
      </c>
      <c r="BG128" s="865"/>
      <c r="BH128" s="865"/>
      <c r="BI128" s="865"/>
      <c r="BJ128" s="865"/>
      <c r="BK128" s="865"/>
      <c r="BL128" s="888"/>
      <c r="BM128" s="864">
        <v>13.12</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484</v>
      </c>
      <c r="CQ128" s="806"/>
      <c r="CR128" s="806"/>
      <c r="CS128" s="806"/>
      <c r="CT128" s="806"/>
      <c r="CU128" s="806"/>
      <c r="CV128" s="806"/>
      <c r="CW128" s="806"/>
      <c r="CX128" s="806"/>
      <c r="CY128" s="806"/>
      <c r="CZ128" s="806"/>
      <c r="DA128" s="806"/>
      <c r="DB128" s="806"/>
      <c r="DC128" s="806"/>
      <c r="DD128" s="806"/>
      <c r="DE128" s="806"/>
      <c r="DF128" s="807"/>
      <c r="DG128" s="868" t="s">
        <v>129</v>
      </c>
      <c r="DH128" s="869"/>
      <c r="DI128" s="869"/>
      <c r="DJ128" s="869"/>
      <c r="DK128" s="869"/>
      <c r="DL128" s="869" t="s">
        <v>129</v>
      </c>
      <c r="DM128" s="869"/>
      <c r="DN128" s="869"/>
      <c r="DO128" s="869"/>
      <c r="DP128" s="869"/>
      <c r="DQ128" s="869" t="s">
        <v>388</v>
      </c>
      <c r="DR128" s="869"/>
      <c r="DS128" s="869"/>
      <c r="DT128" s="869"/>
      <c r="DU128" s="869"/>
      <c r="DV128" s="870" t="s">
        <v>388</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485</v>
      </c>
      <c r="X129" s="855"/>
      <c r="Y129" s="855"/>
      <c r="Z129" s="856"/>
      <c r="AA129" s="857">
        <v>12274540</v>
      </c>
      <c r="AB129" s="858"/>
      <c r="AC129" s="858"/>
      <c r="AD129" s="858"/>
      <c r="AE129" s="859"/>
      <c r="AF129" s="860">
        <v>11839971</v>
      </c>
      <c r="AG129" s="858"/>
      <c r="AH129" s="858"/>
      <c r="AI129" s="858"/>
      <c r="AJ129" s="859"/>
      <c r="AK129" s="860">
        <v>11458949</v>
      </c>
      <c r="AL129" s="858"/>
      <c r="AM129" s="858"/>
      <c r="AN129" s="858"/>
      <c r="AO129" s="859"/>
      <c r="AP129" s="861"/>
      <c r="AQ129" s="862"/>
      <c r="AR129" s="862"/>
      <c r="AS129" s="862"/>
      <c r="AT129" s="863"/>
      <c r="AU129" s="284"/>
      <c r="AV129" s="284"/>
      <c r="AW129" s="284"/>
      <c r="AX129" s="827" t="s">
        <v>486</v>
      </c>
      <c r="AY129" s="828"/>
      <c r="AZ129" s="828"/>
      <c r="BA129" s="828"/>
      <c r="BB129" s="828"/>
      <c r="BC129" s="828"/>
      <c r="BD129" s="828"/>
      <c r="BE129" s="829"/>
      <c r="BF129" s="847" t="s">
        <v>388</v>
      </c>
      <c r="BG129" s="848"/>
      <c r="BH129" s="848"/>
      <c r="BI129" s="848"/>
      <c r="BJ129" s="848"/>
      <c r="BK129" s="848"/>
      <c r="BL129" s="849"/>
      <c r="BM129" s="847">
        <v>18.12</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488</v>
      </c>
      <c r="X130" s="855"/>
      <c r="Y130" s="855"/>
      <c r="Z130" s="856"/>
      <c r="AA130" s="857">
        <v>2617032</v>
      </c>
      <c r="AB130" s="858"/>
      <c r="AC130" s="858"/>
      <c r="AD130" s="858"/>
      <c r="AE130" s="859"/>
      <c r="AF130" s="860">
        <v>2505762</v>
      </c>
      <c r="AG130" s="858"/>
      <c r="AH130" s="858"/>
      <c r="AI130" s="858"/>
      <c r="AJ130" s="859"/>
      <c r="AK130" s="860">
        <v>2263137</v>
      </c>
      <c r="AL130" s="858"/>
      <c r="AM130" s="858"/>
      <c r="AN130" s="858"/>
      <c r="AO130" s="859"/>
      <c r="AP130" s="861"/>
      <c r="AQ130" s="862"/>
      <c r="AR130" s="862"/>
      <c r="AS130" s="862"/>
      <c r="AT130" s="863"/>
      <c r="AU130" s="284"/>
      <c r="AV130" s="284"/>
      <c r="AW130" s="284"/>
      <c r="AX130" s="827" t="s">
        <v>489</v>
      </c>
      <c r="AY130" s="828"/>
      <c r="AZ130" s="828"/>
      <c r="BA130" s="828"/>
      <c r="BB130" s="828"/>
      <c r="BC130" s="828"/>
      <c r="BD130" s="828"/>
      <c r="BE130" s="829"/>
      <c r="BF130" s="830">
        <v>10.6</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490</v>
      </c>
      <c r="X131" s="838"/>
      <c r="Y131" s="838"/>
      <c r="Z131" s="839"/>
      <c r="AA131" s="840">
        <v>9657508</v>
      </c>
      <c r="AB131" s="841"/>
      <c r="AC131" s="841"/>
      <c r="AD131" s="841"/>
      <c r="AE131" s="842"/>
      <c r="AF131" s="843">
        <v>9334209</v>
      </c>
      <c r="AG131" s="841"/>
      <c r="AH131" s="841"/>
      <c r="AI131" s="841"/>
      <c r="AJ131" s="842"/>
      <c r="AK131" s="843">
        <v>9195812</v>
      </c>
      <c r="AL131" s="841"/>
      <c r="AM131" s="841"/>
      <c r="AN131" s="841"/>
      <c r="AO131" s="842"/>
      <c r="AP131" s="844"/>
      <c r="AQ131" s="845"/>
      <c r="AR131" s="845"/>
      <c r="AS131" s="845"/>
      <c r="AT131" s="846"/>
      <c r="AU131" s="284"/>
      <c r="AV131" s="284"/>
      <c r="AW131" s="284"/>
      <c r="AX131" s="805" t="s">
        <v>491</v>
      </c>
      <c r="AY131" s="806"/>
      <c r="AZ131" s="806"/>
      <c r="BA131" s="806"/>
      <c r="BB131" s="806"/>
      <c r="BC131" s="806"/>
      <c r="BD131" s="806"/>
      <c r="BE131" s="807"/>
      <c r="BF131" s="808">
        <v>55.3</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492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493</v>
      </c>
      <c r="W132" s="818"/>
      <c r="X132" s="818"/>
      <c r="Y132" s="818"/>
      <c r="Z132" s="819"/>
      <c r="AA132" s="820">
        <v>10.57564747</v>
      </c>
      <c r="AB132" s="821"/>
      <c r="AC132" s="821"/>
      <c r="AD132" s="821"/>
      <c r="AE132" s="822"/>
      <c r="AF132" s="823">
        <v>11.176169290000001</v>
      </c>
      <c r="AG132" s="821"/>
      <c r="AH132" s="821"/>
      <c r="AI132" s="821"/>
      <c r="AJ132" s="822"/>
      <c r="AK132" s="823">
        <v>10.13373262</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494</v>
      </c>
      <c r="W133" s="797"/>
      <c r="X133" s="797"/>
      <c r="Y133" s="797"/>
      <c r="Z133" s="798"/>
      <c r="AA133" s="799">
        <v>9.1999999999999993</v>
      </c>
      <c r="AB133" s="800"/>
      <c r="AC133" s="800"/>
      <c r="AD133" s="800"/>
      <c r="AE133" s="801"/>
      <c r="AF133" s="799">
        <v>10.3</v>
      </c>
      <c r="AG133" s="800"/>
      <c r="AH133" s="800"/>
      <c r="AI133" s="800"/>
      <c r="AJ133" s="801"/>
      <c r="AK133" s="799">
        <v>10.6</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J+tUB63bu1D/ecMEXTEFOT6x89RDy2FM27sHCTSVuRJHr1gE8Cax10qnhOJzaHiQvpEyZAOtFxmulebsyWLy5Q==" saltValue="KkvHo1ABRUd0ij7GWodwQ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495</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dWeJO17yrhNcRl2kl9SFfyqf684XI2IsY9bfby1q1YDrvvmdIB2ykeUkEDopwXgLfPE7fDOFfWc2xAXi4qGkA==" saltValue="U/aMnPPN6+UAfpdQnPwg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dUnvEoLLmgJjD3EhY85t0PCFDjVaDcZr+WB6jyAhJvUuwj80DbJHVnZxn70h+kdTSd0VIhYJpmFoFnbmKQuAQ==" saltValue="N5Qk58pEBhEJzxwM5qqwB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497</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3" t="s">
        <v>498</v>
      </c>
      <c r="AP7" s="303"/>
      <c r="AQ7" s="304" t="s">
        <v>499</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4"/>
      <c r="AP8" s="309" t="s">
        <v>500</v>
      </c>
      <c r="AQ8" s="310" t="s">
        <v>501</v>
      </c>
      <c r="AR8" s="311" t="s">
        <v>502</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7" t="s">
        <v>503</v>
      </c>
      <c r="AL9" s="1228"/>
      <c r="AM9" s="1228"/>
      <c r="AN9" s="1229"/>
      <c r="AO9" s="312">
        <v>3327397</v>
      </c>
      <c r="AP9" s="312">
        <v>113054</v>
      </c>
      <c r="AQ9" s="313">
        <v>90414</v>
      </c>
      <c r="AR9" s="314">
        <v>25</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7" t="s">
        <v>504</v>
      </c>
      <c r="AL10" s="1228"/>
      <c r="AM10" s="1228"/>
      <c r="AN10" s="1229"/>
      <c r="AO10" s="315">
        <v>322403</v>
      </c>
      <c r="AP10" s="315">
        <v>10954</v>
      </c>
      <c r="AQ10" s="316">
        <v>7325</v>
      </c>
      <c r="AR10" s="317">
        <v>49.5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7" t="s">
        <v>505</v>
      </c>
      <c r="AL11" s="1228"/>
      <c r="AM11" s="1228"/>
      <c r="AN11" s="1229"/>
      <c r="AO11" s="315">
        <v>606837</v>
      </c>
      <c r="AP11" s="315">
        <v>20618</v>
      </c>
      <c r="AQ11" s="316">
        <v>9426</v>
      </c>
      <c r="AR11" s="317">
        <v>118.7</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7" t="s">
        <v>506</v>
      </c>
      <c r="AL12" s="1228"/>
      <c r="AM12" s="1228"/>
      <c r="AN12" s="1229"/>
      <c r="AO12" s="315" t="s">
        <v>507</v>
      </c>
      <c r="AP12" s="315" t="s">
        <v>507</v>
      </c>
      <c r="AQ12" s="316">
        <v>1167</v>
      </c>
      <c r="AR12" s="317" t="s">
        <v>507</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7" t="s">
        <v>508</v>
      </c>
      <c r="AL13" s="1228"/>
      <c r="AM13" s="1228"/>
      <c r="AN13" s="1229"/>
      <c r="AO13" s="315" t="s">
        <v>507</v>
      </c>
      <c r="AP13" s="315" t="s">
        <v>507</v>
      </c>
      <c r="AQ13" s="316">
        <v>3</v>
      </c>
      <c r="AR13" s="317" t="s">
        <v>507</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7" t="s">
        <v>509</v>
      </c>
      <c r="AL14" s="1228"/>
      <c r="AM14" s="1228"/>
      <c r="AN14" s="1229"/>
      <c r="AO14" s="315">
        <v>195288</v>
      </c>
      <c r="AP14" s="315">
        <v>6635</v>
      </c>
      <c r="AQ14" s="316">
        <v>4078</v>
      </c>
      <c r="AR14" s="317">
        <v>62.7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7" t="s">
        <v>510</v>
      </c>
      <c r="AL15" s="1228"/>
      <c r="AM15" s="1228"/>
      <c r="AN15" s="1229"/>
      <c r="AO15" s="315">
        <v>65000</v>
      </c>
      <c r="AP15" s="315">
        <v>2208</v>
      </c>
      <c r="AQ15" s="316">
        <v>2195</v>
      </c>
      <c r="AR15" s="317">
        <v>0.6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30" t="s">
        <v>511</v>
      </c>
      <c r="AL16" s="1231"/>
      <c r="AM16" s="1231"/>
      <c r="AN16" s="1232"/>
      <c r="AO16" s="315">
        <v>-374151</v>
      </c>
      <c r="AP16" s="315">
        <v>-12712</v>
      </c>
      <c r="AQ16" s="316">
        <v>-8893</v>
      </c>
      <c r="AR16" s="317">
        <v>42.9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30" t="s">
        <v>186</v>
      </c>
      <c r="AL17" s="1231"/>
      <c r="AM17" s="1231"/>
      <c r="AN17" s="1232"/>
      <c r="AO17" s="315">
        <v>4142774</v>
      </c>
      <c r="AP17" s="315">
        <v>140757</v>
      </c>
      <c r="AQ17" s="316">
        <v>105714</v>
      </c>
      <c r="AR17" s="317">
        <v>33.1</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512</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513</v>
      </c>
      <c r="AP20" s="323" t="s">
        <v>514</v>
      </c>
      <c r="AQ20" s="324" t="s">
        <v>515</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4" t="s">
        <v>516</v>
      </c>
      <c r="AL21" s="1225"/>
      <c r="AM21" s="1225"/>
      <c r="AN21" s="1226"/>
      <c r="AO21" s="327">
        <v>12.71</v>
      </c>
      <c r="AP21" s="328">
        <v>10.07</v>
      </c>
      <c r="AQ21" s="329">
        <v>2.64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4" t="s">
        <v>517</v>
      </c>
      <c r="AL22" s="1225"/>
      <c r="AM22" s="1225"/>
      <c r="AN22" s="1226"/>
      <c r="AO22" s="332">
        <v>99.5</v>
      </c>
      <c r="AP22" s="333">
        <v>97.6</v>
      </c>
      <c r="AQ22" s="334">
        <v>1.9</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520</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3" t="s">
        <v>498</v>
      </c>
      <c r="AP30" s="303"/>
      <c r="AQ30" s="304" t="s">
        <v>499</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4"/>
      <c r="AP31" s="309" t="s">
        <v>500</v>
      </c>
      <c r="AQ31" s="310" t="s">
        <v>501</v>
      </c>
      <c r="AR31" s="311" t="s">
        <v>502</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5" t="s">
        <v>521</v>
      </c>
      <c r="AL32" s="1216"/>
      <c r="AM32" s="1216"/>
      <c r="AN32" s="1217"/>
      <c r="AO32" s="342">
        <v>2940756</v>
      </c>
      <c r="AP32" s="342">
        <v>99917</v>
      </c>
      <c r="AQ32" s="343">
        <v>67110</v>
      </c>
      <c r="AR32" s="344">
        <v>48.9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5" t="s">
        <v>522</v>
      </c>
      <c r="AL33" s="1216"/>
      <c r="AM33" s="1216"/>
      <c r="AN33" s="1217"/>
      <c r="AO33" s="342" t="s">
        <v>507</v>
      </c>
      <c r="AP33" s="342" t="s">
        <v>507</v>
      </c>
      <c r="AQ33" s="343" t="s">
        <v>507</v>
      </c>
      <c r="AR33" s="344" t="s">
        <v>507</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5" t="s">
        <v>523</v>
      </c>
      <c r="AL34" s="1216"/>
      <c r="AM34" s="1216"/>
      <c r="AN34" s="1217"/>
      <c r="AO34" s="342" t="s">
        <v>507</v>
      </c>
      <c r="AP34" s="342" t="s">
        <v>507</v>
      </c>
      <c r="AQ34" s="343">
        <v>6</v>
      </c>
      <c r="AR34" s="344" t="s">
        <v>507</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5" t="s">
        <v>524</v>
      </c>
      <c r="AL35" s="1216"/>
      <c r="AM35" s="1216"/>
      <c r="AN35" s="1217"/>
      <c r="AO35" s="342">
        <v>288764</v>
      </c>
      <c r="AP35" s="342">
        <v>9811</v>
      </c>
      <c r="AQ35" s="343">
        <v>17795</v>
      </c>
      <c r="AR35" s="344">
        <v>-44.9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5" t="s">
        <v>525</v>
      </c>
      <c r="AL36" s="1216"/>
      <c r="AM36" s="1216"/>
      <c r="AN36" s="1217"/>
      <c r="AO36" s="342">
        <v>8056</v>
      </c>
      <c r="AP36" s="342">
        <v>274</v>
      </c>
      <c r="AQ36" s="343">
        <v>2500</v>
      </c>
      <c r="AR36" s="344">
        <v>-89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5" t="s">
        <v>526</v>
      </c>
      <c r="AL37" s="1216"/>
      <c r="AM37" s="1216"/>
      <c r="AN37" s="1217"/>
      <c r="AO37" s="342" t="s">
        <v>507</v>
      </c>
      <c r="AP37" s="342" t="s">
        <v>507</v>
      </c>
      <c r="AQ37" s="343">
        <v>1001</v>
      </c>
      <c r="AR37" s="344" t="s">
        <v>507</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8" t="s">
        <v>527</v>
      </c>
      <c r="AL38" s="1219"/>
      <c r="AM38" s="1219"/>
      <c r="AN38" s="1220"/>
      <c r="AO38" s="345" t="s">
        <v>507</v>
      </c>
      <c r="AP38" s="345" t="s">
        <v>507</v>
      </c>
      <c r="AQ38" s="346">
        <v>4</v>
      </c>
      <c r="AR38" s="334" t="s">
        <v>507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8" t="s">
        <v>528</v>
      </c>
      <c r="AL39" s="1219"/>
      <c r="AM39" s="1219"/>
      <c r="AN39" s="1220"/>
      <c r="AO39" s="342">
        <v>-42560</v>
      </c>
      <c r="AP39" s="342">
        <v>-1446</v>
      </c>
      <c r="AQ39" s="343">
        <v>-3748</v>
      </c>
      <c r="AR39" s="344">
        <v>-61.4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5" t="s">
        <v>529</v>
      </c>
      <c r="AL40" s="1216"/>
      <c r="AM40" s="1216"/>
      <c r="AN40" s="1217"/>
      <c r="AO40" s="342">
        <v>-2263137</v>
      </c>
      <c r="AP40" s="342">
        <v>-76894</v>
      </c>
      <c r="AQ40" s="343">
        <v>-58908</v>
      </c>
      <c r="AR40" s="344">
        <v>30.5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1" t="s">
        <v>297</v>
      </c>
      <c r="AL41" s="1222"/>
      <c r="AM41" s="1222"/>
      <c r="AN41" s="1223"/>
      <c r="AO41" s="342">
        <v>931879</v>
      </c>
      <c r="AP41" s="342">
        <v>31662</v>
      </c>
      <c r="AQ41" s="343">
        <v>25761</v>
      </c>
      <c r="AR41" s="344">
        <v>22.9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530</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532</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8" t="s">
        <v>498</v>
      </c>
      <c r="AN49" s="1210" t="s">
        <v>533</v>
      </c>
      <c r="AO49" s="1211"/>
      <c r="AP49" s="1211"/>
      <c r="AQ49" s="1211"/>
      <c r="AR49" s="121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9"/>
      <c r="AN50" s="358" t="s">
        <v>534</v>
      </c>
      <c r="AO50" s="359" t="s">
        <v>535</v>
      </c>
      <c r="AP50" s="360" t="s">
        <v>536</v>
      </c>
      <c r="AQ50" s="361" t="s">
        <v>537</v>
      </c>
      <c r="AR50" s="362" t="s">
        <v>538</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539</v>
      </c>
      <c r="AL51" s="355"/>
      <c r="AM51" s="363">
        <v>5423798</v>
      </c>
      <c r="AN51" s="364">
        <v>173168</v>
      </c>
      <c r="AO51" s="365">
        <v>16.600000000000001</v>
      </c>
      <c r="AP51" s="366">
        <v>106614</v>
      </c>
      <c r="AQ51" s="367">
        <v>17.2</v>
      </c>
      <c r="AR51" s="368">
        <v>-0.6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540</v>
      </c>
      <c r="AM52" s="371">
        <v>2608809</v>
      </c>
      <c r="AN52" s="372">
        <v>83293</v>
      </c>
      <c r="AO52" s="373">
        <v>-2.1</v>
      </c>
      <c r="AP52" s="374">
        <v>45545</v>
      </c>
      <c r="AQ52" s="375">
        <v>20.7</v>
      </c>
      <c r="AR52" s="376">
        <v>-22.8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541</v>
      </c>
      <c r="AL53" s="355"/>
      <c r="AM53" s="363">
        <v>4665050</v>
      </c>
      <c r="AN53" s="364">
        <v>151168</v>
      </c>
      <c r="AO53" s="365">
        <v>-12.7</v>
      </c>
      <c r="AP53" s="366">
        <v>85459</v>
      </c>
      <c r="AQ53" s="367">
        <v>-19.8</v>
      </c>
      <c r="AR53" s="368">
        <v>7.1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540</v>
      </c>
      <c r="AM54" s="371">
        <v>2439321</v>
      </c>
      <c r="AN54" s="372">
        <v>79045</v>
      </c>
      <c r="AO54" s="373">
        <v>-5.0999999999999996</v>
      </c>
      <c r="AP54" s="374">
        <v>44378</v>
      </c>
      <c r="AQ54" s="375">
        <v>-2.6</v>
      </c>
      <c r="AR54" s="376">
        <v>-2.5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542</v>
      </c>
      <c r="AL55" s="355"/>
      <c r="AM55" s="363">
        <v>5402088</v>
      </c>
      <c r="AN55" s="364">
        <v>177759</v>
      </c>
      <c r="AO55" s="365">
        <v>17.600000000000001</v>
      </c>
      <c r="AP55" s="366">
        <v>83280</v>
      </c>
      <c r="AQ55" s="367">
        <v>-2.5</v>
      </c>
      <c r="AR55" s="368">
        <v>20.100000000000001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540</v>
      </c>
      <c r="AM56" s="371">
        <v>2249068</v>
      </c>
      <c r="AN56" s="372">
        <v>74007</v>
      </c>
      <c r="AO56" s="373">
        <v>-6.4</v>
      </c>
      <c r="AP56" s="374">
        <v>43123</v>
      </c>
      <c r="AQ56" s="375">
        <v>-2.8</v>
      </c>
      <c r="AR56" s="376">
        <v>-3.6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543</v>
      </c>
      <c r="AL57" s="355"/>
      <c r="AM57" s="363">
        <v>5707175</v>
      </c>
      <c r="AN57" s="364">
        <v>190474</v>
      </c>
      <c r="AO57" s="365">
        <v>7.2</v>
      </c>
      <c r="AP57" s="366">
        <v>88968</v>
      </c>
      <c r="AQ57" s="367">
        <v>6.8</v>
      </c>
      <c r="AR57" s="368">
        <v>0.4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540</v>
      </c>
      <c r="AM58" s="371">
        <v>1969933</v>
      </c>
      <c r="AN58" s="372">
        <v>65746</v>
      </c>
      <c r="AO58" s="373">
        <v>-11.2</v>
      </c>
      <c r="AP58" s="374">
        <v>45482</v>
      </c>
      <c r="AQ58" s="375">
        <v>5.5</v>
      </c>
      <c r="AR58" s="376">
        <v>-16.7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544</v>
      </c>
      <c r="AL59" s="355"/>
      <c r="AM59" s="363">
        <v>2999976</v>
      </c>
      <c r="AN59" s="364">
        <v>101929</v>
      </c>
      <c r="AO59" s="365">
        <v>-46.5</v>
      </c>
      <c r="AP59" s="366">
        <v>85173</v>
      </c>
      <c r="AQ59" s="367">
        <v>-4.3</v>
      </c>
      <c r="AR59" s="368">
        <v>-42.2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540</v>
      </c>
      <c r="AM60" s="371">
        <v>1896908</v>
      </c>
      <c r="AN60" s="372">
        <v>64451</v>
      </c>
      <c r="AO60" s="373">
        <v>-2</v>
      </c>
      <c r="AP60" s="374">
        <v>43913</v>
      </c>
      <c r="AQ60" s="375">
        <v>-3.4</v>
      </c>
      <c r="AR60" s="376">
        <v>1.4</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545</v>
      </c>
      <c r="AL61" s="377"/>
      <c r="AM61" s="378">
        <v>4839617</v>
      </c>
      <c r="AN61" s="379">
        <v>158900</v>
      </c>
      <c r="AO61" s="380">
        <v>-3.6</v>
      </c>
      <c r="AP61" s="381">
        <v>89899</v>
      </c>
      <c r="AQ61" s="382">
        <v>-0.5</v>
      </c>
      <c r="AR61" s="368">
        <v>-3.1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540</v>
      </c>
      <c r="AM62" s="371">
        <v>2232808</v>
      </c>
      <c r="AN62" s="372">
        <v>73308</v>
      </c>
      <c r="AO62" s="373">
        <v>-5.4</v>
      </c>
      <c r="AP62" s="374">
        <v>44488</v>
      </c>
      <c r="AQ62" s="375">
        <v>3.5</v>
      </c>
      <c r="AR62" s="376">
        <v>-8.9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SypiOqJ/+slCbHdKGYc356sEpwMM5zuOwSNeK1A4BHEyrbuQFIf2aj3Nqzf1vheG3MH39Ajj8sgkNERh3yj63g==" saltValue="jJeRRzpMNlt8KWlE2OwzH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dUAmxguqL/T7gWDJB0zKalWUb6d0LLz9nj6aBaviDJnSW5cslCRPZTxWWrX6PQ2GYqA1e7El8pT9Y/4ySkgTA==" saltValue="zzW7qxF71A97H64+epo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fAynJTL119mUZ+C3z0spWozLU6ywS3crtFbZcC0nsrO4RVgeITA4Zk0e7kvRAGeoHw3zWCc/QxEWqwBM3E3YA==" saltValue="ObhcPwumbku+7euzHN/n4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33" t="s">
        <v>3</v>
      </c>
      <c r="D47" s="1233"/>
      <c r="E47" s="1234"/>
      <c r="F47" s="11">
        <v>29.1</v>
      </c>
      <c r="G47" s="12">
        <v>30.71</v>
      </c>
      <c r="H47" s="12">
        <v>31.2</v>
      </c>
      <c r="I47" s="12">
        <v>32.340000000000003</v>
      </c>
      <c r="J47" s="13">
        <v>33.409999999999997</v>
      </c>
    </row>
    <row r="48" spans="2:10" ht="57.75" customHeight="1" x14ac:dyDescent="0.15">
      <c r="B48" s="14"/>
      <c r="C48" s="1235" t="s">
        <v>4</v>
      </c>
      <c r="D48" s="1235"/>
      <c r="E48" s="1236"/>
      <c r="F48" s="15">
        <v>3.59</v>
      </c>
      <c r="G48" s="16">
        <v>5.61</v>
      </c>
      <c r="H48" s="16">
        <v>4.72</v>
      </c>
      <c r="I48" s="16">
        <v>4.87</v>
      </c>
      <c r="J48" s="17">
        <v>5.13</v>
      </c>
    </row>
    <row r="49" spans="2:10" ht="57.75" customHeight="1" thickBot="1" x14ac:dyDescent="0.2">
      <c r="B49" s="18"/>
      <c r="C49" s="1237" t="s">
        <v>5</v>
      </c>
      <c r="D49" s="1237"/>
      <c r="E49" s="1238"/>
      <c r="F49" s="19">
        <v>6.56</v>
      </c>
      <c r="G49" s="20">
        <v>4.3899999999999997</v>
      </c>
      <c r="H49" s="20" t="s">
        <v>554</v>
      </c>
      <c r="I49" s="20" t="s">
        <v>555</v>
      </c>
      <c r="J49" s="21">
        <v>0.08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nVvPDxFNt6gbkz9sq9HdfoeS1BPxBHReZHfsdk+sFYDa0s6dUbkI8uBp9pkzBuFvIAmb5nlMGo0gdFgJDZ49Q==" saltValue="TfOUFrVIOJcpPfZDo3+cW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45" t="s">
        <v>556</v>
      </c>
      <c r="D34" s="1245"/>
      <c r="E34" s="1246"/>
      <c r="F34" s="32">
        <v>3.02</v>
      </c>
      <c r="G34" s="33">
        <v>4.6900000000000004</v>
      </c>
      <c r="H34" s="33">
        <v>5.37</v>
      </c>
      <c r="I34" s="33">
        <v>5.71</v>
      </c>
      <c r="J34" s="34">
        <v>5.9</v>
      </c>
      <c r="K34" s="22"/>
      <c r="L34" s="22"/>
      <c r="M34" s="22"/>
      <c r="N34" s="22"/>
      <c r="O34" s="22"/>
      <c r="P34" s="22"/>
    </row>
    <row r="35" spans="1:16" ht="39" customHeight="1" x14ac:dyDescent="0.15">
      <c r="A35" s="22"/>
      <c r="B35" s="35"/>
      <c r="C35" s="1239" t="s">
        <v>557</v>
      </c>
      <c r="D35" s="1240"/>
      <c r="E35" s="1241"/>
      <c r="F35" s="36">
        <v>3.57</v>
      </c>
      <c r="G35" s="37">
        <v>5.57</v>
      </c>
      <c r="H35" s="37">
        <v>4.67</v>
      </c>
      <c r="I35" s="37">
        <v>4.83</v>
      </c>
      <c r="J35" s="38">
        <v>5.09</v>
      </c>
      <c r="K35" s="22"/>
      <c r="L35" s="22"/>
      <c r="M35" s="22"/>
      <c r="N35" s="22"/>
      <c r="O35" s="22"/>
      <c r="P35" s="22"/>
    </row>
    <row r="36" spans="1:16" ht="39" customHeight="1" x14ac:dyDescent="0.15">
      <c r="A36" s="22"/>
      <c r="B36" s="35"/>
      <c r="C36" s="1239" t="s">
        <v>558</v>
      </c>
      <c r="D36" s="1240"/>
      <c r="E36" s="1241"/>
      <c r="F36" s="36">
        <v>0.77</v>
      </c>
      <c r="G36" s="37">
        <v>1.0900000000000001</v>
      </c>
      <c r="H36" s="37">
        <v>0.46</v>
      </c>
      <c r="I36" s="37">
        <v>0.85</v>
      </c>
      <c r="J36" s="38">
        <v>0.97</v>
      </c>
      <c r="K36" s="22"/>
      <c r="L36" s="22"/>
      <c r="M36" s="22"/>
      <c r="N36" s="22"/>
      <c r="O36" s="22"/>
      <c r="P36" s="22"/>
    </row>
    <row r="37" spans="1:16" ht="39" customHeight="1" x14ac:dyDescent="0.15">
      <c r="A37" s="22"/>
      <c r="B37" s="35"/>
      <c r="C37" s="1239" t="s">
        <v>559</v>
      </c>
      <c r="D37" s="1240"/>
      <c r="E37" s="1241"/>
      <c r="F37" s="36">
        <v>7.0000000000000007E-2</v>
      </c>
      <c r="G37" s="37">
        <v>0.28000000000000003</v>
      </c>
      <c r="H37" s="37">
        <v>0.53</v>
      </c>
      <c r="I37" s="37">
        <v>0.41</v>
      </c>
      <c r="J37" s="38">
        <v>0.81</v>
      </c>
      <c r="K37" s="22"/>
      <c r="L37" s="22"/>
      <c r="M37" s="22"/>
      <c r="N37" s="22"/>
      <c r="O37" s="22"/>
      <c r="P37" s="22"/>
    </row>
    <row r="38" spans="1:16" ht="39" customHeight="1" x14ac:dyDescent="0.15">
      <c r="A38" s="22"/>
      <c r="B38" s="35"/>
      <c r="C38" s="1239" t="s">
        <v>560</v>
      </c>
      <c r="D38" s="1240"/>
      <c r="E38" s="1241"/>
      <c r="F38" s="36">
        <v>0.59</v>
      </c>
      <c r="G38" s="37">
        <v>0.59</v>
      </c>
      <c r="H38" s="37">
        <v>0.56000000000000005</v>
      </c>
      <c r="I38" s="37">
        <v>0.6</v>
      </c>
      <c r="J38" s="38">
        <v>0.41</v>
      </c>
      <c r="K38" s="22"/>
      <c r="L38" s="22"/>
      <c r="M38" s="22"/>
      <c r="N38" s="22"/>
      <c r="O38" s="22"/>
      <c r="P38" s="22"/>
    </row>
    <row r="39" spans="1:16" ht="39" customHeight="1" x14ac:dyDescent="0.15">
      <c r="A39" s="22"/>
      <c r="B39" s="35"/>
      <c r="C39" s="1239" t="s">
        <v>561</v>
      </c>
      <c r="D39" s="1240"/>
      <c r="E39" s="1241"/>
      <c r="F39" s="36">
        <v>0</v>
      </c>
      <c r="G39" s="37">
        <v>0.01</v>
      </c>
      <c r="H39" s="37">
        <v>0</v>
      </c>
      <c r="I39" s="37">
        <v>0.01</v>
      </c>
      <c r="J39" s="38">
        <v>0.1</v>
      </c>
      <c r="K39" s="22"/>
      <c r="L39" s="22"/>
      <c r="M39" s="22"/>
      <c r="N39" s="22"/>
      <c r="O39" s="22"/>
      <c r="P39" s="22"/>
    </row>
    <row r="40" spans="1:16" ht="39" customHeight="1" x14ac:dyDescent="0.15">
      <c r="A40" s="22"/>
      <c r="B40" s="35"/>
      <c r="C40" s="1239" t="s">
        <v>562</v>
      </c>
      <c r="D40" s="1240"/>
      <c r="E40" s="1241"/>
      <c r="F40" s="36">
        <v>0.06</v>
      </c>
      <c r="G40" s="37">
        <v>0.06</v>
      </c>
      <c r="H40" s="37">
        <v>7.0000000000000007E-2</v>
      </c>
      <c r="I40" s="37">
        <v>7.0000000000000007E-2</v>
      </c>
      <c r="J40" s="38">
        <v>7.0000000000000007E-2</v>
      </c>
      <c r="K40" s="22"/>
      <c r="L40" s="22"/>
      <c r="M40" s="22"/>
      <c r="N40" s="22"/>
      <c r="O40" s="22"/>
      <c r="P40" s="22"/>
    </row>
    <row r="41" spans="1:16" ht="39" customHeight="1" x14ac:dyDescent="0.15">
      <c r="A41" s="22"/>
      <c r="B41" s="35"/>
      <c r="C41" s="1239" t="s">
        <v>563</v>
      </c>
      <c r="D41" s="1240"/>
      <c r="E41" s="1241"/>
      <c r="F41" s="36">
        <v>0.04</v>
      </c>
      <c r="G41" s="37">
        <v>0.04</v>
      </c>
      <c r="H41" s="37">
        <v>0</v>
      </c>
      <c r="I41" s="37">
        <v>0</v>
      </c>
      <c r="J41" s="38">
        <v>7.0000000000000007E-2</v>
      </c>
      <c r="K41" s="22"/>
      <c r="L41" s="22"/>
      <c r="M41" s="22"/>
      <c r="N41" s="22"/>
      <c r="O41" s="22"/>
      <c r="P41" s="22"/>
    </row>
    <row r="42" spans="1:16" ht="39" customHeight="1" x14ac:dyDescent="0.15">
      <c r="A42" s="22"/>
      <c r="B42" s="39"/>
      <c r="C42" s="1239" t="s">
        <v>564</v>
      </c>
      <c r="D42" s="1240"/>
      <c r="E42" s="1241"/>
      <c r="F42" s="36" t="s">
        <v>507</v>
      </c>
      <c r="G42" s="37" t="s">
        <v>507</v>
      </c>
      <c r="H42" s="37" t="s">
        <v>507</v>
      </c>
      <c r="I42" s="37" t="s">
        <v>507</v>
      </c>
      <c r="J42" s="38" t="s">
        <v>507</v>
      </c>
      <c r="K42" s="22"/>
      <c r="L42" s="22"/>
      <c r="M42" s="22"/>
      <c r="N42" s="22"/>
      <c r="O42" s="22"/>
      <c r="P42" s="22"/>
    </row>
    <row r="43" spans="1:16" ht="39" customHeight="1" thickBot="1" x14ac:dyDescent="0.2">
      <c r="A43" s="22"/>
      <c r="B43" s="40"/>
      <c r="C43" s="1242" t="s">
        <v>565</v>
      </c>
      <c r="D43" s="1243"/>
      <c r="E43" s="1244"/>
      <c r="F43" s="41">
        <v>0.08</v>
      </c>
      <c r="G43" s="42">
        <v>0.08</v>
      </c>
      <c r="H43" s="42">
        <v>0.04</v>
      </c>
      <c r="I43" s="42">
        <v>0.05</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2kl4ykZQ8myFMwRdnLSfV9nYlabPb9tzTFDsDCAMn4wUhHFkIAjtMjoi13/jwUsWm/MGIsnb+jUbE0gqFZCyXg==" saltValue="JM7VyFuGN08EL9K18mBB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65" t="s">
        <v>11</v>
      </c>
      <c r="C45" s="1266"/>
      <c r="D45" s="58"/>
      <c r="E45" s="1271" t="s">
        <v>12</v>
      </c>
      <c r="F45" s="1271"/>
      <c r="G45" s="1271"/>
      <c r="H45" s="1271"/>
      <c r="I45" s="1271"/>
      <c r="J45" s="1272"/>
      <c r="K45" s="59">
        <v>2772</v>
      </c>
      <c r="L45" s="60">
        <v>3183</v>
      </c>
      <c r="M45" s="60">
        <v>3335</v>
      </c>
      <c r="N45" s="60">
        <v>3283</v>
      </c>
      <c r="O45" s="61">
        <v>2941</v>
      </c>
      <c r="P45" s="48"/>
      <c r="Q45" s="48"/>
      <c r="R45" s="48"/>
      <c r="S45" s="48"/>
      <c r="T45" s="48"/>
      <c r="U45" s="48"/>
    </row>
    <row r="46" spans="1:21" ht="30.75" customHeight="1" x14ac:dyDescent="0.15">
      <c r="A46" s="48"/>
      <c r="B46" s="1267"/>
      <c r="C46" s="1268"/>
      <c r="D46" s="62"/>
      <c r="E46" s="1249" t="s">
        <v>13</v>
      </c>
      <c r="F46" s="1249"/>
      <c r="G46" s="1249"/>
      <c r="H46" s="1249"/>
      <c r="I46" s="1249"/>
      <c r="J46" s="1250"/>
      <c r="K46" s="63" t="s">
        <v>507</v>
      </c>
      <c r="L46" s="64" t="s">
        <v>507</v>
      </c>
      <c r="M46" s="64" t="s">
        <v>507</v>
      </c>
      <c r="N46" s="64" t="s">
        <v>507</v>
      </c>
      <c r="O46" s="65" t="s">
        <v>507</v>
      </c>
      <c r="P46" s="48"/>
      <c r="Q46" s="48"/>
      <c r="R46" s="48"/>
      <c r="S46" s="48"/>
      <c r="T46" s="48"/>
      <c r="U46" s="48"/>
    </row>
    <row r="47" spans="1:21" ht="30.75" customHeight="1" x14ac:dyDescent="0.15">
      <c r="A47" s="48"/>
      <c r="B47" s="1267"/>
      <c r="C47" s="1268"/>
      <c r="D47" s="62"/>
      <c r="E47" s="1249" t="s">
        <v>14</v>
      </c>
      <c r="F47" s="1249"/>
      <c r="G47" s="1249"/>
      <c r="H47" s="1249"/>
      <c r="I47" s="1249"/>
      <c r="J47" s="1250"/>
      <c r="K47" s="63" t="s">
        <v>507</v>
      </c>
      <c r="L47" s="64" t="s">
        <v>507</v>
      </c>
      <c r="M47" s="64" t="s">
        <v>507</v>
      </c>
      <c r="N47" s="64" t="s">
        <v>507</v>
      </c>
      <c r="O47" s="65" t="s">
        <v>507</v>
      </c>
      <c r="P47" s="48"/>
      <c r="Q47" s="48"/>
      <c r="R47" s="48"/>
      <c r="S47" s="48"/>
      <c r="T47" s="48"/>
      <c r="U47" s="48"/>
    </row>
    <row r="48" spans="1:21" ht="30.75" customHeight="1" x14ac:dyDescent="0.15">
      <c r="A48" s="48"/>
      <c r="B48" s="1267"/>
      <c r="C48" s="1268"/>
      <c r="D48" s="62"/>
      <c r="E48" s="1249" t="s">
        <v>15</v>
      </c>
      <c r="F48" s="1249"/>
      <c r="G48" s="1249"/>
      <c r="H48" s="1249"/>
      <c r="I48" s="1249"/>
      <c r="J48" s="1250"/>
      <c r="K48" s="63">
        <v>322</v>
      </c>
      <c r="L48" s="64">
        <v>314</v>
      </c>
      <c r="M48" s="64">
        <v>299</v>
      </c>
      <c r="N48" s="64">
        <v>290</v>
      </c>
      <c r="O48" s="65">
        <v>289</v>
      </c>
      <c r="P48" s="48"/>
      <c r="Q48" s="48"/>
      <c r="R48" s="48"/>
      <c r="S48" s="48"/>
      <c r="T48" s="48"/>
      <c r="U48" s="48"/>
    </row>
    <row r="49" spans="1:21" ht="30.75" customHeight="1" x14ac:dyDescent="0.15">
      <c r="A49" s="48"/>
      <c r="B49" s="1267"/>
      <c r="C49" s="1268"/>
      <c r="D49" s="62"/>
      <c r="E49" s="1249" t="s">
        <v>16</v>
      </c>
      <c r="F49" s="1249"/>
      <c r="G49" s="1249"/>
      <c r="H49" s="1249"/>
      <c r="I49" s="1249"/>
      <c r="J49" s="1250"/>
      <c r="K49" s="63">
        <v>88</v>
      </c>
      <c r="L49" s="64">
        <v>76</v>
      </c>
      <c r="M49" s="64">
        <v>51</v>
      </c>
      <c r="N49" s="64">
        <v>20</v>
      </c>
      <c r="O49" s="65">
        <v>8</v>
      </c>
      <c r="P49" s="48"/>
      <c r="Q49" s="48"/>
      <c r="R49" s="48"/>
      <c r="S49" s="48"/>
      <c r="T49" s="48"/>
      <c r="U49" s="48"/>
    </row>
    <row r="50" spans="1:21" ht="30.75" customHeight="1" x14ac:dyDescent="0.15">
      <c r="A50" s="48"/>
      <c r="B50" s="1267"/>
      <c r="C50" s="1268"/>
      <c r="D50" s="62"/>
      <c r="E50" s="1249" t="s">
        <v>17</v>
      </c>
      <c r="F50" s="1249"/>
      <c r="G50" s="1249"/>
      <c r="H50" s="1249"/>
      <c r="I50" s="1249"/>
      <c r="J50" s="1250"/>
      <c r="K50" s="63">
        <v>18</v>
      </c>
      <c r="L50" s="64">
        <v>1</v>
      </c>
      <c r="M50" s="64">
        <v>0</v>
      </c>
      <c r="N50" s="64">
        <v>0</v>
      </c>
      <c r="O50" s="65" t="s">
        <v>507</v>
      </c>
      <c r="P50" s="48"/>
      <c r="Q50" s="48"/>
      <c r="R50" s="48"/>
      <c r="S50" s="48"/>
      <c r="T50" s="48"/>
      <c r="U50" s="48"/>
    </row>
    <row r="51" spans="1:21" ht="30.75" customHeight="1" x14ac:dyDescent="0.15">
      <c r="A51" s="48"/>
      <c r="B51" s="1269"/>
      <c r="C51" s="1270"/>
      <c r="D51" s="66"/>
      <c r="E51" s="1249" t="s">
        <v>18</v>
      </c>
      <c r="F51" s="1249"/>
      <c r="G51" s="1249"/>
      <c r="H51" s="1249"/>
      <c r="I51" s="1249"/>
      <c r="J51" s="1250"/>
      <c r="K51" s="63" t="s">
        <v>507</v>
      </c>
      <c r="L51" s="64" t="s">
        <v>507</v>
      </c>
      <c r="M51" s="64" t="s">
        <v>507</v>
      </c>
      <c r="N51" s="64" t="s">
        <v>507</v>
      </c>
      <c r="O51" s="65" t="s">
        <v>507</v>
      </c>
      <c r="P51" s="48"/>
      <c r="Q51" s="48"/>
      <c r="R51" s="48"/>
      <c r="S51" s="48"/>
      <c r="T51" s="48"/>
      <c r="U51" s="48"/>
    </row>
    <row r="52" spans="1:21" ht="30.75" customHeight="1" x14ac:dyDescent="0.15">
      <c r="A52" s="48"/>
      <c r="B52" s="1247" t="s">
        <v>19</v>
      </c>
      <c r="C52" s="1248"/>
      <c r="D52" s="66"/>
      <c r="E52" s="1249" t="s">
        <v>20</v>
      </c>
      <c r="F52" s="1249"/>
      <c r="G52" s="1249"/>
      <c r="H52" s="1249"/>
      <c r="I52" s="1249"/>
      <c r="J52" s="1250"/>
      <c r="K52" s="63">
        <v>2412</v>
      </c>
      <c r="L52" s="64">
        <v>2670</v>
      </c>
      <c r="M52" s="64">
        <v>2664</v>
      </c>
      <c r="N52" s="64">
        <v>2550</v>
      </c>
      <c r="O52" s="65">
        <v>2306</v>
      </c>
      <c r="P52" s="48"/>
      <c r="Q52" s="48"/>
      <c r="R52" s="48"/>
      <c r="S52" s="48"/>
      <c r="T52" s="48"/>
      <c r="U52" s="48"/>
    </row>
    <row r="53" spans="1:21" ht="30.75" customHeight="1" thickBot="1" x14ac:dyDescent="0.2">
      <c r="A53" s="48"/>
      <c r="B53" s="1251" t="s">
        <v>21</v>
      </c>
      <c r="C53" s="1252"/>
      <c r="D53" s="67"/>
      <c r="E53" s="1253" t="s">
        <v>22</v>
      </c>
      <c r="F53" s="1253"/>
      <c r="G53" s="1253"/>
      <c r="H53" s="1253"/>
      <c r="I53" s="1253"/>
      <c r="J53" s="1254"/>
      <c r="K53" s="68">
        <v>788</v>
      </c>
      <c r="L53" s="69">
        <v>904</v>
      </c>
      <c r="M53" s="69">
        <v>1021</v>
      </c>
      <c r="N53" s="69">
        <v>1043</v>
      </c>
      <c r="O53" s="70">
        <v>932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15">
      <c r="B57" s="1255" t="s">
        <v>25</v>
      </c>
      <c r="C57" s="1256"/>
      <c r="D57" s="1259" t="s">
        <v>26</v>
      </c>
      <c r="E57" s="1260"/>
      <c r="F57" s="1260"/>
      <c r="G57" s="1260"/>
      <c r="H57" s="1260"/>
      <c r="I57" s="1260"/>
      <c r="J57" s="1261"/>
      <c r="K57" s="82" t="s">
        <v>604</v>
      </c>
      <c r="L57" s="83" t="s">
        <v>604</v>
      </c>
      <c r="M57" s="83" t="s">
        <v>604</v>
      </c>
      <c r="N57" s="83" t="s">
        <v>604</v>
      </c>
      <c r="O57" s="84" t="s">
        <v>604</v>
      </c>
    </row>
    <row r="58" spans="1:21" ht="31.5" customHeight="1" thickBot="1" x14ac:dyDescent="0.2">
      <c r="B58" s="1257"/>
      <c r="C58" s="1258"/>
      <c r="D58" s="1262" t="s">
        <v>27</v>
      </c>
      <c r="E58" s="1263"/>
      <c r="F58" s="1263"/>
      <c r="G58" s="1263"/>
      <c r="H58" s="1263"/>
      <c r="I58" s="1263"/>
      <c r="J58" s="1264"/>
      <c r="K58" s="85" t="s">
        <v>604</v>
      </c>
      <c r="L58" s="86" t="s">
        <v>604</v>
      </c>
      <c r="M58" s="86" t="s">
        <v>604</v>
      </c>
      <c r="N58" s="86" t="s">
        <v>604</v>
      </c>
      <c r="O58" s="87" t="s">
        <v>604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ZcTYzTSN3o6GPv/8FTexNM1UvbBLP3vJs9PCYyq7YrjcF/6SOhShfFcGHARr6iufROzcWMxUm/J8F7UMRUcQ==" saltValue="/qsErnqjiyacGfIXDkc0p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549</v>
      </c>
      <c r="J40" s="99" t="s">
        <v>550</v>
      </c>
      <c r="K40" s="99" t="s">
        <v>551</v>
      </c>
      <c r="L40" s="99" t="s">
        <v>552</v>
      </c>
      <c r="M40" s="100" t="s">
        <v>553</v>
      </c>
    </row>
    <row r="41" spans="2:13" ht="27.75" customHeight="1" x14ac:dyDescent="0.15">
      <c r="B41" s="1285" t="s">
        <v>30</v>
      </c>
      <c r="C41" s="1286"/>
      <c r="D41" s="101"/>
      <c r="E41" s="1287" t="s">
        <v>31</v>
      </c>
      <c r="F41" s="1287"/>
      <c r="G41" s="1287"/>
      <c r="H41" s="1288"/>
      <c r="I41" s="102">
        <v>27723</v>
      </c>
      <c r="J41" s="103">
        <v>27794</v>
      </c>
      <c r="K41" s="103">
        <v>28847</v>
      </c>
      <c r="L41" s="103">
        <v>30148</v>
      </c>
      <c r="M41" s="104">
        <v>29883</v>
      </c>
    </row>
    <row r="42" spans="2:13" ht="27.75" customHeight="1" x14ac:dyDescent="0.15">
      <c r="B42" s="1275"/>
      <c r="C42" s="1276"/>
      <c r="D42" s="105"/>
      <c r="E42" s="1279" t="s">
        <v>32</v>
      </c>
      <c r="F42" s="1279"/>
      <c r="G42" s="1279"/>
      <c r="H42" s="1280"/>
      <c r="I42" s="106">
        <v>1</v>
      </c>
      <c r="J42" s="107">
        <v>1</v>
      </c>
      <c r="K42" s="107">
        <v>0</v>
      </c>
      <c r="L42" s="107" t="s">
        <v>507</v>
      </c>
      <c r="M42" s="108" t="s">
        <v>507</v>
      </c>
    </row>
    <row r="43" spans="2:13" ht="27.75" customHeight="1" x14ac:dyDescent="0.15">
      <c r="B43" s="1275"/>
      <c r="C43" s="1276"/>
      <c r="D43" s="105"/>
      <c r="E43" s="1279" t="s">
        <v>33</v>
      </c>
      <c r="F43" s="1279"/>
      <c r="G43" s="1279"/>
      <c r="H43" s="1280"/>
      <c r="I43" s="106">
        <v>3348</v>
      </c>
      <c r="J43" s="107">
        <v>3117</v>
      </c>
      <c r="K43" s="107">
        <v>2987</v>
      </c>
      <c r="L43" s="107">
        <v>2206</v>
      </c>
      <c r="M43" s="108">
        <v>2096</v>
      </c>
    </row>
    <row r="44" spans="2:13" ht="27.75" customHeight="1" x14ac:dyDescent="0.15">
      <c r="B44" s="1275"/>
      <c r="C44" s="1276"/>
      <c r="D44" s="105"/>
      <c r="E44" s="1279" t="s">
        <v>34</v>
      </c>
      <c r="F44" s="1279"/>
      <c r="G44" s="1279"/>
      <c r="H44" s="1280"/>
      <c r="I44" s="106">
        <v>165</v>
      </c>
      <c r="J44" s="107">
        <v>92</v>
      </c>
      <c r="K44" s="107">
        <v>46</v>
      </c>
      <c r="L44" s="107">
        <v>5</v>
      </c>
      <c r="M44" s="108">
        <v>20</v>
      </c>
    </row>
    <row r="45" spans="2:13" ht="27.75" customHeight="1" x14ac:dyDescent="0.15">
      <c r="B45" s="1275"/>
      <c r="C45" s="1276"/>
      <c r="D45" s="105"/>
      <c r="E45" s="1279" t="s">
        <v>35</v>
      </c>
      <c r="F45" s="1279"/>
      <c r="G45" s="1279"/>
      <c r="H45" s="1280"/>
      <c r="I45" s="106">
        <v>3806</v>
      </c>
      <c r="J45" s="107">
        <v>3651</v>
      </c>
      <c r="K45" s="107">
        <v>3510</v>
      </c>
      <c r="L45" s="107">
        <v>3472</v>
      </c>
      <c r="M45" s="108">
        <v>3272</v>
      </c>
    </row>
    <row r="46" spans="2:13" ht="27.75" customHeight="1" x14ac:dyDescent="0.15">
      <c r="B46" s="1275"/>
      <c r="C46" s="1276"/>
      <c r="D46" s="109"/>
      <c r="E46" s="1279" t="s">
        <v>36</v>
      </c>
      <c r="F46" s="1279"/>
      <c r="G46" s="1279"/>
      <c r="H46" s="1280"/>
      <c r="I46" s="106">
        <v>7</v>
      </c>
      <c r="J46" s="107">
        <v>3</v>
      </c>
      <c r="K46" s="107" t="s">
        <v>507</v>
      </c>
      <c r="L46" s="107" t="s">
        <v>507</v>
      </c>
      <c r="M46" s="108" t="s">
        <v>507</v>
      </c>
    </row>
    <row r="47" spans="2:13" ht="27.75" customHeight="1" x14ac:dyDescent="0.15">
      <c r="B47" s="1275"/>
      <c r="C47" s="1276"/>
      <c r="D47" s="110"/>
      <c r="E47" s="1289" t="s">
        <v>37</v>
      </c>
      <c r="F47" s="1290"/>
      <c r="G47" s="1290"/>
      <c r="H47" s="1291"/>
      <c r="I47" s="106" t="s">
        <v>507</v>
      </c>
      <c r="J47" s="107" t="s">
        <v>507</v>
      </c>
      <c r="K47" s="107" t="s">
        <v>507</v>
      </c>
      <c r="L47" s="107" t="s">
        <v>507</v>
      </c>
      <c r="M47" s="108" t="s">
        <v>507</v>
      </c>
    </row>
    <row r="48" spans="2:13" ht="27.75" customHeight="1" x14ac:dyDescent="0.15">
      <c r="B48" s="1275"/>
      <c r="C48" s="1276"/>
      <c r="D48" s="105"/>
      <c r="E48" s="1279" t="s">
        <v>38</v>
      </c>
      <c r="F48" s="1279"/>
      <c r="G48" s="1279"/>
      <c r="H48" s="1280"/>
      <c r="I48" s="106" t="s">
        <v>507</v>
      </c>
      <c r="J48" s="107" t="s">
        <v>507</v>
      </c>
      <c r="K48" s="107" t="s">
        <v>507</v>
      </c>
      <c r="L48" s="107" t="s">
        <v>507</v>
      </c>
      <c r="M48" s="108" t="s">
        <v>507</v>
      </c>
    </row>
    <row r="49" spans="2:13" ht="27.75" customHeight="1" x14ac:dyDescent="0.15">
      <c r="B49" s="1277"/>
      <c r="C49" s="1278"/>
      <c r="D49" s="105"/>
      <c r="E49" s="1279" t="s">
        <v>39</v>
      </c>
      <c r="F49" s="1279"/>
      <c r="G49" s="1279"/>
      <c r="H49" s="1280"/>
      <c r="I49" s="106" t="s">
        <v>507</v>
      </c>
      <c r="J49" s="107" t="s">
        <v>507</v>
      </c>
      <c r="K49" s="107" t="s">
        <v>507</v>
      </c>
      <c r="L49" s="107" t="s">
        <v>507</v>
      </c>
      <c r="M49" s="108" t="s">
        <v>507</v>
      </c>
    </row>
    <row r="50" spans="2:13" ht="27.75" customHeight="1" x14ac:dyDescent="0.15">
      <c r="B50" s="1273" t="s">
        <v>40</v>
      </c>
      <c r="C50" s="1274"/>
      <c r="D50" s="111"/>
      <c r="E50" s="1279" t="s">
        <v>41</v>
      </c>
      <c r="F50" s="1279"/>
      <c r="G50" s="1279"/>
      <c r="H50" s="1280"/>
      <c r="I50" s="106">
        <v>6563</v>
      </c>
      <c r="J50" s="107">
        <v>7308</v>
      </c>
      <c r="K50" s="107">
        <v>6705</v>
      </c>
      <c r="L50" s="107">
        <v>6846</v>
      </c>
      <c r="M50" s="108">
        <v>6544</v>
      </c>
    </row>
    <row r="51" spans="2:13" ht="27.75" customHeight="1" x14ac:dyDescent="0.15">
      <c r="B51" s="1275"/>
      <c r="C51" s="1276"/>
      <c r="D51" s="105"/>
      <c r="E51" s="1279" t="s">
        <v>42</v>
      </c>
      <c r="F51" s="1279"/>
      <c r="G51" s="1279"/>
      <c r="H51" s="1280"/>
      <c r="I51" s="106">
        <v>287</v>
      </c>
      <c r="J51" s="107">
        <v>235</v>
      </c>
      <c r="K51" s="107">
        <v>188</v>
      </c>
      <c r="L51" s="107">
        <v>144</v>
      </c>
      <c r="M51" s="108">
        <v>101</v>
      </c>
    </row>
    <row r="52" spans="2:13" ht="27.75" customHeight="1" x14ac:dyDescent="0.15">
      <c r="B52" s="1277"/>
      <c r="C52" s="1278"/>
      <c r="D52" s="105"/>
      <c r="E52" s="1279" t="s">
        <v>43</v>
      </c>
      <c r="F52" s="1279"/>
      <c r="G52" s="1279"/>
      <c r="H52" s="1280"/>
      <c r="I52" s="106">
        <v>22542</v>
      </c>
      <c r="J52" s="107">
        <v>22362</v>
      </c>
      <c r="K52" s="107">
        <v>22605</v>
      </c>
      <c r="L52" s="107">
        <v>23938</v>
      </c>
      <c r="M52" s="108">
        <v>23535</v>
      </c>
    </row>
    <row r="53" spans="2:13" ht="27.75" customHeight="1" thickBot="1" x14ac:dyDescent="0.2">
      <c r="B53" s="1281" t="s">
        <v>44</v>
      </c>
      <c r="C53" s="1282"/>
      <c r="D53" s="112"/>
      <c r="E53" s="1283" t="s">
        <v>45</v>
      </c>
      <c r="F53" s="1283"/>
      <c r="G53" s="1283"/>
      <c r="H53" s="1284"/>
      <c r="I53" s="113">
        <v>5658</v>
      </c>
      <c r="J53" s="114">
        <v>4754</v>
      </c>
      <c r="K53" s="114">
        <v>5893</v>
      </c>
      <c r="L53" s="114">
        <v>4903</v>
      </c>
      <c r="M53" s="115">
        <v>5091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eD47KJh+sPly4W582V9wWDHojKD7rlse51wul+fLYjPbytHAR5V54AWyDXBQdeHVdluLxEvu8JDTr//uAdvuw==" saltValue="VyOxmJTfAXhlpvPmzai18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551</v>
      </c>
      <c r="G54" s="124" t="s">
        <v>552</v>
      </c>
      <c r="H54" s="125" t="s">
        <v>553</v>
      </c>
    </row>
    <row r="55" spans="2:8" ht="52.5" customHeight="1" x14ac:dyDescent="0.15">
      <c r="B55" s="126"/>
      <c r="C55" s="1300" t="s">
        <v>48</v>
      </c>
      <c r="D55" s="1300"/>
      <c r="E55" s="1301"/>
      <c r="F55" s="127">
        <v>3829</v>
      </c>
      <c r="G55" s="127">
        <v>3829</v>
      </c>
      <c r="H55" s="128">
        <v>3828</v>
      </c>
    </row>
    <row r="56" spans="2:8" ht="52.5" customHeight="1" x14ac:dyDescent="0.15">
      <c r="B56" s="129"/>
      <c r="C56" s="1302" t="s">
        <v>49</v>
      </c>
      <c r="D56" s="1302"/>
      <c r="E56" s="1303"/>
      <c r="F56" s="130">
        <v>1654</v>
      </c>
      <c r="G56" s="130">
        <v>1469</v>
      </c>
      <c r="H56" s="131">
        <v>1033</v>
      </c>
    </row>
    <row r="57" spans="2:8" ht="53.25" customHeight="1" x14ac:dyDescent="0.15">
      <c r="B57" s="129"/>
      <c r="C57" s="1304" t="s">
        <v>50</v>
      </c>
      <c r="D57" s="1304"/>
      <c r="E57" s="1305"/>
      <c r="F57" s="132">
        <v>3482</v>
      </c>
      <c r="G57" s="132">
        <v>3356</v>
      </c>
      <c r="H57" s="133">
        <v>3358</v>
      </c>
    </row>
    <row r="58" spans="2:8" ht="45.75" customHeight="1" x14ac:dyDescent="0.15">
      <c r="B58" s="134"/>
      <c r="C58" s="1292" t="s">
        <v>596</v>
      </c>
      <c r="D58" s="1293"/>
      <c r="E58" s="1294"/>
      <c r="F58" s="135">
        <v>2317</v>
      </c>
      <c r="G58" s="135">
        <v>2302</v>
      </c>
      <c r="H58" s="136">
        <v>2304</v>
      </c>
    </row>
    <row r="59" spans="2:8" ht="45.75" customHeight="1" x14ac:dyDescent="0.15">
      <c r="B59" s="134"/>
      <c r="C59" s="1292" t="s">
        <v>597</v>
      </c>
      <c r="D59" s="1293"/>
      <c r="E59" s="1294"/>
      <c r="F59" s="135" t="s">
        <v>598</v>
      </c>
      <c r="G59" s="135" t="s">
        <v>599</v>
      </c>
      <c r="H59" s="136">
        <v>535</v>
      </c>
    </row>
    <row r="60" spans="2:8" ht="45.75" customHeight="1" x14ac:dyDescent="0.15">
      <c r="B60" s="134"/>
      <c r="C60" s="1292" t="s">
        <v>600</v>
      </c>
      <c r="D60" s="1293"/>
      <c r="E60" s="1294"/>
      <c r="F60" s="135" t="s">
        <v>601</v>
      </c>
      <c r="G60" s="135" t="s">
        <v>599</v>
      </c>
      <c r="H60" s="136">
        <v>346</v>
      </c>
    </row>
    <row r="61" spans="2:8" ht="45.75" customHeight="1" x14ac:dyDescent="0.15">
      <c r="B61" s="134"/>
      <c r="C61" s="1292" t="s">
        <v>602</v>
      </c>
      <c r="D61" s="1293"/>
      <c r="E61" s="1294"/>
      <c r="F61" s="135">
        <v>110</v>
      </c>
      <c r="G61" s="135">
        <v>109</v>
      </c>
      <c r="H61" s="136">
        <v>113</v>
      </c>
    </row>
    <row r="62" spans="2:8" ht="45.75" customHeight="1" thickBot="1" x14ac:dyDescent="0.2">
      <c r="B62" s="137"/>
      <c r="C62" s="1295" t="s">
        <v>603</v>
      </c>
      <c r="D62" s="1296"/>
      <c r="E62" s="1297"/>
      <c r="F62" s="138">
        <v>43</v>
      </c>
      <c r="G62" s="138">
        <v>43</v>
      </c>
      <c r="H62" s="139">
        <v>43</v>
      </c>
    </row>
    <row r="63" spans="2:8" ht="52.5" customHeight="1" thickBot="1" x14ac:dyDescent="0.2">
      <c r="B63" s="140"/>
      <c r="C63" s="1298" t="s">
        <v>51</v>
      </c>
      <c r="D63" s="1298"/>
      <c r="E63" s="1299"/>
      <c r="F63" s="141">
        <v>8966</v>
      </c>
      <c r="G63" s="141">
        <v>8655</v>
      </c>
      <c r="H63" s="142">
        <v>8219</v>
      </c>
    </row>
    <row r="64" spans="2:8" ht="15" customHeight="1" x14ac:dyDescent="0.15"/>
    <row r="65" ht="0" hidden="1" customHeight="1" x14ac:dyDescent="0.15"/>
    <row r="66" ht="0" hidden="1" customHeight="1" x14ac:dyDescent="0.15"/>
  </sheetData>
  <sheetProtection algorithmName="SHA-512" hashValue="VEJ/1OGC5merZvQkaCSAwP8O7VYgZq+F6xo2k5cB6vAlhNc8pJQcBmacNeSKTDpRuBtHrO60YTMn6fxDgL4I4w==" saltValue="oh/FJwM1l2yx/GzCFGzMj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607</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607</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608</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609</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9" t="s">
        <v>610</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4"/>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4"/>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4"/>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4"/>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611</v>
      </c>
    </row>
    <row r="50" spans="1:109" x14ac:dyDescent="0.15">
      <c r="B50" s="394"/>
      <c r="G50" s="1312"/>
      <c r="H50" s="1312"/>
      <c r="I50" s="1312"/>
      <c r="J50" s="1312"/>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1" t="s">
        <v>549</v>
      </c>
      <c r="BQ50" s="1311"/>
      <c r="BR50" s="1311"/>
      <c r="BS50" s="1311"/>
      <c r="BT50" s="1311"/>
      <c r="BU50" s="1311"/>
      <c r="BV50" s="1311"/>
      <c r="BW50" s="1311"/>
      <c r="BX50" s="1311" t="s">
        <v>550</v>
      </c>
      <c r="BY50" s="1311"/>
      <c r="BZ50" s="1311"/>
      <c r="CA50" s="1311"/>
      <c r="CB50" s="1311"/>
      <c r="CC50" s="1311"/>
      <c r="CD50" s="1311"/>
      <c r="CE50" s="1311"/>
      <c r="CF50" s="1311" t="s">
        <v>551</v>
      </c>
      <c r="CG50" s="1311"/>
      <c r="CH50" s="1311"/>
      <c r="CI50" s="1311"/>
      <c r="CJ50" s="1311"/>
      <c r="CK50" s="1311"/>
      <c r="CL50" s="1311"/>
      <c r="CM50" s="1311"/>
      <c r="CN50" s="1311" t="s">
        <v>552</v>
      </c>
      <c r="CO50" s="1311"/>
      <c r="CP50" s="1311"/>
      <c r="CQ50" s="1311"/>
      <c r="CR50" s="1311"/>
      <c r="CS50" s="1311"/>
      <c r="CT50" s="1311"/>
      <c r="CU50" s="1311"/>
      <c r="CV50" s="1311" t="s">
        <v>553</v>
      </c>
      <c r="CW50" s="1311"/>
      <c r="CX50" s="1311"/>
      <c r="CY50" s="1311"/>
      <c r="CZ50" s="1311"/>
      <c r="DA50" s="1311"/>
      <c r="DB50" s="1311"/>
      <c r="DC50" s="1311"/>
    </row>
    <row r="51" spans="1:109" ht="13.5" customHeight="1" x14ac:dyDescent="0.15">
      <c r="B51" s="394"/>
      <c r="G51" s="1314"/>
      <c r="H51" s="1314"/>
      <c r="I51" s="1328"/>
      <c r="J51" s="1328"/>
      <c r="K51" s="1313"/>
      <c r="L51" s="1313"/>
      <c r="M51" s="1313"/>
      <c r="N51" s="1313"/>
      <c r="AM51" s="403"/>
      <c r="AN51" s="1309" t="s">
        <v>612</v>
      </c>
      <c r="AO51" s="1309"/>
      <c r="AP51" s="1309"/>
      <c r="AQ51" s="1309"/>
      <c r="AR51" s="1309"/>
      <c r="AS51" s="1309"/>
      <c r="AT51" s="1309"/>
      <c r="AU51" s="1309"/>
      <c r="AV51" s="1309"/>
      <c r="AW51" s="1309"/>
      <c r="AX51" s="1309"/>
      <c r="AY51" s="1309"/>
      <c r="AZ51" s="1309"/>
      <c r="BA51" s="1309"/>
      <c r="BB51" s="1309" t="s">
        <v>613</v>
      </c>
      <c r="BC51" s="1309"/>
      <c r="BD51" s="1309"/>
      <c r="BE51" s="1309"/>
      <c r="BF51" s="1309"/>
      <c r="BG51" s="1309"/>
      <c r="BH51" s="1309"/>
      <c r="BI51" s="1309"/>
      <c r="BJ51" s="1309"/>
      <c r="BK51" s="1309"/>
      <c r="BL51" s="1309"/>
      <c r="BM51" s="1309"/>
      <c r="BN51" s="1309"/>
      <c r="BO51" s="1309"/>
      <c r="BP51" s="1318"/>
      <c r="BQ51" s="1306"/>
      <c r="BR51" s="1306"/>
      <c r="BS51" s="1306"/>
      <c r="BT51" s="1306"/>
      <c r="BU51" s="1306"/>
      <c r="BV51" s="1306"/>
      <c r="BW51" s="1306"/>
      <c r="BX51" s="1306">
        <v>48.3</v>
      </c>
      <c r="BY51" s="1306"/>
      <c r="BZ51" s="1306"/>
      <c r="CA51" s="1306"/>
      <c r="CB51" s="1306"/>
      <c r="CC51" s="1306"/>
      <c r="CD51" s="1306"/>
      <c r="CE51" s="1306"/>
      <c r="CF51" s="1306">
        <v>61</v>
      </c>
      <c r="CG51" s="1306"/>
      <c r="CH51" s="1306"/>
      <c r="CI51" s="1306"/>
      <c r="CJ51" s="1306"/>
      <c r="CK51" s="1306"/>
      <c r="CL51" s="1306"/>
      <c r="CM51" s="1306"/>
      <c r="CN51" s="1306">
        <v>52.5</v>
      </c>
      <c r="CO51" s="1306"/>
      <c r="CP51" s="1306"/>
      <c r="CQ51" s="1306"/>
      <c r="CR51" s="1306"/>
      <c r="CS51" s="1306"/>
      <c r="CT51" s="1306"/>
      <c r="CU51" s="1306"/>
      <c r="CV51" s="1306">
        <v>55.3</v>
      </c>
      <c r="CW51" s="1306"/>
      <c r="CX51" s="1306"/>
      <c r="CY51" s="1306"/>
      <c r="CZ51" s="1306"/>
      <c r="DA51" s="1306"/>
      <c r="DB51" s="1306"/>
      <c r="DC51" s="1306"/>
    </row>
    <row r="52" spans="1:109" x14ac:dyDescent="0.15">
      <c r="B52" s="394"/>
      <c r="G52" s="1314"/>
      <c r="H52" s="1314"/>
      <c r="I52" s="1328"/>
      <c r="J52" s="1328"/>
      <c r="K52" s="1313"/>
      <c r="L52" s="1313"/>
      <c r="M52" s="1313"/>
      <c r="N52" s="1313"/>
      <c r="AM52" s="403"/>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06"/>
      <c r="BQ52" s="1306"/>
      <c r="BR52" s="1306"/>
      <c r="BS52" s="1306"/>
      <c r="BT52" s="1306"/>
      <c r="BU52" s="1306"/>
      <c r="BV52" s="1306"/>
      <c r="BW52" s="1306"/>
      <c r="BX52" s="1306"/>
      <c r="BY52" s="1306"/>
      <c r="BZ52" s="1306"/>
      <c r="CA52" s="1306"/>
      <c r="CB52" s="1306"/>
      <c r="CC52" s="1306"/>
      <c r="CD52" s="1306"/>
      <c r="CE52" s="1306"/>
      <c r="CF52" s="1306"/>
      <c r="CG52" s="1306"/>
      <c r="CH52" s="1306"/>
      <c r="CI52" s="1306"/>
      <c r="CJ52" s="1306"/>
      <c r="CK52" s="1306"/>
      <c r="CL52" s="1306"/>
      <c r="CM52" s="1306"/>
      <c r="CN52" s="1306"/>
      <c r="CO52" s="1306"/>
      <c r="CP52" s="1306"/>
      <c r="CQ52" s="1306"/>
      <c r="CR52" s="1306"/>
      <c r="CS52" s="1306"/>
      <c r="CT52" s="1306"/>
      <c r="CU52" s="1306"/>
      <c r="CV52" s="1306"/>
      <c r="CW52" s="1306"/>
      <c r="CX52" s="1306"/>
      <c r="CY52" s="1306"/>
      <c r="CZ52" s="1306"/>
      <c r="DA52" s="1306"/>
      <c r="DB52" s="1306"/>
      <c r="DC52" s="1306"/>
    </row>
    <row r="53" spans="1:109" x14ac:dyDescent="0.15">
      <c r="A53" s="402"/>
      <c r="B53" s="394"/>
      <c r="G53" s="1314"/>
      <c r="H53" s="1314"/>
      <c r="I53" s="1312"/>
      <c r="J53" s="1312"/>
      <c r="K53" s="1313"/>
      <c r="L53" s="1313"/>
      <c r="M53" s="1313"/>
      <c r="N53" s="1313"/>
      <c r="AM53" s="403"/>
      <c r="AN53" s="1309"/>
      <c r="AO53" s="1309"/>
      <c r="AP53" s="1309"/>
      <c r="AQ53" s="1309"/>
      <c r="AR53" s="1309"/>
      <c r="AS53" s="1309"/>
      <c r="AT53" s="1309"/>
      <c r="AU53" s="1309"/>
      <c r="AV53" s="1309"/>
      <c r="AW53" s="1309"/>
      <c r="AX53" s="1309"/>
      <c r="AY53" s="1309"/>
      <c r="AZ53" s="1309"/>
      <c r="BA53" s="1309"/>
      <c r="BB53" s="1309" t="s">
        <v>614</v>
      </c>
      <c r="BC53" s="1309"/>
      <c r="BD53" s="1309"/>
      <c r="BE53" s="1309"/>
      <c r="BF53" s="1309"/>
      <c r="BG53" s="1309"/>
      <c r="BH53" s="1309"/>
      <c r="BI53" s="1309"/>
      <c r="BJ53" s="1309"/>
      <c r="BK53" s="1309"/>
      <c r="BL53" s="1309"/>
      <c r="BM53" s="1309"/>
      <c r="BN53" s="1309"/>
      <c r="BO53" s="1309"/>
      <c r="BP53" s="1318"/>
      <c r="BQ53" s="1306"/>
      <c r="BR53" s="1306"/>
      <c r="BS53" s="1306"/>
      <c r="BT53" s="1306"/>
      <c r="BU53" s="1306"/>
      <c r="BV53" s="1306"/>
      <c r="BW53" s="1306"/>
      <c r="BX53" s="1306">
        <v>41.9</v>
      </c>
      <c r="BY53" s="1306"/>
      <c r="BZ53" s="1306"/>
      <c r="CA53" s="1306"/>
      <c r="CB53" s="1306"/>
      <c r="CC53" s="1306"/>
      <c r="CD53" s="1306"/>
      <c r="CE53" s="1306"/>
      <c r="CF53" s="1306">
        <v>42.2</v>
      </c>
      <c r="CG53" s="1306"/>
      <c r="CH53" s="1306"/>
      <c r="CI53" s="1306"/>
      <c r="CJ53" s="1306"/>
      <c r="CK53" s="1306"/>
      <c r="CL53" s="1306"/>
      <c r="CM53" s="1306"/>
      <c r="CN53" s="1306">
        <v>53.5</v>
      </c>
      <c r="CO53" s="1306"/>
      <c r="CP53" s="1306"/>
      <c r="CQ53" s="1306"/>
      <c r="CR53" s="1306"/>
      <c r="CS53" s="1306"/>
      <c r="CT53" s="1306"/>
      <c r="CU53" s="1306"/>
      <c r="CV53" s="1306">
        <v>54.7</v>
      </c>
      <c r="CW53" s="1306"/>
      <c r="CX53" s="1306"/>
      <c r="CY53" s="1306"/>
      <c r="CZ53" s="1306"/>
      <c r="DA53" s="1306"/>
      <c r="DB53" s="1306"/>
      <c r="DC53" s="1306"/>
    </row>
    <row r="54" spans="1:109" x14ac:dyDescent="0.15">
      <c r="A54" s="402"/>
      <c r="B54" s="394"/>
      <c r="G54" s="1314"/>
      <c r="H54" s="1314"/>
      <c r="I54" s="1312"/>
      <c r="J54" s="1312"/>
      <c r="K54" s="1313"/>
      <c r="L54" s="1313"/>
      <c r="M54" s="1313"/>
      <c r="N54" s="1313"/>
      <c r="AM54" s="403"/>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06"/>
      <c r="BQ54" s="1306"/>
      <c r="BR54" s="1306"/>
      <c r="BS54" s="1306"/>
      <c r="BT54" s="1306"/>
      <c r="BU54" s="1306"/>
      <c r="BV54" s="1306"/>
      <c r="BW54" s="1306"/>
      <c r="BX54" s="1306"/>
      <c r="BY54" s="1306"/>
      <c r="BZ54" s="1306"/>
      <c r="CA54" s="1306"/>
      <c r="CB54" s="1306"/>
      <c r="CC54" s="1306"/>
      <c r="CD54" s="1306"/>
      <c r="CE54" s="1306"/>
      <c r="CF54" s="1306"/>
      <c r="CG54" s="1306"/>
      <c r="CH54" s="1306"/>
      <c r="CI54" s="1306"/>
      <c r="CJ54" s="1306"/>
      <c r="CK54" s="1306"/>
      <c r="CL54" s="1306"/>
      <c r="CM54" s="1306"/>
      <c r="CN54" s="1306"/>
      <c r="CO54" s="1306"/>
      <c r="CP54" s="1306"/>
      <c r="CQ54" s="1306"/>
      <c r="CR54" s="1306"/>
      <c r="CS54" s="1306"/>
      <c r="CT54" s="1306"/>
      <c r="CU54" s="1306"/>
      <c r="CV54" s="1306"/>
      <c r="CW54" s="1306"/>
      <c r="CX54" s="1306"/>
      <c r="CY54" s="1306"/>
      <c r="CZ54" s="1306"/>
      <c r="DA54" s="1306"/>
      <c r="DB54" s="1306"/>
      <c r="DC54" s="1306"/>
    </row>
    <row r="55" spans="1:109" x14ac:dyDescent="0.15">
      <c r="A55" s="402"/>
      <c r="B55" s="394"/>
      <c r="G55" s="1312"/>
      <c r="H55" s="1312"/>
      <c r="I55" s="1312"/>
      <c r="J55" s="1312"/>
      <c r="K55" s="1313"/>
      <c r="L55" s="1313"/>
      <c r="M55" s="1313"/>
      <c r="N55" s="1313"/>
      <c r="AN55" s="1311" t="s">
        <v>615</v>
      </c>
      <c r="AO55" s="1311"/>
      <c r="AP55" s="1311"/>
      <c r="AQ55" s="1311"/>
      <c r="AR55" s="1311"/>
      <c r="AS55" s="1311"/>
      <c r="AT55" s="1311"/>
      <c r="AU55" s="1311"/>
      <c r="AV55" s="1311"/>
      <c r="AW55" s="1311"/>
      <c r="AX55" s="1311"/>
      <c r="AY55" s="1311"/>
      <c r="AZ55" s="1311"/>
      <c r="BA55" s="1311"/>
      <c r="BB55" s="1309" t="s">
        <v>616</v>
      </c>
      <c r="BC55" s="1309"/>
      <c r="BD55" s="1309"/>
      <c r="BE55" s="1309"/>
      <c r="BF55" s="1309"/>
      <c r="BG55" s="1309"/>
      <c r="BH55" s="1309"/>
      <c r="BI55" s="1309"/>
      <c r="BJ55" s="1309"/>
      <c r="BK55" s="1309"/>
      <c r="BL55" s="1309"/>
      <c r="BM55" s="1309"/>
      <c r="BN55" s="1309"/>
      <c r="BO55" s="1309"/>
      <c r="BP55" s="1318"/>
      <c r="BQ55" s="1306"/>
      <c r="BR55" s="1306"/>
      <c r="BS55" s="1306"/>
      <c r="BT55" s="1306"/>
      <c r="BU55" s="1306"/>
      <c r="BV55" s="1306"/>
      <c r="BW55" s="1306"/>
      <c r="BX55" s="1306">
        <v>58.5</v>
      </c>
      <c r="BY55" s="1306"/>
      <c r="BZ55" s="1306"/>
      <c r="CA55" s="1306"/>
      <c r="CB55" s="1306"/>
      <c r="CC55" s="1306"/>
      <c r="CD55" s="1306"/>
      <c r="CE55" s="1306"/>
      <c r="CF55" s="1306">
        <v>54.6</v>
      </c>
      <c r="CG55" s="1306"/>
      <c r="CH55" s="1306"/>
      <c r="CI55" s="1306"/>
      <c r="CJ55" s="1306"/>
      <c r="CK55" s="1306"/>
      <c r="CL55" s="1306"/>
      <c r="CM55" s="1306"/>
      <c r="CN55" s="1306">
        <v>53.2</v>
      </c>
      <c r="CO55" s="1306"/>
      <c r="CP55" s="1306"/>
      <c r="CQ55" s="1306"/>
      <c r="CR55" s="1306"/>
      <c r="CS55" s="1306"/>
      <c r="CT55" s="1306"/>
      <c r="CU55" s="1306"/>
      <c r="CV55" s="1306">
        <v>47.9</v>
      </c>
      <c r="CW55" s="1306"/>
      <c r="CX55" s="1306"/>
      <c r="CY55" s="1306"/>
      <c r="CZ55" s="1306"/>
      <c r="DA55" s="1306"/>
      <c r="DB55" s="1306"/>
      <c r="DC55" s="1306"/>
    </row>
    <row r="56" spans="1:109" x14ac:dyDescent="0.15">
      <c r="A56" s="402"/>
      <c r="B56" s="394"/>
      <c r="G56" s="1312"/>
      <c r="H56" s="1312"/>
      <c r="I56" s="1312"/>
      <c r="J56" s="1312"/>
      <c r="K56" s="1313"/>
      <c r="L56" s="1313"/>
      <c r="M56" s="1313"/>
      <c r="N56" s="1313"/>
      <c r="AN56" s="1311"/>
      <c r="AO56" s="1311"/>
      <c r="AP56" s="1311"/>
      <c r="AQ56" s="1311"/>
      <c r="AR56" s="1311"/>
      <c r="AS56" s="1311"/>
      <c r="AT56" s="1311"/>
      <c r="AU56" s="1311"/>
      <c r="AV56" s="1311"/>
      <c r="AW56" s="1311"/>
      <c r="AX56" s="1311"/>
      <c r="AY56" s="1311"/>
      <c r="AZ56" s="1311"/>
      <c r="BA56" s="1311"/>
      <c r="BB56" s="1309"/>
      <c r="BC56" s="1309"/>
      <c r="BD56" s="1309"/>
      <c r="BE56" s="1309"/>
      <c r="BF56" s="1309"/>
      <c r="BG56" s="1309"/>
      <c r="BH56" s="1309"/>
      <c r="BI56" s="1309"/>
      <c r="BJ56" s="1309"/>
      <c r="BK56" s="1309"/>
      <c r="BL56" s="1309"/>
      <c r="BM56" s="1309"/>
      <c r="BN56" s="1309"/>
      <c r="BO56" s="1309"/>
      <c r="BP56" s="1306"/>
      <c r="BQ56" s="1306"/>
      <c r="BR56" s="1306"/>
      <c r="BS56" s="1306"/>
      <c r="BT56" s="1306"/>
      <c r="BU56" s="1306"/>
      <c r="BV56" s="1306"/>
      <c r="BW56" s="1306"/>
      <c r="BX56" s="1306"/>
      <c r="BY56" s="1306"/>
      <c r="BZ56" s="1306"/>
      <c r="CA56" s="1306"/>
      <c r="CB56" s="1306"/>
      <c r="CC56" s="1306"/>
      <c r="CD56" s="1306"/>
      <c r="CE56" s="1306"/>
      <c r="CF56" s="1306"/>
      <c r="CG56" s="1306"/>
      <c r="CH56" s="1306"/>
      <c r="CI56" s="1306"/>
      <c r="CJ56" s="1306"/>
      <c r="CK56" s="1306"/>
      <c r="CL56" s="1306"/>
      <c r="CM56" s="1306"/>
      <c r="CN56" s="1306"/>
      <c r="CO56" s="1306"/>
      <c r="CP56" s="1306"/>
      <c r="CQ56" s="1306"/>
      <c r="CR56" s="1306"/>
      <c r="CS56" s="1306"/>
      <c r="CT56" s="1306"/>
      <c r="CU56" s="1306"/>
      <c r="CV56" s="1306"/>
      <c r="CW56" s="1306"/>
      <c r="CX56" s="1306"/>
      <c r="CY56" s="1306"/>
      <c r="CZ56" s="1306"/>
      <c r="DA56" s="1306"/>
      <c r="DB56" s="1306"/>
      <c r="DC56" s="1306"/>
    </row>
    <row r="57" spans="1:109" s="402" customFormat="1" x14ac:dyDescent="0.15">
      <c r="B57" s="406"/>
      <c r="G57" s="1312"/>
      <c r="H57" s="1312"/>
      <c r="I57" s="1307"/>
      <c r="J57" s="1307"/>
      <c r="K57" s="1313"/>
      <c r="L57" s="1313"/>
      <c r="M57" s="1313"/>
      <c r="N57" s="1313"/>
      <c r="AM57" s="387"/>
      <c r="AN57" s="1311"/>
      <c r="AO57" s="1311"/>
      <c r="AP57" s="1311"/>
      <c r="AQ57" s="1311"/>
      <c r="AR57" s="1311"/>
      <c r="AS57" s="1311"/>
      <c r="AT57" s="1311"/>
      <c r="AU57" s="1311"/>
      <c r="AV57" s="1311"/>
      <c r="AW57" s="1311"/>
      <c r="AX57" s="1311"/>
      <c r="AY57" s="1311"/>
      <c r="AZ57" s="1311"/>
      <c r="BA57" s="1311"/>
      <c r="BB57" s="1309" t="s">
        <v>614</v>
      </c>
      <c r="BC57" s="1309"/>
      <c r="BD57" s="1309"/>
      <c r="BE57" s="1309"/>
      <c r="BF57" s="1309"/>
      <c r="BG57" s="1309"/>
      <c r="BH57" s="1309"/>
      <c r="BI57" s="1309"/>
      <c r="BJ57" s="1309"/>
      <c r="BK57" s="1309"/>
      <c r="BL57" s="1309"/>
      <c r="BM57" s="1309"/>
      <c r="BN57" s="1309"/>
      <c r="BO57" s="1309"/>
      <c r="BP57" s="1318"/>
      <c r="BQ57" s="1306"/>
      <c r="BR57" s="1306"/>
      <c r="BS57" s="1306"/>
      <c r="BT57" s="1306"/>
      <c r="BU57" s="1306"/>
      <c r="BV57" s="1306"/>
      <c r="BW57" s="1306"/>
      <c r="BX57" s="1306">
        <v>52.9</v>
      </c>
      <c r="BY57" s="1306"/>
      <c r="BZ57" s="1306"/>
      <c r="CA57" s="1306"/>
      <c r="CB57" s="1306"/>
      <c r="CC57" s="1306"/>
      <c r="CD57" s="1306"/>
      <c r="CE57" s="1306"/>
      <c r="CF57" s="1306">
        <v>58.3</v>
      </c>
      <c r="CG57" s="1306"/>
      <c r="CH57" s="1306"/>
      <c r="CI57" s="1306"/>
      <c r="CJ57" s="1306"/>
      <c r="CK57" s="1306"/>
      <c r="CL57" s="1306"/>
      <c r="CM57" s="1306"/>
      <c r="CN57" s="1306">
        <v>59.6</v>
      </c>
      <c r="CO57" s="1306"/>
      <c r="CP57" s="1306"/>
      <c r="CQ57" s="1306"/>
      <c r="CR57" s="1306"/>
      <c r="CS57" s="1306"/>
      <c r="CT57" s="1306"/>
      <c r="CU57" s="1306"/>
      <c r="CV57" s="1306">
        <v>60.5</v>
      </c>
      <c r="CW57" s="1306"/>
      <c r="CX57" s="1306"/>
      <c r="CY57" s="1306"/>
      <c r="CZ57" s="1306"/>
      <c r="DA57" s="1306"/>
      <c r="DB57" s="1306"/>
      <c r="DC57" s="1306"/>
      <c r="DD57" s="407"/>
      <c r="DE57" s="406"/>
    </row>
    <row r="58" spans="1:109" s="402" customFormat="1" x14ac:dyDescent="0.15">
      <c r="A58" s="387"/>
      <c r="B58" s="406"/>
      <c r="G58" s="1312"/>
      <c r="H58" s="1312"/>
      <c r="I58" s="1307"/>
      <c r="J58" s="1307"/>
      <c r="K58" s="1313"/>
      <c r="L58" s="1313"/>
      <c r="M58" s="1313"/>
      <c r="N58" s="1313"/>
      <c r="AM58" s="387"/>
      <c r="AN58" s="1311"/>
      <c r="AO58" s="1311"/>
      <c r="AP58" s="1311"/>
      <c r="AQ58" s="1311"/>
      <c r="AR58" s="1311"/>
      <c r="AS58" s="1311"/>
      <c r="AT58" s="1311"/>
      <c r="AU58" s="1311"/>
      <c r="AV58" s="1311"/>
      <c r="AW58" s="1311"/>
      <c r="AX58" s="1311"/>
      <c r="AY58" s="1311"/>
      <c r="AZ58" s="1311"/>
      <c r="BA58" s="1311"/>
      <c r="BB58" s="1309"/>
      <c r="BC58" s="1309"/>
      <c r="BD58" s="1309"/>
      <c r="BE58" s="1309"/>
      <c r="BF58" s="1309"/>
      <c r="BG58" s="1309"/>
      <c r="BH58" s="1309"/>
      <c r="BI58" s="1309"/>
      <c r="BJ58" s="1309"/>
      <c r="BK58" s="1309"/>
      <c r="BL58" s="1309"/>
      <c r="BM58" s="1309"/>
      <c r="BN58" s="1309"/>
      <c r="BO58" s="1309"/>
      <c r="BP58" s="1306"/>
      <c r="BQ58" s="1306"/>
      <c r="BR58" s="1306"/>
      <c r="BS58" s="1306"/>
      <c r="BT58" s="1306"/>
      <c r="BU58" s="1306"/>
      <c r="BV58" s="1306"/>
      <c r="BW58" s="1306"/>
      <c r="BX58" s="1306"/>
      <c r="BY58" s="1306"/>
      <c r="BZ58" s="1306"/>
      <c r="CA58" s="1306"/>
      <c r="CB58" s="1306"/>
      <c r="CC58" s="1306"/>
      <c r="CD58" s="1306"/>
      <c r="CE58" s="1306"/>
      <c r="CF58" s="1306"/>
      <c r="CG58" s="1306"/>
      <c r="CH58" s="1306"/>
      <c r="CI58" s="1306"/>
      <c r="CJ58" s="1306"/>
      <c r="CK58" s="1306"/>
      <c r="CL58" s="1306"/>
      <c r="CM58" s="1306"/>
      <c r="CN58" s="1306"/>
      <c r="CO58" s="1306"/>
      <c r="CP58" s="1306"/>
      <c r="CQ58" s="1306"/>
      <c r="CR58" s="1306"/>
      <c r="CS58" s="1306"/>
      <c r="CT58" s="1306"/>
      <c r="CU58" s="1306"/>
      <c r="CV58" s="1306"/>
      <c r="CW58" s="1306"/>
      <c r="CX58" s="1306"/>
      <c r="CY58" s="1306"/>
      <c r="CZ58" s="1306"/>
      <c r="DA58" s="1306"/>
      <c r="DB58" s="1306"/>
      <c r="DC58" s="1306"/>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617</v>
      </c>
    </row>
    <row r="64" spans="1:109" x14ac:dyDescent="0.15">
      <c r="B64" s="394"/>
      <c r="G64" s="401"/>
      <c r="I64" s="414"/>
      <c r="J64" s="414"/>
      <c r="K64" s="414"/>
      <c r="L64" s="414"/>
      <c r="M64" s="414"/>
      <c r="N64" s="415"/>
      <c r="AM64" s="401"/>
      <c r="AN64" s="401" t="s">
        <v>609</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9" t="s">
        <v>618</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4"/>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4"/>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4"/>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4"/>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611</v>
      </c>
    </row>
    <row r="72" spans="2:107" x14ac:dyDescent="0.15">
      <c r="B72" s="394"/>
      <c r="G72" s="1312"/>
      <c r="H72" s="1312"/>
      <c r="I72" s="1312"/>
      <c r="J72" s="1312"/>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1" t="s">
        <v>549</v>
      </c>
      <c r="BQ72" s="1311"/>
      <c r="BR72" s="1311"/>
      <c r="BS72" s="1311"/>
      <c r="BT72" s="1311"/>
      <c r="BU72" s="1311"/>
      <c r="BV72" s="1311"/>
      <c r="BW72" s="1311"/>
      <c r="BX72" s="1311" t="s">
        <v>550</v>
      </c>
      <c r="BY72" s="1311"/>
      <c r="BZ72" s="1311"/>
      <c r="CA72" s="1311"/>
      <c r="CB72" s="1311"/>
      <c r="CC72" s="1311"/>
      <c r="CD72" s="1311"/>
      <c r="CE72" s="1311"/>
      <c r="CF72" s="1311" t="s">
        <v>551</v>
      </c>
      <c r="CG72" s="1311"/>
      <c r="CH72" s="1311"/>
      <c r="CI72" s="1311"/>
      <c r="CJ72" s="1311"/>
      <c r="CK72" s="1311"/>
      <c r="CL72" s="1311"/>
      <c r="CM72" s="1311"/>
      <c r="CN72" s="1311" t="s">
        <v>552</v>
      </c>
      <c r="CO72" s="1311"/>
      <c r="CP72" s="1311"/>
      <c r="CQ72" s="1311"/>
      <c r="CR72" s="1311"/>
      <c r="CS72" s="1311"/>
      <c r="CT72" s="1311"/>
      <c r="CU72" s="1311"/>
      <c r="CV72" s="1311" t="s">
        <v>553</v>
      </c>
      <c r="CW72" s="1311"/>
      <c r="CX72" s="1311"/>
      <c r="CY72" s="1311"/>
      <c r="CZ72" s="1311"/>
      <c r="DA72" s="1311"/>
      <c r="DB72" s="1311"/>
      <c r="DC72" s="1311"/>
    </row>
    <row r="73" spans="2:107" x14ac:dyDescent="0.15">
      <c r="B73" s="394"/>
      <c r="G73" s="1314"/>
      <c r="H73" s="1314"/>
      <c r="I73" s="1314"/>
      <c r="J73" s="1314"/>
      <c r="K73" s="1310"/>
      <c r="L73" s="1310"/>
      <c r="M73" s="1310"/>
      <c r="N73" s="1310"/>
      <c r="AM73" s="403"/>
      <c r="AN73" s="1309" t="s">
        <v>612</v>
      </c>
      <c r="AO73" s="1309"/>
      <c r="AP73" s="1309"/>
      <c r="AQ73" s="1309"/>
      <c r="AR73" s="1309"/>
      <c r="AS73" s="1309"/>
      <c r="AT73" s="1309"/>
      <c r="AU73" s="1309"/>
      <c r="AV73" s="1309"/>
      <c r="AW73" s="1309"/>
      <c r="AX73" s="1309"/>
      <c r="AY73" s="1309"/>
      <c r="AZ73" s="1309"/>
      <c r="BA73" s="1309"/>
      <c r="BB73" s="1309" t="s">
        <v>616</v>
      </c>
      <c r="BC73" s="1309"/>
      <c r="BD73" s="1309"/>
      <c r="BE73" s="1309"/>
      <c r="BF73" s="1309"/>
      <c r="BG73" s="1309"/>
      <c r="BH73" s="1309"/>
      <c r="BI73" s="1309"/>
      <c r="BJ73" s="1309"/>
      <c r="BK73" s="1309"/>
      <c r="BL73" s="1309"/>
      <c r="BM73" s="1309"/>
      <c r="BN73" s="1309"/>
      <c r="BO73" s="1309"/>
      <c r="BP73" s="1306">
        <v>57.7</v>
      </c>
      <c r="BQ73" s="1306"/>
      <c r="BR73" s="1306"/>
      <c r="BS73" s="1306"/>
      <c r="BT73" s="1306"/>
      <c r="BU73" s="1306"/>
      <c r="BV73" s="1306"/>
      <c r="BW73" s="1306"/>
      <c r="BX73" s="1306">
        <v>48.3</v>
      </c>
      <c r="BY73" s="1306"/>
      <c r="BZ73" s="1306"/>
      <c r="CA73" s="1306"/>
      <c r="CB73" s="1306"/>
      <c r="CC73" s="1306"/>
      <c r="CD73" s="1306"/>
      <c r="CE73" s="1306"/>
      <c r="CF73" s="1306">
        <v>61</v>
      </c>
      <c r="CG73" s="1306"/>
      <c r="CH73" s="1306"/>
      <c r="CI73" s="1306"/>
      <c r="CJ73" s="1306"/>
      <c r="CK73" s="1306"/>
      <c r="CL73" s="1306"/>
      <c r="CM73" s="1306"/>
      <c r="CN73" s="1306">
        <v>52.5</v>
      </c>
      <c r="CO73" s="1306"/>
      <c r="CP73" s="1306"/>
      <c r="CQ73" s="1306"/>
      <c r="CR73" s="1306"/>
      <c r="CS73" s="1306"/>
      <c r="CT73" s="1306"/>
      <c r="CU73" s="1306"/>
      <c r="CV73" s="1306">
        <v>55.3</v>
      </c>
      <c r="CW73" s="1306"/>
      <c r="CX73" s="1306"/>
      <c r="CY73" s="1306"/>
      <c r="CZ73" s="1306"/>
      <c r="DA73" s="1306"/>
      <c r="DB73" s="1306"/>
      <c r="DC73" s="1306"/>
    </row>
    <row r="74" spans="2:107" x14ac:dyDescent="0.15">
      <c r="B74" s="394"/>
      <c r="G74" s="1314"/>
      <c r="H74" s="1314"/>
      <c r="I74" s="1314"/>
      <c r="J74" s="1314"/>
      <c r="K74" s="1310"/>
      <c r="L74" s="1310"/>
      <c r="M74" s="1310"/>
      <c r="N74" s="1310"/>
      <c r="AM74" s="403"/>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06"/>
      <c r="BQ74" s="1306"/>
      <c r="BR74" s="1306"/>
      <c r="BS74" s="1306"/>
      <c r="BT74" s="1306"/>
      <c r="BU74" s="1306"/>
      <c r="BV74" s="1306"/>
      <c r="BW74" s="1306"/>
      <c r="BX74" s="1306"/>
      <c r="BY74" s="1306"/>
      <c r="BZ74" s="1306"/>
      <c r="CA74" s="1306"/>
      <c r="CB74" s="1306"/>
      <c r="CC74" s="1306"/>
      <c r="CD74" s="1306"/>
      <c r="CE74" s="1306"/>
      <c r="CF74" s="1306"/>
      <c r="CG74" s="1306"/>
      <c r="CH74" s="1306"/>
      <c r="CI74" s="1306"/>
      <c r="CJ74" s="1306"/>
      <c r="CK74" s="1306"/>
      <c r="CL74" s="1306"/>
      <c r="CM74" s="1306"/>
      <c r="CN74" s="1306"/>
      <c r="CO74" s="1306"/>
      <c r="CP74" s="1306"/>
      <c r="CQ74" s="1306"/>
      <c r="CR74" s="1306"/>
      <c r="CS74" s="1306"/>
      <c r="CT74" s="1306"/>
      <c r="CU74" s="1306"/>
      <c r="CV74" s="1306"/>
      <c r="CW74" s="1306"/>
      <c r="CX74" s="1306"/>
      <c r="CY74" s="1306"/>
      <c r="CZ74" s="1306"/>
      <c r="DA74" s="1306"/>
      <c r="DB74" s="1306"/>
      <c r="DC74" s="1306"/>
    </row>
    <row r="75" spans="2:107" x14ac:dyDescent="0.15">
      <c r="B75" s="394"/>
      <c r="G75" s="1314"/>
      <c r="H75" s="1314"/>
      <c r="I75" s="1312"/>
      <c r="J75" s="1312"/>
      <c r="K75" s="1313"/>
      <c r="L75" s="1313"/>
      <c r="M75" s="1313"/>
      <c r="N75" s="1313"/>
      <c r="AM75" s="403"/>
      <c r="AN75" s="1309"/>
      <c r="AO75" s="1309"/>
      <c r="AP75" s="1309"/>
      <c r="AQ75" s="1309"/>
      <c r="AR75" s="1309"/>
      <c r="AS75" s="1309"/>
      <c r="AT75" s="1309"/>
      <c r="AU75" s="1309"/>
      <c r="AV75" s="1309"/>
      <c r="AW75" s="1309"/>
      <c r="AX75" s="1309"/>
      <c r="AY75" s="1309"/>
      <c r="AZ75" s="1309"/>
      <c r="BA75" s="1309"/>
      <c r="BB75" s="1309" t="s">
        <v>619</v>
      </c>
      <c r="BC75" s="1309"/>
      <c r="BD75" s="1309"/>
      <c r="BE75" s="1309"/>
      <c r="BF75" s="1309"/>
      <c r="BG75" s="1309"/>
      <c r="BH75" s="1309"/>
      <c r="BI75" s="1309"/>
      <c r="BJ75" s="1309"/>
      <c r="BK75" s="1309"/>
      <c r="BL75" s="1309"/>
      <c r="BM75" s="1309"/>
      <c r="BN75" s="1309"/>
      <c r="BO75" s="1309"/>
      <c r="BP75" s="1306">
        <v>8.1999999999999993</v>
      </c>
      <c r="BQ75" s="1306"/>
      <c r="BR75" s="1306"/>
      <c r="BS75" s="1306"/>
      <c r="BT75" s="1306"/>
      <c r="BU75" s="1306"/>
      <c r="BV75" s="1306"/>
      <c r="BW75" s="1306"/>
      <c r="BX75" s="1306">
        <v>8.5</v>
      </c>
      <c r="BY75" s="1306"/>
      <c r="BZ75" s="1306"/>
      <c r="CA75" s="1306"/>
      <c r="CB75" s="1306"/>
      <c r="CC75" s="1306"/>
      <c r="CD75" s="1306"/>
      <c r="CE75" s="1306"/>
      <c r="CF75" s="1306">
        <v>9.1999999999999993</v>
      </c>
      <c r="CG75" s="1306"/>
      <c r="CH75" s="1306"/>
      <c r="CI75" s="1306"/>
      <c r="CJ75" s="1306"/>
      <c r="CK75" s="1306"/>
      <c r="CL75" s="1306"/>
      <c r="CM75" s="1306"/>
      <c r="CN75" s="1306">
        <v>10.3</v>
      </c>
      <c r="CO75" s="1306"/>
      <c r="CP75" s="1306"/>
      <c r="CQ75" s="1306"/>
      <c r="CR75" s="1306"/>
      <c r="CS75" s="1306"/>
      <c r="CT75" s="1306"/>
      <c r="CU75" s="1306"/>
      <c r="CV75" s="1306">
        <v>10.6</v>
      </c>
      <c r="CW75" s="1306"/>
      <c r="CX75" s="1306"/>
      <c r="CY75" s="1306"/>
      <c r="CZ75" s="1306"/>
      <c r="DA75" s="1306"/>
      <c r="DB75" s="1306"/>
      <c r="DC75" s="1306"/>
    </row>
    <row r="76" spans="2:107" x14ac:dyDescent="0.15">
      <c r="B76" s="394"/>
      <c r="G76" s="1314"/>
      <c r="H76" s="1314"/>
      <c r="I76" s="1312"/>
      <c r="J76" s="1312"/>
      <c r="K76" s="1313"/>
      <c r="L76" s="1313"/>
      <c r="M76" s="1313"/>
      <c r="N76" s="1313"/>
      <c r="AM76" s="403"/>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06"/>
      <c r="BQ76" s="1306"/>
      <c r="BR76" s="1306"/>
      <c r="BS76" s="1306"/>
      <c r="BT76" s="1306"/>
      <c r="BU76" s="1306"/>
      <c r="BV76" s="1306"/>
      <c r="BW76" s="1306"/>
      <c r="BX76" s="1306"/>
      <c r="BY76" s="1306"/>
      <c r="BZ76" s="1306"/>
      <c r="CA76" s="1306"/>
      <c r="CB76" s="1306"/>
      <c r="CC76" s="1306"/>
      <c r="CD76" s="1306"/>
      <c r="CE76" s="1306"/>
      <c r="CF76" s="1306"/>
      <c r="CG76" s="1306"/>
      <c r="CH76" s="1306"/>
      <c r="CI76" s="1306"/>
      <c r="CJ76" s="1306"/>
      <c r="CK76" s="1306"/>
      <c r="CL76" s="1306"/>
      <c r="CM76" s="1306"/>
      <c r="CN76" s="1306"/>
      <c r="CO76" s="1306"/>
      <c r="CP76" s="1306"/>
      <c r="CQ76" s="1306"/>
      <c r="CR76" s="1306"/>
      <c r="CS76" s="1306"/>
      <c r="CT76" s="1306"/>
      <c r="CU76" s="1306"/>
      <c r="CV76" s="1306"/>
      <c r="CW76" s="1306"/>
      <c r="CX76" s="1306"/>
      <c r="CY76" s="1306"/>
      <c r="CZ76" s="1306"/>
      <c r="DA76" s="1306"/>
      <c r="DB76" s="1306"/>
      <c r="DC76" s="1306"/>
    </row>
    <row r="77" spans="2:107" x14ac:dyDescent="0.15">
      <c r="B77" s="394"/>
      <c r="G77" s="1312"/>
      <c r="H77" s="1312"/>
      <c r="I77" s="1312"/>
      <c r="J77" s="1312"/>
      <c r="K77" s="1310"/>
      <c r="L77" s="1310"/>
      <c r="M77" s="1310"/>
      <c r="N77" s="1310"/>
      <c r="AN77" s="1311" t="s">
        <v>615</v>
      </c>
      <c r="AO77" s="1311"/>
      <c r="AP77" s="1311"/>
      <c r="AQ77" s="1311"/>
      <c r="AR77" s="1311"/>
      <c r="AS77" s="1311"/>
      <c r="AT77" s="1311"/>
      <c r="AU77" s="1311"/>
      <c r="AV77" s="1311"/>
      <c r="AW77" s="1311"/>
      <c r="AX77" s="1311"/>
      <c r="AY77" s="1311"/>
      <c r="AZ77" s="1311"/>
      <c r="BA77" s="1311"/>
      <c r="BB77" s="1309" t="s">
        <v>616</v>
      </c>
      <c r="BC77" s="1309"/>
      <c r="BD77" s="1309"/>
      <c r="BE77" s="1309"/>
      <c r="BF77" s="1309"/>
      <c r="BG77" s="1309"/>
      <c r="BH77" s="1309"/>
      <c r="BI77" s="1309"/>
      <c r="BJ77" s="1309"/>
      <c r="BK77" s="1309"/>
      <c r="BL77" s="1309"/>
      <c r="BM77" s="1309"/>
      <c r="BN77" s="1309"/>
      <c r="BO77" s="1309"/>
      <c r="BP77" s="1306">
        <v>60.8</v>
      </c>
      <c r="BQ77" s="1306"/>
      <c r="BR77" s="1306"/>
      <c r="BS77" s="1306"/>
      <c r="BT77" s="1306"/>
      <c r="BU77" s="1306"/>
      <c r="BV77" s="1306"/>
      <c r="BW77" s="1306"/>
      <c r="BX77" s="1306">
        <v>58.5</v>
      </c>
      <c r="BY77" s="1306"/>
      <c r="BZ77" s="1306"/>
      <c r="CA77" s="1306"/>
      <c r="CB77" s="1306"/>
      <c r="CC77" s="1306"/>
      <c r="CD77" s="1306"/>
      <c r="CE77" s="1306"/>
      <c r="CF77" s="1306">
        <v>54.6</v>
      </c>
      <c r="CG77" s="1306"/>
      <c r="CH77" s="1306"/>
      <c r="CI77" s="1306"/>
      <c r="CJ77" s="1306"/>
      <c r="CK77" s="1306"/>
      <c r="CL77" s="1306"/>
      <c r="CM77" s="1306"/>
      <c r="CN77" s="1306">
        <v>53.2</v>
      </c>
      <c r="CO77" s="1306"/>
      <c r="CP77" s="1306"/>
      <c r="CQ77" s="1306"/>
      <c r="CR77" s="1306"/>
      <c r="CS77" s="1306"/>
      <c r="CT77" s="1306"/>
      <c r="CU77" s="1306"/>
      <c r="CV77" s="1306">
        <v>47.9</v>
      </c>
      <c r="CW77" s="1306"/>
      <c r="CX77" s="1306"/>
      <c r="CY77" s="1306"/>
      <c r="CZ77" s="1306"/>
      <c r="DA77" s="1306"/>
      <c r="DB77" s="1306"/>
      <c r="DC77" s="1306"/>
    </row>
    <row r="78" spans="2:107" x14ac:dyDescent="0.15">
      <c r="B78" s="394"/>
      <c r="G78" s="1312"/>
      <c r="H78" s="1312"/>
      <c r="I78" s="1312"/>
      <c r="J78" s="1312"/>
      <c r="K78" s="1310"/>
      <c r="L78" s="1310"/>
      <c r="M78" s="1310"/>
      <c r="N78" s="1310"/>
      <c r="AN78" s="1311"/>
      <c r="AO78" s="1311"/>
      <c r="AP78" s="1311"/>
      <c r="AQ78" s="1311"/>
      <c r="AR78" s="1311"/>
      <c r="AS78" s="1311"/>
      <c r="AT78" s="1311"/>
      <c r="AU78" s="1311"/>
      <c r="AV78" s="1311"/>
      <c r="AW78" s="1311"/>
      <c r="AX78" s="1311"/>
      <c r="AY78" s="1311"/>
      <c r="AZ78" s="1311"/>
      <c r="BA78" s="1311"/>
      <c r="BB78" s="1309"/>
      <c r="BC78" s="1309"/>
      <c r="BD78" s="1309"/>
      <c r="BE78" s="1309"/>
      <c r="BF78" s="1309"/>
      <c r="BG78" s="1309"/>
      <c r="BH78" s="1309"/>
      <c r="BI78" s="1309"/>
      <c r="BJ78" s="1309"/>
      <c r="BK78" s="1309"/>
      <c r="BL78" s="1309"/>
      <c r="BM78" s="1309"/>
      <c r="BN78" s="1309"/>
      <c r="BO78" s="1309"/>
      <c r="BP78" s="1306"/>
      <c r="BQ78" s="1306"/>
      <c r="BR78" s="1306"/>
      <c r="BS78" s="1306"/>
      <c r="BT78" s="1306"/>
      <c r="BU78" s="1306"/>
      <c r="BV78" s="1306"/>
      <c r="BW78" s="1306"/>
      <c r="BX78" s="1306"/>
      <c r="BY78" s="1306"/>
      <c r="BZ78" s="1306"/>
      <c r="CA78" s="1306"/>
      <c r="CB78" s="1306"/>
      <c r="CC78" s="1306"/>
      <c r="CD78" s="1306"/>
      <c r="CE78" s="1306"/>
      <c r="CF78" s="1306"/>
      <c r="CG78" s="1306"/>
      <c r="CH78" s="1306"/>
      <c r="CI78" s="1306"/>
      <c r="CJ78" s="1306"/>
      <c r="CK78" s="1306"/>
      <c r="CL78" s="1306"/>
      <c r="CM78" s="1306"/>
      <c r="CN78" s="1306"/>
      <c r="CO78" s="1306"/>
      <c r="CP78" s="1306"/>
      <c r="CQ78" s="1306"/>
      <c r="CR78" s="1306"/>
      <c r="CS78" s="1306"/>
      <c r="CT78" s="1306"/>
      <c r="CU78" s="1306"/>
      <c r="CV78" s="1306"/>
      <c r="CW78" s="1306"/>
      <c r="CX78" s="1306"/>
      <c r="CY78" s="1306"/>
      <c r="CZ78" s="1306"/>
      <c r="DA78" s="1306"/>
      <c r="DB78" s="1306"/>
      <c r="DC78" s="1306"/>
    </row>
    <row r="79" spans="2:107" x14ac:dyDescent="0.15">
      <c r="B79" s="394"/>
      <c r="G79" s="1312"/>
      <c r="H79" s="1312"/>
      <c r="I79" s="1307"/>
      <c r="J79" s="1307"/>
      <c r="K79" s="1308"/>
      <c r="L79" s="1308"/>
      <c r="M79" s="1308"/>
      <c r="N79" s="1308"/>
      <c r="AN79" s="1311"/>
      <c r="AO79" s="1311"/>
      <c r="AP79" s="1311"/>
      <c r="AQ79" s="1311"/>
      <c r="AR79" s="1311"/>
      <c r="AS79" s="1311"/>
      <c r="AT79" s="1311"/>
      <c r="AU79" s="1311"/>
      <c r="AV79" s="1311"/>
      <c r="AW79" s="1311"/>
      <c r="AX79" s="1311"/>
      <c r="AY79" s="1311"/>
      <c r="AZ79" s="1311"/>
      <c r="BA79" s="1311"/>
      <c r="BB79" s="1309" t="s">
        <v>619</v>
      </c>
      <c r="BC79" s="1309"/>
      <c r="BD79" s="1309"/>
      <c r="BE79" s="1309"/>
      <c r="BF79" s="1309"/>
      <c r="BG79" s="1309"/>
      <c r="BH79" s="1309"/>
      <c r="BI79" s="1309"/>
      <c r="BJ79" s="1309"/>
      <c r="BK79" s="1309"/>
      <c r="BL79" s="1309"/>
      <c r="BM79" s="1309"/>
      <c r="BN79" s="1309"/>
      <c r="BO79" s="1309"/>
      <c r="BP79" s="1306">
        <v>11.1</v>
      </c>
      <c r="BQ79" s="1306"/>
      <c r="BR79" s="1306"/>
      <c r="BS79" s="1306"/>
      <c r="BT79" s="1306"/>
      <c r="BU79" s="1306"/>
      <c r="BV79" s="1306"/>
      <c r="BW79" s="1306"/>
      <c r="BX79" s="1306">
        <v>10.7</v>
      </c>
      <c r="BY79" s="1306"/>
      <c r="BZ79" s="1306"/>
      <c r="CA79" s="1306"/>
      <c r="CB79" s="1306"/>
      <c r="CC79" s="1306"/>
      <c r="CD79" s="1306"/>
      <c r="CE79" s="1306"/>
      <c r="CF79" s="1306">
        <v>10</v>
      </c>
      <c r="CG79" s="1306"/>
      <c r="CH79" s="1306"/>
      <c r="CI79" s="1306"/>
      <c r="CJ79" s="1306"/>
      <c r="CK79" s="1306"/>
      <c r="CL79" s="1306"/>
      <c r="CM79" s="1306"/>
      <c r="CN79" s="1306">
        <v>9.8000000000000007</v>
      </c>
      <c r="CO79" s="1306"/>
      <c r="CP79" s="1306"/>
      <c r="CQ79" s="1306"/>
      <c r="CR79" s="1306"/>
      <c r="CS79" s="1306"/>
      <c r="CT79" s="1306"/>
      <c r="CU79" s="1306"/>
      <c r="CV79" s="1306">
        <v>9.6</v>
      </c>
      <c r="CW79" s="1306"/>
      <c r="CX79" s="1306"/>
      <c r="CY79" s="1306"/>
      <c r="CZ79" s="1306"/>
      <c r="DA79" s="1306"/>
      <c r="DB79" s="1306"/>
      <c r="DC79" s="1306"/>
    </row>
    <row r="80" spans="2:107" x14ac:dyDescent="0.15">
      <c r="B80" s="394"/>
      <c r="G80" s="1312"/>
      <c r="H80" s="1312"/>
      <c r="I80" s="1307"/>
      <c r="J80" s="1307"/>
      <c r="K80" s="1308"/>
      <c r="L80" s="1308"/>
      <c r="M80" s="1308"/>
      <c r="N80" s="1308"/>
      <c r="AN80" s="1311"/>
      <c r="AO80" s="1311"/>
      <c r="AP80" s="1311"/>
      <c r="AQ80" s="1311"/>
      <c r="AR80" s="1311"/>
      <c r="AS80" s="1311"/>
      <c r="AT80" s="1311"/>
      <c r="AU80" s="1311"/>
      <c r="AV80" s="1311"/>
      <c r="AW80" s="1311"/>
      <c r="AX80" s="1311"/>
      <c r="AY80" s="1311"/>
      <c r="AZ80" s="1311"/>
      <c r="BA80" s="1311"/>
      <c r="BB80" s="1309"/>
      <c r="BC80" s="1309"/>
      <c r="BD80" s="1309"/>
      <c r="BE80" s="1309"/>
      <c r="BF80" s="1309"/>
      <c r="BG80" s="1309"/>
      <c r="BH80" s="1309"/>
      <c r="BI80" s="1309"/>
      <c r="BJ80" s="1309"/>
      <c r="BK80" s="1309"/>
      <c r="BL80" s="1309"/>
      <c r="BM80" s="1309"/>
      <c r="BN80" s="1309"/>
      <c r="BO80" s="1309"/>
      <c r="BP80" s="1306"/>
      <c r="BQ80" s="1306"/>
      <c r="BR80" s="1306"/>
      <c r="BS80" s="1306"/>
      <c r="BT80" s="1306"/>
      <c r="BU80" s="1306"/>
      <c r="BV80" s="1306"/>
      <c r="BW80" s="1306"/>
      <c r="BX80" s="1306"/>
      <c r="BY80" s="1306"/>
      <c r="BZ80" s="1306"/>
      <c r="CA80" s="1306"/>
      <c r="CB80" s="1306"/>
      <c r="CC80" s="1306"/>
      <c r="CD80" s="1306"/>
      <c r="CE80" s="1306"/>
      <c r="CF80" s="1306"/>
      <c r="CG80" s="1306"/>
      <c r="CH80" s="1306"/>
      <c r="CI80" s="1306"/>
      <c r="CJ80" s="1306"/>
      <c r="CK80" s="1306"/>
      <c r="CL80" s="1306"/>
      <c r="CM80" s="1306"/>
      <c r="CN80" s="1306"/>
      <c r="CO80" s="1306"/>
      <c r="CP80" s="1306"/>
      <c r="CQ80" s="1306"/>
      <c r="CR80" s="1306"/>
      <c r="CS80" s="1306"/>
      <c r="CT80" s="1306"/>
      <c r="CU80" s="1306"/>
      <c r="CV80" s="1306"/>
      <c r="CW80" s="1306"/>
      <c r="CX80" s="1306"/>
      <c r="CY80" s="1306"/>
      <c r="CZ80" s="1306"/>
      <c r="DA80" s="1306"/>
      <c r="DB80" s="1306"/>
      <c r="DC80" s="1306"/>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mcNPK1vJqnm7lpEsHtUm6eEomCDc5WSLxzHHVlJwr7xix3zv8Z+ufIUD6tSPrqjfsWpg2F3PRjfMTQ3Bw6aUeQ==" saltValue="kNPnkxxwdjiRqI5KsdVoc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90" zoomScaleNormal="9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GTDsbas/JiUf3r/KDDsUQvGL4hqwihUJczx4tKx6dBlMidhKM4z3Ntu6HX0a37todt2iA92glrXAagKgUx6cg==" saltValue="gaLMcLE/4NA0SnVZXST/D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90" zoomScaleNormal="9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620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ND2i/CMTY+ypEcMGNZvbxF/KEXU05rIPIc9exYEqpxqHsjml/ReLEKxpBIy9pikEjcp6p+Aa5gyGX+ZLYhKmg==" saltValue="iuVn6qA1lGka9GL+xxt89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546</v>
      </c>
      <c r="G2" s="156"/>
      <c r="H2" s="157"/>
    </row>
    <row r="3" spans="1:8" x14ac:dyDescent="0.15">
      <c r="A3" s="153" t="s">
        <v>539</v>
      </c>
      <c r="B3" s="158"/>
      <c r="C3" s="159"/>
      <c r="D3" s="160">
        <v>173168</v>
      </c>
      <c r="E3" s="161"/>
      <c r="F3" s="162">
        <v>106614</v>
      </c>
      <c r="G3" s="163"/>
      <c r="H3" s="164"/>
    </row>
    <row r="4" spans="1:8" x14ac:dyDescent="0.15">
      <c r="A4" s="165"/>
      <c r="B4" s="166"/>
      <c r="C4" s="167"/>
      <c r="D4" s="168">
        <v>83293</v>
      </c>
      <c r="E4" s="169"/>
      <c r="F4" s="170">
        <v>45545</v>
      </c>
      <c r="G4" s="171"/>
      <c r="H4" s="172"/>
    </row>
    <row r="5" spans="1:8" x14ac:dyDescent="0.15">
      <c r="A5" s="153" t="s">
        <v>541</v>
      </c>
      <c r="B5" s="158"/>
      <c r="C5" s="159"/>
      <c r="D5" s="160">
        <v>151168</v>
      </c>
      <c r="E5" s="161"/>
      <c r="F5" s="162">
        <v>85459</v>
      </c>
      <c r="G5" s="163"/>
      <c r="H5" s="164"/>
    </row>
    <row r="6" spans="1:8" x14ac:dyDescent="0.15">
      <c r="A6" s="165"/>
      <c r="B6" s="166"/>
      <c r="C6" s="167"/>
      <c r="D6" s="168">
        <v>79045</v>
      </c>
      <c r="E6" s="169"/>
      <c r="F6" s="170">
        <v>44378</v>
      </c>
      <c r="G6" s="171"/>
      <c r="H6" s="172"/>
    </row>
    <row r="7" spans="1:8" x14ac:dyDescent="0.15">
      <c r="A7" s="153" t="s">
        <v>542</v>
      </c>
      <c r="B7" s="158"/>
      <c r="C7" s="159"/>
      <c r="D7" s="160">
        <v>177759</v>
      </c>
      <c r="E7" s="161"/>
      <c r="F7" s="162">
        <v>83280</v>
      </c>
      <c r="G7" s="163"/>
      <c r="H7" s="164"/>
    </row>
    <row r="8" spans="1:8" x14ac:dyDescent="0.15">
      <c r="A8" s="165"/>
      <c r="B8" s="166"/>
      <c r="C8" s="167"/>
      <c r="D8" s="168">
        <v>74007</v>
      </c>
      <c r="E8" s="169"/>
      <c r="F8" s="170">
        <v>43123</v>
      </c>
      <c r="G8" s="171"/>
      <c r="H8" s="172"/>
    </row>
    <row r="9" spans="1:8" x14ac:dyDescent="0.15">
      <c r="A9" s="153" t="s">
        <v>543</v>
      </c>
      <c r="B9" s="158"/>
      <c r="C9" s="159"/>
      <c r="D9" s="160">
        <v>190474</v>
      </c>
      <c r="E9" s="161"/>
      <c r="F9" s="162">
        <v>88968</v>
      </c>
      <c r="G9" s="163"/>
      <c r="H9" s="164"/>
    </row>
    <row r="10" spans="1:8" x14ac:dyDescent="0.15">
      <c r="A10" s="165"/>
      <c r="B10" s="166"/>
      <c r="C10" s="167"/>
      <c r="D10" s="168">
        <v>65746</v>
      </c>
      <c r="E10" s="169"/>
      <c r="F10" s="170">
        <v>45482</v>
      </c>
      <c r="G10" s="171"/>
      <c r="H10" s="172"/>
    </row>
    <row r="11" spans="1:8" x14ac:dyDescent="0.15">
      <c r="A11" s="153" t="s">
        <v>544</v>
      </c>
      <c r="B11" s="158"/>
      <c r="C11" s="159"/>
      <c r="D11" s="160">
        <v>101929</v>
      </c>
      <c r="E11" s="161"/>
      <c r="F11" s="162">
        <v>85173</v>
      </c>
      <c r="G11" s="163"/>
      <c r="H11" s="164"/>
    </row>
    <row r="12" spans="1:8" x14ac:dyDescent="0.15">
      <c r="A12" s="165"/>
      <c r="B12" s="166"/>
      <c r="C12" s="173"/>
      <c r="D12" s="168">
        <v>64451</v>
      </c>
      <c r="E12" s="169"/>
      <c r="F12" s="170">
        <v>43913</v>
      </c>
      <c r="G12" s="171"/>
      <c r="H12" s="172"/>
    </row>
    <row r="13" spans="1:8" x14ac:dyDescent="0.15">
      <c r="A13" s="153"/>
      <c r="B13" s="158"/>
      <c r="C13" s="174"/>
      <c r="D13" s="175">
        <v>158900</v>
      </c>
      <c r="E13" s="176"/>
      <c r="F13" s="177">
        <v>89899</v>
      </c>
      <c r="G13" s="178"/>
      <c r="H13" s="164"/>
    </row>
    <row r="14" spans="1:8" x14ac:dyDescent="0.15">
      <c r="A14" s="165"/>
      <c r="B14" s="166"/>
      <c r="C14" s="167"/>
      <c r="D14" s="168">
        <v>73308</v>
      </c>
      <c r="E14" s="169"/>
      <c r="F14" s="170">
        <v>44488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3.59</v>
      </c>
      <c r="C19" s="179">
        <f>ROUND(VALUE(SUBSTITUTE(実質収支比率等に係る経年分析!G$48,"▲","-")),2)</f>
        <v>5.61</v>
      </c>
      <c r="D19" s="179">
        <f>ROUND(VALUE(SUBSTITUTE(実質収支比率等に係る経年分析!H$48,"▲","-")),2)</f>
        <v>4.72</v>
      </c>
      <c r="E19" s="179">
        <f>ROUND(VALUE(SUBSTITUTE(実質収支比率等に係る経年分析!I$48,"▲","-")),2)</f>
        <v>4.87</v>
      </c>
      <c r="F19" s="179">
        <f>ROUND(VALUE(SUBSTITUTE(実質収支比率等に係る経年分析!J$48,"▲","-")),2)</f>
        <v>5.13</v>
      </c>
    </row>
    <row r="20" spans="1:11" x14ac:dyDescent="0.15">
      <c r="A20" s="179" t="s">
        <v>55</v>
      </c>
      <c r="B20" s="179">
        <f>ROUND(VALUE(SUBSTITUTE(実質収支比率等に係る経年分析!F$47,"▲","-")),2)</f>
        <v>29.1</v>
      </c>
      <c r="C20" s="179">
        <f>ROUND(VALUE(SUBSTITUTE(実質収支比率等に係る経年分析!G$47,"▲","-")),2)</f>
        <v>30.71</v>
      </c>
      <c r="D20" s="179">
        <f>ROUND(VALUE(SUBSTITUTE(実質収支比率等に係る経年分析!H$47,"▲","-")),2)</f>
        <v>31.2</v>
      </c>
      <c r="E20" s="179">
        <f>ROUND(VALUE(SUBSTITUTE(実質収支比率等に係る経年分析!I$47,"▲","-")),2)</f>
        <v>32.340000000000003</v>
      </c>
      <c r="F20" s="179">
        <f>ROUND(VALUE(SUBSTITUTE(実質収支比率等に係る経年分析!J$47,"▲","-")),2)</f>
        <v>33.409999999999997</v>
      </c>
    </row>
    <row r="21" spans="1:11" x14ac:dyDescent="0.15">
      <c r="A21" s="179" t="s">
        <v>56</v>
      </c>
      <c r="B21" s="179">
        <f>IF(ISNUMBER(VALUE(SUBSTITUTE(実質収支比率等に係る経年分析!F$49,"▲","-"))),ROUND(VALUE(SUBSTITUTE(実質収支比率等に係る経年分析!F$49,"▲","-")),2),NA())</f>
        <v>6.56</v>
      </c>
      <c r="C21" s="179">
        <f>IF(ISNUMBER(VALUE(SUBSTITUTE(実質収支比率等に係る経年分析!G$49,"▲","-"))),ROUND(VALUE(SUBSTITUTE(実質収支比率等に係る経年分析!G$49,"▲","-")),2),NA())</f>
        <v>4.3899999999999997</v>
      </c>
      <c r="D21" s="179">
        <f>IF(ISNUMBER(VALUE(SUBSTITUTE(実質収支比率等に係る経年分析!H$49,"▲","-"))),ROUND(VALUE(SUBSTITUTE(実質収支比率等に係る経年分析!H$49,"▲","-")),2),NA())</f>
        <v>-0.95</v>
      </c>
      <c r="E21" s="179">
        <f>IF(ISNUMBER(VALUE(SUBSTITUTE(実質収支比率等に係る経年分析!I$49,"▲","-"))),ROUND(VALUE(SUBSTITUTE(実質収支比率等に係る経年分析!I$49,"▲","-")),2),NA())</f>
        <v>-0.02</v>
      </c>
      <c r="F21" s="179">
        <f>IF(ISNUMBER(VALUE(SUBSTITUTE(実質収支比率等に係る経年分析!J$49,"▲","-"))),ROUND(VALUE(SUBSTITUTE(実質収支比率等に係る経年分析!J$49,"▲","-")),2),NA())</f>
        <v>0.08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0.08</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0.05</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0.06</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美馬市公共下水道事業特別会計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7.0000000000000007E-2</v>
      </c>
    </row>
    <row r="30" spans="1:11" x14ac:dyDescent="0.15">
      <c r="A30" s="180" t="str">
        <f>IF(連結実質赤字比率に係る赤字・黒字の構成分析!C$40="",NA(),連結実質赤字比率に係る赤字・黒字の構成分析!C$40)</f>
        <v>美馬市後期高齢者医療特別会計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7.0000000000000007E-2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7.0000000000000007E-2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7.0000000000000007E-2</v>
      </c>
    </row>
    <row r="31" spans="1:11" x14ac:dyDescent="0.15">
      <c r="A31" s="180" t="str">
        <f>IF(連結実質赤字比率に係る赤字・黒字の構成分析!C$39="",NA(),連結実質赤字比率に係る赤字・黒字の構成分析!C$39)</f>
        <v>美馬市農業集落排水事業特別会計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v>
      </c>
    </row>
    <row r="32" spans="1:11" x14ac:dyDescent="0.15">
      <c r="A32" s="180" t="str">
        <f>IF(連結実質赤字比率に係る赤字・黒字の構成分析!C$38="",NA(),連結実質赤字比率に係る赤字・黒字の構成分析!C$38)</f>
        <v>美馬市国民健康保険特別会計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0.59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0.59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0.56000000000000005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0.41</v>
      </c>
    </row>
    <row r="33" spans="1:16" x14ac:dyDescent="0.15">
      <c r="A33" s="180" t="str">
        <f>IF(連結実質赤字比率に係る赤字・黒字の構成分析!C$37="",NA(),連結実質赤字比率に係る赤字・黒字の構成分析!C$37)</f>
        <v>美馬市工業用水道事業会計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7.0000000000000007E-2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0.28000000000000003</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0.53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0.81</v>
      </c>
    </row>
    <row r="34" spans="1:16" x14ac:dyDescent="0.15">
      <c r="A34" s="180" t="str">
        <f>IF(連結実質赤字比率に係る赤字・黒字の構成分析!C$36="",NA(),連結実質赤字比率に係る赤字・黒字の構成分析!C$36)</f>
        <v>美馬市介護保険特別会計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0.77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1.0900000000000001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0.46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0.85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0.97</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3.57</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5.57</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4.67</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4.83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5.09</v>
      </c>
    </row>
    <row r="36" spans="1:16" x14ac:dyDescent="0.15">
      <c r="A36" s="180" t="str">
        <f>IF(連結実質赤字比率に係る赤字・黒字の構成分析!C$34="",NA(),連結実質赤字比率に係る赤字・黒字の構成分析!C$34)</f>
        <v>美馬市水道事業会計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3.02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4.6900000000000004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5.37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5.71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5.9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2412</v>
      </c>
      <c r="E42" s="181"/>
      <c r="F42" s="181"/>
      <c r="G42" s="181">
        <f>'実質公債費比率（分子）の構造'!L$52</f>
        <v>2670</v>
      </c>
      <c r="H42" s="181"/>
      <c r="I42" s="181"/>
      <c r="J42" s="181">
        <f>'実質公債費比率（分子）の構造'!M$52</f>
        <v>2664</v>
      </c>
      <c r="K42" s="181"/>
      <c r="L42" s="181"/>
      <c r="M42" s="181">
        <f>'実質公債費比率（分子）の構造'!N$52</f>
        <v>2550</v>
      </c>
      <c r="N42" s="181"/>
      <c r="O42" s="181"/>
      <c r="P42" s="181">
        <f>'実質公債費比率（分子）の構造'!O$52</f>
        <v>2306</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18</v>
      </c>
      <c r="C44" s="181"/>
      <c r="D44" s="181"/>
      <c r="E44" s="181">
        <f>'実質公債費比率（分子）の構造'!L$50</f>
        <v>1</v>
      </c>
      <c r="F44" s="181"/>
      <c r="G44" s="181"/>
      <c r="H44" s="181">
        <f>'実質公債費比率（分子）の構造'!M$50</f>
        <v>0</v>
      </c>
      <c r="I44" s="181"/>
      <c r="J44" s="181"/>
      <c r="K44" s="181">
        <f>'実質公債費比率（分子）の構造'!N$50</f>
        <v>0</v>
      </c>
      <c r="L44" s="181"/>
      <c r="M44" s="181"/>
      <c r="N44" s="181" t="str">
        <f>'実質公債費比率（分子）の構造'!O$50</f>
        <v>-</v>
      </c>
      <c r="O44" s="181"/>
      <c r="P44" s="181"/>
    </row>
    <row r="45" spans="1:16" x14ac:dyDescent="0.15">
      <c r="A45" s="181" t="s">
        <v>66</v>
      </c>
      <c r="B45" s="181">
        <f>'実質公債費比率（分子）の構造'!K$49</f>
        <v>88</v>
      </c>
      <c r="C45" s="181"/>
      <c r="D45" s="181"/>
      <c r="E45" s="181">
        <f>'実質公債費比率（分子）の構造'!L$49</f>
        <v>76</v>
      </c>
      <c r="F45" s="181"/>
      <c r="G45" s="181"/>
      <c r="H45" s="181">
        <f>'実質公債費比率（分子）の構造'!M$49</f>
        <v>51</v>
      </c>
      <c r="I45" s="181"/>
      <c r="J45" s="181"/>
      <c r="K45" s="181">
        <f>'実質公債費比率（分子）の構造'!N$49</f>
        <v>20</v>
      </c>
      <c r="L45" s="181"/>
      <c r="M45" s="181"/>
      <c r="N45" s="181">
        <f>'実質公債費比率（分子）の構造'!O$49</f>
        <v>8</v>
      </c>
      <c r="O45" s="181"/>
      <c r="P45" s="181"/>
    </row>
    <row r="46" spans="1:16" x14ac:dyDescent="0.15">
      <c r="A46" s="181" t="s">
        <v>67</v>
      </c>
      <c r="B46" s="181">
        <f>'実質公債費比率（分子）の構造'!K$48</f>
        <v>322</v>
      </c>
      <c r="C46" s="181"/>
      <c r="D46" s="181"/>
      <c r="E46" s="181">
        <f>'実質公債費比率（分子）の構造'!L$48</f>
        <v>314</v>
      </c>
      <c r="F46" s="181"/>
      <c r="G46" s="181"/>
      <c r="H46" s="181">
        <f>'実質公債費比率（分子）の構造'!M$48</f>
        <v>299</v>
      </c>
      <c r="I46" s="181"/>
      <c r="J46" s="181"/>
      <c r="K46" s="181">
        <f>'実質公債費比率（分子）の構造'!N$48</f>
        <v>290</v>
      </c>
      <c r="L46" s="181"/>
      <c r="M46" s="181"/>
      <c r="N46" s="181">
        <f>'実質公債費比率（分子）の構造'!O$48</f>
        <v>289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2772</v>
      </c>
      <c r="C49" s="181"/>
      <c r="D49" s="181"/>
      <c r="E49" s="181">
        <f>'実質公債費比率（分子）の構造'!L$45</f>
        <v>3183</v>
      </c>
      <c r="F49" s="181"/>
      <c r="G49" s="181"/>
      <c r="H49" s="181">
        <f>'実質公債費比率（分子）の構造'!M$45</f>
        <v>3335</v>
      </c>
      <c r="I49" s="181"/>
      <c r="J49" s="181"/>
      <c r="K49" s="181">
        <f>'実質公債費比率（分子）の構造'!N$45</f>
        <v>3283</v>
      </c>
      <c r="L49" s="181"/>
      <c r="M49" s="181"/>
      <c r="N49" s="181">
        <f>'実質公債費比率（分子）の構造'!O$45</f>
        <v>2941</v>
      </c>
      <c r="O49" s="181"/>
      <c r="P49" s="181"/>
    </row>
    <row r="50" spans="1:16" x14ac:dyDescent="0.15">
      <c r="A50" s="181" t="s">
        <v>71</v>
      </c>
      <c r="B50" s="181" t="e">
        <f>NA()</f>
        <v>#N/A</v>
      </c>
      <c r="C50" s="181">
        <f>IF(ISNUMBER('実質公債費比率（分子）の構造'!K$53),'実質公債費比率（分子）の構造'!K$53,NA())</f>
        <v>788</v>
      </c>
      <c r="D50" s="181" t="e">
        <f>NA()</f>
        <v>#N/A</v>
      </c>
      <c r="E50" s="181" t="e">
        <f>NA()</f>
        <v>#N/A</v>
      </c>
      <c r="F50" s="181">
        <f>IF(ISNUMBER('実質公債費比率（分子）の構造'!L$53),'実質公債費比率（分子）の構造'!L$53,NA())</f>
        <v>904</v>
      </c>
      <c r="G50" s="181" t="e">
        <f>NA()</f>
        <v>#N/A</v>
      </c>
      <c r="H50" s="181" t="e">
        <f>NA()</f>
        <v>#N/A</v>
      </c>
      <c r="I50" s="181">
        <f>IF(ISNUMBER('実質公債費比率（分子）の構造'!M$53),'実質公債費比率（分子）の構造'!M$53,NA())</f>
        <v>1021</v>
      </c>
      <c r="J50" s="181" t="e">
        <f>NA()</f>
        <v>#N/A</v>
      </c>
      <c r="K50" s="181" t="e">
        <f>NA()</f>
        <v>#N/A</v>
      </c>
      <c r="L50" s="181">
        <f>IF(ISNUMBER('実質公債費比率（分子）の構造'!N$53),'実質公債費比率（分子）の構造'!N$53,NA())</f>
        <v>1043</v>
      </c>
      <c r="M50" s="181" t="e">
        <f>NA()</f>
        <v>#N/A</v>
      </c>
      <c r="N50" s="181" t="e">
        <f>NA()</f>
        <v>#N/A</v>
      </c>
      <c r="O50" s="181">
        <f>IF(ISNUMBER('実質公債費比率（分子）の構造'!O$53),'実質公債費比率（分子）の構造'!O$53,NA())</f>
        <v>932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22542</v>
      </c>
      <c r="E56" s="180"/>
      <c r="F56" s="180"/>
      <c r="G56" s="180">
        <f>'将来負担比率（分子）の構造'!J$52</f>
        <v>22362</v>
      </c>
      <c r="H56" s="180"/>
      <c r="I56" s="180"/>
      <c r="J56" s="180">
        <f>'将来負担比率（分子）の構造'!K$52</f>
        <v>22605</v>
      </c>
      <c r="K56" s="180"/>
      <c r="L56" s="180"/>
      <c r="M56" s="180">
        <f>'将来負担比率（分子）の構造'!L$52</f>
        <v>23938</v>
      </c>
      <c r="N56" s="180"/>
      <c r="O56" s="180"/>
      <c r="P56" s="180">
        <f>'将来負担比率（分子）の構造'!M$52</f>
        <v>23535</v>
      </c>
    </row>
    <row r="57" spans="1:16" x14ac:dyDescent="0.15">
      <c r="A57" s="180" t="s">
        <v>42</v>
      </c>
      <c r="B57" s="180"/>
      <c r="C57" s="180"/>
      <c r="D57" s="180">
        <f>'将来負担比率（分子）の構造'!I$51</f>
        <v>287</v>
      </c>
      <c r="E57" s="180"/>
      <c r="F57" s="180"/>
      <c r="G57" s="180">
        <f>'将来負担比率（分子）の構造'!J$51</f>
        <v>235</v>
      </c>
      <c r="H57" s="180"/>
      <c r="I57" s="180"/>
      <c r="J57" s="180">
        <f>'将来負担比率（分子）の構造'!K$51</f>
        <v>188</v>
      </c>
      <c r="K57" s="180"/>
      <c r="L57" s="180"/>
      <c r="M57" s="180">
        <f>'将来負担比率（分子）の構造'!L$51</f>
        <v>144</v>
      </c>
      <c r="N57" s="180"/>
      <c r="O57" s="180"/>
      <c r="P57" s="180">
        <f>'将来負担比率（分子）の構造'!M$51</f>
        <v>101</v>
      </c>
    </row>
    <row r="58" spans="1:16" x14ac:dyDescent="0.15">
      <c r="A58" s="180" t="s">
        <v>41</v>
      </c>
      <c r="B58" s="180"/>
      <c r="C58" s="180"/>
      <c r="D58" s="180">
        <f>'将来負担比率（分子）の構造'!I$50</f>
        <v>6563</v>
      </c>
      <c r="E58" s="180"/>
      <c r="F58" s="180"/>
      <c r="G58" s="180">
        <f>'将来負担比率（分子）の構造'!J$50</f>
        <v>7308</v>
      </c>
      <c r="H58" s="180"/>
      <c r="I58" s="180"/>
      <c r="J58" s="180">
        <f>'将来負担比率（分子）の構造'!K$50</f>
        <v>6705</v>
      </c>
      <c r="K58" s="180"/>
      <c r="L58" s="180"/>
      <c r="M58" s="180">
        <f>'将来負担比率（分子）の構造'!L$50</f>
        <v>6846</v>
      </c>
      <c r="N58" s="180"/>
      <c r="O58" s="180"/>
      <c r="P58" s="180">
        <f>'将来負担比率（分子）の構造'!M$50</f>
        <v>6544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7</v>
      </c>
      <c r="C61" s="180"/>
      <c r="D61" s="180"/>
      <c r="E61" s="180">
        <f>'将来負担比率（分子）の構造'!J$46</f>
        <v>3</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3806</v>
      </c>
      <c r="C62" s="180"/>
      <c r="D62" s="180"/>
      <c r="E62" s="180">
        <f>'将来負担比率（分子）の構造'!J$45</f>
        <v>3651</v>
      </c>
      <c r="F62" s="180"/>
      <c r="G62" s="180"/>
      <c r="H62" s="180">
        <f>'将来負担比率（分子）の構造'!K$45</f>
        <v>3510</v>
      </c>
      <c r="I62" s="180"/>
      <c r="J62" s="180"/>
      <c r="K62" s="180">
        <f>'将来負担比率（分子）の構造'!L$45</f>
        <v>3472</v>
      </c>
      <c r="L62" s="180"/>
      <c r="M62" s="180"/>
      <c r="N62" s="180">
        <f>'将来負担比率（分子）の構造'!M$45</f>
        <v>3272</v>
      </c>
      <c r="O62" s="180"/>
      <c r="P62" s="180"/>
    </row>
    <row r="63" spans="1:16" x14ac:dyDescent="0.15">
      <c r="A63" s="180" t="s">
        <v>34</v>
      </c>
      <c r="B63" s="180">
        <f>'将来負担比率（分子）の構造'!I$44</f>
        <v>165</v>
      </c>
      <c r="C63" s="180"/>
      <c r="D63" s="180"/>
      <c r="E63" s="180">
        <f>'将来負担比率（分子）の構造'!J$44</f>
        <v>92</v>
      </c>
      <c r="F63" s="180"/>
      <c r="G63" s="180"/>
      <c r="H63" s="180">
        <f>'将来負担比率（分子）の構造'!K$44</f>
        <v>46</v>
      </c>
      <c r="I63" s="180"/>
      <c r="J63" s="180"/>
      <c r="K63" s="180">
        <f>'将来負担比率（分子）の構造'!L$44</f>
        <v>5</v>
      </c>
      <c r="L63" s="180"/>
      <c r="M63" s="180"/>
      <c r="N63" s="180">
        <f>'将来負担比率（分子）の構造'!M$44</f>
        <v>20</v>
      </c>
      <c r="O63" s="180"/>
      <c r="P63" s="180"/>
    </row>
    <row r="64" spans="1:16" x14ac:dyDescent="0.15">
      <c r="A64" s="180" t="s">
        <v>33</v>
      </c>
      <c r="B64" s="180">
        <f>'将来負担比率（分子）の構造'!I$43</f>
        <v>3348</v>
      </c>
      <c r="C64" s="180"/>
      <c r="D64" s="180"/>
      <c r="E64" s="180">
        <f>'将来負担比率（分子）の構造'!J$43</f>
        <v>3117</v>
      </c>
      <c r="F64" s="180"/>
      <c r="G64" s="180"/>
      <c r="H64" s="180">
        <f>'将来負担比率（分子）の構造'!K$43</f>
        <v>2987</v>
      </c>
      <c r="I64" s="180"/>
      <c r="J64" s="180"/>
      <c r="K64" s="180">
        <f>'将来負担比率（分子）の構造'!L$43</f>
        <v>2206</v>
      </c>
      <c r="L64" s="180"/>
      <c r="M64" s="180"/>
      <c r="N64" s="180">
        <f>'将来負担比率（分子）の構造'!M$43</f>
        <v>2096</v>
      </c>
      <c r="O64" s="180"/>
      <c r="P64" s="180"/>
    </row>
    <row r="65" spans="1:16" x14ac:dyDescent="0.15">
      <c r="A65" s="180" t="s">
        <v>32</v>
      </c>
      <c r="B65" s="180">
        <f>'将来負担比率（分子）の構造'!I$42</f>
        <v>1</v>
      </c>
      <c r="C65" s="180"/>
      <c r="D65" s="180"/>
      <c r="E65" s="180">
        <f>'将来負担比率（分子）の構造'!J$42</f>
        <v>1</v>
      </c>
      <c r="F65" s="180"/>
      <c r="G65" s="180"/>
      <c r="H65" s="180">
        <f>'将来負担比率（分子）の構造'!K$42</f>
        <v>0</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27723</v>
      </c>
      <c r="C66" s="180"/>
      <c r="D66" s="180"/>
      <c r="E66" s="180">
        <f>'将来負担比率（分子）の構造'!J$41</f>
        <v>27794</v>
      </c>
      <c r="F66" s="180"/>
      <c r="G66" s="180"/>
      <c r="H66" s="180">
        <f>'将来負担比率（分子）の構造'!K$41</f>
        <v>28847</v>
      </c>
      <c r="I66" s="180"/>
      <c r="J66" s="180"/>
      <c r="K66" s="180">
        <f>'将来負担比率（分子）の構造'!L$41</f>
        <v>30148</v>
      </c>
      <c r="L66" s="180"/>
      <c r="M66" s="180"/>
      <c r="N66" s="180">
        <f>'将来負担比率（分子）の構造'!M$41</f>
        <v>29883</v>
      </c>
      <c r="O66" s="180"/>
      <c r="P66" s="180"/>
    </row>
    <row r="67" spans="1:16" x14ac:dyDescent="0.15">
      <c r="A67" s="180" t="s">
        <v>75</v>
      </c>
      <c r="B67" s="180" t="e">
        <f>NA()</f>
        <v>#N/A</v>
      </c>
      <c r="C67" s="180">
        <f>IF(ISNUMBER('将来負担比率（分子）の構造'!I$53), IF('将来負担比率（分子）の構造'!I$53 &lt; 0, 0, '将来負担比率（分子）の構造'!I$53), NA())</f>
        <v>5658</v>
      </c>
      <c r="D67" s="180" t="e">
        <f>NA()</f>
        <v>#N/A</v>
      </c>
      <c r="E67" s="180" t="e">
        <f>NA()</f>
        <v>#N/A</v>
      </c>
      <c r="F67" s="180">
        <f>IF(ISNUMBER('将来負担比率（分子）の構造'!J$53), IF('将来負担比率（分子）の構造'!J$53 &lt; 0, 0, '将来負担比率（分子）の構造'!J$53), NA())</f>
        <v>4754</v>
      </c>
      <c r="G67" s="180" t="e">
        <f>NA()</f>
        <v>#N/A</v>
      </c>
      <c r="H67" s="180" t="e">
        <f>NA()</f>
        <v>#N/A</v>
      </c>
      <c r="I67" s="180">
        <f>IF(ISNUMBER('将来負担比率（分子）の構造'!K$53), IF('将来負担比率（分子）の構造'!K$53 &lt; 0, 0, '将来負担比率（分子）の構造'!K$53), NA())</f>
        <v>5893</v>
      </c>
      <c r="J67" s="180" t="e">
        <f>NA()</f>
        <v>#N/A</v>
      </c>
      <c r="K67" s="180" t="e">
        <f>NA()</f>
        <v>#N/A</v>
      </c>
      <c r="L67" s="180">
        <f>IF(ISNUMBER('将来負担比率（分子）の構造'!L$53), IF('将来負担比率（分子）の構造'!L$53 &lt; 0, 0, '将来負担比率（分子）の構造'!L$53), NA())</f>
        <v>4903</v>
      </c>
      <c r="M67" s="180" t="e">
        <f>NA()</f>
        <v>#N/A</v>
      </c>
      <c r="N67" s="180" t="e">
        <f>NA()</f>
        <v>#N/A</v>
      </c>
      <c r="O67" s="180">
        <f>IF(ISNUMBER('将来負担比率（分子）の構造'!M$53), IF('将来負担比率（分子）の構造'!M$53 &lt; 0, 0, '将来負担比率（分子）の構造'!M$53), NA())</f>
        <v>5091</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3829</v>
      </c>
      <c r="C72" s="184">
        <f>基金残高に係る経年分析!G55</f>
        <v>3829</v>
      </c>
      <c r="D72" s="184">
        <f>基金残高に係る経年分析!H55</f>
        <v>3828</v>
      </c>
    </row>
    <row r="73" spans="1:16" x14ac:dyDescent="0.15">
      <c r="A73" s="183" t="s">
        <v>78</v>
      </c>
      <c r="B73" s="184">
        <f>基金残高に係る経年分析!F56</f>
        <v>1654</v>
      </c>
      <c r="C73" s="184">
        <f>基金残高に係る経年分析!G56</f>
        <v>1469</v>
      </c>
      <c r="D73" s="184">
        <f>基金残高に係る経年分析!H56</f>
        <v>1033</v>
      </c>
    </row>
    <row r="74" spans="1:16" x14ac:dyDescent="0.15">
      <c r="A74" s="183" t="s">
        <v>79</v>
      </c>
      <c r="B74" s="184">
        <f>基金残高に係る経年分析!F57</f>
        <v>3482</v>
      </c>
      <c r="C74" s="184">
        <f>基金残高に係る経年分析!G57</f>
        <v>3356</v>
      </c>
      <c r="D74" s="184">
        <f>基金残高に係る経年分析!H57</f>
        <v>3358</v>
      </c>
    </row>
  </sheetData>
  <sheetProtection algorithmName="SHA-512" hashValue="jTuNatPksORujfo9epnCrWLLlGf4Um0IV5F6HWjoG0xUU9OVCh6NykhYjpS1RQlHMUu4f8yQ2Keasg5CE80Irw==" saltValue="m9hcpG8pJC+iQGb+hBYV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2020-03-05T10:23:21Z</cp:lastPrinted>
  <dcterms:created xsi:type="dcterms:W3CDTF">2020-02-10T05:30:42Z</dcterms:created>
  <dcterms:modified xsi:type="dcterms:W3CDTF">2020-09-08T04:18:50Z</dcterms:modified>
  <cp:category/>
</cp:coreProperties>
</file>