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e5c9AbZq/c2sockaX/+T5PzfpZ3z2nPwUCbKw3dJ97mNX3pSsMDm55iFv1fLzq/AE3TN1jAbskBj7lELx5F0w==" workbookSaltValue="d0HxkjaJy9iA3bnJjCvv+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M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N11" i="4"/>
  <c r="ME10" i="5"/>
  <c r="KP10" i="5"/>
  <c r="JB10" i="5"/>
  <c r="HM10" i="5"/>
  <c r="FX10" i="5"/>
  <c r="EI10" i="5"/>
  <c r="CT10" i="5"/>
  <c r="BC10" i="5"/>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MK10" i="5"/>
  <c r="KW10" i="5"/>
  <c r="JH10" i="5"/>
  <c r="HS10" i="5"/>
  <c r="GD10" i="5"/>
  <c r="EO10" i="5"/>
  <c r="DA10" i="5"/>
  <c r="BJ10" i="5"/>
  <c r="MA10" i="5"/>
  <c r="KL10" i="5"/>
  <c r="IX10" i="5"/>
  <c r="HI10" i="5"/>
  <c r="FT10" i="5"/>
  <c r="EE10" i="5"/>
  <c r="CP10" i="5"/>
  <c r="AY10" i="5"/>
  <c r="LQ10" i="5"/>
  <c r="KB10" i="5"/>
  <c r="IM10" i="5"/>
  <c r="GY10" i="5"/>
  <c r="FJ10" i="5"/>
  <c r="DU10" i="5"/>
  <c r="CF10" i="5"/>
</calcChain>
</file>

<file path=xl/sharedStrings.xml><?xml version="1.0" encoding="utf-8"?>
<sst xmlns="http://schemas.openxmlformats.org/spreadsheetml/2006/main" count="900" uniqueCount="258">
  <si>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</si>
  <si>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</si>
  <si>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</si>
  <si>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</si>
  <si>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</si>
  <si>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</si>
  <si>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</si>
  <si>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</si>
  <si>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</si>
  <si>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</si>
  <si>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</si>
  <si>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</si>
  <si>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</si>
  <si>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</si>
  <si>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</si>
  <si>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</si>
  <si>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</si>
  <si>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</si>
  <si>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</si>
  <si>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</si>
  <si>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</si>
  <si>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</si>
  <si>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</si>
  <si>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</si>
  <si>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</si>
  <si>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</si>
  <si>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</si>
  <si>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</si>
  <si>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</si>
  <si>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</si>
  <si>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</si>
  <si>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</si>
  <si>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</si>
  <si>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</si>
  <si>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</si>
  <si>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</si>
  <si>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</si>
  <si>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</si>
  <si>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</si>
  <si>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</si>
  <si>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</si>
  <si>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</si>
  <si>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</si>
  <si>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</si>
  <si>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</si>
  <si>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</si>
  <si>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</si>
  <si>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</si>
  <si>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</si>
  <si>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</si>
  <si>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</si>
  <si>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</si>
  <si>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</si>
  <si>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</si>
  <si>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</si>
  <si>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</si>
  <si>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</si>
  <si>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</si>
  <si>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</si>
  <si>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</si>
  <si>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</si>
  <si>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</si>
  <si>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</si>
  <si>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</si>
  <si>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</si>
  <si>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</si>
  <si>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</si>
  <si>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</si>
  <si>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</si>
  <si>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</si>
  <si>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</si>
  <si>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</si>
  <si>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</si>
  <si>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</si>
  <si>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</si>
  <si>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</si>
  <si>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</si>
  <si>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</si>
  <si>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</si>
  <si>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</si>
  <si>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</si>
  <si>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</si>
  <si>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</si>
  <si>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</si>
  <si>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</si>
  <si>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</si>
  <si>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</si>
  <si>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</si>
  <si>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</si>
  <si>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</si>
  <si>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</si>
  <si>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</si>
  <si>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</si>
  <si>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</si>
  <si>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</si>
  <si>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</si>
  <si>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</si>
  <si>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</si>
  <si>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</si>
  <si>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</si>
  <si>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</si>
  <si>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</si>
  <si>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</si>
  <si>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</si>
  <si>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</si>
  <si>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</si>
  <si>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</si>
  <si>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</si>
  <si>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</si>
  <si>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</si>
  <si>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</si>
  <si>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</si>
  <si>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</si>
  <si>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</si>
  <si>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</si>
  <si>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</si>
  <si>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360007</t>
  </si>
  <si>
    <t>46</t>
  </si>
  <si>
    <t>04</t>
  </si>
  <si>
    <t>0</t>
  </si>
  <si>
    <t>000</t>
  </si>
  <si>
    <t>徳島県</t>
  </si>
  <si>
    <t>法適用</t>
  </si>
  <si>
    <t>電気事業</t>
  </si>
  <si>
    <t>自治体職員</t>
  </si>
  <si>
    <t>-</t>
  </si>
  <si>
    <t>令和７年３月３１日　日野谷発電所ほか</t>
  </si>
  <si>
    <t>令和１５年３月３１日　マリンピア沖洲太陽光発電所ほか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</si>
  <si>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</si>
  <si>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</si>
  <si>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</si>
  <si>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</si>
  <si>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</si>
  <si>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</si>
  <si>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</si>
  <si>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</si>
  <si>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</si>
  <si>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</si>
  <si>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</si>
  <si>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</si>
  <si>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</si>
  <si>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</si>
  <si>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</si>
  <si>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</si>
  <si>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</si>
  <si>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</si>
  <si>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</si>
  <si>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</si>
  <si>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</si>
  <si>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</si>
  <si>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</si>
  <si>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</si>
  <si>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</si>
  <si>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</si>
  <si>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</si>
  <si>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</si>
  <si>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</si>
  <si>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</si>
  <si>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</si>
  <si>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</si>
  <si>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</si>
  <si>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</si>
  <si>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</si>
  <si>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</si>
  <si>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</si>
  <si>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</si>
  <si>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</si>
  <si>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</si>
  <si>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</si>
  <si>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</si>
  <si>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</si>
  <si>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</si>
  <si>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</si>
  <si>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</si>
  <si>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</si>
  <si>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</si>
  <si>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</si>
  <si>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</si>
  <si>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</si>
  <si>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</si>
  <si>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</si>
  <si>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</si>
  <si>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</si>
  <si>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</si>
  <si>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</si>
  <si>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</si>
  <si>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</si>
  <si>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</si>
  <si>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</si>
  <si>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</si>
  <si>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</si>
  <si>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</si>
  <si>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</si>
  <si>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</si>
  <si>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</si>
  <si>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</si>
  <si>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</si>
  <si>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</si>
  <si>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</si>
  <si>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</si>
  <si>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</si>
  <si>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</si>
  <si>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</si>
  <si>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</si>
  <si>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</si>
  <si>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</si>
  <si>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</si>
  <si>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</si>
  <si>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</si>
  <si>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</si>
  <si>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</si>
  <si>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</si>
  <si>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</si>
  <si>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</si>
  <si>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</si>
  <si>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</si>
  <si>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</si>
  <si>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</si>
  <si>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</si>
  <si>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</si>
  <si>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</si>
  <si>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</si>
  <si>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</si>
  <si>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</si>
  <si>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</si>
  <si>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</si>
  <si>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</si>
  <si>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</si>
  <si>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</si>
  <si>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</si>
  <si>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</si>
  <si>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</si>
  <si>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</si>
  <si>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</si>
  <si>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</si>
  <si>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</si>
  <si>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</si>
  <si>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</si>
  <si>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</si>
  <si>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</si>
  <si>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</si>
  <si>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</si>
  <si>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</si>
  <si>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</si>
  <si>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</si>
  <si>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</si>
  <si>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</si>
  <si>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</si>
  <si>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</si>
  <si>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</si>
  <si>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</si>
  <si>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</si>
  <si>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</si>
  <si>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</si>
  <si>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年度によって未払金等の増減により比率に変動があるが、100％を大きく上回っており、短期的な支払能力を十分に確保できている。
・供給原価
　販売電力量1MWhあたりの費用については、修繕費等費用が多くかかった年もあるが、概ね全国平均を下回る効率的な経営をおこなっている。
・EBITDA
  直近の本業の収益は、平成29年度に比べると減少した。収益性の低下対策として、費用削減等経営改善に努めていく。</t>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107" eb="109">
      <t>ケイジョウ</t>
    </rPh>
    <rPh sb="109" eb="111">
      <t>シュウシ</t>
    </rPh>
    <rPh sb="111" eb="113">
      <t>ドウヨウ</t>
    </rPh>
    <rPh sb="119" eb="120">
      <t>コ</t>
    </rPh>
    <rPh sb="122" eb="124">
      <t>スイイ</t>
    </rPh>
    <rPh sb="158" eb="159">
      <t>サラ</t>
    </rPh>
    <rPh sb="161" eb="163">
      <t>ヒヨウ</t>
    </rPh>
    <rPh sb="163" eb="165">
      <t>サクゲン</t>
    </rPh>
    <rPh sb="166" eb="167">
      <t>ツト</t>
    </rPh>
    <rPh sb="222" eb="225">
      <t>タンキテキ</t>
    </rPh>
    <rPh sb="226" eb="228">
      <t>シハラ</t>
    </rPh>
    <rPh sb="228" eb="230">
      <t>ノウリョク</t>
    </rPh>
    <rPh sb="231" eb="233">
      <t>ジュウブン</t>
    </rPh>
    <rPh sb="234" eb="236">
      <t>カクホ</t>
    </rPh>
    <rPh sb="328" eb="330">
      <t>チョッキン</t>
    </rPh>
    <rPh sb="338" eb="340">
      <t>ヘイセイ</t>
    </rPh>
    <rPh sb="345" eb="346">
      <t>クラ</t>
    </rPh>
    <rPh sb="349" eb="351">
      <t>ゲンショウ</t>
    </rPh>
    <rPh sb="354" eb="357">
      <t>シュウエキセイ</t>
    </rPh>
    <rPh sb="358" eb="360">
      <t>テイカ</t>
    </rPh>
    <rPh sb="360" eb="362">
      <t>タイサク</t>
    </rPh>
    <rPh sb="366" eb="368">
      <t>ヒヨウ</t>
    </rPh>
    <rPh sb="368" eb="370">
      <t>サクゲン</t>
    </rPh>
    <rPh sb="370" eb="371">
      <t>ナド</t>
    </rPh>
    <rPh sb="371" eb="373">
      <t>ケイエイ</t>
    </rPh>
    <rPh sb="373" eb="375">
      <t>カイゼン</t>
    </rPh>
    <rPh sb="376" eb="377">
      <t>ツト</t>
    </rPh>
    <phoneticPr fontId="9"/>
  </si>
  <si>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いる。
・修繕費比率
　水車発電機の大規模なメンテナンスが必要な年度を除き、概ね全国平均を下回る計画的な維持管理ができている。
・企業債残高対料金収入比率
　企業債償還は平成21年度末に終了しており、現在は該当がない。
・有形固定資産減価償却率
　施設の老朽化が進んでいて全国平均を上回っているが、長期的な計画に基づいて施設の改良工事等をおこなっており、安定経営に努めている。
・FIT収入割合
  該当施設はない。
［太陽光発電］
・設備利用率
　本来備えている発電能力を活用できていて、全国平均を上回る効率的な発電施設の運用をおこなっている。
・修繕費比率
　全国平均を上回る修繕費比率となっているが、修繕費以外の費用が比較的少なく、特別修繕引当金も積み立てているため、比率が上がっている状況である。今後も引き続き効率的な修繕方法等の検討に努める。
・企業債残高対料金収入比率
　該当はない。
・有形固定資産減価償却率
　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28" eb="130">
      <t>スイシャ</t>
    </rPh>
    <rPh sb="130" eb="133">
      <t>ハツデンキ</t>
    </rPh>
    <rPh sb="217" eb="219">
      <t>ゲンザイ</t>
    </rPh>
    <rPh sb="220" eb="222">
      <t>ガイトウ</t>
    </rPh>
    <rPh sb="242" eb="244">
      <t>シセツ</t>
    </rPh>
    <rPh sb="245" eb="248">
      <t>ロウキュウカ</t>
    </rPh>
    <rPh sb="249" eb="250">
      <t>スス</t>
    </rPh>
    <rPh sb="254" eb="256">
      <t>ゼンコク</t>
    </rPh>
    <rPh sb="256" eb="258">
      <t>ヘイキン</t>
    </rPh>
    <rPh sb="259" eb="261">
      <t>ウワマワ</t>
    </rPh>
    <rPh sb="267" eb="270">
      <t>チョウキテキ</t>
    </rPh>
    <rPh sb="283" eb="285">
      <t>コウジ</t>
    </rPh>
    <rPh sb="295" eb="297">
      <t>アンテイ</t>
    </rPh>
    <rPh sb="297" eb="299">
      <t>ケイエイ</t>
    </rPh>
    <rPh sb="300" eb="301">
      <t>ツト</t>
    </rPh>
    <rPh sb="319" eb="321">
      <t>ガイトウ</t>
    </rPh>
    <rPh sb="321" eb="323">
      <t>シセツ</t>
    </rPh>
    <rPh sb="345" eb="347">
      <t>ホンライ</t>
    </rPh>
    <rPh sb="347" eb="348">
      <t>ソナ</t>
    </rPh>
    <rPh sb="352" eb="354">
      <t>ハツデン</t>
    </rPh>
    <rPh sb="354" eb="356">
      <t>ノウリョク</t>
    </rPh>
    <rPh sb="357" eb="359">
      <t>カツヨウ</t>
    </rPh>
    <rPh sb="649" eb="651">
      <t>キカン</t>
    </rPh>
    <rPh sb="651" eb="653">
      <t>マンリョウ</t>
    </rPh>
    <rPh sb="655" eb="657">
      <t>ジギョウ</t>
    </rPh>
    <rPh sb="657" eb="659">
      <t>ケイゾク</t>
    </rPh>
    <rPh sb="664" eb="667">
      <t>アンテイテキ</t>
    </rPh>
    <rPh sb="668" eb="670">
      <t>ケイエイ</t>
    </rPh>
    <rPh sb="675" eb="677">
      <t>ミキワ</t>
    </rPh>
    <rPh sb="681" eb="683">
      <t>ハンダン</t>
    </rPh>
    <phoneticPr fontId="9"/>
  </si>
  <si>
    <t>電気事業により生じた利益は，将来の施設更新に充てるための建設改良積立金や脱炭素社会に貢献するための水素エネルギー等導入加速積立金等に積み立てることとしている。積み立てた後，なお残額がある場合には，繰越利益剰余金としている。
建設改良積立金　501,000,000円
水素エネルギー等導入加速積立金　30,000,000円
資本金への組入　67,027,646円
繰越利益剰余金　264,745,504円</t>
    <phoneticPr fontId="5"/>
  </si>
  <si>
    <t>　電気事業の経営については、これまで比較的堅調に推移しており、健全性を確保できている。
　太陽光発電については全てFIT収入となるが、FIT期間満了後の事業継続については安定的に経営できるかを見極めながら判断していく。
　今後の経営にあたっては、平成28年度に策定した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t>
    <rPh sb="1" eb="3">
      <t>デンキ</t>
    </rPh>
    <rPh sb="3" eb="5">
      <t>ジギョウ</t>
    </rPh>
    <rPh sb="125" eb="127">
      <t>ヘイセイ</t>
    </rPh>
    <rPh sb="141" eb="143">
      <t>ヘイセイ</t>
    </rPh>
    <rPh sb="145" eb="147">
      <t>ネンド</t>
    </rPh>
    <rPh sb="148" eb="150">
      <t>レイワ</t>
    </rPh>
    <rPh sb="151" eb="153">
      <t>ネンド</t>
    </rPh>
    <rPh sb="167" eb="168">
      <t>モト</t>
    </rPh>
    <rPh sb="213" eb="215">
      <t>ケイヒ</t>
    </rPh>
    <rPh sb="222" eb="224">
      <t>シキン</t>
    </rPh>
    <rPh sb="227" eb="230">
      <t>コウリツテキ</t>
    </rPh>
    <rPh sb="231" eb="233">
      <t>ウンヨウ</t>
    </rPh>
    <rPh sb="233" eb="234">
      <t>ナド</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</si>
</sst>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112</c:v>
                </c:pt>
                <c:pt idx="1">
                  <c:v>120</c:v>
                </c:pt>
                <c:pt idx="2">
                  <c:v>124.4</c:v>
                </c:pt>
                <c:pt idx="3">
                  <c:v>120.8</c:v>
                </c:pt>
                <c:pt idx="4">
                  <c:v>109.3</c:v>
                </c:pt>
              </c:numCache>
            </c:numRef>
          </c:val>
          <c:extLst xmlns:c16r2="http://schemas.microsoft.com/office/drawing/2015/06/chart">
            <c:ext xmlns:c16="http://schemas.microsoft.com/office/drawing/2014/chart" uri="{C3380CC4-5D6E-409C-BE32-E72D297353CC}">
              <c16:uniqueId val="{00000000-6B33-4ABD-B3E5-8482D5D94B0A}"/>
            </c:ext>
          </c:extLst>
        </c:ser>
        <c:dLbls>
          <c:showLegendKey val="0"/>
          <c:showVal val="0"/>
          <c:showCatName val="0"/>
          <c:showSerName val="0"/>
          <c:showPercent val="0"/>
          <c:showBubbleSize val="0"/>
        </c:dLbls>
        <c:gapWidth val="180"/>
        <c:overlap val="-90"/>
        <c:axId val="196494336"/>
        <c:axId val="19477702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6B33-4ABD-B3E5-8482D5D94B0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B33-4ABD-B3E5-8482D5D94B0A}"/>
            </c:ext>
          </c:extLst>
        </c:ser>
        <c:dLbls>
          <c:showLegendKey val="0"/>
          <c:showVal val="0"/>
          <c:showCatName val="0"/>
          <c:showSerName val="0"/>
          <c:showPercent val="0"/>
          <c:showBubbleSize val="0"/>
        </c:dLbls>
        <c:marker val="1"/>
        <c:smooth val="0"/>
        <c:axId val="196494336"/>
        <c:axId val="194777024"/>
      </c:lineChart>
      <c:catAx>
        <c:axId val="196494336"/>
        <c:scaling>
          <c:orientation val="minMax"/>
        </c:scaling>
        <c:delete val="0"/>
        <c:axPos val="b"/>
        <c:numFmt formatCode="ge" sourceLinked="1"/>
        <c:majorTickMark val="none"/>
        <c:minorTickMark val="none"/>
        <c:tickLblPos val="none"/>
        <c:crossAx val="194777024"/>
        <c:crosses val="autoZero"/>
        <c:auto val="0"/>
        <c:lblAlgn val="ctr"/>
        <c:lblOffset val="100"/>
        <c:noMultiLvlLbl val="1"/>
      </c:catAx>
      <c:valAx>
        <c:axId val="19477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494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110.8</c:v>
                </c:pt>
                <c:pt idx="1">
                  <c:v>118.3</c:v>
                </c:pt>
                <c:pt idx="2">
                  <c:v>123.5</c:v>
                </c:pt>
                <c:pt idx="3">
                  <c:v>120.1</c:v>
                </c:pt>
                <c:pt idx="4">
                  <c:v>108.6</c:v>
                </c:pt>
              </c:numCache>
            </c:numRef>
          </c:val>
          <c:extLst xmlns:c16r2="http://schemas.microsoft.com/office/drawing/2015/06/chart">
            <c:ext xmlns:c16="http://schemas.microsoft.com/office/drawing/2014/chart" uri="{C3380CC4-5D6E-409C-BE32-E72D297353CC}">
              <c16:uniqueId val="{00000000-3F88-47F7-ABA9-90BFE86E8FBA}"/>
            </c:ext>
          </c:extLst>
        </c:ser>
        <c:dLbls>
          <c:showLegendKey val="0"/>
          <c:showVal val="0"/>
          <c:showCatName val="0"/>
          <c:showSerName val="0"/>
          <c:showPercent val="0"/>
          <c:showBubbleSize val="0"/>
        </c:dLbls>
        <c:gapWidth val="180"/>
        <c:overlap val="-90"/>
        <c:axId val="196496896"/>
        <c:axId val="1947793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3F88-47F7-ABA9-90BFE86E8FB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F88-47F7-ABA9-90BFE86E8FBA}"/>
            </c:ext>
          </c:extLst>
        </c:ser>
        <c:dLbls>
          <c:showLegendKey val="0"/>
          <c:showVal val="0"/>
          <c:showCatName val="0"/>
          <c:showSerName val="0"/>
          <c:showPercent val="0"/>
          <c:showBubbleSize val="0"/>
        </c:dLbls>
        <c:marker val="1"/>
        <c:smooth val="0"/>
        <c:axId val="196496896"/>
        <c:axId val="194779328"/>
      </c:lineChart>
      <c:catAx>
        <c:axId val="196496896"/>
        <c:scaling>
          <c:orientation val="minMax"/>
        </c:scaling>
        <c:delete val="0"/>
        <c:axPos val="b"/>
        <c:numFmt formatCode="ge" sourceLinked="1"/>
        <c:majorTickMark val="none"/>
        <c:minorTickMark val="none"/>
        <c:tickLblPos val="none"/>
        <c:crossAx val="194779328"/>
        <c:crosses val="autoZero"/>
        <c:auto val="0"/>
        <c:lblAlgn val="ctr"/>
        <c:lblOffset val="100"/>
        <c:noMultiLvlLbl val="1"/>
      </c:catAx>
      <c:valAx>
        <c:axId val="19477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49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494.4</c:v>
                </c:pt>
                <c:pt idx="1">
                  <c:v>1159.2</c:v>
                </c:pt>
                <c:pt idx="2">
                  <c:v>1888.4</c:v>
                </c:pt>
                <c:pt idx="3">
                  <c:v>1520.1</c:v>
                </c:pt>
                <c:pt idx="4">
                  <c:v>1746.7</c:v>
                </c:pt>
              </c:numCache>
            </c:numRef>
          </c:val>
          <c:extLst xmlns:c16r2="http://schemas.microsoft.com/office/drawing/2015/06/chart">
            <c:ext xmlns:c16="http://schemas.microsoft.com/office/drawing/2014/chart" uri="{C3380CC4-5D6E-409C-BE32-E72D297353CC}">
              <c16:uniqueId val="{00000000-717F-4D55-984D-F608659A6BB4}"/>
            </c:ext>
          </c:extLst>
        </c:ser>
        <c:dLbls>
          <c:showLegendKey val="0"/>
          <c:showVal val="0"/>
          <c:showCatName val="0"/>
          <c:showSerName val="0"/>
          <c:showPercent val="0"/>
          <c:showBubbleSize val="0"/>
        </c:dLbls>
        <c:gapWidth val="180"/>
        <c:overlap val="-90"/>
        <c:axId val="197563904"/>
        <c:axId val="19760800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717F-4D55-984D-F608659A6BB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17F-4D55-984D-F608659A6BB4}"/>
            </c:ext>
          </c:extLst>
        </c:ser>
        <c:dLbls>
          <c:showLegendKey val="0"/>
          <c:showVal val="0"/>
          <c:showCatName val="0"/>
          <c:showSerName val="0"/>
          <c:showPercent val="0"/>
          <c:showBubbleSize val="0"/>
        </c:dLbls>
        <c:marker val="1"/>
        <c:smooth val="0"/>
        <c:axId val="197563904"/>
        <c:axId val="197608000"/>
      </c:lineChart>
      <c:catAx>
        <c:axId val="197563904"/>
        <c:scaling>
          <c:orientation val="minMax"/>
        </c:scaling>
        <c:delete val="0"/>
        <c:axPos val="b"/>
        <c:numFmt formatCode="ge" sourceLinked="1"/>
        <c:majorTickMark val="none"/>
        <c:minorTickMark val="none"/>
        <c:tickLblPos val="none"/>
        <c:crossAx val="197608000"/>
        <c:crosses val="autoZero"/>
        <c:auto val="0"/>
        <c:lblAlgn val="ctr"/>
        <c:lblOffset val="100"/>
        <c:noMultiLvlLbl val="1"/>
      </c:catAx>
      <c:valAx>
        <c:axId val="19760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56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8647.2000000000007</c:v>
                </c:pt>
                <c:pt idx="1">
                  <c:v>6601.4</c:v>
                </c:pt>
                <c:pt idx="2">
                  <c:v>6803.5</c:v>
                </c:pt>
                <c:pt idx="3">
                  <c:v>7798.5</c:v>
                </c:pt>
                <c:pt idx="4">
                  <c:v>8786.2999999999993</c:v>
                </c:pt>
              </c:numCache>
            </c:numRef>
          </c:val>
          <c:extLst xmlns:c16r2="http://schemas.microsoft.com/office/drawing/2015/06/chart">
            <c:ext xmlns:c16="http://schemas.microsoft.com/office/drawing/2014/chart" uri="{C3380CC4-5D6E-409C-BE32-E72D297353CC}">
              <c16:uniqueId val="{00000000-EE47-4A55-A906-0519CC52006B}"/>
            </c:ext>
          </c:extLst>
        </c:ser>
        <c:dLbls>
          <c:showLegendKey val="0"/>
          <c:showVal val="0"/>
          <c:showCatName val="0"/>
          <c:showSerName val="0"/>
          <c:showPercent val="0"/>
          <c:showBubbleSize val="0"/>
        </c:dLbls>
        <c:gapWidth val="180"/>
        <c:overlap val="-90"/>
        <c:axId val="197565952"/>
        <c:axId val="1976103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EE47-4A55-A906-0519CC52006B}"/>
            </c:ext>
          </c:extLst>
        </c:ser>
        <c:dLbls>
          <c:showLegendKey val="0"/>
          <c:showVal val="0"/>
          <c:showCatName val="0"/>
          <c:showSerName val="0"/>
          <c:showPercent val="0"/>
          <c:showBubbleSize val="0"/>
        </c:dLbls>
        <c:marker val="1"/>
        <c:smooth val="0"/>
        <c:axId val="197565952"/>
        <c:axId val="197610304"/>
      </c:lineChart>
      <c:catAx>
        <c:axId val="197565952"/>
        <c:scaling>
          <c:orientation val="minMax"/>
        </c:scaling>
        <c:delete val="0"/>
        <c:axPos val="b"/>
        <c:numFmt formatCode="ge" sourceLinked="1"/>
        <c:majorTickMark val="none"/>
        <c:minorTickMark val="none"/>
        <c:tickLblPos val="none"/>
        <c:crossAx val="197610304"/>
        <c:crosses val="autoZero"/>
        <c:auto val="0"/>
        <c:lblAlgn val="ctr"/>
        <c:lblOffset val="100"/>
        <c:noMultiLvlLbl val="1"/>
      </c:catAx>
      <c:valAx>
        <c:axId val="19761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56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913607</c:v>
                </c:pt>
                <c:pt idx="1">
                  <c:v>1088522</c:v>
                </c:pt>
                <c:pt idx="2">
                  <c:v>1268651</c:v>
                </c:pt>
                <c:pt idx="3">
                  <c:v>1173569</c:v>
                </c:pt>
                <c:pt idx="4">
                  <c:v>929991</c:v>
                </c:pt>
              </c:numCache>
            </c:numRef>
          </c:val>
          <c:extLst xmlns:c16r2="http://schemas.microsoft.com/office/drawing/2015/06/chart">
            <c:ext xmlns:c16="http://schemas.microsoft.com/office/drawing/2014/chart" uri="{C3380CC4-5D6E-409C-BE32-E72D297353CC}">
              <c16:uniqueId val="{00000000-DE42-49CB-B293-FA7E11123A05}"/>
            </c:ext>
          </c:extLst>
        </c:ser>
        <c:dLbls>
          <c:showLegendKey val="0"/>
          <c:showVal val="0"/>
          <c:showCatName val="0"/>
          <c:showSerName val="0"/>
          <c:showPercent val="0"/>
          <c:showBubbleSize val="0"/>
        </c:dLbls>
        <c:gapWidth val="180"/>
        <c:overlap val="-90"/>
        <c:axId val="199001600"/>
        <c:axId val="1976126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DE42-49CB-B293-FA7E11123A05}"/>
            </c:ext>
          </c:extLst>
        </c:ser>
        <c:dLbls>
          <c:showLegendKey val="0"/>
          <c:showVal val="0"/>
          <c:showCatName val="0"/>
          <c:showSerName val="0"/>
          <c:showPercent val="0"/>
          <c:showBubbleSize val="0"/>
        </c:dLbls>
        <c:marker val="1"/>
        <c:smooth val="0"/>
        <c:axId val="199001600"/>
        <c:axId val="197612608"/>
      </c:lineChart>
      <c:catAx>
        <c:axId val="199001600"/>
        <c:scaling>
          <c:orientation val="minMax"/>
        </c:scaling>
        <c:delete val="0"/>
        <c:axPos val="b"/>
        <c:numFmt formatCode="ge" sourceLinked="1"/>
        <c:majorTickMark val="none"/>
        <c:minorTickMark val="none"/>
        <c:tickLblPos val="none"/>
        <c:crossAx val="197612608"/>
        <c:crosses val="autoZero"/>
        <c:auto val="0"/>
        <c:lblAlgn val="ctr"/>
        <c:lblOffset val="100"/>
        <c:noMultiLvlLbl val="1"/>
      </c:catAx>
      <c:valAx>
        <c:axId val="1976126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00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42.7</c:v>
                </c:pt>
                <c:pt idx="1">
                  <c:v>47.6</c:v>
                </c:pt>
                <c:pt idx="2">
                  <c:v>46.3</c:v>
                </c:pt>
                <c:pt idx="3">
                  <c:v>40.799999999999997</c:v>
                </c:pt>
                <c:pt idx="4">
                  <c:v>40.799999999999997</c:v>
                </c:pt>
              </c:numCache>
            </c:numRef>
          </c:val>
          <c:extLst xmlns:c16r2="http://schemas.microsoft.com/office/drawing/2015/06/chart">
            <c:ext xmlns:c16="http://schemas.microsoft.com/office/drawing/2014/chart" uri="{C3380CC4-5D6E-409C-BE32-E72D297353CC}">
              <c16:uniqueId val="{00000000-0C2F-4339-8FD3-4007BCA1D2F7}"/>
            </c:ext>
          </c:extLst>
        </c:ser>
        <c:dLbls>
          <c:showLegendKey val="0"/>
          <c:showVal val="0"/>
          <c:showCatName val="0"/>
          <c:showSerName val="0"/>
          <c:showPercent val="0"/>
          <c:showBubbleSize val="0"/>
        </c:dLbls>
        <c:gapWidth val="180"/>
        <c:overlap val="-90"/>
        <c:axId val="199271936"/>
        <c:axId val="1976149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0C2F-4339-8FD3-4007BCA1D2F7}"/>
            </c:ext>
          </c:extLst>
        </c:ser>
        <c:dLbls>
          <c:showLegendKey val="0"/>
          <c:showVal val="0"/>
          <c:showCatName val="0"/>
          <c:showSerName val="0"/>
          <c:showPercent val="0"/>
          <c:showBubbleSize val="0"/>
        </c:dLbls>
        <c:marker val="1"/>
        <c:smooth val="0"/>
        <c:axId val="199271936"/>
        <c:axId val="197614912"/>
      </c:lineChart>
      <c:catAx>
        <c:axId val="199271936"/>
        <c:scaling>
          <c:orientation val="minMax"/>
        </c:scaling>
        <c:delete val="0"/>
        <c:axPos val="b"/>
        <c:numFmt formatCode="ge" sourceLinked="1"/>
        <c:majorTickMark val="none"/>
        <c:minorTickMark val="none"/>
        <c:tickLblPos val="none"/>
        <c:crossAx val="197614912"/>
        <c:crosses val="autoZero"/>
        <c:auto val="0"/>
        <c:lblAlgn val="ctr"/>
        <c:lblOffset val="100"/>
        <c:noMultiLvlLbl val="1"/>
      </c:catAx>
      <c:valAx>
        <c:axId val="19761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271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37.700000000000003</c:v>
                </c:pt>
                <c:pt idx="1">
                  <c:v>16.3</c:v>
                </c:pt>
                <c:pt idx="2">
                  <c:v>16.2</c:v>
                </c:pt>
                <c:pt idx="3">
                  <c:v>14.6</c:v>
                </c:pt>
                <c:pt idx="4">
                  <c:v>19.3</c:v>
                </c:pt>
              </c:numCache>
            </c:numRef>
          </c:val>
          <c:extLst xmlns:c16r2="http://schemas.microsoft.com/office/drawing/2015/06/chart">
            <c:ext xmlns:c16="http://schemas.microsoft.com/office/drawing/2014/chart" uri="{C3380CC4-5D6E-409C-BE32-E72D297353CC}">
              <c16:uniqueId val="{00000000-32D6-4117-BD5C-44A6B0F48D16}"/>
            </c:ext>
          </c:extLst>
        </c:ser>
        <c:dLbls>
          <c:showLegendKey val="0"/>
          <c:showVal val="0"/>
          <c:showCatName val="0"/>
          <c:showSerName val="0"/>
          <c:showPercent val="0"/>
          <c:showBubbleSize val="0"/>
        </c:dLbls>
        <c:gapWidth val="180"/>
        <c:overlap val="-90"/>
        <c:axId val="199273984"/>
        <c:axId val="1990755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32D6-4117-BD5C-44A6B0F48D16}"/>
            </c:ext>
          </c:extLst>
        </c:ser>
        <c:dLbls>
          <c:showLegendKey val="0"/>
          <c:showVal val="0"/>
          <c:showCatName val="0"/>
          <c:showSerName val="0"/>
          <c:showPercent val="0"/>
          <c:showBubbleSize val="0"/>
        </c:dLbls>
        <c:marker val="1"/>
        <c:smooth val="0"/>
        <c:axId val="199273984"/>
        <c:axId val="199075520"/>
      </c:lineChart>
      <c:catAx>
        <c:axId val="199273984"/>
        <c:scaling>
          <c:orientation val="minMax"/>
        </c:scaling>
        <c:delete val="0"/>
        <c:axPos val="b"/>
        <c:numFmt formatCode="ge" sourceLinked="1"/>
        <c:majorTickMark val="none"/>
        <c:minorTickMark val="none"/>
        <c:tickLblPos val="none"/>
        <c:crossAx val="199075520"/>
        <c:crosses val="autoZero"/>
        <c:auto val="0"/>
        <c:lblAlgn val="ctr"/>
        <c:lblOffset val="100"/>
        <c:noMultiLvlLbl val="1"/>
      </c:catAx>
      <c:valAx>
        <c:axId val="19907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273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8F-4742-BA6D-4BDFF94813D0}"/>
            </c:ext>
          </c:extLst>
        </c:ser>
        <c:dLbls>
          <c:showLegendKey val="0"/>
          <c:showVal val="0"/>
          <c:showCatName val="0"/>
          <c:showSerName val="0"/>
          <c:showPercent val="0"/>
          <c:showBubbleSize val="0"/>
        </c:dLbls>
        <c:gapWidth val="180"/>
        <c:overlap val="-90"/>
        <c:axId val="199623680"/>
        <c:axId val="19907782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2D8F-4742-BA6D-4BDFF94813D0}"/>
            </c:ext>
          </c:extLst>
        </c:ser>
        <c:dLbls>
          <c:showLegendKey val="0"/>
          <c:showVal val="0"/>
          <c:showCatName val="0"/>
          <c:showSerName val="0"/>
          <c:showPercent val="0"/>
          <c:showBubbleSize val="0"/>
        </c:dLbls>
        <c:marker val="1"/>
        <c:smooth val="0"/>
        <c:axId val="199623680"/>
        <c:axId val="199077824"/>
      </c:lineChart>
      <c:catAx>
        <c:axId val="199623680"/>
        <c:scaling>
          <c:orientation val="minMax"/>
        </c:scaling>
        <c:delete val="0"/>
        <c:axPos val="b"/>
        <c:numFmt formatCode="ge" sourceLinked="1"/>
        <c:majorTickMark val="none"/>
        <c:minorTickMark val="none"/>
        <c:tickLblPos val="none"/>
        <c:crossAx val="199077824"/>
        <c:crosses val="autoZero"/>
        <c:auto val="0"/>
        <c:lblAlgn val="ctr"/>
        <c:lblOffset val="100"/>
        <c:noMultiLvlLbl val="1"/>
      </c:catAx>
      <c:valAx>
        <c:axId val="19907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62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62.5</c:v>
                </c:pt>
                <c:pt idx="1">
                  <c:v>61.1</c:v>
                </c:pt>
                <c:pt idx="2">
                  <c:v>61.8</c:v>
                </c:pt>
                <c:pt idx="3">
                  <c:v>61.3</c:v>
                </c:pt>
                <c:pt idx="4">
                  <c:v>62.9</c:v>
                </c:pt>
              </c:numCache>
            </c:numRef>
          </c:val>
          <c:extLst xmlns:c16r2="http://schemas.microsoft.com/office/drawing/2015/06/chart">
            <c:ext xmlns:c16="http://schemas.microsoft.com/office/drawing/2014/chart" uri="{C3380CC4-5D6E-409C-BE32-E72D297353CC}">
              <c16:uniqueId val="{00000000-A203-48E3-A1D0-2AA967ACFBE1}"/>
            </c:ext>
          </c:extLst>
        </c:ser>
        <c:dLbls>
          <c:showLegendKey val="0"/>
          <c:showVal val="0"/>
          <c:showCatName val="0"/>
          <c:showSerName val="0"/>
          <c:showPercent val="0"/>
          <c:showBubbleSize val="0"/>
        </c:dLbls>
        <c:gapWidth val="180"/>
        <c:overlap val="-90"/>
        <c:axId val="199624704"/>
        <c:axId val="19908012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A203-48E3-A1D0-2AA967ACFBE1}"/>
            </c:ext>
          </c:extLst>
        </c:ser>
        <c:dLbls>
          <c:showLegendKey val="0"/>
          <c:showVal val="0"/>
          <c:showCatName val="0"/>
          <c:showSerName val="0"/>
          <c:showPercent val="0"/>
          <c:showBubbleSize val="0"/>
        </c:dLbls>
        <c:marker val="1"/>
        <c:smooth val="0"/>
        <c:axId val="199624704"/>
        <c:axId val="199080128"/>
      </c:lineChart>
      <c:catAx>
        <c:axId val="199624704"/>
        <c:scaling>
          <c:orientation val="minMax"/>
        </c:scaling>
        <c:delete val="0"/>
        <c:axPos val="b"/>
        <c:numFmt formatCode="ge" sourceLinked="1"/>
        <c:majorTickMark val="none"/>
        <c:minorTickMark val="none"/>
        <c:tickLblPos val="none"/>
        <c:crossAx val="199080128"/>
        <c:crosses val="autoZero"/>
        <c:auto val="0"/>
        <c:lblAlgn val="ctr"/>
        <c:lblOffset val="100"/>
        <c:noMultiLvlLbl val="1"/>
      </c:catAx>
      <c:valAx>
        <c:axId val="19908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9624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8.1</c:v>
                </c:pt>
                <c:pt idx="1">
                  <c:v>7.7</c:v>
                </c:pt>
                <c:pt idx="2">
                  <c:v>7.3</c:v>
                </c:pt>
                <c:pt idx="3">
                  <c:v>7.8</c:v>
                </c:pt>
                <c:pt idx="4">
                  <c:v>7.5</c:v>
                </c:pt>
              </c:numCache>
            </c:numRef>
          </c:val>
          <c:extLst xmlns:c16r2="http://schemas.microsoft.com/office/drawing/2015/06/chart">
            <c:ext xmlns:c16="http://schemas.microsoft.com/office/drawing/2014/chart" uri="{C3380CC4-5D6E-409C-BE32-E72D297353CC}">
              <c16:uniqueId val="{00000000-2942-4F59-9699-C84447B18D04}"/>
            </c:ext>
          </c:extLst>
        </c:ser>
        <c:dLbls>
          <c:showLegendKey val="0"/>
          <c:showVal val="0"/>
          <c:showCatName val="0"/>
          <c:showSerName val="0"/>
          <c:showPercent val="0"/>
          <c:showBubbleSize val="0"/>
        </c:dLbls>
        <c:gapWidth val="180"/>
        <c:overlap val="-90"/>
        <c:axId val="199626240"/>
        <c:axId val="1997379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2942-4F59-9699-C84447B18D04}"/>
            </c:ext>
          </c:extLst>
        </c:ser>
        <c:dLbls>
          <c:showLegendKey val="0"/>
          <c:showVal val="0"/>
          <c:showCatName val="0"/>
          <c:showSerName val="0"/>
          <c:showPercent val="0"/>
          <c:showBubbleSize val="0"/>
        </c:dLbls>
        <c:marker val="1"/>
        <c:smooth val="0"/>
        <c:axId val="199626240"/>
        <c:axId val="199737920"/>
      </c:lineChart>
      <c:catAx>
        <c:axId val="199626240"/>
        <c:scaling>
          <c:orientation val="minMax"/>
        </c:scaling>
        <c:delete val="0"/>
        <c:axPos val="b"/>
        <c:numFmt formatCode="ge" sourceLinked="1"/>
        <c:majorTickMark val="none"/>
        <c:minorTickMark val="none"/>
        <c:tickLblPos val="none"/>
        <c:crossAx val="199737920"/>
        <c:crosses val="autoZero"/>
        <c:auto val="0"/>
        <c:lblAlgn val="ctr"/>
        <c:lblOffset val="100"/>
        <c:noMultiLvlLbl val="1"/>
      </c:catAx>
      <c:valAx>
        <c:axId val="19973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62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43.9</c:v>
                </c:pt>
                <c:pt idx="1">
                  <c:v>49.1</c:v>
                </c:pt>
                <c:pt idx="2">
                  <c:v>47.7</c:v>
                </c:pt>
                <c:pt idx="3">
                  <c:v>41.9</c:v>
                </c:pt>
                <c:pt idx="4">
                  <c:v>41.9</c:v>
                </c:pt>
              </c:numCache>
            </c:numRef>
          </c:val>
          <c:extLst xmlns:c16r2="http://schemas.microsoft.com/office/drawing/2015/06/chart">
            <c:ext xmlns:c16="http://schemas.microsoft.com/office/drawing/2014/chart" uri="{C3380CC4-5D6E-409C-BE32-E72D297353CC}">
              <c16:uniqueId val="{00000000-A1B9-4E44-9AD6-5509B855D3DF}"/>
            </c:ext>
          </c:extLst>
        </c:ser>
        <c:dLbls>
          <c:showLegendKey val="0"/>
          <c:showVal val="0"/>
          <c:showCatName val="0"/>
          <c:showSerName val="0"/>
          <c:showPercent val="0"/>
          <c:showBubbleSize val="0"/>
        </c:dLbls>
        <c:gapWidth val="180"/>
        <c:overlap val="-90"/>
        <c:axId val="199853056"/>
        <c:axId val="19974022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A1B9-4E44-9AD6-5509B855D3DF}"/>
            </c:ext>
          </c:extLst>
        </c:ser>
        <c:dLbls>
          <c:showLegendKey val="0"/>
          <c:showVal val="0"/>
          <c:showCatName val="0"/>
          <c:showSerName val="0"/>
          <c:showPercent val="0"/>
          <c:showBubbleSize val="0"/>
        </c:dLbls>
        <c:marker val="1"/>
        <c:smooth val="0"/>
        <c:axId val="199853056"/>
        <c:axId val="199740224"/>
      </c:lineChart>
      <c:catAx>
        <c:axId val="199853056"/>
        <c:scaling>
          <c:orientation val="minMax"/>
        </c:scaling>
        <c:delete val="0"/>
        <c:axPos val="b"/>
        <c:numFmt formatCode="ge" sourceLinked="1"/>
        <c:majorTickMark val="none"/>
        <c:minorTickMark val="none"/>
        <c:tickLblPos val="none"/>
        <c:crossAx val="199740224"/>
        <c:crosses val="autoZero"/>
        <c:auto val="0"/>
        <c:lblAlgn val="ctr"/>
        <c:lblOffset val="100"/>
        <c:noMultiLvlLbl val="1"/>
      </c:catAx>
      <c:valAx>
        <c:axId val="19974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5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39.1</c:v>
                </c:pt>
                <c:pt idx="1">
                  <c:v>16.8</c:v>
                </c:pt>
                <c:pt idx="2">
                  <c:v>16</c:v>
                </c:pt>
                <c:pt idx="3">
                  <c:v>14.8</c:v>
                </c:pt>
                <c:pt idx="4">
                  <c:v>19</c:v>
                </c:pt>
              </c:numCache>
            </c:numRef>
          </c:val>
          <c:extLst xmlns:c16r2="http://schemas.microsoft.com/office/drawing/2015/06/chart">
            <c:ext xmlns:c16="http://schemas.microsoft.com/office/drawing/2014/chart" uri="{C3380CC4-5D6E-409C-BE32-E72D297353CC}">
              <c16:uniqueId val="{00000000-881F-4193-9AB5-2EF189F11C0E}"/>
            </c:ext>
          </c:extLst>
        </c:ser>
        <c:dLbls>
          <c:showLegendKey val="0"/>
          <c:showVal val="0"/>
          <c:showCatName val="0"/>
          <c:showSerName val="0"/>
          <c:showPercent val="0"/>
          <c:showBubbleSize val="0"/>
        </c:dLbls>
        <c:gapWidth val="180"/>
        <c:overlap val="-90"/>
        <c:axId val="199854080"/>
        <c:axId val="1997431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881F-4193-9AB5-2EF189F11C0E}"/>
            </c:ext>
          </c:extLst>
        </c:ser>
        <c:dLbls>
          <c:showLegendKey val="0"/>
          <c:showVal val="0"/>
          <c:showCatName val="0"/>
          <c:showSerName val="0"/>
          <c:showPercent val="0"/>
          <c:showBubbleSize val="0"/>
        </c:dLbls>
        <c:marker val="1"/>
        <c:smooth val="0"/>
        <c:axId val="199854080"/>
        <c:axId val="199743104"/>
      </c:lineChart>
      <c:catAx>
        <c:axId val="199854080"/>
        <c:scaling>
          <c:orientation val="minMax"/>
        </c:scaling>
        <c:delete val="0"/>
        <c:axPos val="b"/>
        <c:numFmt formatCode="ge" sourceLinked="1"/>
        <c:majorTickMark val="none"/>
        <c:minorTickMark val="none"/>
        <c:tickLblPos val="none"/>
        <c:crossAx val="199743104"/>
        <c:crosses val="autoZero"/>
        <c:auto val="0"/>
        <c:lblAlgn val="ctr"/>
        <c:lblOffset val="100"/>
        <c:noMultiLvlLbl val="1"/>
      </c:catAx>
      <c:valAx>
        <c:axId val="19974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5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8A-49B2-A256-7BE64F7F2034}"/>
            </c:ext>
          </c:extLst>
        </c:ser>
        <c:dLbls>
          <c:showLegendKey val="0"/>
          <c:showVal val="0"/>
          <c:showCatName val="0"/>
          <c:showSerName val="0"/>
          <c:showPercent val="0"/>
          <c:showBubbleSize val="0"/>
        </c:dLbls>
        <c:gapWidth val="180"/>
        <c:overlap val="-90"/>
        <c:axId val="199884800"/>
        <c:axId val="1995079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808A-49B2-A256-7BE64F7F2034}"/>
            </c:ext>
          </c:extLst>
        </c:ser>
        <c:dLbls>
          <c:showLegendKey val="0"/>
          <c:showVal val="0"/>
          <c:showCatName val="0"/>
          <c:showSerName val="0"/>
          <c:showPercent val="0"/>
          <c:showBubbleSize val="0"/>
        </c:dLbls>
        <c:marker val="1"/>
        <c:smooth val="0"/>
        <c:axId val="199884800"/>
        <c:axId val="199507968"/>
      </c:lineChart>
      <c:catAx>
        <c:axId val="199884800"/>
        <c:scaling>
          <c:orientation val="minMax"/>
        </c:scaling>
        <c:delete val="0"/>
        <c:axPos val="b"/>
        <c:numFmt formatCode="ge" sourceLinked="1"/>
        <c:majorTickMark val="none"/>
        <c:minorTickMark val="none"/>
        <c:tickLblPos val="none"/>
        <c:crossAx val="199507968"/>
        <c:crosses val="autoZero"/>
        <c:auto val="0"/>
        <c:lblAlgn val="ctr"/>
        <c:lblOffset val="100"/>
        <c:noMultiLvlLbl val="1"/>
      </c:catAx>
      <c:valAx>
        <c:axId val="19950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9884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65.2</c:v>
                </c:pt>
                <c:pt idx="1">
                  <c:v>63.5</c:v>
                </c:pt>
                <c:pt idx="2">
                  <c:v>64</c:v>
                </c:pt>
                <c:pt idx="3">
                  <c:v>63.1</c:v>
                </c:pt>
                <c:pt idx="4">
                  <c:v>64.5</c:v>
                </c:pt>
              </c:numCache>
            </c:numRef>
          </c:val>
          <c:extLst xmlns:c16r2="http://schemas.microsoft.com/office/drawing/2015/06/chart">
            <c:ext xmlns:c16="http://schemas.microsoft.com/office/drawing/2014/chart" uri="{C3380CC4-5D6E-409C-BE32-E72D297353CC}">
              <c16:uniqueId val="{00000000-3DB3-41A4-88D7-BACBA420A976}"/>
            </c:ext>
          </c:extLst>
        </c:ser>
        <c:dLbls>
          <c:showLegendKey val="0"/>
          <c:showVal val="0"/>
          <c:showCatName val="0"/>
          <c:showSerName val="0"/>
          <c:showPercent val="0"/>
          <c:showBubbleSize val="0"/>
        </c:dLbls>
        <c:gapWidth val="180"/>
        <c:overlap val="-90"/>
        <c:axId val="199886336"/>
        <c:axId val="19951027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3DB3-41A4-88D7-BACBA420A976}"/>
            </c:ext>
          </c:extLst>
        </c:ser>
        <c:dLbls>
          <c:showLegendKey val="0"/>
          <c:showVal val="0"/>
          <c:showCatName val="0"/>
          <c:showSerName val="0"/>
          <c:showPercent val="0"/>
          <c:showBubbleSize val="0"/>
        </c:dLbls>
        <c:marker val="1"/>
        <c:smooth val="0"/>
        <c:axId val="199886336"/>
        <c:axId val="199510272"/>
      </c:lineChart>
      <c:catAx>
        <c:axId val="199886336"/>
        <c:scaling>
          <c:orientation val="minMax"/>
        </c:scaling>
        <c:delete val="0"/>
        <c:axPos val="b"/>
        <c:numFmt formatCode="ge" sourceLinked="1"/>
        <c:majorTickMark val="none"/>
        <c:minorTickMark val="none"/>
        <c:tickLblPos val="none"/>
        <c:crossAx val="199510272"/>
        <c:crosses val="autoZero"/>
        <c:auto val="0"/>
        <c:lblAlgn val="ctr"/>
        <c:lblOffset val="100"/>
        <c:noMultiLvlLbl val="1"/>
      </c:catAx>
      <c:valAx>
        <c:axId val="19951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8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13-4126-869A-4D142E49E8A8}"/>
            </c:ext>
          </c:extLst>
        </c:ser>
        <c:dLbls>
          <c:showLegendKey val="0"/>
          <c:showVal val="0"/>
          <c:showCatName val="0"/>
          <c:showSerName val="0"/>
          <c:showPercent val="0"/>
          <c:showBubbleSize val="0"/>
        </c:dLbls>
        <c:gapWidth val="180"/>
        <c:overlap val="-90"/>
        <c:axId val="199887360"/>
        <c:axId val="19951315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3C13-4126-869A-4D142E49E8A8}"/>
            </c:ext>
          </c:extLst>
        </c:ser>
        <c:dLbls>
          <c:showLegendKey val="0"/>
          <c:showVal val="0"/>
          <c:showCatName val="0"/>
          <c:showSerName val="0"/>
          <c:showPercent val="0"/>
          <c:showBubbleSize val="0"/>
        </c:dLbls>
        <c:marker val="1"/>
        <c:smooth val="0"/>
        <c:axId val="199887360"/>
        <c:axId val="199513152"/>
      </c:lineChart>
      <c:catAx>
        <c:axId val="199887360"/>
        <c:scaling>
          <c:orientation val="minMax"/>
        </c:scaling>
        <c:delete val="0"/>
        <c:axPos val="b"/>
        <c:numFmt formatCode="ge" sourceLinked="1"/>
        <c:majorTickMark val="none"/>
        <c:minorTickMark val="none"/>
        <c:tickLblPos val="none"/>
        <c:crossAx val="199513152"/>
        <c:crosses val="autoZero"/>
        <c:auto val="0"/>
        <c:lblAlgn val="ctr"/>
        <c:lblOffset val="100"/>
        <c:noMultiLvlLbl val="1"/>
      </c:catAx>
      <c:valAx>
        <c:axId val="199513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87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97-4134-9903-9FC5313C522A}"/>
            </c:ext>
          </c:extLst>
        </c:ser>
        <c:dLbls>
          <c:showLegendKey val="0"/>
          <c:showVal val="0"/>
          <c:showCatName val="0"/>
          <c:showSerName val="0"/>
          <c:showPercent val="0"/>
          <c:showBubbleSize val="0"/>
        </c:dLbls>
        <c:gapWidth val="180"/>
        <c:overlap val="-90"/>
        <c:axId val="200384512"/>
        <c:axId val="19951545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7-4134-9903-9FC5313C522A}"/>
            </c:ext>
          </c:extLst>
        </c:ser>
        <c:dLbls>
          <c:showLegendKey val="0"/>
          <c:showVal val="0"/>
          <c:showCatName val="0"/>
          <c:showSerName val="0"/>
          <c:showPercent val="0"/>
          <c:showBubbleSize val="0"/>
        </c:dLbls>
        <c:marker val="1"/>
        <c:smooth val="0"/>
        <c:axId val="200384512"/>
        <c:axId val="199515456"/>
      </c:lineChart>
      <c:catAx>
        <c:axId val="200384512"/>
        <c:scaling>
          <c:orientation val="minMax"/>
        </c:scaling>
        <c:delete val="0"/>
        <c:axPos val="b"/>
        <c:numFmt formatCode="ge" sourceLinked="1"/>
        <c:majorTickMark val="none"/>
        <c:minorTickMark val="none"/>
        <c:tickLblPos val="none"/>
        <c:crossAx val="199515456"/>
        <c:crosses val="autoZero"/>
        <c:auto val="0"/>
        <c:lblAlgn val="ctr"/>
        <c:lblOffset val="100"/>
        <c:noMultiLvlLbl val="1"/>
      </c:catAx>
      <c:valAx>
        <c:axId val="19951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38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F4-494A-A92C-1037615037B9}"/>
            </c:ext>
          </c:extLst>
        </c:ser>
        <c:dLbls>
          <c:showLegendKey val="0"/>
          <c:showVal val="0"/>
          <c:showCatName val="0"/>
          <c:showSerName val="0"/>
          <c:showPercent val="0"/>
          <c:showBubbleSize val="0"/>
        </c:dLbls>
        <c:gapWidth val="180"/>
        <c:overlap val="-90"/>
        <c:axId val="200386048"/>
        <c:axId val="2003037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F4-494A-A92C-1037615037B9}"/>
            </c:ext>
          </c:extLst>
        </c:ser>
        <c:dLbls>
          <c:showLegendKey val="0"/>
          <c:showVal val="0"/>
          <c:showCatName val="0"/>
          <c:showSerName val="0"/>
          <c:showPercent val="0"/>
          <c:showBubbleSize val="0"/>
        </c:dLbls>
        <c:marker val="1"/>
        <c:smooth val="0"/>
        <c:axId val="200386048"/>
        <c:axId val="200303744"/>
      </c:lineChart>
      <c:catAx>
        <c:axId val="200386048"/>
        <c:scaling>
          <c:orientation val="minMax"/>
        </c:scaling>
        <c:delete val="0"/>
        <c:axPos val="b"/>
        <c:numFmt formatCode="ge" sourceLinked="1"/>
        <c:majorTickMark val="none"/>
        <c:minorTickMark val="none"/>
        <c:tickLblPos val="none"/>
        <c:crossAx val="200303744"/>
        <c:crosses val="autoZero"/>
        <c:auto val="0"/>
        <c:lblAlgn val="ctr"/>
        <c:lblOffset val="100"/>
        <c:noMultiLvlLbl val="1"/>
      </c:catAx>
      <c:valAx>
        <c:axId val="200303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38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8F-4FEE-9D77-A5EB29C3B304}"/>
            </c:ext>
          </c:extLst>
        </c:ser>
        <c:dLbls>
          <c:showLegendKey val="0"/>
          <c:showVal val="0"/>
          <c:showCatName val="0"/>
          <c:showSerName val="0"/>
          <c:showPercent val="0"/>
          <c:showBubbleSize val="0"/>
        </c:dLbls>
        <c:gapWidth val="180"/>
        <c:overlap val="-90"/>
        <c:axId val="200114176"/>
        <c:axId val="2003060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8F-4FEE-9D77-A5EB29C3B304}"/>
            </c:ext>
          </c:extLst>
        </c:ser>
        <c:dLbls>
          <c:showLegendKey val="0"/>
          <c:showVal val="0"/>
          <c:showCatName val="0"/>
          <c:showSerName val="0"/>
          <c:showPercent val="0"/>
          <c:showBubbleSize val="0"/>
        </c:dLbls>
        <c:marker val="1"/>
        <c:smooth val="0"/>
        <c:axId val="200114176"/>
        <c:axId val="200306048"/>
      </c:lineChart>
      <c:catAx>
        <c:axId val="200114176"/>
        <c:scaling>
          <c:orientation val="minMax"/>
        </c:scaling>
        <c:delete val="0"/>
        <c:axPos val="b"/>
        <c:numFmt formatCode="ge" sourceLinked="1"/>
        <c:majorTickMark val="none"/>
        <c:minorTickMark val="none"/>
        <c:tickLblPos val="none"/>
        <c:crossAx val="200306048"/>
        <c:crosses val="autoZero"/>
        <c:auto val="0"/>
        <c:lblAlgn val="ctr"/>
        <c:lblOffset val="100"/>
        <c:noMultiLvlLbl val="1"/>
      </c:catAx>
      <c:valAx>
        <c:axId val="20030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11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D1-4953-B7F4-395C7B9405BA}"/>
            </c:ext>
          </c:extLst>
        </c:ser>
        <c:dLbls>
          <c:showLegendKey val="0"/>
          <c:showVal val="0"/>
          <c:showCatName val="0"/>
          <c:showSerName val="0"/>
          <c:showPercent val="0"/>
          <c:showBubbleSize val="0"/>
        </c:dLbls>
        <c:gapWidth val="180"/>
        <c:overlap val="-90"/>
        <c:axId val="200387584"/>
        <c:axId val="20030835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D1-4953-B7F4-395C7B9405BA}"/>
            </c:ext>
          </c:extLst>
        </c:ser>
        <c:dLbls>
          <c:showLegendKey val="0"/>
          <c:showVal val="0"/>
          <c:showCatName val="0"/>
          <c:showSerName val="0"/>
          <c:showPercent val="0"/>
          <c:showBubbleSize val="0"/>
        </c:dLbls>
        <c:marker val="1"/>
        <c:smooth val="0"/>
        <c:axId val="200387584"/>
        <c:axId val="200308352"/>
      </c:lineChart>
      <c:catAx>
        <c:axId val="200387584"/>
        <c:scaling>
          <c:orientation val="minMax"/>
        </c:scaling>
        <c:delete val="0"/>
        <c:axPos val="b"/>
        <c:numFmt formatCode="ge" sourceLinked="1"/>
        <c:majorTickMark val="none"/>
        <c:minorTickMark val="none"/>
        <c:tickLblPos val="none"/>
        <c:crossAx val="200308352"/>
        <c:crosses val="autoZero"/>
        <c:auto val="0"/>
        <c:lblAlgn val="ctr"/>
        <c:lblOffset val="100"/>
        <c:noMultiLvlLbl val="1"/>
      </c:catAx>
      <c:valAx>
        <c:axId val="20030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38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C0-4699-B66A-A186D02603D3}"/>
            </c:ext>
          </c:extLst>
        </c:ser>
        <c:dLbls>
          <c:showLegendKey val="0"/>
          <c:showVal val="0"/>
          <c:showCatName val="0"/>
          <c:showSerName val="0"/>
          <c:showPercent val="0"/>
          <c:showBubbleSize val="0"/>
        </c:dLbls>
        <c:gapWidth val="180"/>
        <c:overlap val="-90"/>
        <c:axId val="200116224"/>
        <c:axId val="200179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C0-4699-B66A-A186D02603D3}"/>
            </c:ext>
          </c:extLst>
        </c:ser>
        <c:dLbls>
          <c:showLegendKey val="0"/>
          <c:showVal val="0"/>
          <c:showCatName val="0"/>
          <c:showSerName val="0"/>
          <c:showPercent val="0"/>
          <c:showBubbleSize val="0"/>
        </c:dLbls>
        <c:marker val="1"/>
        <c:smooth val="0"/>
        <c:axId val="200116224"/>
        <c:axId val="200179712"/>
      </c:lineChart>
      <c:catAx>
        <c:axId val="200116224"/>
        <c:scaling>
          <c:orientation val="minMax"/>
        </c:scaling>
        <c:delete val="0"/>
        <c:axPos val="b"/>
        <c:numFmt formatCode="ge" sourceLinked="1"/>
        <c:majorTickMark val="none"/>
        <c:minorTickMark val="none"/>
        <c:tickLblPos val="none"/>
        <c:crossAx val="200179712"/>
        <c:crosses val="autoZero"/>
        <c:auto val="0"/>
        <c:lblAlgn val="ctr"/>
        <c:lblOffset val="100"/>
        <c:noMultiLvlLbl val="1"/>
      </c:catAx>
      <c:valAx>
        <c:axId val="20017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11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D5-484A-8AE9-CA04CC45DC1E}"/>
            </c:ext>
          </c:extLst>
        </c:ser>
        <c:dLbls>
          <c:showLegendKey val="0"/>
          <c:showVal val="0"/>
          <c:showCatName val="0"/>
          <c:showSerName val="0"/>
          <c:showPercent val="0"/>
          <c:showBubbleSize val="0"/>
        </c:dLbls>
        <c:gapWidth val="180"/>
        <c:overlap val="-90"/>
        <c:axId val="200117760"/>
        <c:axId val="20018144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D5-484A-8AE9-CA04CC45DC1E}"/>
            </c:ext>
          </c:extLst>
        </c:ser>
        <c:dLbls>
          <c:showLegendKey val="0"/>
          <c:showVal val="0"/>
          <c:showCatName val="0"/>
          <c:showSerName val="0"/>
          <c:showPercent val="0"/>
          <c:showBubbleSize val="0"/>
        </c:dLbls>
        <c:marker val="1"/>
        <c:smooth val="0"/>
        <c:axId val="200117760"/>
        <c:axId val="200181440"/>
      </c:lineChart>
      <c:catAx>
        <c:axId val="200117760"/>
        <c:scaling>
          <c:orientation val="minMax"/>
        </c:scaling>
        <c:delete val="0"/>
        <c:axPos val="b"/>
        <c:numFmt formatCode="ge" sourceLinked="1"/>
        <c:majorTickMark val="none"/>
        <c:minorTickMark val="none"/>
        <c:tickLblPos val="none"/>
        <c:crossAx val="200181440"/>
        <c:crosses val="autoZero"/>
        <c:auto val="0"/>
        <c:lblAlgn val="ctr"/>
        <c:lblOffset val="100"/>
        <c:noMultiLvlLbl val="1"/>
      </c:catAx>
      <c:valAx>
        <c:axId val="20018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11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62-4160-9B4D-E6B1CBF04D17}"/>
            </c:ext>
          </c:extLst>
        </c:ser>
        <c:dLbls>
          <c:showLegendKey val="0"/>
          <c:showVal val="0"/>
          <c:showCatName val="0"/>
          <c:showSerName val="0"/>
          <c:showPercent val="0"/>
          <c:showBubbleSize val="0"/>
        </c:dLbls>
        <c:gapWidth val="180"/>
        <c:overlap val="-90"/>
        <c:axId val="200545792"/>
        <c:axId val="20018374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62-4160-9B4D-E6B1CBF04D17}"/>
            </c:ext>
          </c:extLst>
        </c:ser>
        <c:dLbls>
          <c:showLegendKey val="0"/>
          <c:showVal val="0"/>
          <c:showCatName val="0"/>
          <c:showSerName val="0"/>
          <c:showPercent val="0"/>
          <c:showBubbleSize val="0"/>
        </c:dLbls>
        <c:marker val="1"/>
        <c:smooth val="0"/>
        <c:axId val="200545792"/>
        <c:axId val="200183744"/>
      </c:lineChart>
      <c:catAx>
        <c:axId val="200545792"/>
        <c:scaling>
          <c:orientation val="minMax"/>
        </c:scaling>
        <c:delete val="0"/>
        <c:axPos val="b"/>
        <c:numFmt formatCode="ge" sourceLinked="1"/>
        <c:majorTickMark val="none"/>
        <c:minorTickMark val="none"/>
        <c:tickLblPos val="none"/>
        <c:crossAx val="200183744"/>
        <c:crosses val="autoZero"/>
        <c:auto val="0"/>
        <c:lblAlgn val="ctr"/>
        <c:lblOffset val="100"/>
        <c:noMultiLvlLbl val="1"/>
      </c:catAx>
      <c:valAx>
        <c:axId val="200183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54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08-4BB0-B3ED-6B9ED077B7CB}"/>
            </c:ext>
          </c:extLst>
        </c:ser>
        <c:dLbls>
          <c:showLegendKey val="0"/>
          <c:showVal val="0"/>
          <c:showCatName val="0"/>
          <c:showSerName val="0"/>
          <c:showPercent val="0"/>
          <c:showBubbleSize val="0"/>
        </c:dLbls>
        <c:gapWidth val="180"/>
        <c:overlap val="-90"/>
        <c:axId val="200547328"/>
        <c:axId val="2001860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08-4BB0-B3ED-6B9ED077B7CB}"/>
            </c:ext>
          </c:extLst>
        </c:ser>
        <c:dLbls>
          <c:showLegendKey val="0"/>
          <c:showVal val="0"/>
          <c:showCatName val="0"/>
          <c:showSerName val="0"/>
          <c:showPercent val="0"/>
          <c:showBubbleSize val="0"/>
        </c:dLbls>
        <c:marker val="1"/>
        <c:smooth val="0"/>
        <c:axId val="200547328"/>
        <c:axId val="200186048"/>
      </c:lineChart>
      <c:catAx>
        <c:axId val="200547328"/>
        <c:scaling>
          <c:orientation val="minMax"/>
        </c:scaling>
        <c:delete val="0"/>
        <c:axPos val="b"/>
        <c:numFmt formatCode="ge" sourceLinked="1"/>
        <c:majorTickMark val="none"/>
        <c:minorTickMark val="none"/>
        <c:tickLblPos val="none"/>
        <c:crossAx val="200186048"/>
        <c:crosses val="autoZero"/>
        <c:auto val="0"/>
        <c:lblAlgn val="ctr"/>
        <c:lblOffset val="100"/>
        <c:noMultiLvlLbl val="1"/>
      </c:catAx>
      <c:valAx>
        <c:axId val="20018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547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15-45EE-B160-0F21EEE82E89}"/>
            </c:ext>
          </c:extLst>
        </c:ser>
        <c:dLbls>
          <c:showLegendKey val="0"/>
          <c:showVal val="0"/>
          <c:showCatName val="0"/>
          <c:showSerName val="0"/>
          <c:showPercent val="0"/>
          <c:showBubbleSize val="0"/>
        </c:dLbls>
        <c:gapWidth val="180"/>
        <c:overlap val="-90"/>
        <c:axId val="201041408"/>
        <c:axId val="20060627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15-45EE-B160-0F21EEE82E89}"/>
            </c:ext>
          </c:extLst>
        </c:ser>
        <c:dLbls>
          <c:showLegendKey val="0"/>
          <c:showVal val="0"/>
          <c:showCatName val="0"/>
          <c:showSerName val="0"/>
          <c:showPercent val="0"/>
          <c:showBubbleSize val="0"/>
        </c:dLbls>
        <c:marker val="1"/>
        <c:smooth val="0"/>
        <c:axId val="201041408"/>
        <c:axId val="200606272"/>
      </c:lineChart>
      <c:catAx>
        <c:axId val="201041408"/>
        <c:scaling>
          <c:orientation val="minMax"/>
        </c:scaling>
        <c:delete val="0"/>
        <c:axPos val="b"/>
        <c:numFmt formatCode="ge" sourceLinked="1"/>
        <c:majorTickMark val="none"/>
        <c:minorTickMark val="none"/>
        <c:tickLblPos val="none"/>
        <c:crossAx val="200606272"/>
        <c:crosses val="autoZero"/>
        <c:auto val="0"/>
        <c:lblAlgn val="ctr"/>
        <c:lblOffset val="100"/>
        <c:noMultiLvlLbl val="1"/>
      </c:catAx>
      <c:valAx>
        <c:axId val="20060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0414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30-4807-90C0-67AAB11ABD97}"/>
            </c:ext>
          </c:extLst>
        </c:ser>
        <c:dLbls>
          <c:showLegendKey val="0"/>
          <c:showVal val="0"/>
          <c:showCatName val="0"/>
          <c:showSerName val="0"/>
          <c:showPercent val="0"/>
          <c:showBubbleSize val="0"/>
        </c:dLbls>
        <c:gapWidth val="180"/>
        <c:overlap val="-90"/>
        <c:axId val="200712192"/>
        <c:axId val="2006085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30-4807-90C0-67AAB11ABD97}"/>
            </c:ext>
          </c:extLst>
        </c:ser>
        <c:dLbls>
          <c:showLegendKey val="0"/>
          <c:showVal val="0"/>
          <c:showCatName val="0"/>
          <c:showSerName val="0"/>
          <c:showPercent val="0"/>
          <c:showBubbleSize val="0"/>
        </c:dLbls>
        <c:marker val="1"/>
        <c:smooth val="0"/>
        <c:axId val="200712192"/>
        <c:axId val="200608576"/>
      </c:lineChart>
      <c:catAx>
        <c:axId val="200712192"/>
        <c:scaling>
          <c:orientation val="minMax"/>
        </c:scaling>
        <c:delete val="0"/>
        <c:axPos val="b"/>
        <c:numFmt formatCode="ge" sourceLinked="1"/>
        <c:majorTickMark val="none"/>
        <c:minorTickMark val="none"/>
        <c:tickLblPos val="none"/>
        <c:crossAx val="200608576"/>
        <c:crosses val="autoZero"/>
        <c:auto val="0"/>
        <c:lblAlgn val="ctr"/>
        <c:lblOffset val="100"/>
        <c:noMultiLvlLbl val="1"/>
      </c:catAx>
      <c:valAx>
        <c:axId val="20060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712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16.3</c:v>
                </c:pt>
                <c:pt idx="1">
                  <c:v>15.8</c:v>
                </c:pt>
                <c:pt idx="2">
                  <c:v>16</c:v>
                </c:pt>
                <c:pt idx="3">
                  <c:v>16.7</c:v>
                </c:pt>
                <c:pt idx="4">
                  <c:v>16.2</c:v>
                </c:pt>
              </c:numCache>
            </c:numRef>
          </c:val>
          <c:extLst xmlns:c16r2="http://schemas.microsoft.com/office/drawing/2015/06/chart">
            <c:ext xmlns:c16="http://schemas.microsoft.com/office/drawing/2014/chart" uri="{C3380CC4-5D6E-409C-BE32-E72D297353CC}">
              <c16:uniqueId val="{00000000-2086-4DD6-8D89-E9D063C99429}"/>
            </c:ext>
          </c:extLst>
        </c:ser>
        <c:dLbls>
          <c:showLegendKey val="0"/>
          <c:showVal val="0"/>
          <c:showCatName val="0"/>
          <c:showSerName val="0"/>
          <c:showPercent val="0"/>
          <c:showBubbleSize val="0"/>
        </c:dLbls>
        <c:gapWidth val="180"/>
        <c:overlap val="-90"/>
        <c:axId val="200713728"/>
        <c:axId val="20061088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xmlns:c16r2="http://schemas.microsoft.com/office/drawing/2015/06/chart">
            <c:ext xmlns:c16="http://schemas.microsoft.com/office/drawing/2014/chart" uri="{C3380CC4-5D6E-409C-BE32-E72D297353CC}">
              <c16:uniqueId val="{00000001-2086-4DD6-8D89-E9D063C99429}"/>
            </c:ext>
          </c:extLst>
        </c:ser>
        <c:dLbls>
          <c:showLegendKey val="0"/>
          <c:showVal val="0"/>
          <c:showCatName val="0"/>
          <c:showSerName val="0"/>
          <c:showPercent val="0"/>
          <c:showBubbleSize val="0"/>
        </c:dLbls>
        <c:marker val="1"/>
        <c:smooth val="0"/>
        <c:axId val="200713728"/>
        <c:axId val="200610880"/>
      </c:lineChart>
      <c:catAx>
        <c:axId val="200713728"/>
        <c:scaling>
          <c:orientation val="minMax"/>
        </c:scaling>
        <c:delete val="0"/>
        <c:axPos val="b"/>
        <c:numFmt formatCode="ge" sourceLinked="1"/>
        <c:majorTickMark val="none"/>
        <c:minorTickMark val="none"/>
        <c:tickLblPos val="none"/>
        <c:crossAx val="200610880"/>
        <c:crosses val="autoZero"/>
        <c:auto val="0"/>
        <c:lblAlgn val="ctr"/>
        <c:lblOffset val="100"/>
        <c:noMultiLvlLbl val="1"/>
      </c:catAx>
      <c:valAx>
        <c:axId val="20061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713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13</c:v>
                </c:pt>
                <c:pt idx="1">
                  <c:v>11.5</c:v>
                </c:pt>
                <c:pt idx="2">
                  <c:v>17.899999999999999</c:v>
                </c:pt>
                <c:pt idx="3">
                  <c:v>12.7</c:v>
                </c:pt>
                <c:pt idx="4">
                  <c:v>22.4</c:v>
                </c:pt>
              </c:numCache>
            </c:numRef>
          </c:val>
          <c:extLst xmlns:c16r2="http://schemas.microsoft.com/office/drawing/2015/06/chart">
            <c:ext xmlns:c16="http://schemas.microsoft.com/office/drawing/2014/chart" uri="{C3380CC4-5D6E-409C-BE32-E72D297353CC}">
              <c16:uniqueId val="{00000000-4FC5-4399-B343-14D1EA18AB91}"/>
            </c:ext>
          </c:extLst>
        </c:ser>
        <c:dLbls>
          <c:showLegendKey val="0"/>
          <c:showVal val="0"/>
          <c:showCatName val="0"/>
          <c:showSerName val="0"/>
          <c:showPercent val="0"/>
          <c:showBubbleSize val="0"/>
        </c:dLbls>
        <c:gapWidth val="180"/>
        <c:overlap val="-90"/>
        <c:axId val="200715264"/>
        <c:axId val="2006131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xmlns:c16r2="http://schemas.microsoft.com/office/drawing/2015/06/chart">
            <c:ext xmlns:c16="http://schemas.microsoft.com/office/drawing/2014/chart" uri="{C3380CC4-5D6E-409C-BE32-E72D297353CC}">
              <c16:uniqueId val="{00000001-4FC5-4399-B343-14D1EA18AB91}"/>
            </c:ext>
          </c:extLst>
        </c:ser>
        <c:dLbls>
          <c:showLegendKey val="0"/>
          <c:showVal val="0"/>
          <c:showCatName val="0"/>
          <c:showSerName val="0"/>
          <c:showPercent val="0"/>
          <c:showBubbleSize val="0"/>
        </c:dLbls>
        <c:marker val="1"/>
        <c:smooth val="0"/>
        <c:axId val="200715264"/>
        <c:axId val="200613184"/>
      </c:lineChart>
      <c:catAx>
        <c:axId val="200715264"/>
        <c:scaling>
          <c:orientation val="minMax"/>
        </c:scaling>
        <c:delete val="0"/>
        <c:axPos val="b"/>
        <c:numFmt formatCode="ge" sourceLinked="1"/>
        <c:majorTickMark val="none"/>
        <c:minorTickMark val="none"/>
        <c:tickLblPos val="none"/>
        <c:crossAx val="200613184"/>
        <c:crosses val="autoZero"/>
        <c:auto val="0"/>
        <c:lblAlgn val="ctr"/>
        <c:lblOffset val="100"/>
        <c:noMultiLvlLbl val="1"/>
      </c:catAx>
      <c:valAx>
        <c:axId val="20061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715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49-4AA2-8D9A-4BB2176D8317}"/>
            </c:ext>
          </c:extLst>
        </c:ser>
        <c:dLbls>
          <c:showLegendKey val="0"/>
          <c:showVal val="0"/>
          <c:showCatName val="0"/>
          <c:showSerName val="0"/>
          <c:showPercent val="0"/>
          <c:showBubbleSize val="0"/>
        </c:dLbls>
        <c:gapWidth val="180"/>
        <c:overlap val="-90"/>
        <c:axId val="201465856"/>
        <c:axId val="2011562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xmlns:c16r2="http://schemas.microsoft.com/office/drawing/2015/06/chart">
            <c:ext xmlns:c16="http://schemas.microsoft.com/office/drawing/2014/chart" uri="{C3380CC4-5D6E-409C-BE32-E72D297353CC}">
              <c16:uniqueId val="{00000001-4C49-4AA2-8D9A-4BB2176D8317}"/>
            </c:ext>
          </c:extLst>
        </c:ser>
        <c:dLbls>
          <c:showLegendKey val="0"/>
          <c:showVal val="0"/>
          <c:showCatName val="0"/>
          <c:showSerName val="0"/>
          <c:showPercent val="0"/>
          <c:showBubbleSize val="0"/>
        </c:dLbls>
        <c:marker val="1"/>
        <c:smooth val="0"/>
        <c:axId val="201465856"/>
        <c:axId val="201156288"/>
      </c:lineChart>
      <c:catAx>
        <c:axId val="201465856"/>
        <c:scaling>
          <c:orientation val="minMax"/>
        </c:scaling>
        <c:delete val="0"/>
        <c:axPos val="b"/>
        <c:numFmt formatCode="ge" sourceLinked="1"/>
        <c:majorTickMark val="none"/>
        <c:minorTickMark val="none"/>
        <c:tickLblPos val="none"/>
        <c:crossAx val="201156288"/>
        <c:crosses val="autoZero"/>
        <c:auto val="0"/>
        <c:lblAlgn val="ctr"/>
        <c:lblOffset val="100"/>
        <c:noMultiLvlLbl val="1"/>
      </c:catAx>
      <c:valAx>
        <c:axId val="20115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46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9.1</c:v>
                </c:pt>
                <c:pt idx="1">
                  <c:v>14.3</c:v>
                </c:pt>
                <c:pt idx="2">
                  <c:v>19.5</c:v>
                </c:pt>
                <c:pt idx="3">
                  <c:v>24.7</c:v>
                </c:pt>
                <c:pt idx="4">
                  <c:v>30</c:v>
                </c:pt>
              </c:numCache>
            </c:numRef>
          </c:val>
          <c:extLst xmlns:c16r2="http://schemas.microsoft.com/office/drawing/2015/06/chart">
            <c:ext xmlns:c16="http://schemas.microsoft.com/office/drawing/2014/chart" uri="{C3380CC4-5D6E-409C-BE32-E72D297353CC}">
              <c16:uniqueId val="{00000000-E142-4141-86B0-CDDC0CEA2858}"/>
            </c:ext>
          </c:extLst>
        </c:ser>
        <c:dLbls>
          <c:showLegendKey val="0"/>
          <c:showVal val="0"/>
          <c:showCatName val="0"/>
          <c:showSerName val="0"/>
          <c:showPercent val="0"/>
          <c:showBubbleSize val="0"/>
        </c:dLbls>
        <c:gapWidth val="180"/>
        <c:overlap val="-90"/>
        <c:axId val="201467392"/>
        <c:axId val="20115859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xmlns:c16r2="http://schemas.microsoft.com/office/drawing/2015/06/chart">
            <c:ext xmlns:c16="http://schemas.microsoft.com/office/drawing/2014/chart" uri="{C3380CC4-5D6E-409C-BE32-E72D297353CC}">
              <c16:uniqueId val="{00000001-E142-4141-86B0-CDDC0CEA2858}"/>
            </c:ext>
          </c:extLst>
        </c:ser>
        <c:dLbls>
          <c:showLegendKey val="0"/>
          <c:showVal val="0"/>
          <c:showCatName val="0"/>
          <c:showSerName val="0"/>
          <c:showPercent val="0"/>
          <c:showBubbleSize val="0"/>
        </c:dLbls>
        <c:marker val="1"/>
        <c:smooth val="0"/>
        <c:axId val="201467392"/>
        <c:axId val="201158592"/>
      </c:lineChart>
      <c:catAx>
        <c:axId val="201467392"/>
        <c:scaling>
          <c:orientation val="minMax"/>
        </c:scaling>
        <c:delete val="0"/>
        <c:axPos val="b"/>
        <c:numFmt formatCode="ge" sourceLinked="1"/>
        <c:majorTickMark val="none"/>
        <c:minorTickMark val="none"/>
        <c:tickLblPos val="none"/>
        <c:crossAx val="201158592"/>
        <c:crosses val="autoZero"/>
        <c:auto val="0"/>
        <c:lblAlgn val="ctr"/>
        <c:lblOffset val="100"/>
        <c:noMultiLvlLbl val="1"/>
      </c:catAx>
      <c:valAx>
        <c:axId val="20115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467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A67-4C76-82CD-2DCC60ECFF68}"/>
            </c:ext>
          </c:extLst>
        </c:ser>
        <c:dLbls>
          <c:showLegendKey val="0"/>
          <c:showVal val="0"/>
          <c:showCatName val="0"/>
          <c:showSerName val="0"/>
          <c:showPercent val="0"/>
          <c:showBubbleSize val="0"/>
        </c:dLbls>
        <c:gapWidth val="180"/>
        <c:overlap val="-90"/>
        <c:axId val="201469440"/>
        <c:axId val="2011608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EA67-4C76-82CD-2DCC60ECFF68}"/>
            </c:ext>
          </c:extLst>
        </c:ser>
        <c:dLbls>
          <c:showLegendKey val="0"/>
          <c:showVal val="0"/>
          <c:showCatName val="0"/>
          <c:showSerName val="0"/>
          <c:showPercent val="0"/>
          <c:showBubbleSize val="0"/>
        </c:dLbls>
        <c:marker val="1"/>
        <c:smooth val="0"/>
        <c:axId val="201469440"/>
        <c:axId val="201160896"/>
      </c:lineChart>
      <c:catAx>
        <c:axId val="201469440"/>
        <c:scaling>
          <c:orientation val="minMax"/>
        </c:scaling>
        <c:delete val="0"/>
        <c:axPos val="b"/>
        <c:numFmt formatCode="ge" sourceLinked="1"/>
        <c:majorTickMark val="none"/>
        <c:minorTickMark val="none"/>
        <c:tickLblPos val="none"/>
        <c:crossAx val="201160896"/>
        <c:crosses val="autoZero"/>
        <c:auto val="0"/>
        <c:lblAlgn val="ctr"/>
        <c:lblOffset val="100"/>
        <c:noMultiLvlLbl val="1"/>
      </c:catAx>
      <c:valAx>
        <c:axId val="201160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46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9770" y="7572954"/>
          <a:ext cx="5728907" cy="2990269"/>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90520" y="7572954"/>
          <a:ext cx="5728909" cy="2990269"/>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491270" y="7572954"/>
          <a:ext cx="5728908" cy="2990269"/>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496102" y="7572954"/>
          <a:ext cx="5738433" cy="2990269"/>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524066" y="7572954"/>
          <a:ext cx="5738433" cy="2990269"/>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7271" y="12493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7271" y="15514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7271" y="18541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7271" y="21551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7271" y="24529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7050985" y="12493831"/>
          <a:ext cx="5232798"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7050985" y="15514617"/>
          <a:ext cx="5232798"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7050985" y="18541588"/>
          <a:ext cx="5232798"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7050985" y="21551241"/>
          <a:ext cx="5232798"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7050985" y="24529969"/>
          <a:ext cx="5232798"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954008" y="12493831"/>
          <a:ext cx="5232799"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954008" y="15514617"/>
          <a:ext cx="5232799"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954008" y="18541588"/>
          <a:ext cx="5232799"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954008" y="21551241"/>
          <a:ext cx="5232799"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954008" y="24529969"/>
          <a:ext cx="5232799"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868165" y="12493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868165" y="15514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868165" y="18541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868165" y="21551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868165" y="24529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823143" y="12493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823143" y="15514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823143" y="18541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823143" y="21551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823143" y="24529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6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6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6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6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6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6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6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6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6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6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6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6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6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6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6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6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6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68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683"/>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684"/>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685"/>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68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687"/>
                </a:ext>
              </a:extLst>
            </xdr:cNvPicPr>
          </xdr:nvPicPr>
          <xdr:blipFill>
            <a:blip xmlns:r="http://schemas.openxmlformats.org/officeDocument/2006/relationships" r:embed="rId51"/>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688"/>
                </a:ext>
              </a:extLst>
            </xdr:cNvPicPr>
          </xdr:nvPicPr>
          <xdr:blipFill>
            <a:blip xmlns:r="http://schemas.openxmlformats.org/officeDocument/2006/relationships" r:embed="rId51"/>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689"/>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690"/>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691"/>
                </a:ext>
              </a:extLst>
            </xdr:cNvPicPr>
          </xdr:nvPicPr>
          <xdr:blipFill>
            <a:blip xmlns:r="http://schemas.openxmlformats.org/officeDocument/2006/relationships" r:embed="rId53"/>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692"/>
                </a:ext>
              </a:extLst>
            </xdr:cNvPicPr>
          </xdr:nvPicPr>
          <xdr:blipFill>
            <a:blip xmlns:r="http://schemas.openxmlformats.org/officeDocument/2006/relationships" r:embed="rId54"/>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693"/>
                </a:ext>
              </a:extLst>
            </xdr:cNvPicPr>
          </xdr:nvPicPr>
          <xdr:blipFill>
            <a:blip xmlns:r="http://schemas.openxmlformats.org/officeDocument/2006/relationships" r:embed="rId55"/>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694"/>
                </a:ext>
              </a:extLst>
            </xdr:cNvPicPr>
          </xdr:nvPicPr>
          <xdr:blipFill>
            <a:blip xmlns:r="http://schemas.openxmlformats.org/officeDocument/2006/relationships" r:embed="rId5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695"/>
                </a:ext>
              </a:extLst>
            </xdr:cNvPicPr>
          </xdr:nvPicPr>
          <xdr:blipFill>
            <a:blip xmlns:r="http://schemas.openxmlformats.org/officeDocument/2006/relationships" r:embed="rId5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696"/>
                </a:ext>
              </a:extLst>
            </xdr:cNvPicPr>
          </xdr:nvPicPr>
          <xdr:blipFill>
            <a:blip xmlns:r="http://schemas.openxmlformats.org/officeDocument/2006/relationships" r:embed="rId5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697"/>
                </a:ext>
              </a:extLst>
            </xdr:cNvPicPr>
          </xdr:nvPicPr>
          <xdr:blipFill>
            <a:blip xmlns:r="http://schemas.openxmlformats.org/officeDocument/2006/relationships" r:embed="rId5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698"/>
                </a:ext>
              </a:extLst>
            </xdr:cNvPicPr>
          </xdr:nvPicPr>
          <xdr:blipFill>
            <a:blip xmlns:r="http://schemas.openxmlformats.org/officeDocument/2006/relationships" r:embed="rId5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699"/>
                </a:ext>
              </a:extLst>
            </xdr:cNvPicPr>
          </xdr:nvPicPr>
          <xdr:blipFill>
            <a:blip xmlns:r="http://schemas.openxmlformats.org/officeDocument/2006/relationships" r:embed="rId5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700"/>
                </a:ext>
              </a:extLst>
            </xdr:cNvPicPr>
          </xdr:nvPicPr>
          <xdr:blipFill>
            <a:blip xmlns:r="http://schemas.openxmlformats.org/officeDocument/2006/relationships" r:embed="rId5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701"/>
                </a:ext>
              </a:extLst>
            </xdr:cNvPicPr>
          </xdr:nvPicPr>
          <xdr:blipFill>
            <a:blip xmlns:r="http://schemas.openxmlformats.org/officeDocument/2006/relationships" r:embed="rId5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702"/>
                </a:ext>
              </a:extLst>
            </xdr:cNvPicPr>
          </xdr:nvPicPr>
          <xdr:blipFill>
            <a:blip xmlns:r="http://schemas.openxmlformats.org/officeDocument/2006/relationships" r:embed="rId5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703"/>
                </a:ext>
              </a:extLst>
            </xdr:cNvPicPr>
          </xdr:nvPicPr>
          <xdr:blipFill>
            <a:blip xmlns:r="http://schemas.openxmlformats.org/officeDocument/2006/relationships" r:embed="rId5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704"/>
                </a:ext>
              </a:extLst>
            </xdr:cNvPicPr>
          </xdr:nvPicPr>
          <xdr:blipFill>
            <a:blip xmlns:r="http://schemas.openxmlformats.org/officeDocument/2006/relationships" r:embed="rId5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A86" zoomScale="70" zoomScaleNormal="70" workbookViewId="0">
      <selection activeCell="AK118" sqref="AK1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89.1</v>
      </c>
      <c r="O3" s="176"/>
      <c r="P3" s="176"/>
      <c r="Q3" s="177"/>
      <c r="R3" s="1"/>
      <c r="S3" s="178" t="s">
        <v>256</v>
      </c>
      <c r="T3" s="179"/>
      <c r="U3" s="179"/>
      <c r="V3" s="179"/>
      <c r="W3" s="179"/>
      <c r="X3" s="179"/>
      <c r="Y3" s="179"/>
      <c r="Z3" s="179"/>
      <c r="AA3" s="179"/>
      <c r="AB3" s="179"/>
      <c r="AC3" s="179"/>
      <c r="AD3" s="179"/>
      <c r="AE3" s="179"/>
      <c r="AF3" s="179"/>
      <c r="AG3" s="179"/>
      <c r="AH3" s="180"/>
      <c r="AI3" s="1"/>
      <c r="AJ3" s="1"/>
      <c r="AK3" s="112" t="s">
        <v>254</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4</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42" customHeight="1" x14ac:dyDescent="0.15">
      <c r="A7" s="1"/>
      <c r="B7" s="167" t="str">
        <f>データ!Q6</f>
        <v>-</v>
      </c>
      <c r="C7" s="168"/>
      <c r="D7" s="168"/>
      <c r="E7" s="168"/>
      <c r="F7" s="169" t="s">
        <v>126</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336146</v>
      </c>
      <c r="G12" s="151"/>
      <c r="H12" s="150">
        <f>データ!X6</f>
        <v>376694</v>
      </c>
      <c r="I12" s="151"/>
      <c r="J12" s="150">
        <f>データ!Y6</f>
        <v>365382</v>
      </c>
      <c r="K12" s="151"/>
      <c r="L12" s="150">
        <f>データ!Z6</f>
        <v>320465</v>
      </c>
      <c r="M12" s="151"/>
      <c r="N12" s="152">
        <f>データ!AA6</f>
        <v>321098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5706</v>
      </c>
      <c r="G15" s="143"/>
      <c r="H15" s="143">
        <f>データ!AM6</f>
        <v>5563</v>
      </c>
      <c r="I15" s="143"/>
      <c r="J15" s="143">
        <f>データ!AN6</f>
        <v>5606</v>
      </c>
      <c r="K15" s="143"/>
      <c r="L15" s="143">
        <f>データ!AO6</f>
        <v>5848</v>
      </c>
      <c r="M15" s="143"/>
      <c r="N15" s="144">
        <f>データ!AP6</f>
        <v>5678</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341852</v>
      </c>
      <c r="G16" s="146"/>
      <c r="H16" s="146">
        <f>データ!AR6</f>
        <v>382257</v>
      </c>
      <c r="I16" s="146"/>
      <c r="J16" s="146">
        <f>データ!AS6</f>
        <v>370988</v>
      </c>
      <c r="K16" s="146"/>
      <c r="L16" s="146">
        <f>データ!AT6</f>
        <v>326313</v>
      </c>
      <c r="M16" s="146"/>
      <c r="N16" s="138">
        <f>データ!AU6</f>
        <v>326776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f>データ!AV6</f>
        <v>2784685</v>
      </c>
      <c r="G19" s="136"/>
      <c r="H19" s="136"/>
      <c r="I19" s="136">
        <f>データ!AW6</f>
        <v>227118</v>
      </c>
      <c r="J19" s="136"/>
      <c r="K19" s="136"/>
      <c r="L19" s="136">
        <f>データ!AX6</f>
        <v>3011803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255</v>
      </c>
      <c r="AL40" s="113"/>
      <c r="AM40" s="113"/>
      <c r="AN40" s="113"/>
      <c r="AO40" s="113"/>
      <c r="AP40" s="113"/>
      <c r="AQ40" s="114"/>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257</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c5PVFmIboHv1RKK49GOhxLObM66NRK6xuuEu4kXxSq2evcRZdsJuleKET4uMaJt10Yg0+MPi7YrmoNfhz47Zw==" saltValue="/uzjt6dw68gaz4Pmrgpim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x14ac:dyDescent="0.15">
      <c r="A6" s="49" t="s">
        <v>114</v>
      </c>
      <c r="B6" s="67" t="str">
        <f>B7</f>
        <v>2018</v>
      </c>
      <c r="C6" s="67" t="str">
        <f t="shared" ref="C6:AX6" si="6">C7</f>
        <v>360007</v>
      </c>
      <c r="D6" s="67" t="str">
        <f t="shared" si="6"/>
        <v>46</v>
      </c>
      <c r="E6" s="67" t="str">
        <f t="shared" si="6"/>
        <v>04</v>
      </c>
      <c r="F6" s="67" t="str">
        <f t="shared" si="6"/>
        <v>0</v>
      </c>
      <c r="G6" s="67" t="str">
        <f t="shared" si="6"/>
        <v>000</v>
      </c>
      <c r="H6" s="67" t="str">
        <f t="shared" si="6"/>
        <v>徳島県</v>
      </c>
      <c r="I6" s="67" t="str">
        <f t="shared" si="6"/>
        <v>法適用</v>
      </c>
      <c r="J6" s="67" t="str">
        <f t="shared" si="6"/>
        <v>電気事業</v>
      </c>
      <c r="K6" s="67" t="str">
        <f t="shared" si="6"/>
        <v>自治体職員</v>
      </c>
      <c r="L6" s="68">
        <f t="shared" si="6"/>
        <v>89.1</v>
      </c>
      <c r="M6" s="69">
        <f t="shared" si="6"/>
        <v>4</v>
      </c>
      <c r="N6" s="69" t="str">
        <f t="shared" si="6"/>
        <v>-</v>
      </c>
      <c r="O6" s="69" t="str">
        <f t="shared" si="6"/>
        <v>-</v>
      </c>
      <c r="P6" s="69">
        <f t="shared" si="6"/>
        <v>2</v>
      </c>
      <c r="Q6" s="69" t="str">
        <f t="shared" si="6"/>
        <v>-</v>
      </c>
      <c r="R6" s="70" t="str">
        <f>R7</f>
        <v>令和７年３月３１日　日野谷発電所ほか</v>
      </c>
      <c r="S6" s="71" t="str">
        <f t="shared" si="6"/>
        <v>令和１５年３月３１日　マリンピア沖洲太陽光発電所ほか</v>
      </c>
      <c r="T6" s="67" t="str">
        <f t="shared" si="6"/>
        <v>無</v>
      </c>
      <c r="U6" s="71" t="str">
        <f t="shared" si="6"/>
        <v>四国電力株式会社</v>
      </c>
      <c r="V6" s="68" t="str">
        <f t="shared" si="6"/>
        <v>-</v>
      </c>
      <c r="W6" s="69">
        <f>W7</f>
        <v>336146</v>
      </c>
      <c r="X6" s="69">
        <f t="shared" si="6"/>
        <v>376694</v>
      </c>
      <c r="Y6" s="69">
        <f t="shared" si="6"/>
        <v>365382</v>
      </c>
      <c r="Z6" s="69">
        <f t="shared" si="6"/>
        <v>320465</v>
      </c>
      <c r="AA6" s="69">
        <f t="shared" si="6"/>
        <v>321098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5706</v>
      </c>
      <c r="AM6" s="69">
        <f t="shared" si="6"/>
        <v>5563</v>
      </c>
      <c r="AN6" s="69">
        <f t="shared" si="6"/>
        <v>5606</v>
      </c>
      <c r="AO6" s="69">
        <f t="shared" si="6"/>
        <v>5848</v>
      </c>
      <c r="AP6" s="69">
        <f t="shared" si="6"/>
        <v>5678</v>
      </c>
      <c r="AQ6" s="69">
        <f t="shared" si="6"/>
        <v>341852</v>
      </c>
      <c r="AR6" s="69">
        <f t="shared" si="6"/>
        <v>382257</v>
      </c>
      <c r="AS6" s="69">
        <f t="shared" si="6"/>
        <v>370988</v>
      </c>
      <c r="AT6" s="69">
        <f t="shared" si="6"/>
        <v>326313</v>
      </c>
      <c r="AU6" s="69">
        <f t="shared" si="6"/>
        <v>326776</v>
      </c>
      <c r="AV6" s="69">
        <f t="shared" si="6"/>
        <v>2784685</v>
      </c>
      <c r="AW6" s="69">
        <f t="shared" si="6"/>
        <v>227118</v>
      </c>
      <c r="AX6" s="69">
        <f t="shared" si="6"/>
        <v>3011803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115</v>
      </c>
      <c r="C7" s="77" t="s">
        <v>116</v>
      </c>
      <c r="D7" s="77" t="s">
        <v>117</v>
      </c>
      <c r="E7" s="77" t="s">
        <v>118</v>
      </c>
      <c r="F7" s="77" t="s">
        <v>119</v>
      </c>
      <c r="G7" s="77" t="s">
        <v>120</v>
      </c>
      <c r="H7" s="77" t="s">
        <v>121</v>
      </c>
      <c r="I7" s="77" t="s">
        <v>122</v>
      </c>
      <c r="J7" s="77" t="s">
        <v>123</v>
      </c>
      <c r="K7" s="77" t="s">
        <v>124</v>
      </c>
      <c r="L7" s="78">
        <v>89.1</v>
      </c>
      <c r="M7" s="79">
        <v>4</v>
      </c>
      <c r="N7" s="79" t="s">
        <v>125</v>
      </c>
      <c r="O7" s="80" t="s">
        <v>125</v>
      </c>
      <c r="P7" s="80">
        <v>2</v>
      </c>
      <c r="Q7" s="80" t="s">
        <v>125</v>
      </c>
      <c r="R7" s="81" t="s">
        <v>126</v>
      </c>
      <c r="S7" s="81" t="s">
        <v>127</v>
      </c>
      <c r="T7" s="82" t="s">
        <v>128</v>
      </c>
      <c r="U7" s="81" t="s">
        <v>129</v>
      </c>
      <c r="V7" s="78" t="s">
        <v>125</v>
      </c>
      <c r="W7" s="80">
        <v>336146</v>
      </c>
      <c r="X7" s="80">
        <v>376694</v>
      </c>
      <c r="Y7" s="80">
        <v>365382</v>
      </c>
      <c r="Z7" s="80">
        <v>320465</v>
      </c>
      <c r="AA7" s="80">
        <v>321098</v>
      </c>
      <c r="AB7" s="80" t="s">
        <v>125</v>
      </c>
      <c r="AC7" s="80" t="s">
        <v>125</v>
      </c>
      <c r="AD7" s="80" t="s">
        <v>125</v>
      </c>
      <c r="AE7" s="80" t="s">
        <v>125</v>
      </c>
      <c r="AF7" s="80" t="s">
        <v>125</v>
      </c>
      <c r="AG7" s="80" t="s">
        <v>125</v>
      </c>
      <c r="AH7" s="80" t="s">
        <v>125</v>
      </c>
      <c r="AI7" s="80" t="s">
        <v>125</v>
      </c>
      <c r="AJ7" s="80" t="s">
        <v>125</v>
      </c>
      <c r="AK7" s="80" t="s">
        <v>125</v>
      </c>
      <c r="AL7" s="80">
        <v>5706</v>
      </c>
      <c r="AM7" s="80">
        <v>5563</v>
      </c>
      <c r="AN7" s="80">
        <v>5606</v>
      </c>
      <c r="AO7" s="80">
        <v>5848</v>
      </c>
      <c r="AP7" s="80">
        <v>5678</v>
      </c>
      <c r="AQ7" s="80">
        <v>341852</v>
      </c>
      <c r="AR7" s="80">
        <v>382257</v>
      </c>
      <c r="AS7" s="80">
        <v>370988</v>
      </c>
      <c r="AT7" s="80">
        <v>326313</v>
      </c>
      <c r="AU7" s="80">
        <v>326776</v>
      </c>
      <c r="AV7" s="80">
        <v>2784685</v>
      </c>
      <c r="AW7" s="80">
        <v>227118</v>
      </c>
      <c r="AX7" s="80">
        <v>3011803</v>
      </c>
      <c r="AY7" s="83">
        <v>112</v>
      </c>
      <c r="AZ7" s="83">
        <v>120</v>
      </c>
      <c r="BA7" s="83">
        <v>124.4</v>
      </c>
      <c r="BB7" s="83">
        <v>120.8</v>
      </c>
      <c r="BC7" s="83">
        <v>109.3</v>
      </c>
      <c r="BD7" s="83">
        <v>125.7</v>
      </c>
      <c r="BE7" s="83">
        <v>129.69999999999999</v>
      </c>
      <c r="BF7" s="83">
        <v>135.9</v>
      </c>
      <c r="BG7" s="83">
        <v>130.5</v>
      </c>
      <c r="BH7" s="83">
        <v>129.9</v>
      </c>
      <c r="BI7" s="83">
        <v>100</v>
      </c>
      <c r="BJ7" s="83">
        <v>110.8</v>
      </c>
      <c r="BK7" s="83">
        <v>118.3</v>
      </c>
      <c r="BL7" s="83">
        <v>123.5</v>
      </c>
      <c r="BM7" s="83">
        <v>120.1</v>
      </c>
      <c r="BN7" s="83">
        <v>108.6</v>
      </c>
      <c r="BO7" s="83">
        <v>124.8</v>
      </c>
      <c r="BP7" s="83">
        <v>130.4</v>
      </c>
      <c r="BQ7" s="83">
        <v>136.30000000000001</v>
      </c>
      <c r="BR7" s="83">
        <v>130.69999999999999</v>
      </c>
      <c r="BS7" s="83">
        <v>128.9</v>
      </c>
      <c r="BT7" s="83">
        <v>100</v>
      </c>
      <c r="BU7" s="83">
        <v>494.4</v>
      </c>
      <c r="BV7" s="83">
        <v>1159.2</v>
      </c>
      <c r="BW7" s="83">
        <v>1888.4</v>
      </c>
      <c r="BX7" s="83">
        <v>1520.1</v>
      </c>
      <c r="BY7" s="83">
        <v>1746.7</v>
      </c>
      <c r="BZ7" s="83">
        <v>638.79999999999995</v>
      </c>
      <c r="CA7" s="83">
        <v>716.7</v>
      </c>
      <c r="CB7" s="83">
        <v>688</v>
      </c>
      <c r="CC7" s="83">
        <v>707.7</v>
      </c>
      <c r="CD7" s="83">
        <v>749.1</v>
      </c>
      <c r="CE7" s="83">
        <v>100</v>
      </c>
      <c r="CF7" s="83">
        <v>8647.2000000000007</v>
      </c>
      <c r="CG7" s="83">
        <v>6601.4</v>
      </c>
      <c r="CH7" s="83">
        <v>6803.5</v>
      </c>
      <c r="CI7" s="83">
        <v>7798.5</v>
      </c>
      <c r="CJ7" s="83">
        <v>8786.2999999999993</v>
      </c>
      <c r="CK7" s="83">
        <v>7493.6</v>
      </c>
      <c r="CL7" s="83">
        <v>8014.2</v>
      </c>
      <c r="CM7" s="83">
        <v>8260</v>
      </c>
      <c r="CN7" s="83">
        <v>8600.1</v>
      </c>
      <c r="CO7" s="83">
        <v>9078.5</v>
      </c>
      <c r="CP7" s="80">
        <v>913607</v>
      </c>
      <c r="CQ7" s="80">
        <v>1088522</v>
      </c>
      <c r="CR7" s="80">
        <v>1268651</v>
      </c>
      <c r="CS7" s="80">
        <v>1173569</v>
      </c>
      <c r="CT7" s="80">
        <v>929991</v>
      </c>
      <c r="CU7" s="80">
        <v>1146099</v>
      </c>
      <c r="CV7" s="80">
        <v>1494682</v>
      </c>
      <c r="CW7" s="80">
        <v>1543942</v>
      </c>
      <c r="CX7" s="80">
        <v>1467681</v>
      </c>
      <c r="CY7" s="80">
        <v>1533303</v>
      </c>
      <c r="CZ7" s="80">
        <v>91500</v>
      </c>
      <c r="DA7" s="83">
        <v>42.7</v>
      </c>
      <c r="DB7" s="83">
        <v>47.6</v>
      </c>
      <c r="DC7" s="83">
        <v>46.3</v>
      </c>
      <c r="DD7" s="83">
        <v>40.799999999999997</v>
      </c>
      <c r="DE7" s="83">
        <v>40.799999999999997</v>
      </c>
      <c r="DF7" s="83">
        <v>38.4</v>
      </c>
      <c r="DG7" s="83">
        <v>37.700000000000003</v>
      </c>
      <c r="DH7" s="83">
        <v>36.200000000000003</v>
      </c>
      <c r="DI7" s="83">
        <v>36.5</v>
      </c>
      <c r="DJ7" s="83">
        <v>35.299999999999997</v>
      </c>
      <c r="DK7" s="83">
        <v>37.700000000000003</v>
      </c>
      <c r="DL7" s="83">
        <v>16.3</v>
      </c>
      <c r="DM7" s="83">
        <v>16.2</v>
      </c>
      <c r="DN7" s="83">
        <v>14.6</v>
      </c>
      <c r="DO7" s="83">
        <v>19.3</v>
      </c>
      <c r="DP7" s="83">
        <v>21.1</v>
      </c>
      <c r="DQ7" s="83">
        <v>20</v>
      </c>
      <c r="DR7" s="83">
        <v>18.2</v>
      </c>
      <c r="DS7" s="83">
        <v>20.9</v>
      </c>
      <c r="DT7" s="83">
        <v>21.1</v>
      </c>
      <c r="DU7" s="83">
        <v>0</v>
      </c>
      <c r="DV7" s="83">
        <v>0</v>
      </c>
      <c r="DW7" s="83">
        <v>0</v>
      </c>
      <c r="DX7" s="83">
        <v>0</v>
      </c>
      <c r="DY7" s="83">
        <v>0</v>
      </c>
      <c r="DZ7" s="83">
        <v>128.80000000000001</v>
      </c>
      <c r="EA7" s="83">
        <v>109.9</v>
      </c>
      <c r="EB7" s="83">
        <v>103.6</v>
      </c>
      <c r="EC7" s="83">
        <v>95.7</v>
      </c>
      <c r="ED7" s="83">
        <v>88.5</v>
      </c>
      <c r="EE7" s="83">
        <v>62.5</v>
      </c>
      <c r="EF7" s="83">
        <v>61.1</v>
      </c>
      <c r="EG7" s="83">
        <v>61.8</v>
      </c>
      <c r="EH7" s="83">
        <v>61.3</v>
      </c>
      <c r="EI7" s="83">
        <v>62.9</v>
      </c>
      <c r="EJ7" s="83">
        <v>59.8</v>
      </c>
      <c r="EK7" s="83">
        <v>59.6</v>
      </c>
      <c r="EL7" s="83">
        <v>60.3</v>
      </c>
      <c r="EM7" s="83">
        <v>60.2</v>
      </c>
      <c r="EN7" s="83">
        <v>61.2</v>
      </c>
      <c r="EO7" s="83">
        <v>8.1</v>
      </c>
      <c r="EP7" s="83">
        <v>7.7</v>
      </c>
      <c r="EQ7" s="83">
        <v>7.3</v>
      </c>
      <c r="ER7" s="83">
        <v>7.8</v>
      </c>
      <c r="ES7" s="83">
        <v>7.5</v>
      </c>
      <c r="ET7" s="83">
        <v>16.2</v>
      </c>
      <c r="EU7" s="83">
        <v>18.7</v>
      </c>
      <c r="EV7" s="83">
        <v>20.5</v>
      </c>
      <c r="EW7" s="83">
        <v>21.4</v>
      </c>
      <c r="EX7" s="83">
        <v>22.6</v>
      </c>
      <c r="EY7" s="80">
        <v>87500</v>
      </c>
      <c r="EZ7" s="83">
        <v>43.9</v>
      </c>
      <c r="FA7" s="83">
        <v>49.1</v>
      </c>
      <c r="FB7" s="83">
        <v>47.7</v>
      </c>
      <c r="FC7" s="83">
        <v>41.9</v>
      </c>
      <c r="FD7" s="83">
        <v>41.9</v>
      </c>
      <c r="FE7" s="83">
        <v>39.5</v>
      </c>
      <c r="FF7" s="83">
        <v>39.1</v>
      </c>
      <c r="FG7" s="83">
        <v>37.299999999999997</v>
      </c>
      <c r="FH7" s="83">
        <v>38</v>
      </c>
      <c r="FI7" s="83">
        <v>36.5</v>
      </c>
      <c r="FJ7" s="83">
        <v>39.1</v>
      </c>
      <c r="FK7" s="83">
        <v>16.8</v>
      </c>
      <c r="FL7" s="83">
        <v>16</v>
      </c>
      <c r="FM7" s="83">
        <v>14.8</v>
      </c>
      <c r="FN7" s="83">
        <v>19</v>
      </c>
      <c r="FO7" s="83">
        <v>22</v>
      </c>
      <c r="FP7" s="83">
        <v>21.4</v>
      </c>
      <c r="FQ7" s="83">
        <v>19.3</v>
      </c>
      <c r="FR7" s="83">
        <v>20.6</v>
      </c>
      <c r="FS7" s="83">
        <v>21.6</v>
      </c>
      <c r="FT7" s="83">
        <v>0</v>
      </c>
      <c r="FU7" s="83">
        <v>0</v>
      </c>
      <c r="FV7" s="83">
        <v>0</v>
      </c>
      <c r="FW7" s="83">
        <v>0</v>
      </c>
      <c r="FX7" s="83">
        <v>0</v>
      </c>
      <c r="FY7" s="83">
        <v>105.7</v>
      </c>
      <c r="FZ7" s="83">
        <v>89.4</v>
      </c>
      <c r="GA7" s="83">
        <v>83.3</v>
      </c>
      <c r="GB7" s="83">
        <v>73.2</v>
      </c>
      <c r="GC7" s="83">
        <v>71.400000000000006</v>
      </c>
      <c r="GD7" s="83">
        <v>65.2</v>
      </c>
      <c r="GE7" s="83">
        <v>63.5</v>
      </c>
      <c r="GF7" s="83">
        <v>64</v>
      </c>
      <c r="GG7" s="83">
        <v>63.1</v>
      </c>
      <c r="GH7" s="83">
        <v>64.5</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4000</v>
      </c>
      <c r="KW7" s="83">
        <v>16.3</v>
      </c>
      <c r="KX7" s="83">
        <v>15.8</v>
      </c>
      <c r="KY7" s="83">
        <v>16</v>
      </c>
      <c r="KZ7" s="83">
        <v>16.7</v>
      </c>
      <c r="LA7" s="83">
        <v>16.2</v>
      </c>
      <c r="LB7" s="83">
        <v>8.9</v>
      </c>
      <c r="LC7" s="83">
        <v>11.8</v>
      </c>
      <c r="LD7" s="83">
        <v>15.3</v>
      </c>
      <c r="LE7" s="83">
        <v>15.4</v>
      </c>
      <c r="LF7" s="83">
        <v>15.1</v>
      </c>
      <c r="LG7" s="83">
        <v>13</v>
      </c>
      <c r="LH7" s="83">
        <v>11.5</v>
      </c>
      <c r="LI7" s="83">
        <v>17.899999999999999</v>
      </c>
      <c r="LJ7" s="83">
        <v>12.7</v>
      </c>
      <c r="LK7" s="83">
        <v>22.4</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9.1</v>
      </c>
      <c r="MB7" s="83">
        <v>14.3</v>
      </c>
      <c r="MC7" s="83">
        <v>19.5</v>
      </c>
      <c r="MD7" s="83">
        <v>24.7</v>
      </c>
      <c r="ME7" s="83">
        <v>30</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4</v>
      </c>
      <c r="MV7" s="83">
        <v>4</v>
      </c>
      <c r="MW7" s="83">
        <v>4</v>
      </c>
      <c r="MX7" s="83">
        <v>4</v>
      </c>
      <c r="MY7" s="83" t="s">
        <v>125</v>
      </c>
      <c r="MZ7" s="83" t="s">
        <v>125</v>
      </c>
      <c r="NA7" s="83" t="s">
        <v>125</v>
      </c>
      <c r="NB7" s="83" t="s">
        <v>125</v>
      </c>
      <c r="NC7" s="83" t="s">
        <v>125</v>
      </c>
      <c r="ND7" s="83" t="s">
        <v>125</v>
      </c>
      <c r="NE7" s="83" t="s">
        <v>125</v>
      </c>
      <c r="NF7" s="83" t="s">
        <v>125</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（最大出力合計91,500kW）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（最大出力合計87,500kW）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（最大出力合計4,000kW）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112</v>
      </c>
      <c r="AZ11" s="95">
        <f>AZ7</f>
        <v>120</v>
      </c>
      <c r="BA11" s="95">
        <f>BA7</f>
        <v>124.4</v>
      </c>
      <c r="BB11" s="95">
        <f>BB7</f>
        <v>120.8</v>
      </c>
      <c r="BC11" s="95">
        <f>BC7</f>
        <v>109.3</v>
      </c>
      <c r="BD11" s="84"/>
      <c r="BE11" s="84"/>
      <c r="BF11" s="84"/>
      <c r="BG11" s="84"/>
      <c r="BH11" s="84"/>
      <c r="BI11" s="94" t="s">
        <v>138</v>
      </c>
      <c r="BJ11" s="95">
        <f>BJ7</f>
        <v>110.8</v>
      </c>
      <c r="BK11" s="95">
        <f>BK7</f>
        <v>118.3</v>
      </c>
      <c r="BL11" s="95">
        <f>BL7</f>
        <v>123.5</v>
      </c>
      <c r="BM11" s="95">
        <f>BM7</f>
        <v>120.1</v>
      </c>
      <c r="BN11" s="95">
        <f>BN7</f>
        <v>108.6</v>
      </c>
      <c r="BO11" s="84"/>
      <c r="BP11" s="84"/>
      <c r="BQ11" s="84"/>
      <c r="BR11" s="84"/>
      <c r="BS11" s="84"/>
      <c r="BT11" s="94" t="s">
        <v>138</v>
      </c>
      <c r="BU11" s="95">
        <f>BU7</f>
        <v>494.4</v>
      </c>
      <c r="BV11" s="95">
        <f>BV7</f>
        <v>1159.2</v>
      </c>
      <c r="BW11" s="95">
        <f>BW7</f>
        <v>1888.4</v>
      </c>
      <c r="BX11" s="95">
        <f>BX7</f>
        <v>1520.1</v>
      </c>
      <c r="BY11" s="95">
        <f>BY7</f>
        <v>1746.7</v>
      </c>
      <c r="BZ11" s="84"/>
      <c r="CA11" s="84"/>
      <c r="CB11" s="84"/>
      <c r="CC11" s="84"/>
      <c r="CD11" s="84"/>
      <c r="CE11" s="94" t="s">
        <v>138</v>
      </c>
      <c r="CF11" s="95">
        <f>CF7</f>
        <v>8647.2000000000007</v>
      </c>
      <c r="CG11" s="95">
        <f>CG7</f>
        <v>6601.4</v>
      </c>
      <c r="CH11" s="95">
        <f>CH7</f>
        <v>6803.5</v>
      </c>
      <c r="CI11" s="95">
        <f>CI7</f>
        <v>7798.5</v>
      </c>
      <c r="CJ11" s="95">
        <f>CJ7</f>
        <v>8786.2999999999993</v>
      </c>
      <c r="CK11" s="84"/>
      <c r="CL11" s="84"/>
      <c r="CM11" s="84"/>
      <c r="CN11" s="84"/>
      <c r="CO11" s="94" t="s">
        <v>138</v>
      </c>
      <c r="CP11" s="96">
        <f>CP7</f>
        <v>913607</v>
      </c>
      <c r="CQ11" s="96">
        <f>CQ7</f>
        <v>1088522</v>
      </c>
      <c r="CR11" s="96">
        <f>CR7</f>
        <v>1268651</v>
      </c>
      <c r="CS11" s="96">
        <f>CS7</f>
        <v>1173569</v>
      </c>
      <c r="CT11" s="96">
        <f>CT7</f>
        <v>929991</v>
      </c>
      <c r="CU11" s="84"/>
      <c r="CV11" s="84"/>
      <c r="CW11" s="84"/>
      <c r="CX11" s="84"/>
      <c r="CY11" s="84"/>
      <c r="CZ11" s="94" t="s">
        <v>138</v>
      </c>
      <c r="DA11" s="95">
        <f>DA7</f>
        <v>42.7</v>
      </c>
      <c r="DB11" s="95">
        <f>DB7</f>
        <v>47.6</v>
      </c>
      <c r="DC11" s="95">
        <f>DC7</f>
        <v>46.3</v>
      </c>
      <c r="DD11" s="95">
        <f>DD7</f>
        <v>40.799999999999997</v>
      </c>
      <c r="DE11" s="95">
        <f>DE7</f>
        <v>40.799999999999997</v>
      </c>
      <c r="DF11" s="84"/>
      <c r="DG11" s="84"/>
      <c r="DH11" s="84"/>
      <c r="DI11" s="84"/>
      <c r="DJ11" s="94" t="s">
        <v>138</v>
      </c>
      <c r="DK11" s="95">
        <f>DK7</f>
        <v>37.700000000000003</v>
      </c>
      <c r="DL11" s="95">
        <f>DL7</f>
        <v>16.3</v>
      </c>
      <c r="DM11" s="95">
        <f>DM7</f>
        <v>16.2</v>
      </c>
      <c r="DN11" s="95">
        <f>DN7</f>
        <v>14.6</v>
      </c>
      <c r="DO11" s="95">
        <f>DO7</f>
        <v>19.3</v>
      </c>
      <c r="DP11" s="84"/>
      <c r="DQ11" s="84"/>
      <c r="DR11" s="84"/>
      <c r="DS11" s="84"/>
      <c r="DT11" s="94" t="s">
        <v>138</v>
      </c>
      <c r="DU11" s="95">
        <f>DU7</f>
        <v>0</v>
      </c>
      <c r="DV11" s="95">
        <f>DV7</f>
        <v>0</v>
      </c>
      <c r="DW11" s="95">
        <f>DW7</f>
        <v>0</v>
      </c>
      <c r="DX11" s="95">
        <f>DX7</f>
        <v>0</v>
      </c>
      <c r="DY11" s="95">
        <f>DY7</f>
        <v>0</v>
      </c>
      <c r="DZ11" s="84"/>
      <c r="EA11" s="84"/>
      <c r="EB11" s="84"/>
      <c r="EC11" s="84"/>
      <c r="ED11" s="94" t="s">
        <v>138</v>
      </c>
      <c r="EE11" s="95">
        <f>EE7</f>
        <v>62.5</v>
      </c>
      <c r="EF11" s="95">
        <f>EF7</f>
        <v>61.1</v>
      </c>
      <c r="EG11" s="95">
        <f>EG7</f>
        <v>61.8</v>
      </c>
      <c r="EH11" s="95">
        <f>EH7</f>
        <v>61.3</v>
      </c>
      <c r="EI11" s="95">
        <f>EI7</f>
        <v>62.9</v>
      </c>
      <c r="EJ11" s="84"/>
      <c r="EK11" s="84"/>
      <c r="EL11" s="84"/>
      <c r="EM11" s="84"/>
      <c r="EN11" s="94" t="s">
        <v>138</v>
      </c>
      <c r="EO11" s="95">
        <f>EO7</f>
        <v>8.1</v>
      </c>
      <c r="EP11" s="95">
        <f>EP7</f>
        <v>7.7</v>
      </c>
      <c r="EQ11" s="95">
        <f>EQ7</f>
        <v>7.3</v>
      </c>
      <c r="ER11" s="95">
        <f>ER7</f>
        <v>7.8</v>
      </c>
      <c r="ES11" s="95">
        <f>ES7</f>
        <v>7.5</v>
      </c>
      <c r="ET11" s="84"/>
      <c r="EU11" s="84"/>
      <c r="EV11" s="84"/>
      <c r="EW11" s="84"/>
      <c r="EX11" s="84"/>
      <c r="EY11" s="94" t="s">
        <v>138</v>
      </c>
      <c r="EZ11" s="95">
        <f>EZ7</f>
        <v>43.9</v>
      </c>
      <c r="FA11" s="95">
        <f>FA7</f>
        <v>49.1</v>
      </c>
      <c r="FB11" s="95">
        <f>FB7</f>
        <v>47.7</v>
      </c>
      <c r="FC11" s="95">
        <f>FC7</f>
        <v>41.9</v>
      </c>
      <c r="FD11" s="95">
        <f>FD7</f>
        <v>41.9</v>
      </c>
      <c r="FE11" s="84"/>
      <c r="FF11" s="84"/>
      <c r="FG11" s="84"/>
      <c r="FH11" s="84"/>
      <c r="FI11" s="94" t="s">
        <v>138</v>
      </c>
      <c r="FJ11" s="95">
        <f>FJ7</f>
        <v>39.1</v>
      </c>
      <c r="FK11" s="95">
        <f>FK7</f>
        <v>16.8</v>
      </c>
      <c r="FL11" s="95">
        <f>FL7</f>
        <v>16</v>
      </c>
      <c r="FM11" s="95">
        <f>FM7</f>
        <v>14.8</v>
      </c>
      <c r="FN11" s="95">
        <f>FN7</f>
        <v>19</v>
      </c>
      <c r="FO11" s="84"/>
      <c r="FP11" s="84"/>
      <c r="FQ11" s="84"/>
      <c r="FR11" s="84"/>
      <c r="FS11" s="94" t="s">
        <v>138</v>
      </c>
      <c r="FT11" s="95">
        <f>FT7</f>
        <v>0</v>
      </c>
      <c r="FU11" s="95">
        <f>FU7</f>
        <v>0</v>
      </c>
      <c r="FV11" s="95">
        <f>FV7</f>
        <v>0</v>
      </c>
      <c r="FW11" s="95">
        <f>FW7</f>
        <v>0</v>
      </c>
      <c r="FX11" s="95">
        <f>FX7</f>
        <v>0</v>
      </c>
      <c r="FY11" s="84"/>
      <c r="FZ11" s="84"/>
      <c r="GA11" s="84"/>
      <c r="GB11" s="84"/>
      <c r="GC11" s="94" t="s">
        <v>138</v>
      </c>
      <c r="GD11" s="95">
        <f>GD7</f>
        <v>65.2</v>
      </c>
      <c r="GE11" s="95">
        <f>GE7</f>
        <v>63.5</v>
      </c>
      <c r="GF11" s="95">
        <f>GF7</f>
        <v>64</v>
      </c>
      <c r="GG11" s="95">
        <f>GG7</f>
        <v>63.1</v>
      </c>
      <c r="GH11" s="95">
        <f>GH7</f>
        <v>64.5</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f>KW7</f>
        <v>16.3</v>
      </c>
      <c r="KX11" s="95">
        <f>KX7</f>
        <v>15.8</v>
      </c>
      <c r="KY11" s="95">
        <f>KY7</f>
        <v>16</v>
      </c>
      <c r="KZ11" s="95">
        <f>KZ7</f>
        <v>16.7</v>
      </c>
      <c r="LA11" s="95">
        <f>LA7</f>
        <v>16.2</v>
      </c>
      <c r="LB11" s="84"/>
      <c r="LC11" s="84"/>
      <c r="LD11" s="84"/>
      <c r="LE11" s="84"/>
      <c r="LF11" s="94" t="s">
        <v>138</v>
      </c>
      <c r="LG11" s="95">
        <f>LG7</f>
        <v>13</v>
      </c>
      <c r="LH11" s="95">
        <f>LH7</f>
        <v>11.5</v>
      </c>
      <c r="LI11" s="95">
        <f>LI7</f>
        <v>17.899999999999999</v>
      </c>
      <c r="LJ11" s="95">
        <f>LJ7</f>
        <v>12.7</v>
      </c>
      <c r="LK11" s="95">
        <f>LK7</f>
        <v>22.4</v>
      </c>
      <c r="LL11" s="84"/>
      <c r="LM11" s="84"/>
      <c r="LN11" s="84"/>
      <c r="LO11" s="84"/>
      <c r="LP11" s="94" t="s">
        <v>138</v>
      </c>
      <c r="LQ11" s="95">
        <f>LQ7</f>
        <v>0</v>
      </c>
      <c r="LR11" s="95">
        <f>LR7</f>
        <v>0</v>
      </c>
      <c r="LS11" s="95">
        <f>LS7</f>
        <v>0</v>
      </c>
      <c r="LT11" s="95">
        <f>LT7</f>
        <v>0</v>
      </c>
      <c r="LU11" s="95">
        <f>LU7</f>
        <v>0</v>
      </c>
      <c r="LV11" s="84"/>
      <c r="LW11" s="84"/>
      <c r="LX11" s="84"/>
      <c r="LY11" s="84"/>
      <c r="LZ11" s="94" t="s">
        <v>138</v>
      </c>
      <c r="MA11" s="95">
        <f>MA7</f>
        <v>9.1</v>
      </c>
      <c r="MB11" s="95">
        <f>MB7</f>
        <v>14.3</v>
      </c>
      <c r="MC11" s="95">
        <f>MC7</f>
        <v>19.5</v>
      </c>
      <c r="MD11" s="95">
        <f>MD7</f>
        <v>24.7</v>
      </c>
      <c r="ME11" s="95">
        <f>ME7</f>
        <v>30</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125.7</v>
      </c>
      <c r="AZ12" s="95">
        <f>BE7</f>
        <v>129.69999999999999</v>
      </c>
      <c r="BA12" s="95">
        <f>BF7</f>
        <v>135.9</v>
      </c>
      <c r="BB12" s="95">
        <f>BG7</f>
        <v>130.5</v>
      </c>
      <c r="BC12" s="95">
        <f>BH7</f>
        <v>129.9</v>
      </c>
      <c r="BD12" s="84"/>
      <c r="BE12" s="84"/>
      <c r="BF12" s="84"/>
      <c r="BG12" s="84"/>
      <c r="BH12" s="84"/>
      <c r="BI12" s="94" t="s">
        <v>139</v>
      </c>
      <c r="BJ12" s="95">
        <f>BO7</f>
        <v>124.8</v>
      </c>
      <c r="BK12" s="95">
        <f>BP7</f>
        <v>130.4</v>
      </c>
      <c r="BL12" s="95">
        <f>BQ7</f>
        <v>136.30000000000001</v>
      </c>
      <c r="BM12" s="95">
        <f>BR7</f>
        <v>130.69999999999999</v>
      </c>
      <c r="BN12" s="95">
        <f>BS7</f>
        <v>128.9</v>
      </c>
      <c r="BO12" s="84"/>
      <c r="BP12" s="84"/>
      <c r="BQ12" s="84"/>
      <c r="BR12" s="84"/>
      <c r="BS12" s="84"/>
      <c r="BT12" s="94" t="s">
        <v>139</v>
      </c>
      <c r="BU12" s="95">
        <f>BZ7</f>
        <v>638.79999999999995</v>
      </c>
      <c r="BV12" s="95">
        <f>CA7</f>
        <v>716.7</v>
      </c>
      <c r="BW12" s="95">
        <f>CB7</f>
        <v>688</v>
      </c>
      <c r="BX12" s="95">
        <f>CC7</f>
        <v>707.7</v>
      </c>
      <c r="BY12" s="95">
        <f>CD7</f>
        <v>749.1</v>
      </c>
      <c r="BZ12" s="84"/>
      <c r="CA12" s="84"/>
      <c r="CB12" s="84"/>
      <c r="CC12" s="84"/>
      <c r="CD12" s="84"/>
      <c r="CE12" s="94" t="s">
        <v>139</v>
      </c>
      <c r="CF12" s="95">
        <f>CK7</f>
        <v>7493.6</v>
      </c>
      <c r="CG12" s="95">
        <f>CL7</f>
        <v>8014.2</v>
      </c>
      <c r="CH12" s="95">
        <f>CM7</f>
        <v>8260</v>
      </c>
      <c r="CI12" s="95">
        <f>CN7</f>
        <v>8600.1</v>
      </c>
      <c r="CJ12" s="95">
        <f>CO7</f>
        <v>9078.5</v>
      </c>
      <c r="CK12" s="84"/>
      <c r="CL12" s="84"/>
      <c r="CM12" s="84"/>
      <c r="CN12" s="84"/>
      <c r="CO12" s="94" t="s">
        <v>139</v>
      </c>
      <c r="CP12" s="96">
        <f>CU7</f>
        <v>1146099</v>
      </c>
      <c r="CQ12" s="96">
        <f>CV7</f>
        <v>1494682</v>
      </c>
      <c r="CR12" s="96">
        <f>CW7</f>
        <v>1543942</v>
      </c>
      <c r="CS12" s="96">
        <f>CX7</f>
        <v>1467681</v>
      </c>
      <c r="CT12" s="96">
        <f>CY7</f>
        <v>1533303</v>
      </c>
      <c r="CU12" s="84"/>
      <c r="CV12" s="84"/>
      <c r="CW12" s="84"/>
      <c r="CX12" s="84"/>
      <c r="CY12" s="84"/>
      <c r="CZ12" s="94" t="s">
        <v>139</v>
      </c>
      <c r="DA12" s="95">
        <f>DF7</f>
        <v>38.4</v>
      </c>
      <c r="DB12" s="95">
        <f>DG7</f>
        <v>37.700000000000003</v>
      </c>
      <c r="DC12" s="95">
        <f>DH7</f>
        <v>36.200000000000003</v>
      </c>
      <c r="DD12" s="95">
        <f>DI7</f>
        <v>36.5</v>
      </c>
      <c r="DE12" s="95">
        <f>DJ7</f>
        <v>35.299999999999997</v>
      </c>
      <c r="DF12" s="84"/>
      <c r="DG12" s="84"/>
      <c r="DH12" s="84"/>
      <c r="DI12" s="84"/>
      <c r="DJ12" s="94" t="s">
        <v>139</v>
      </c>
      <c r="DK12" s="95">
        <f>DP7</f>
        <v>21.1</v>
      </c>
      <c r="DL12" s="95">
        <f>DQ7</f>
        <v>20</v>
      </c>
      <c r="DM12" s="95">
        <f>DR7</f>
        <v>18.2</v>
      </c>
      <c r="DN12" s="95">
        <f>DS7</f>
        <v>20.9</v>
      </c>
      <c r="DO12" s="95">
        <f>DT7</f>
        <v>21.1</v>
      </c>
      <c r="DP12" s="84"/>
      <c r="DQ12" s="84"/>
      <c r="DR12" s="84"/>
      <c r="DS12" s="84"/>
      <c r="DT12" s="94" t="s">
        <v>139</v>
      </c>
      <c r="DU12" s="95">
        <f>DZ7</f>
        <v>128.80000000000001</v>
      </c>
      <c r="DV12" s="95">
        <f>EA7</f>
        <v>109.9</v>
      </c>
      <c r="DW12" s="95">
        <f>EB7</f>
        <v>103.6</v>
      </c>
      <c r="DX12" s="95">
        <f>EC7</f>
        <v>95.7</v>
      </c>
      <c r="DY12" s="95">
        <f>ED7</f>
        <v>88.5</v>
      </c>
      <c r="DZ12" s="84"/>
      <c r="EA12" s="84"/>
      <c r="EB12" s="84"/>
      <c r="EC12" s="84"/>
      <c r="ED12" s="94" t="s">
        <v>139</v>
      </c>
      <c r="EE12" s="95">
        <f>EJ7</f>
        <v>59.8</v>
      </c>
      <c r="EF12" s="95">
        <f>EK7</f>
        <v>59.6</v>
      </c>
      <c r="EG12" s="95">
        <f>EL7</f>
        <v>60.3</v>
      </c>
      <c r="EH12" s="95">
        <f>EM7</f>
        <v>60.2</v>
      </c>
      <c r="EI12" s="95">
        <f>EN7</f>
        <v>61.2</v>
      </c>
      <c r="EJ12" s="84"/>
      <c r="EK12" s="84"/>
      <c r="EL12" s="84"/>
      <c r="EM12" s="84"/>
      <c r="EN12" s="94" t="s">
        <v>139</v>
      </c>
      <c r="EO12" s="95">
        <f>ET7</f>
        <v>16.2</v>
      </c>
      <c r="EP12" s="95">
        <f>EU7</f>
        <v>18.7</v>
      </c>
      <c r="EQ12" s="95">
        <f>EV7</f>
        <v>20.5</v>
      </c>
      <c r="ER12" s="95">
        <f>EW7</f>
        <v>21.4</v>
      </c>
      <c r="ES12" s="95">
        <f>EX7</f>
        <v>22.6</v>
      </c>
      <c r="ET12" s="84"/>
      <c r="EU12" s="84"/>
      <c r="EV12" s="84"/>
      <c r="EW12" s="84"/>
      <c r="EX12" s="84"/>
      <c r="EY12" s="94" t="s">
        <v>139</v>
      </c>
      <c r="EZ12" s="95">
        <f>IF($EZ$8,FE7,"-")</f>
        <v>39.5</v>
      </c>
      <c r="FA12" s="95">
        <f>IF($EZ$8,FF7,"-")</f>
        <v>39.1</v>
      </c>
      <c r="FB12" s="95">
        <f>IF($EZ$8,FG7,"-")</f>
        <v>37.299999999999997</v>
      </c>
      <c r="FC12" s="95">
        <f>IF($EZ$8,FH7,"-")</f>
        <v>38</v>
      </c>
      <c r="FD12" s="95">
        <f>IF($EZ$8,FI7,"-")</f>
        <v>36.5</v>
      </c>
      <c r="FE12" s="84"/>
      <c r="FF12" s="84"/>
      <c r="FG12" s="84"/>
      <c r="FH12" s="84"/>
      <c r="FI12" s="94" t="s">
        <v>139</v>
      </c>
      <c r="FJ12" s="95">
        <f>IF($FJ$8,FO7,"-")</f>
        <v>22</v>
      </c>
      <c r="FK12" s="95">
        <f>IF($FJ$8,FP7,"-")</f>
        <v>21.4</v>
      </c>
      <c r="FL12" s="95">
        <f>IF($FJ$8,FQ7,"-")</f>
        <v>19.3</v>
      </c>
      <c r="FM12" s="95">
        <f>IF($FJ$8,FR7,"-")</f>
        <v>20.6</v>
      </c>
      <c r="FN12" s="95">
        <f>IF($FJ$8,FS7,"-")</f>
        <v>21.6</v>
      </c>
      <c r="FO12" s="84"/>
      <c r="FP12" s="84"/>
      <c r="FQ12" s="84"/>
      <c r="FR12" s="84"/>
      <c r="FS12" s="94" t="s">
        <v>139</v>
      </c>
      <c r="FT12" s="95">
        <f>IF($FT$8,FY7,"-")</f>
        <v>105.7</v>
      </c>
      <c r="FU12" s="95">
        <f>IF($FT$8,FZ7,"-")</f>
        <v>89.4</v>
      </c>
      <c r="FV12" s="95">
        <f>IF($FT$8,GA7,"-")</f>
        <v>83.3</v>
      </c>
      <c r="FW12" s="95">
        <f>IF($FT$8,GB7,"-")</f>
        <v>73.2</v>
      </c>
      <c r="FX12" s="95">
        <f>IF($FT$8,GC7,"-")</f>
        <v>71.400000000000006</v>
      </c>
      <c r="FY12" s="84"/>
      <c r="FZ12" s="84"/>
      <c r="GA12" s="84"/>
      <c r="GB12" s="84"/>
      <c r="GC12" s="94" t="s">
        <v>139</v>
      </c>
      <c r="GD12" s="95">
        <f>IF($GD$8,GI7,"-")</f>
        <v>61.3</v>
      </c>
      <c r="GE12" s="95">
        <f>IF($GD$8,GJ7,"-")</f>
        <v>61.7</v>
      </c>
      <c r="GF12" s="95">
        <f>IF($GD$8,GK7,"-")</f>
        <v>62.1</v>
      </c>
      <c r="GG12" s="95">
        <f>IF($GD$8,GL7,"-")</f>
        <v>62.6</v>
      </c>
      <c r="GH12" s="95">
        <f>IF($GD$8,GM7,"-")</f>
        <v>63.4</v>
      </c>
      <c r="GI12" s="84"/>
      <c r="GJ12" s="84"/>
      <c r="GK12" s="84"/>
      <c r="GL12" s="84"/>
      <c r="GM12" s="94" t="s">
        <v>139</v>
      </c>
      <c r="GN12" s="95">
        <f>IF($GN$8,GS7,"-")</f>
        <v>11.9</v>
      </c>
      <c r="GO12" s="95">
        <f>IF($GN$8,GT7,"-")</f>
        <v>13.3</v>
      </c>
      <c r="GP12" s="95">
        <f>IF($GN$8,GU7,"-")</f>
        <v>14.4</v>
      </c>
      <c r="GQ12" s="95">
        <f>IF($GN$8,GV7,"-")</f>
        <v>15.3</v>
      </c>
      <c r="GR12" s="95">
        <f>IF($GN$8,GW7,"-")</f>
        <v>16.100000000000001</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f>IF($KW$8,LB7,"-")</f>
        <v>8.9</v>
      </c>
      <c r="KX12" s="95">
        <f>IF($KW$8,LC7,"-")</f>
        <v>11.8</v>
      </c>
      <c r="KY12" s="95">
        <f>IF($KW$8,LD7,"-")</f>
        <v>15.3</v>
      </c>
      <c r="KZ12" s="95">
        <f>IF($KW$8,LE7,"-")</f>
        <v>15.4</v>
      </c>
      <c r="LA12" s="95">
        <f>IF($KW$8,LF7,"-")</f>
        <v>15.1</v>
      </c>
      <c r="LB12" s="84"/>
      <c r="LC12" s="84"/>
      <c r="LD12" s="84"/>
      <c r="LE12" s="84"/>
      <c r="LF12" s="94" t="s">
        <v>139</v>
      </c>
      <c r="LG12" s="95">
        <f>IF($LG$8,LL7,"-")</f>
        <v>2</v>
      </c>
      <c r="LH12" s="95">
        <f>IF($LG$8,LM7,"-")</f>
        <v>1.4</v>
      </c>
      <c r="LI12" s="95">
        <f>IF($LG$8,LN7,"-")</f>
        <v>2.4</v>
      </c>
      <c r="LJ12" s="95">
        <f>IF($LG$8,LO7,"-")</f>
        <v>4.0999999999999996</v>
      </c>
      <c r="LK12" s="95">
        <f>IF($LG$8,LP7,"-")</f>
        <v>2.2000000000000002</v>
      </c>
      <c r="LL12" s="84"/>
      <c r="LM12" s="84"/>
      <c r="LN12" s="84"/>
      <c r="LO12" s="84"/>
      <c r="LP12" s="94" t="s">
        <v>139</v>
      </c>
      <c r="LQ12" s="95">
        <f>IF($LQ$8,LV7,"-")</f>
        <v>1128.5999999999999</v>
      </c>
      <c r="LR12" s="95">
        <f>IF($LQ$8,LW7,"-")</f>
        <v>596.79999999999995</v>
      </c>
      <c r="LS12" s="95">
        <f>IF($LQ$8,LX7,"-")</f>
        <v>494.6</v>
      </c>
      <c r="LT12" s="95">
        <f>IF($LQ$8,LY7,"-")</f>
        <v>469.5</v>
      </c>
      <c r="LU12" s="95">
        <f>IF($LQ$8,LZ7,"-")</f>
        <v>391.3</v>
      </c>
      <c r="LV12" s="84"/>
      <c r="LW12" s="84"/>
      <c r="LX12" s="84"/>
      <c r="LY12" s="84"/>
      <c r="LZ12" s="94" t="s">
        <v>139</v>
      </c>
      <c r="MA12" s="95">
        <f>IF($MA$8,MF7,"-")</f>
        <v>3.4</v>
      </c>
      <c r="MB12" s="95">
        <f>IF($MA$8,MG7,"-")</f>
        <v>5.6</v>
      </c>
      <c r="MC12" s="95">
        <f>IF($MA$8,MH7,"-")</f>
        <v>11.5</v>
      </c>
      <c r="MD12" s="95">
        <f>IF($MA$8,MI7,"-")</f>
        <v>16.100000000000001</v>
      </c>
      <c r="ME12" s="95">
        <f>IF($MA$8,MJ7,"-")</f>
        <v>22.3</v>
      </c>
      <c r="MF12" s="84"/>
      <c r="MG12" s="84"/>
      <c r="MH12" s="84"/>
      <c r="MI12" s="84"/>
      <c r="MJ12" s="94" t="s">
        <v>139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141</v>
      </c>
      <c r="C14" s="99"/>
      <c r="D14" s="100"/>
      <c r="E14" s="99"/>
      <c r="F14" s="206" t="s">
        <v>142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112</v>
      </c>
      <c r="AZ17" s="106">
        <f t="shared" ref="AZ17:BC17" si="9">IF(AZ7="-",NA(),AZ7)</f>
        <v>120</v>
      </c>
      <c r="BA17" s="106">
        <f t="shared" si="9"/>
        <v>124.4</v>
      </c>
      <c r="BB17" s="106">
        <f t="shared" si="9"/>
        <v>120.8</v>
      </c>
      <c r="BC17" s="106">
        <f t="shared" si="9"/>
        <v>109.3</v>
      </c>
      <c r="BD17" s="100"/>
      <c r="BE17" s="100"/>
      <c r="BF17" s="100"/>
      <c r="BG17" s="100"/>
      <c r="BH17" s="100"/>
      <c r="BI17" s="105" t="s">
        <v>153</v>
      </c>
      <c r="BJ17" s="106">
        <f>IF(BJ7="-",NA(),BJ7)</f>
        <v>110.8</v>
      </c>
      <c r="BK17" s="106">
        <f t="shared" ref="BK17:BN17" si="10">IF(BK7="-",NA(),BK7)</f>
        <v>118.3</v>
      </c>
      <c r="BL17" s="106">
        <f t="shared" si="10"/>
        <v>123.5</v>
      </c>
      <c r="BM17" s="106">
        <f t="shared" si="10"/>
        <v>120.1</v>
      </c>
      <c r="BN17" s="106">
        <f t="shared" si="10"/>
        <v>108.6</v>
      </c>
      <c r="BO17" s="100"/>
      <c r="BP17" s="100"/>
      <c r="BQ17" s="100"/>
      <c r="BR17" s="100"/>
      <c r="BS17" s="100"/>
      <c r="BT17" s="105" t="s">
        <v>153</v>
      </c>
      <c r="BU17" s="106">
        <f>IF(BU7="-",NA(),BU7)</f>
        <v>494.4</v>
      </c>
      <c r="BV17" s="106">
        <f t="shared" ref="BV17:BY17" si="11">IF(BV7="-",NA(),BV7)</f>
        <v>1159.2</v>
      </c>
      <c r="BW17" s="106">
        <f t="shared" si="11"/>
        <v>1888.4</v>
      </c>
      <c r="BX17" s="106">
        <f t="shared" si="11"/>
        <v>1520.1</v>
      </c>
      <c r="BY17" s="106">
        <f t="shared" si="11"/>
        <v>1746.7</v>
      </c>
      <c r="BZ17" s="100"/>
      <c r="CA17" s="100"/>
      <c r="CB17" s="100"/>
      <c r="CC17" s="100"/>
      <c r="CD17" s="100"/>
      <c r="CE17" s="105" t="s">
        <v>153</v>
      </c>
      <c r="CF17" s="106">
        <f>IF(CF7="-",NA(),CF7)</f>
        <v>8647.2000000000007</v>
      </c>
      <c r="CG17" s="106">
        <f t="shared" ref="CG17:CJ17" si="12">IF(CG7="-",NA(),CG7)</f>
        <v>6601.4</v>
      </c>
      <c r="CH17" s="106">
        <f t="shared" si="12"/>
        <v>6803.5</v>
      </c>
      <c r="CI17" s="106">
        <f t="shared" si="12"/>
        <v>7798.5</v>
      </c>
      <c r="CJ17" s="106">
        <f t="shared" si="12"/>
        <v>8786.2999999999993</v>
      </c>
      <c r="CK17" s="100"/>
      <c r="CL17" s="100"/>
      <c r="CM17" s="100"/>
      <c r="CN17" s="100"/>
      <c r="CO17" s="105" t="s">
        <v>153</v>
      </c>
      <c r="CP17" s="107">
        <f>IF(CP7="-",NA(),CP7)</f>
        <v>913607</v>
      </c>
      <c r="CQ17" s="107">
        <f t="shared" ref="CQ17:CT17" si="13">IF(CQ7="-",NA(),CQ7)</f>
        <v>1088522</v>
      </c>
      <c r="CR17" s="107">
        <f t="shared" si="13"/>
        <v>1268651</v>
      </c>
      <c r="CS17" s="107">
        <f t="shared" si="13"/>
        <v>1173569</v>
      </c>
      <c r="CT17" s="107">
        <f t="shared" si="13"/>
        <v>929991</v>
      </c>
      <c r="CU17" s="100"/>
      <c r="CV17" s="100"/>
      <c r="CW17" s="100"/>
      <c r="CX17" s="100"/>
      <c r="CY17" s="100"/>
      <c r="CZ17" s="105" t="s">
        <v>153</v>
      </c>
      <c r="DA17" s="106">
        <f>IF(DA7="-",NA(),DA7)</f>
        <v>42.7</v>
      </c>
      <c r="DB17" s="106">
        <f t="shared" ref="DB17:DE17" si="14">IF(DB7="-",NA(),DB7)</f>
        <v>47.6</v>
      </c>
      <c r="DC17" s="106">
        <f t="shared" si="14"/>
        <v>46.3</v>
      </c>
      <c r="DD17" s="106">
        <f t="shared" si="14"/>
        <v>40.799999999999997</v>
      </c>
      <c r="DE17" s="106">
        <f t="shared" si="14"/>
        <v>40.799999999999997</v>
      </c>
      <c r="DF17" s="100"/>
      <c r="DG17" s="100"/>
      <c r="DH17" s="100"/>
      <c r="DI17" s="100"/>
      <c r="DJ17" s="105" t="s">
        <v>153</v>
      </c>
      <c r="DK17" s="106">
        <f>IF(DK7="-",NA(),DK7)</f>
        <v>37.700000000000003</v>
      </c>
      <c r="DL17" s="106">
        <f t="shared" ref="DL17:DO17" si="15">IF(DL7="-",NA(),DL7)</f>
        <v>16.3</v>
      </c>
      <c r="DM17" s="106">
        <f t="shared" si="15"/>
        <v>16.2</v>
      </c>
      <c r="DN17" s="106">
        <f t="shared" si="15"/>
        <v>14.6</v>
      </c>
      <c r="DO17" s="106">
        <f t="shared" si="15"/>
        <v>19.3</v>
      </c>
      <c r="DP17" s="100"/>
      <c r="DQ17" s="100"/>
      <c r="DR17" s="100"/>
      <c r="DS17" s="100"/>
      <c r="DT17" s="105" t="s">
        <v>153</v>
      </c>
      <c r="DU17" s="106">
        <f>IF(DU7="-",NA(),DU7)</f>
        <v>0</v>
      </c>
      <c r="DV17" s="106">
        <f t="shared" ref="DV17:DY17" si="16">IF(DV7="-",NA(),DV7)</f>
        <v>0</v>
      </c>
      <c r="DW17" s="106">
        <f t="shared" si="16"/>
        <v>0</v>
      </c>
      <c r="DX17" s="106">
        <f t="shared" si="16"/>
        <v>0</v>
      </c>
      <c r="DY17" s="106">
        <f t="shared" si="16"/>
        <v>0</v>
      </c>
      <c r="DZ17" s="100"/>
      <c r="EA17" s="100"/>
      <c r="EB17" s="100"/>
      <c r="EC17" s="100"/>
      <c r="ED17" s="105" t="s">
        <v>153</v>
      </c>
      <c r="EE17" s="106">
        <f>IF(EE7="-",NA(),EE7)</f>
        <v>62.5</v>
      </c>
      <c r="EF17" s="106">
        <f t="shared" ref="EF17:EI17" si="17">IF(EF7="-",NA(),EF7)</f>
        <v>61.1</v>
      </c>
      <c r="EG17" s="106">
        <f t="shared" si="17"/>
        <v>61.8</v>
      </c>
      <c r="EH17" s="106">
        <f t="shared" si="17"/>
        <v>61.3</v>
      </c>
      <c r="EI17" s="106">
        <f t="shared" si="17"/>
        <v>62.9</v>
      </c>
      <c r="EJ17" s="100"/>
      <c r="EK17" s="100"/>
      <c r="EL17" s="100"/>
      <c r="EM17" s="100"/>
      <c r="EN17" s="105" t="s">
        <v>153</v>
      </c>
      <c r="EO17" s="106">
        <f>IF(EO7="-",NA(),EO7)</f>
        <v>8.1</v>
      </c>
      <c r="EP17" s="106">
        <f t="shared" ref="EP17:ES17" si="18">IF(EP7="-",NA(),EP7)</f>
        <v>7.7</v>
      </c>
      <c r="EQ17" s="106">
        <f t="shared" si="18"/>
        <v>7.3</v>
      </c>
      <c r="ER17" s="106">
        <f t="shared" si="18"/>
        <v>7.8</v>
      </c>
      <c r="ES17" s="106">
        <f t="shared" si="18"/>
        <v>7.5</v>
      </c>
      <c r="ET17" s="100"/>
      <c r="EU17" s="100"/>
      <c r="EV17" s="100"/>
      <c r="EW17" s="100"/>
      <c r="EX17" s="100"/>
      <c r="EY17" s="105" t="s">
        <v>153</v>
      </c>
      <c r="EZ17" s="106">
        <f>IF(EZ7="-",NA(),EZ7)</f>
        <v>43.9</v>
      </c>
      <c r="FA17" s="106">
        <f t="shared" ref="FA17:FD17" si="19">IF(FA7="-",NA(),FA7)</f>
        <v>49.1</v>
      </c>
      <c r="FB17" s="106">
        <f t="shared" si="19"/>
        <v>47.7</v>
      </c>
      <c r="FC17" s="106">
        <f t="shared" si="19"/>
        <v>41.9</v>
      </c>
      <c r="FD17" s="106">
        <f t="shared" si="19"/>
        <v>41.9</v>
      </c>
      <c r="FE17" s="100"/>
      <c r="FF17" s="100"/>
      <c r="FG17" s="100"/>
      <c r="FH17" s="100"/>
      <c r="FI17" s="105" t="s">
        <v>153</v>
      </c>
      <c r="FJ17" s="106">
        <f>IF(FJ7="-",NA(),FJ7)</f>
        <v>39.1</v>
      </c>
      <c r="FK17" s="106">
        <f t="shared" ref="FK17:FN17" si="20">IF(FK7="-",NA(),FK7)</f>
        <v>16.8</v>
      </c>
      <c r="FL17" s="106">
        <f t="shared" si="20"/>
        <v>16</v>
      </c>
      <c r="FM17" s="106">
        <f t="shared" si="20"/>
        <v>14.8</v>
      </c>
      <c r="FN17" s="106">
        <f t="shared" si="20"/>
        <v>19</v>
      </c>
      <c r="FO17" s="100"/>
      <c r="FP17" s="100"/>
      <c r="FQ17" s="100"/>
      <c r="FR17" s="100"/>
      <c r="FS17" s="105" t="s">
        <v>153</v>
      </c>
      <c r="FT17" s="106">
        <f>IF(FT7="-",NA(),FT7)</f>
        <v>0</v>
      </c>
      <c r="FU17" s="106">
        <f t="shared" ref="FU17:FX17" si="21">IF(FU7="-",NA(),FU7)</f>
        <v>0</v>
      </c>
      <c r="FV17" s="106">
        <f t="shared" si="21"/>
        <v>0</v>
      </c>
      <c r="FW17" s="106">
        <f t="shared" si="21"/>
        <v>0</v>
      </c>
      <c r="FX17" s="106">
        <f t="shared" si="21"/>
        <v>0</v>
      </c>
      <c r="FY17" s="100"/>
      <c r="FZ17" s="100"/>
      <c r="GA17" s="100"/>
      <c r="GB17" s="100"/>
      <c r="GC17" s="105" t="s">
        <v>153</v>
      </c>
      <c r="GD17" s="106">
        <f>IF(GD7="-",NA(),GD7)</f>
        <v>65.2</v>
      </c>
      <c r="GE17" s="106">
        <f t="shared" ref="GE17:GH17" si="22">IF(GE7="-",NA(),GE7)</f>
        <v>63.5</v>
      </c>
      <c r="GF17" s="106">
        <f t="shared" si="22"/>
        <v>64</v>
      </c>
      <c r="GG17" s="106">
        <f t="shared" si="22"/>
        <v>63.1</v>
      </c>
      <c r="GH17" s="106">
        <f t="shared" si="22"/>
        <v>64.5</v>
      </c>
      <c r="GI17" s="100"/>
      <c r="GJ17" s="100"/>
      <c r="GK17" s="100"/>
      <c r="GL17" s="100"/>
      <c r="GM17" s="105" t="s">
        <v>153</v>
      </c>
      <c r="GN17" s="106">
        <f>IF(GN7="-",NA(),GN7)</f>
        <v>0</v>
      </c>
      <c r="GO17" s="106">
        <f t="shared" ref="GO17:GR17" si="23">IF(GO7="-",NA(),GO7)</f>
        <v>0</v>
      </c>
      <c r="GP17" s="106">
        <f t="shared" si="23"/>
        <v>0</v>
      </c>
      <c r="GQ17" s="106">
        <f t="shared" si="23"/>
        <v>0</v>
      </c>
      <c r="GR17" s="106">
        <f t="shared" si="23"/>
        <v>0</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f>IF(KW7="-",NA(),KW7)</f>
        <v>16.3</v>
      </c>
      <c r="KX17" s="106">
        <f t="shared" ref="KX17:LA17" si="34">IF(KX7="-",NA(),KX7)</f>
        <v>15.8</v>
      </c>
      <c r="KY17" s="106">
        <f t="shared" si="34"/>
        <v>16</v>
      </c>
      <c r="KZ17" s="106">
        <f t="shared" si="34"/>
        <v>16.7</v>
      </c>
      <c r="LA17" s="106">
        <f t="shared" si="34"/>
        <v>16.2</v>
      </c>
      <c r="LB17" s="100"/>
      <c r="LC17" s="100"/>
      <c r="LD17" s="100"/>
      <c r="LE17" s="100"/>
      <c r="LF17" s="105" t="s">
        <v>153</v>
      </c>
      <c r="LG17" s="106">
        <f>IF(LG7="-",NA(),LG7)</f>
        <v>13</v>
      </c>
      <c r="LH17" s="106">
        <f t="shared" ref="LH17:LK17" si="35">IF(LH7="-",NA(),LH7)</f>
        <v>11.5</v>
      </c>
      <c r="LI17" s="106">
        <f t="shared" si="35"/>
        <v>17.899999999999999</v>
      </c>
      <c r="LJ17" s="106">
        <f t="shared" si="35"/>
        <v>12.7</v>
      </c>
      <c r="LK17" s="106">
        <f t="shared" si="35"/>
        <v>22.4</v>
      </c>
      <c r="LL17" s="100"/>
      <c r="LM17" s="100"/>
      <c r="LN17" s="100"/>
      <c r="LO17" s="100"/>
      <c r="LP17" s="105" t="s">
        <v>153</v>
      </c>
      <c r="LQ17" s="106">
        <f>IF(LQ7="-",NA(),LQ7)</f>
        <v>0</v>
      </c>
      <c r="LR17" s="106">
        <f t="shared" ref="LR17:LU17" si="36">IF(LR7="-",NA(),LR7)</f>
        <v>0</v>
      </c>
      <c r="LS17" s="106">
        <f t="shared" si="36"/>
        <v>0</v>
      </c>
      <c r="LT17" s="106">
        <f t="shared" si="36"/>
        <v>0</v>
      </c>
      <c r="LU17" s="106">
        <f t="shared" si="36"/>
        <v>0</v>
      </c>
      <c r="LV17" s="100"/>
      <c r="LW17" s="100"/>
      <c r="LX17" s="100"/>
      <c r="LY17" s="100"/>
      <c r="LZ17" s="105" t="s">
        <v>153</v>
      </c>
      <c r="MA17" s="106">
        <f>IF(MA7="-",NA(),MA7)</f>
        <v>9.1</v>
      </c>
      <c r="MB17" s="106">
        <f t="shared" ref="MB17:ME17" si="37">IF(MB7="-",NA(),MB7)</f>
        <v>14.3</v>
      </c>
      <c r="MC17" s="106">
        <f t="shared" si="37"/>
        <v>19.5</v>
      </c>
      <c r="MD17" s="106">
        <f t="shared" si="37"/>
        <v>24.7</v>
      </c>
      <c r="ME17" s="106">
        <f t="shared" si="37"/>
        <v>30</v>
      </c>
      <c r="MF17" s="100"/>
      <c r="MG17" s="100"/>
      <c r="MH17" s="100"/>
      <c r="MI17" s="100"/>
      <c r="MJ17" s="105" t="s">
        <v>153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155</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155</v>
      </c>
      <c r="DK18" s="106">
        <f>IF(DP7="-",NA(),DP7)</f>
        <v>21.1</v>
      </c>
      <c r="DL18" s="106">
        <f t="shared" ref="DL18:DO18" si="45">IF(DQ7="-",NA(),DQ7)</f>
        <v>20</v>
      </c>
      <c r="DM18" s="106">
        <f t="shared" si="45"/>
        <v>18.2</v>
      </c>
      <c r="DN18" s="106">
        <f t="shared" si="45"/>
        <v>20.9</v>
      </c>
      <c r="DO18" s="106">
        <f t="shared" si="45"/>
        <v>21.1</v>
      </c>
      <c r="DP18" s="100"/>
      <c r="DQ18" s="100"/>
      <c r="DR18" s="100"/>
      <c r="DS18" s="100"/>
      <c r="DT18" s="105" t="s">
        <v>155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155</v>
      </c>
      <c r="EE18" s="106">
        <f>IF(EJ7="-",NA(),EJ7)</f>
        <v>59.8</v>
      </c>
      <c r="EF18" s="106">
        <f t="shared" ref="EF18:EI18" si="47">IF(EK7="-",NA(),EK7)</f>
        <v>59.6</v>
      </c>
      <c r="EG18" s="106">
        <f t="shared" si="47"/>
        <v>60.3</v>
      </c>
      <c r="EH18" s="106">
        <f t="shared" si="47"/>
        <v>60.2</v>
      </c>
      <c r="EI18" s="106">
        <f t="shared" si="47"/>
        <v>61.2</v>
      </c>
      <c r="EJ18" s="100"/>
      <c r="EK18" s="100"/>
      <c r="EL18" s="100"/>
      <c r="EM18" s="100"/>
      <c r="EN18" s="105" t="s">
        <v>155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155</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155</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155</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155</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155</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155</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155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157</v>
      </c>
      <c r="C20" s="196"/>
      <c r="D20" s="100"/>
    </row>
    <row r="21" spans="1:374" x14ac:dyDescent="0.15">
      <c r="A21" s="97">
        <f t="shared" si="7"/>
        <v>7</v>
      </c>
      <c r="B21" s="196" t="s">
        <v>158</v>
      </c>
      <c r="C21" s="196"/>
      <c r="D21" s="100"/>
    </row>
    <row r="22" spans="1:374" x14ac:dyDescent="0.15">
      <c r="A22" s="97">
        <f t="shared" si="7"/>
        <v>8</v>
      </c>
      <c r="B22" s="196" t="s">
        <v>159</v>
      </c>
      <c r="C22" s="196"/>
      <c r="D22" s="100"/>
      <c r="E22" s="197" t="s">
        <v>160</v>
      </c>
      <c r="F22" s="198"/>
      <c r="G22" s="198"/>
      <c r="H22" s="198"/>
      <c r="I22" s="199"/>
    </row>
    <row r="23" spans="1:374" x14ac:dyDescent="0.15">
      <c r="A23" s="97">
        <f t="shared" si="7"/>
        <v>9</v>
      </c>
      <c r="B23" s="196" t="s">
        <v>161</v>
      </c>
      <c r="C23" s="196"/>
      <c r="D23" s="100"/>
      <c r="E23" s="200"/>
      <c r="F23" s="201"/>
      <c r="G23" s="201"/>
      <c r="H23" s="201"/>
      <c r="I23" s="202"/>
    </row>
    <row r="24" spans="1:374" x14ac:dyDescent="0.15">
      <c r="A24" s="97">
        <f t="shared" si="7"/>
        <v>10</v>
      </c>
      <c r="B24" s="196" t="s">
        <v>162</v>
      </c>
      <c r="C24" s="196"/>
      <c r="D24" s="100"/>
      <c r="E24" s="200"/>
      <c r="F24" s="201"/>
      <c r="G24" s="201"/>
      <c r="H24" s="201"/>
      <c r="I24" s="202"/>
    </row>
    <row r="25" spans="1:374" x14ac:dyDescent="0.15">
      <c r="A25" s="97">
        <f t="shared" si="7"/>
        <v>11</v>
      </c>
      <c r="B25" s="196" t="s">
        <v>163</v>
      </c>
      <c r="C25" s="196"/>
      <c r="D25" s="100"/>
      <c r="E25" s="200"/>
      <c r="F25" s="201"/>
      <c r="G25" s="201"/>
      <c r="H25" s="201"/>
      <c r="I25" s="202"/>
    </row>
    <row r="26" spans="1:374" x14ac:dyDescent="0.15">
      <c r="A26" s="97">
        <f t="shared" si="7"/>
        <v>12</v>
      </c>
      <c r="B26" s="196" t="s">
        <v>164</v>
      </c>
      <c r="C26" s="196"/>
      <c r="D26" s="100"/>
      <c r="E26" s="200"/>
      <c r="F26" s="201"/>
      <c r="G26" s="201"/>
      <c r="H26" s="201"/>
      <c r="I26" s="202"/>
    </row>
    <row r="27" spans="1:374" x14ac:dyDescent="0.15">
      <c r="A27" s="97">
        <f t="shared" si="7"/>
        <v>13</v>
      </c>
      <c r="B27" s="196" t="s">
        <v>165</v>
      </c>
      <c r="C27" s="196"/>
      <c r="D27" s="100"/>
      <c r="E27" s="200"/>
      <c r="F27" s="201"/>
      <c r="G27" s="201"/>
      <c r="H27" s="201"/>
      <c r="I27" s="202"/>
    </row>
    <row r="28" spans="1:374" x14ac:dyDescent="0.15">
      <c r="A28" s="97">
        <f t="shared" si="7"/>
        <v>14</v>
      </c>
      <c r="B28" s="196" t="s">
        <v>166</v>
      </c>
      <c r="C28" s="196"/>
      <c r="D28" s="100"/>
      <c r="E28" s="200"/>
      <c r="F28" s="201"/>
      <c r="G28" s="201"/>
      <c r="H28" s="201"/>
      <c r="I28" s="202"/>
    </row>
    <row r="29" spans="1:374" x14ac:dyDescent="0.15">
      <c r="A29" s="97">
        <f t="shared" si="7"/>
        <v>15</v>
      </c>
      <c r="B29" s="196" t="s">
        <v>167</v>
      </c>
      <c r="C29" s="196"/>
      <c r="D29" s="100"/>
      <c r="E29" s="200"/>
      <c r="F29" s="201"/>
      <c r="G29" s="201"/>
      <c r="H29" s="201"/>
      <c r="I29" s="202"/>
    </row>
    <row r="30" spans="1:374" x14ac:dyDescent="0.15">
      <c r="A30" s="97">
        <f t="shared" si="7"/>
        <v>16</v>
      </c>
      <c r="B30" s="196" t="s">
        <v>168</v>
      </c>
      <c r="C30" s="196"/>
      <c r="D30" s="100"/>
      <c r="E30" s="200"/>
      <c r="F30" s="201"/>
      <c r="G30" s="201"/>
      <c r="H30" s="201"/>
      <c r="I30" s="202"/>
    </row>
    <row r="31" spans="1:374" x14ac:dyDescent="0.15">
      <c r="A31" s="97">
        <f t="shared" si="7"/>
        <v>17</v>
      </c>
      <c r="B31" s="196" t="s">
        <v>169</v>
      </c>
      <c r="C31" s="196"/>
      <c r="D31" s="100"/>
      <c r="E31" s="200"/>
      <c r="F31" s="201"/>
      <c r="G31" s="201"/>
      <c r="H31" s="201"/>
      <c r="I31" s="202"/>
    </row>
    <row r="32" spans="1:374" x14ac:dyDescent="0.15">
      <c r="A32" s="97">
        <f t="shared" si="7"/>
        <v>18</v>
      </c>
      <c r="B32" s="196" t="s">
        <v>170</v>
      </c>
      <c r="C32" s="196"/>
      <c r="D32" s="100"/>
      <c r="E32" s="200"/>
      <c r="F32" s="201"/>
      <c r="G32" s="201"/>
      <c r="H32" s="201"/>
      <c r="I32" s="202"/>
    </row>
    <row r="33" spans="1:9" x14ac:dyDescent="0.15">
      <c r="A33" s="97">
        <f t="shared" si="7"/>
        <v>19</v>
      </c>
      <c r="B33" s="196" t="s">
        <v>171</v>
      </c>
      <c r="C33" s="196"/>
      <c r="D33" s="100"/>
      <c r="E33" s="200"/>
      <c r="F33" s="201"/>
      <c r="G33" s="201"/>
      <c r="H33" s="201"/>
      <c r="I33" s="202"/>
    </row>
    <row r="34" spans="1:9" x14ac:dyDescent="0.15">
      <c r="A34" s="97">
        <f t="shared" si="7"/>
        <v>20</v>
      </c>
      <c r="B34" s="196" t="s">
        <v>172</v>
      </c>
      <c r="C34" s="196"/>
      <c r="D34" s="100"/>
      <c r="E34" s="200"/>
      <c r="F34" s="201"/>
      <c r="G34" s="201"/>
      <c r="H34" s="201"/>
      <c r="I34" s="202"/>
    </row>
    <row r="35" spans="1:9" ht="25.5" customHeight="1" x14ac:dyDescent="0.15">
      <c r="E35" s="203"/>
      <c r="F35" s="204"/>
      <c r="G35" s="204"/>
      <c r="H35" s="204"/>
      <c r="I35" s="205"/>
    </row>
    <row r="36" spans="1:9" x14ac:dyDescent="0.15">
      <c r="A36" t="s">
        <v>173</v>
      </c>
      <c r="B36" t="s">
        <v>174</v>
      </c>
    </row>
    <row r="37" spans="1:9" x14ac:dyDescent="0.15">
      <c r="A37" t="s">
        <v>175</v>
      </c>
      <c r="B37" t="s">
        <v>176</v>
      </c>
    </row>
    <row r="38" spans="1:9" x14ac:dyDescent="0.15">
      <c r="A38" t="s">
        <v>177</v>
      </c>
      <c r="B38" t="s">
        <v>178</v>
      </c>
    </row>
    <row r="39" spans="1:9" x14ac:dyDescent="0.15">
      <c r="A39" t="s">
        <v>179</v>
      </c>
      <c r="B39" t="s">
        <v>180</v>
      </c>
    </row>
    <row r="40" spans="1:9" x14ac:dyDescent="0.15">
      <c r="A40" t="s">
        <v>181</v>
      </c>
      <c r="B40" t="s">
        <v>182</v>
      </c>
    </row>
    <row r="41" spans="1:9" x14ac:dyDescent="0.15">
      <c r="A41" t="s">
        <v>183</v>
      </c>
      <c r="B41" t="s">
        <v>184</v>
      </c>
    </row>
    <row r="42" spans="1:9" x14ac:dyDescent="0.15">
      <c r="A42" t="s">
        <v>185</v>
      </c>
      <c r="B42" t="s">
        <v>186</v>
      </c>
    </row>
    <row r="43" spans="1:9" x14ac:dyDescent="0.15">
      <c r="A43" t="s">
        <v>187</v>
      </c>
      <c r="B43" t="s">
        <v>188</v>
      </c>
    </row>
    <row r="44" spans="1:9" x14ac:dyDescent="0.15">
      <c r="A44" t="s">
        <v>189</v>
      </c>
      <c r="B44" t="s">
        <v>190</v>
      </c>
    </row>
    <row r="45" spans="1:9" x14ac:dyDescent="0.15">
      <c r="A45" t="s">
        <v>191</v>
      </c>
      <c r="B45" t="s">
        <v>192</v>
      </c>
    </row>
    <row r="46" spans="1:9" x14ac:dyDescent="0.15">
      <c r="A46" t="s">
        <v>193</v>
      </c>
      <c r="B46" t="s">
        <v>194</v>
      </c>
    </row>
    <row r="47" spans="1:9" x14ac:dyDescent="0.15">
      <c r="A47" t="s">
        <v>195</v>
      </c>
      <c r="B47" t="s">
        <v>196</v>
      </c>
    </row>
    <row r="48" spans="1:9" x14ac:dyDescent="0.15">
      <c r="A48" t="s">
        <v>197</v>
      </c>
      <c r="B48" t="s">
        <v>198</v>
      </c>
    </row>
    <row r="49" spans="1:2" x14ac:dyDescent="0.15">
      <c r="A49" t="s">
        <v>199</v>
      </c>
      <c r="B49" t="s">
        <v>200</v>
      </c>
    </row>
    <row r="50" spans="1:2" x14ac:dyDescent="0.15">
      <c r="A50" t="s">
        <v>201</v>
      </c>
      <c r="B50" t="s">
        <v>202</v>
      </c>
    </row>
    <row r="51" spans="1:2" x14ac:dyDescent="0.15">
      <c r="A51" t="s">
        <v>203</v>
      </c>
      <c r="B51" t="s">
        <v>204</v>
      </c>
    </row>
    <row r="52" spans="1:2" x14ac:dyDescent="0.15">
      <c r="A52" t="s">
        <v>205</v>
      </c>
      <c r="B52" t="s">
        <v>206</v>
      </c>
    </row>
    <row r="53" spans="1:2" x14ac:dyDescent="0.15">
      <c r="A53" t="s">
        <v>207</v>
      </c>
      <c r="B53" t="s">
        <v>208</v>
      </c>
    </row>
    <row r="54" spans="1:2" x14ac:dyDescent="0.15">
      <c r="A54" t="s">
        <v>209</v>
      </c>
      <c r="B54" t="s">
        <v>210</v>
      </c>
    </row>
    <row r="55" spans="1:2" x14ac:dyDescent="0.15">
      <c r="A55" t="s">
        <v>211</v>
      </c>
      <c r="B55" t="s">
        <v>212</v>
      </c>
    </row>
    <row r="56" spans="1:2" x14ac:dyDescent="0.15">
      <c r="A56" t="s">
        <v>213</v>
      </c>
      <c r="B56" t="s">
        <v>214</v>
      </c>
    </row>
    <row r="57" spans="1:2" x14ac:dyDescent="0.15">
      <c r="A57" t="s">
        <v>215</v>
      </c>
      <c r="B57" t="s">
        <v>216</v>
      </c>
    </row>
    <row r="58" spans="1:2" x14ac:dyDescent="0.15">
      <c r="A58" t="s">
        <v>217</v>
      </c>
      <c r="B58" t="s">
        <v>218</v>
      </c>
    </row>
    <row r="59" spans="1:2" x14ac:dyDescent="0.15">
      <c r="A59" t="s">
        <v>219</v>
      </c>
      <c r="B59" t="s">
        <v>220</v>
      </c>
    </row>
    <row r="60" spans="1:2" x14ac:dyDescent="0.15">
      <c r="A60" t="s">
        <v>221</v>
      </c>
      <c r="B60" t="s">
        <v>222</v>
      </c>
    </row>
    <row r="61" spans="1:2" x14ac:dyDescent="0.15">
      <c r="A61" t="s">
        <v>223</v>
      </c>
      <c r="B61" t="s">
        <v>224</v>
      </c>
    </row>
    <row r="62" spans="1:2" x14ac:dyDescent="0.15">
      <c r="A62" t="s">
        <v>225</v>
      </c>
      <c r="B62" t="s">
        <v>226</v>
      </c>
    </row>
    <row r="63" spans="1:2" x14ac:dyDescent="0.15">
      <c r="A63" t="s">
        <v>227</v>
      </c>
      <c r="B63" t="s">
        <v>228</v>
      </c>
    </row>
    <row r="64" spans="1:2" x14ac:dyDescent="0.15">
      <c r="A64" t="s">
        <v>229</v>
      </c>
      <c r="B64" t="s">
        <v>230</v>
      </c>
    </row>
    <row r="65" spans="1:2" x14ac:dyDescent="0.15">
      <c r="A65" t="s">
        <v>231</v>
      </c>
      <c r="B65" t="s">
        <v>232</v>
      </c>
    </row>
    <row r="66" spans="1:2" x14ac:dyDescent="0.15">
      <c r="A66" t="s">
        <v>233</v>
      </c>
      <c r="B66" t="s">
        <v>234</v>
      </c>
    </row>
    <row r="67" spans="1:2" x14ac:dyDescent="0.15">
      <c r="A67" t="s">
        <v>235</v>
      </c>
      <c r="B67" t="s">
        <v>234</v>
      </c>
    </row>
    <row r="68" spans="1:2" x14ac:dyDescent="0.15">
      <c r="A68" t="s">
        <v>236</v>
      </c>
      <c r="B68" t="s">
        <v>234</v>
      </c>
    </row>
    <row r="69" spans="1:2" x14ac:dyDescent="0.15">
      <c r="A69" t="s">
        <v>237</v>
      </c>
      <c r="B69" t="s">
        <v>234</v>
      </c>
    </row>
    <row r="70" spans="1:2" x14ac:dyDescent="0.15">
      <c r="A70" t="s">
        <v>238</v>
      </c>
      <c r="B70" t="s">
        <v>234</v>
      </c>
    </row>
    <row r="71" spans="1:2" x14ac:dyDescent="0.15">
      <c r="A71" t="s">
        <v>239</v>
      </c>
      <c r="B71" t="s">
        <v>234</v>
      </c>
    </row>
    <row r="72" spans="1:2" x14ac:dyDescent="0.15">
      <c r="A72" t="s">
        <v>240</v>
      </c>
      <c r="B72" t="s">
        <v>234</v>
      </c>
    </row>
    <row r="73" spans="1:2" x14ac:dyDescent="0.15">
      <c r="A73" t="s">
        <v>241</v>
      </c>
      <c r="B73" t="s">
        <v>234</v>
      </c>
    </row>
    <row r="74" spans="1:2" x14ac:dyDescent="0.15">
      <c r="A74" t="s">
        <v>242</v>
      </c>
      <c r="B74" t="s">
        <v>234</v>
      </c>
    </row>
    <row r="75" spans="1:2" x14ac:dyDescent="0.15">
      <c r="A75" t="s">
        <v>243</v>
      </c>
      <c r="B75" t="s">
        <v>234</v>
      </c>
    </row>
    <row r="76" spans="1:2" x14ac:dyDescent="0.15">
      <c r="A76" t="s">
        <v>244</v>
      </c>
      <c r="B76" t="s">
        <v>234</v>
      </c>
    </row>
    <row r="77" spans="1:2" x14ac:dyDescent="0.15">
      <c r="A77" t="s">
        <v>245</v>
      </c>
      <c r="B77" t="s">
        <v>234</v>
      </c>
    </row>
    <row r="78" spans="1:2" x14ac:dyDescent="0.15">
      <c r="A78" t="s">
        <v>246</v>
      </c>
      <c r="B78" t="s">
        <v>234</v>
      </c>
    </row>
    <row r="79" spans="1:2" x14ac:dyDescent="0.15">
      <c r="A79" t="s">
        <v>247</v>
      </c>
      <c r="B79" t="s">
        <v>234</v>
      </c>
    </row>
    <row r="80" spans="1:2" x14ac:dyDescent="0.15">
      <c r="A80" t="s">
        <v>248</v>
      </c>
      <c r="B80" t="s">
        <v>234</v>
      </c>
    </row>
    <row r="81" spans="1:2" x14ac:dyDescent="0.15">
      <c r="A81" t="s">
        <v>249</v>
      </c>
      <c r="B81" t="s">
        <v>234</v>
      </c>
    </row>
    <row r="82" spans="1:2" x14ac:dyDescent="0.15">
      <c r="A82" t="s">
        <v>250</v>
      </c>
      <c r="B82" t="s">
        <v>234</v>
      </c>
    </row>
    <row r="83" spans="1:2" x14ac:dyDescent="0.15">
      <c r="A83" t="s">
        <v>251</v>
      </c>
      <c r="B83" t="s">
        <v>234</v>
      </c>
    </row>
    <row r="84" spans="1:2" x14ac:dyDescent="0.15">
      <c r="A84" t="s">
        <v>252</v>
      </c>
      <c r="B84" t="s">
        <v>234</v>
      </c>
    </row>
    <row r="85" spans="1:2" x14ac:dyDescent="0.15">
      <c r="A85" t="s">
        <v>253</v>
      </c>
      <c r="B85" t="s">
        <v>234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2020-01-21T06:19:51Z</cp:lastPrinted>
  <dcterms:created xsi:type="dcterms:W3CDTF">2019-12-05T07:14:14Z</dcterms:created>
  <dcterms:modified xsi:type="dcterms:W3CDTF">2020-03-03T05:03:21Z</dcterms:modified>
</cp:coreProperties>
</file>