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CLJ291\Desktop\調査関係\H３１年度\【経営比較分析表】2018_363685_47_1718\"/>
    </mc:Choice>
  </mc:AlternateContent>
  <workbookProtection workbookAlgorithmName="SHA-512" workbookHashValue="qrWujvkHN31a9e7dIWa5/MmNAilVhj5W0me5jYZhTY0iJwWJsxNF3m+Vlftxw5df4H4NrK4nSOaHpyx2bJNZ7w==" workbookSaltValue="4CNRR5TOVzpQNoAsjjZJy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<sst xmlns="http://schemas.openxmlformats.org/spreadsheetml/2006/main" count="228" uniqueCount="114">
  <si>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</si>
  <si>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</si>
  <si>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</si>
  <si>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</si>
  <si>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</si>
  <si>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</si>
  <si>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</si>
  <si>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</si>
  <si>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</si>
  <si>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</si>
  <si>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</si>
  <si>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</si>
  <si>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</si>
  <si>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</si>
  <si>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</si>
  <si>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</si>
  <si>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</si>
  <si>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</si>
  <si>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</si>
  <si>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</si>
  <si>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</si>
  <si>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</si>
  <si>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</si>
  <si>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</si>
  <si>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</si>
  <si>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</si>
  <si>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</si>
  <si>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</si>
  <si>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</si>
  <si>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</si>
  <si>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</si>
  <si>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</si>
  <si>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</si>
  <si>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</si>
  <si>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</si>
  <si>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</si>
  <si>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</si>
  <si>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</si>
  <si>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</si>
  <si>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</si>
  <si>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</si>
  <si>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</si>
  <si>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</si>
  <si>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</si>
  <si>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</si>
  <si>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</si>
  <si>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</si>
  <si>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</si>
  <si>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</si>
  <si>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</si>
  <si>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</si>
  <si>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</si>
  <si>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</si>
  <si>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</si>
  <si>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</si>
  <si>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</si>
  <si>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</si>
  <si>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</si>
  <si>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</si>
  <si>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</si>
  <si>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</si>
  <si>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</si>
  <si>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</si>
  <si>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</si>
  <si>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</si>
  <si>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</si>
  <si>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</si>
  <si>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</si>
  <si>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</si>
  <si>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</si>
  <si>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</si>
  <si>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</si>
  <si>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</si>
  <si>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</si>
  <si>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</si>
  <si>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</si>
  <si>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</si>
  <si>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</si>
  <si>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</si>
  <si>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</si>
  <si>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</si>
  <si>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</si>
  <si>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</si>
  <si>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</si>
  <si>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</si>
  <si>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</si>
  <si>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</si>
  <si>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</si>
  <si>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</si>
  <si>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</si>
  <si>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</si>
  <si>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</si>
  <si>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</si>
  <si>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</si>
  <si>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</si>
  <si>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</si>
  <si>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</si>
  <si>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</si>
  <si>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那賀町</t>
  </si>
  <si>
    <t>法非適用</t>
  </si>
  <si>
    <t>下水道事業</t>
  </si>
  <si>
    <t>林業集落排水</t>
  </si>
  <si>
    <t>G2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</si>
  <si>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</si>
  <si>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</si>
  <si>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</si>
  <si>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</si>
  <si>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</si>
  <si>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</si>
  <si>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</si>
  <si>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</si>
  <si>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供用開始後１６年を経過しており、老朽化による修繕を随時行っている。長寿命化対策など、中長期的な修繕計画が必要である。</t>
    <rPh sb="1" eb="3">
      <t>キョウヨウ</t>
    </rPh>
    <rPh sb="3" eb="6">
      <t>カイシゴ</t>
    </rPh>
    <rPh sb="8" eb="9">
      <t>ネン</t>
    </rPh>
    <rPh sb="10" eb="12">
      <t>ケイカ</t>
    </rPh>
    <rPh sb="17" eb="20">
      <t>ロウキュウカ</t>
    </rPh>
    <rPh sb="23" eb="25">
      <t>シュウゼン</t>
    </rPh>
    <rPh sb="26" eb="28">
      <t>ズイジ</t>
    </rPh>
    <rPh sb="28" eb="29">
      <t>オコナ</t>
    </rPh>
    <rPh sb="34" eb="38">
      <t>チョウジュミョウカ</t>
    </rPh>
    <rPh sb="38" eb="40">
      <t>タイサク</t>
    </rPh>
    <rPh sb="43" eb="47">
      <t>チュウチョウキテキ</t>
    </rPh>
    <rPh sb="48" eb="50">
      <t>シュウゼン</t>
    </rPh>
    <rPh sb="50" eb="52">
      <t>ケイカク</t>
    </rPh>
    <rPh sb="53" eb="55">
      <t>ヒツヨウ</t>
    </rPh>
    <phoneticPr fontId="4"/>
  </si>
  <si>
    <t>　経費回収率は平均よりはやや高いものの、収益的収支比率ともに100％を下回っており、一般会計繰入金に依存している状況である。また、施設利用率も平均を下回っており有休状態と思われることから、健全ではない。
　今後人口減少により使用料収入の減少と施設の老朽化による維持管理費用の増加が予想されることからより一層の経費削減及び利用者の加入促進により施設利用率の向上にも努める。</t>
    <rPh sb="1" eb="3">
      <t>ケイヒ</t>
    </rPh>
    <rPh sb="3" eb="6">
      <t>カイシュウリツ</t>
    </rPh>
    <rPh sb="14" eb="15">
      <t>タカ</t>
    </rPh>
    <rPh sb="20" eb="23">
      <t>シュウエキテキ</t>
    </rPh>
    <rPh sb="23" eb="25">
      <t>シュウシ</t>
    </rPh>
    <rPh sb="25" eb="27">
      <t>ヒリツ</t>
    </rPh>
    <rPh sb="35" eb="37">
      <t>シタマワ</t>
    </rPh>
    <rPh sb="42" eb="44">
      <t>イッパン</t>
    </rPh>
    <rPh sb="44" eb="46">
      <t>カイケイ</t>
    </rPh>
    <rPh sb="46" eb="49">
      <t>クリイレキン</t>
    </rPh>
    <rPh sb="50" eb="52">
      <t>イゾン</t>
    </rPh>
    <rPh sb="56" eb="58">
      <t>ジョウキョウ</t>
    </rPh>
    <rPh sb="65" eb="67">
      <t>シセツ</t>
    </rPh>
    <rPh sb="67" eb="70">
      <t>リヨウリツ</t>
    </rPh>
    <rPh sb="71" eb="73">
      <t>ヘイキン</t>
    </rPh>
    <rPh sb="74" eb="76">
      <t>シタマワ</t>
    </rPh>
    <rPh sb="80" eb="82">
      <t>ユウキュウ</t>
    </rPh>
    <rPh sb="82" eb="84">
      <t>ジョウタイ</t>
    </rPh>
    <rPh sb="85" eb="86">
      <t>オモ</t>
    </rPh>
    <rPh sb="94" eb="96">
      <t>ケンゼン</t>
    </rPh>
    <rPh sb="103" eb="105">
      <t>コンゴ</t>
    </rPh>
    <rPh sb="105" eb="107">
      <t>ジンコウ</t>
    </rPh>
    <rPh sb="107" eb="109">
      <t>ゲンショウ</t>
    </rPh>
    <rPh sb="112" eb="115">
      <t>シヨウリョウ</t>
    </rPh>
    <rPh sb="115" eb="117">
      <t>シュウニュウ</t>
    </rPh>
    <rPh sb="118" eb="120">
      <t>ゲンショウ</t>
    </rPh>
    <rPh sb="121" eb="123">
      <t>シセツ</t>
    </rPh>
    <rPh sb="124" eb="127">
      <t>ロウキュウカ</t>
    </rPh>
    <rPh sb="130" eb="132">
      <t>イジ</t>
    </rPh>
    <rPh sb="132" eb="134">
      <t>カンリ</t>
    </rPh>
    <rPh sb="134" eb="136">
      <t>ヒヨウ</t>
    </rPh>
    <rPh sb="137" eb="139">
      <t>ゾウカ</t>
    </rPh>
    <rPh sb="140" eb="142">
      <t>ヨソウ</t>
    </rPh>
    <rPh sb="151" eb="153">
      <t>イッソウ</t>
    </rPh>
    <rPh sb="154" eb="156">
      <t>ケイヒ</t>
    </rPh>
    <rPh sb="156" eb="158">
      <t>サクゲン</t>
    </rPh>
    <rPh sb="158" eb="159">
      <t>オヨ</t>
    </rPh>
    <rPh sb="160" eb="163">
      <t>リヨウシャ</t>
    </rPh>
    <rPh sb="164" eb="166">
      <t>カニュウ</t>
    </rPh>
    <rPh sb="166" eb="168">
      <t>ソクシン</t>
    </rPh>
    <rPh sb="171" eb="173">
      <t>シセツ</t>
    </rPh>
    <rPh sb="173" eb="176">
      <t>リヨウリツ</t>
    </rPh>
    <rPh sb="177" eb="179">
      <t>コウジョウ</t>
    </rPh>
    <rPh sb="181" eb="182">
      <t>ツト</t>
    </rPh>
    <phoneticPr fontId="4"/>
  </si>
  <si>
    <t>　今後、使用料収入の減少や施設老朽化による更新等により経営悪化が見込まれる。今年度、経営戦略の策定に取り組んでいるが、経営改善のため、より一層のコスト縮減に努めるとともに、計画的な施設の更新を進めていかなければならない。</t>
    <rPh sb="38" eb="41">
      <t>コンネンド</t>
    </rPh>
    <rPh sb="42" eb="44">
      <t>ケイエイ</t>
    </rPh>
    <rPh sb="44" eb="46">
      <t>センリャク</t>
    </rPh>
    <rPh sb="47" eb="49">
      <t>サクテイ</t>
    </rPh>
    <rPh sb="50" eb="51">
      <t>ト</t>
    </rPh>
    <rPh sb="52" eb="53">
      <t>ク</t>
    </rPh>
    <rPh sb="59" eb="61">
      <t>ケイエイ</t>
    </rPh>
    <rPh sb="61" eb="63">
      <t>カイゼン</t>
    </rPh>
    <rPh sb="69" eb="71">
      <t>イッソウ</t>
    </rPh>
    <rPh sb="75" eb="77">
      <t>シュクゲン</t>
    </rPh>
    <rPh sb="78" eb="79">
      <t>ツト</t>
    </rPh>
    <rPh sb="86" eb="89">
      <t>ケイカクテキ</t>
    </rPh>
    <rPh sb="90" eb="92">
      <t>シセツ</t>
    </rPh>
    <rPh sb="93" eb="95">
      <t>コウシン</t>
    </rPh>
    <rPh sb="96" eb="97">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</si>
</sst>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267-4DDF-BC1A-97FBD4669609}"/>
            </c:ext>
          </c:extLst>
        </c:ser>
        <c:dLbls>
          <c:showLegendKey val="0"/>
          <c:showVal val="0"/>
          <c:showCatName val="0"/>
          <c:showSerName val="0"/>
          <c:showPercent val="0"/>
          <c:showBubbleSize val="0"/>
        </c:dLbls>
        <c:gapWidth val="150"/>
        <c:axId val="174226928"/>
        <c:axId val="17423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F267-4DDF-BC1A-97FBD4669609}"/>
            </c:ext>
          </c:extLst>
        </c:ser>
        <c:dLbls>
          <c:showLegendKey val="0"/>
          <c:showVal val="0"/>
          <c:showCatName val="0"/>
          <c:showSerName val="0"/>
          <c:showPercent val="0"/>
          <c:showBubbleSize val="0"/>
        </c:dLbls>
        <c:marker val="1"/>
        <c:smooth val="0"/>
        <c:axId val="174226928"/>
        <c:axId val="174235504"/>
      </c:lineChart>
      <c:dateAx>
        <c:axId val="174226928"/>
        <c:scaling>
          <c:orientation val="minMax"/>
        </c:scaling>
        <c:delete val="1"/>
        <c:axPos val="b"/>
        <c:numFmt formatCode="ge" sourceLinked="1"/>
        <c:majorTickMark val="none"/>
        <c:minorTickMark val="none"/>
        <c:tickLblPos val="none"/>
        <c:crossAx val="174235504"/>
        <c:crosses val="autoZero"/>
        <c:auto val="1"/>
        <c:lblOffset val="100"/>
        <c:baseTimeUnit val="years"/>
      </c:dateAx>
      <c:valAx>
        <c:axId val="17423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22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32.86</c:v>
                </c:pt>
                <c:pt idx="1">
                  <c:v>32.86</c:v>
                </c:pt>
                <c:pt idx="2">
                  <c:v>31.43</c:v>
                </c:pt>
                <c:pt idx="3">
                  <c:v>31.43</c:v>
                </c:pt>
                <c:pt idx="4">
                  <c:v>30</c:v>
                </c:pt>
              </c:numCache>
            </c:numRef>
          </c:val>
          <c:extLst xmlns:c16r2="http://schemas.microsoft.com/office/drawing/2015/06/chart">
            <c:ext xmlns:c16="http://schemas.microsoft.com/office/drawing/2014/chart" uri="{C3380CC4-5D6E-409C-BE32-E72D297353CC}">
              <c16:uniqueId val="{00000000-5643-4370-8E1B-448688C60CD1}"/>
            </c:ext>
          </c:extLst>
        </c:ser>
        <c:dLbls>
          <c:showLegendKey val="0"/>
          <c:showVal val="0"/>
          <c:showCatName val="0"/>
          <c:showSerName val="0"/>
          <c:showPercent val="0"/>
          <c:showBubbleSize val="0"/>
        </c:dLbls>
        <c:gapWidth val="150"/>
        <c:axId val="174598928"/>
        <c:axId val="174599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37.270000000000003</c:v>
                </c:pt>
                <c:pt idx="1">
                  <c:v>37.14</c:v>
                </c:pt>
                <c:pt idx="2">
                  <c:v>32.94</c:v>
                </c:pt>
                <c:pt idx="3">
                  <c:v>23.57</c:v>
                </c:pt>
                <c:pt idx="4">
                  <c:v>48.01</c:v>
                </c:pt>
              </c:numCache>
            </c:numRef>
          </c:val>
          <c:smooth val="0"/>
          <c:extLst xmlns:c16r2="http://schemas.microsoft.com/office/drawing/2015/06/chart">
            <c:ext xmlns:c16="http://schemas.microsoft.com/office/drawing/2014/chart" uri="{C3380CC4-5D6E-409C-BE32-E72D297353CC}">
              <c16:uniqueId val="{00000001-5643-4370-8E1B-448688C60CD1}"/>
            </c:ext>
          </c:extLst>
        </c:ser>
        <c:dLbls>
          <c:showLegendKey val="0"/>
          <c:showVal val="0"/>
          <c:showCatName val="0"/>
          <c:showSerName val="0"/>
          <c:showPercent val="0"/>
          <c:showBubbleSize val="0"/>
        </c:dLbls>
        <c:marker val="1"/>
        <c:smooth val="0"/>
        <c:axId val="174598928"/>
        <c:axId val="174599320"/>
      </c:lineChart>
      <c:dateAx>
        <c:axId val="174598928"/>
        <c:scaling>
          <c:orientation val="minMax"/>
        </c:scaling>
        <c:delete val="1"/>
        <c:axPos val="b"/>
        <c:numFmt formatCode="ge" sourceLinked="1"/>
        <c:majorTickMark val="none"/>
        <c:minorTickMark val="none"/>
        <c:tickLblPos val="none"/>
        <c:crossAx val="174599320"/>
        <c:crosses val="autoZero"/>
        <c:auto val="1"/>
        <c:lblOffset val="100"/>
        <c:baseTimeUnit val="years"/>
      </c:dateAx>
      <c:valAx>
        <c:axId val="17459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59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90</c:v>
                </c:pt>
                <c:pt idx="1">
                  <c:v>90.7</c:v>
                </c:pt>
                <c:pt idx="2">
                  <c:v>91.46</c:v>
                </c:pt>
                <c:pt idx="3">
                  <c:v>92.05</c:v>
                </c:pt>
                <c:pt idx="4">
                  <c:v>94.05</c:v>
                </c:pt>
              </c:numCache>
            </c:numRef>
          </c:val>
          <c:extLst xmlns:c16r2="http://schemas.microsoft.com/office/drawing/2015/06/chart">
            <c:ext xmlns:c16="http://schemas.microsoft.com/office/drawing/2014/chart" uri="{C3380CC4-5D6E-409C-BE32-E72D297353CC}">
              <c16:uniqueId val="{00000000-1FE7-493D-8333-A054668A20B3}"/>
            </c:ext>
          </c:extLst>
        </c:ser>
        <c:dLbls>
          <c:showLegendKey val="0"/>
          <c:showVal val="0"/>
          <c:showCatName val="0"/>
          <c:showSerName val="0"/>
          <c:showPercent val="0"/>
          <c:showBubbleSize val="0"/>
        </c:dLbls>
        <c:gapWidth val="150"/>
        <c:axId val="174600496"/>
        <c:axId val="174600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85.78</c:v>
                </c:pt>
                <c:pt idx="1">
                  <c:v>83.79</c:v>
                </c:pt>
                <c:pt idx="2">
                  <c:v>88.29</c:v>
                </c:pt>
                <c:pt idx="3">
                  <c:v>79.72</c:v>
                </c:pt>
                <c:pt idx="4">
                  <c:v>91.18</c:v>
                </c:pt>
              </c:numCache>
            </c:numRef>
          </c:val>
          <c:smooth val="0"/>
          <c:extLst xmlns:c16r2="http://schemas.microsoft.com/office/drawing/2015/06/chart">
            <c:ext xmlns:c16="http://schemas.microsoft.com/office/drawing/2014/chart" uri="{C3380CC4-5D6E-409C-BE32-E72D297353CC}">
              <c16:uniqueId val="{00000001-1FE7-493D-8333-A054668A20B3}"/>
            </c:ext>
          </c:extLst>
        </c:ser>
        <c:dLbls>
          <c:showLegendKey val="0"/>
          <c:showVal val="0"/>
          <c:showCatName val="0"/>
          <c:showSerName val="0"/>
          <c:showPercent val="0"/>
          <c:showBubbleSize val="0"/>
        </c:dLbls>
        <c:marker val="1"/>
        <c:smooth val="0"/>
        <c:axId val="174600496"/>
        <c:axId val="174600888"/>
      </c:lineChart>
      <c:dateAx>
        <c:axId val="174600496"/>
        <c:scaling>
          <c:orientation val="minMax"/>
        </c:scaling>
        <c:delete val="1"/>
        <c:axPos val="b"/>
        <c:numFmt formatCode="ge" sourceLinked="1"/>
        <c:majorTickMark val="none"/>
        <c:minorTickMark val="none"/>
        <c:tickLblPos val="none"/>
        <c:crossAx val="174600888"/>
        <c:crosses val="autoZero"/>
        <c:auto val="1"/>
        <c:lblOffset val="100"/>
        <c:baseTimeUnit val="years"/>
      </c:dateAx>
      <c:valAx>
        <c:axId val="17460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60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100.46</c:v>
                </c:pt>
                <c:pt idx="1">
                  <c:v>88.99</c:v>
                </c:pt>
                <c:pt idx="2">
                  <c:v>91.97</c:v>
                </c:pt>
                <c:pt idx="3">
                  <c:v>110.73</c:v>
                </c:pt>
                <c:pt idx="4">
                  <c:v>98.29</c:v>
                </c:pt>
              </c:numCache>
            </c:numRef>
          </c:val>
          <c:extLst xmlns:c16r2="http://schemas.microsoft.com/office/drawing/2015/06/chart">
            <c:ext xmlns:c16="http://schemas.microsoft.com/office/drawing/2014/chart" uri="{C3380CC4-5D6E-409C-BE32-E72D297353CC}">
              <c16:uniqueId val="{00000000-E52B-44FF-ABF5-D111570DA07B}"/>
            </c:ext>
          </c:extLst>
        </c:ser>
        <c:dLbls>
          <c:showLegendKey val="0"/>
          <c:showVal val="0"/>
          <c:showCatName val="0"/>
          <c:showSerName val="0"/>
          <c:showPercent val="0"/>
          <c:showBubbleSize val="0"/>
        </c:dLbls>
        <c:gapWidth val="150"/>
        <c:axId val="174276568"/>
        <c:axId val="174281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2B-44FF-ABF5-D111570DA07B}"/>
            </c:ext>
          </c:extLst>
        </c:ser>
        <c:dLbls>
          <c:showLegendKey val="0"/>
          <c:showVal val="0"/>
          <c:showCatName val="0"/>
          <c:showSerName val="0"/>
          <c:showPercent val="0"/>
          <c:showBubbleSize val="0"/>
        </c:dLbls>
        <c:marker val="1"/>
        <c:smooth val="0"/>
        <c:axId val="174276568"/>
        <c:axId val="174281048"/>
      </c:lineChart>
      <c:dateAx>
        <c:axId val="174276568"/>
        <c:scaling>
          <c:orientation val="minMax"/>
        </c:scaling>
        <c:delete val="1"/>
        <c:axPos val="b"/>
        <c:numFmt formatCode="ge" sourceLinked="1"/>
        <c:majorTickMark val="none"/>
        <c:minorTickMark val="none"/>
        <c:tickLblPos val="none"/>
        <c:crossAx val="174281048"/>
        <c:crosses val="autoZero"/>
        <c:auto val="1"/>
        <c:lblOffset val="100"/>
        <c:baseTimeUnit val="years"/>
      </c:dateAx>
      <c:valAx>
        <c:axId val="174281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276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F9-43E3-AD72-C9ABBAF0A9C7}"/>
            </c:ext>
          </c:extLst>
        </c:ser>
        <c:dLbls>
          <c:showLegendKey val="0"/>
          <c:showVal val="0"/>
          <c:showCatName val="0"/>
          <c:showSerName val="0"/>
          <c:showPercent val="0"/>
          <c:showBubbleSize val="0"/>
        </c:dLbls>
        <c:gapWidth val="150"/>
        <c:axId val="174355040"/>
        <c:axId val="17435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F9-43E3-AD72-C9ABBAF0A9C7}"/>
            </c:ext>
          </c:extLst>
        </c:ser>
        <c:dLbls>
          <c:showLegendKey val="0"/>
          <c:showVal val="0"/>
          <c:showCatName val="0"/>
          <c:showSerName val="0"/>
          <c:showPercent val="0"/>
          <c:showBubbleSize val="0"/>
        </c:dLbls>
        <c:marker val="1"/>
        <c:smooth val="0"/>
        <c:axId val="174355040"/>
        <c:axId val="174355424"/>
      </c:lineChart>
      <c:dateAx>
        <c:axId val="174355040"/>
        <c:scaling>
          <c:orientation val="minMax"/>
        </c:scaling>
        <c:delete val="1"/>
        <c:axPos val="b"/>
        <c:numFmt formatCode="ge" sourceLinked="1"/>
        <c:majorTickMark val="none"/>
        <c:minorTickMark val="none"/>
        <c:tickLblPos val="none"/>
        <c:crossAx val="174355424"/>
        <c:crosses val="autoZero"/>
        <c:auto val="1"/>
        <c:lblOffset val="100"/>
        <c:baseTimeUnit val="years"/>
      </c:dateAx>
      <c:valAx>
        <c:axId val="17435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35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6DE-4B2A-AE6D-BD88662E695E}"/>
            </c:ext>
          </c:extLst>
        </c:ser>
        <c:dLbls>
          <c:showLegendKey val="0"/>
          <c:showVal val="0"/>
          <c:showCatName val="0"/>
          <c:showSerName val="0"/>
          <c:showPercent val="0"/>
          <c:showBubbleSize val="0"/>
        </c:dLbls>
        <c:gapWidth val="150"/>
        <c:axId val="174396424"/>
        <c:axId val="174400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DE-4B2A-AE6D-BD88662E695E}"/>
            </c:ext>
          </c:extLst>
        </c:ser>
        <c:dLbls>
          <c:showLegendKey val="0"/>
          <c:showVal val="0"/>
          <c:showCatName val="0"/>
          <c:showSerName val="0"/>
          <c:showPercent val="0"/>
          <c:showBubbleSize val="0"/>
        </c:dLbls>
        <c:marker val="1"/>
        <c:smooth val="0"/>
        <c:axId val="174396424"/>
        <c:axId val="174400904"/>
      </c:lineChart>
      <c:dateAx>
        <c:axId val="174396424"/>
        <c:scaling>
          <c:orientation val="minMax"/>
        </c:scaling>
        <c:delete val="1"/>
        <c:axPos val="b"/>
        <c:numFmt formatCode="ge" sourceLinked="1"/>
        <c:majorTickMark val="none"/>
        <c:minorTickMark val="none"/>
        <c:tickLblPos val="none"/>
        <c:crossAx val="174400904"/>
        <c:crosses val="autoZero"/>
        <c:auto val="1"/>
        <c:lblOffset val="100"/>
        <c:baseTimeUnit val="years"/>
      </c:dateAx>
      <c:valAx>
        <c:axId val="174400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39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223-4764-A325-3281D8D96F5D}"/>
            </c:ext>
          </c:extLst>
        </c:ser>
        <c:dLbls>
          <c:showLegendKey val="0"/>
          <c:showVal val="0"/>
          <c:showCatName val="0"/>
          <c:showSerName val="0"/>
          <c:showPercent val="0"/>
          <c:showBubbleSize val="0"/>
        </c:dLbls>
        <c:gapWidth val="150"/>
        <c:axId val="174406584"/>
        <c:axId val="17440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23-4764-A325-3281D8D96F5D}"/>
            </c:ext>
          </c:extLst>
        </c:ser>
        <c:dLbls>
          <c:showLegendKey val="0"/>
          <c:showVal val="0"/>
          <c:showCatName val="0"/>
          <c:showSerName val="0"/>
          <c:showPercent val="0"/>
          <c:showBubbleSize val="0"/>
        </c:dLbls>
        <c:marker val="1"/>
        <c:smooth val="0"/>
        <c:axId val="174406584"/>
        <c:axId val="174406976"/>
      </c:lineChart>
      <c:dateAx>
        <c:axId val="174406584"/>
        <c:scaling>
          <c:orientation val="minMax"/>
        </c:scaling>
        <c:delete val="1"/>
        <c:axPos val="b"/>
        <c:numFmt formatCode="ge" sourceLinked="1"/>
        <c:majorTickMark val="none"/>
        <c:minorTickMark val="none"/>
        <c:tickLblPos val="none"/>
        <c:crossAx val="174406976"/>
        <c:crosses val="autoZero"/>
        <c:auto val="1"/>
        <c:lblOffset val="100"/>
        <c:baseTimeUnit val="years"/>
      </c:dateAx>
      <c:valAx>
        <c:axId val="17440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406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C3C-43B3-AA0B-7555D90889F8}"/>
            </c:ext>
          </c:extLst>
        </c:ser>
        <c:dLbls>
          <c:showLegendKey val="0"/>
          <c:showVal val="0"/>
          <c:showCatName val="0"/>
          <c:showSerName val="0"/>
          <c:showPercent val="0"/>
          <c:showBubbleSize val="0"/>
        </c:dLbls>
        <c:gapWidth val="150"/>
        <c:axId val="174408152"/>
        <c:axId val="17440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3C-43B3-AA0B-7555D90889F8}"/>
            </c:ext>
          </c:extLst>
        </c:ser>
        <c:dLbls>
          <c:showLegendKey val="0"/>
          <c:showVal val="0"/>
          <c:showCatName val="0"/>
          <c:showSerName val="0"/>
          <c:showPercent val="0"/>
          <c:showBubbleSize val="0"/>
        </c:dLbls>
        <c:marker val="1"/>
        <c:smooth val="0"/>
        <c:axId val="174408152"/>
        <c:axId val="174408544"/>
      </c:lineChart>
      <c:dateAx>
        <c:axId val="174408152"/>
        <c:scaling>
          <c:orientation val="minMax"/>
        </c:scaling>
        <c:delete val="1"/>
        <c:axPos val="b"/>
        <c:numFmt formatCode="ge" sourceLinked="1"/>
        <c:majorTickMark val="none"/>
        <c:minorTickMark val="none"/>
        <c:tickLblPos val="none"/>
        <c:crossAx val="174408544"/>
        <c:crosses val="autoZero"/>
        <c:auto val="1"/>
        <c:lblOffset val="100"/>
        <c:baseTimeUnit val="years"/>
      </c:dateAx>
      <c:valAx>
        <c:axId val="17440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40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formatCode="#,##0.00;&quot;△&quot;#,##0.00;&quot;-&quot;">
                  <c:v>1848.68</c:v>
                </c:pt>
                <c:pt idx="4" formatCode="#,##0.00;&quot;△&quot;#,##0.00;&quot;-&quot;">
                  <c:v>1714.18</c:v>
                </c:pt>
              </c:numCache>
            </c:numRef>
          </c:val>
          <c:extLst xmlns:c16r2="http://schemas.microsoft.com/office/drawing/2015/06/chart">
            <c:ext xmlns:c16="http://schemas.microsoft.com/office/drawing/2014/chart" uri="{C3380CC4-5D6E-409C-BE32-E72D297353CC}">
              <c16:uniqueId val="{00000000-1E2E-466F-9E03-313E8130FFCE}"/>
            </c:ext>
          </c:extLst>
        </c:ser>
        <c:dLbls>
          <c:showLegendKey val="0"/>
          <c:showVal val="0"/>
          <c:showCatName val="0"/>
          <c:showSerName val="0"/>
          <c:showPercent val="0"/>
          <c:showBubbleSize val="0"/>
        </c:dLbls>
        <c:gapWidth val="150"/>
        <c:axId val="174822456"/>
        <c:axId val="17482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1105.04</c:v>
                </c:pt>
                <c:pt idx="1">
                  <c:v>1403.1</c:v>
                </c:pt>
                <c:pt idx="2">
                  <c:v>37.04</c:v>
                </c:pt>
                <c:pt idx="3">
                  <c:v>1395.89</c:v>
                </c:pt>
                <c:pt idx="4">
                  <c:v>506.14</c:v>
                </c:pt>
              </c:numCache>
            </c:numRef>
          </c:val>
          <c:smooth val="0"/>
          <c:extLst xmlns:c16r2="http://schemas.microsoft.com/office/drawing/2015/06/chart">
            <c:ext xmlns:c16="http://schemas.microsoft.com/office/drawing/2014/chart" uri="{C3380CC4-5D6E-409C-BE32-E72D297353CC}">
              <c16:uniqueId val="{00000001-1E2E-466F-9E03-313E8130FFCE}"/>
            </c:ext>
          </c:extLst>
        </c:ser>
        <c:dLbls>
          <c:showLegendKey val="0"/>
          <c:showVal val="0"/>
          <c:showCatName val="0"/>
          <c:showSerName val="0"/>
          <c:showPercent val="0"/>
          <c:showBubbleSize val="0"/>
        </c:dLbls>
        <c:marker val="1"/>
        <c:smooth val="0"/>
        <c:axId val="174822456"/>
        <c:axId val="174822848"/>
      </c:lineChart>
      <c:dateAx>
        <c:axId val="174822456"/>
        <c:scaling>
          <c:orientation val="minMax"/>
        </c:scaling>
        <c:delete val="1"/>
        <c:axPos val="b"/>
        <c:numFmt formatCode="ge" sourceLinked="1"/>
        <c:majorTickMark val="none"/>
        <c:minorTickMark val="none"/>
        <c:tickLblPos val="none"/>
        <c:crossAx val="174822848"/>
        <c:crosses val="autoZero"/>
        <c:auto val="1"/>
        <c:lblOffset val="100"/>
        <c:baseTimeUnit val="years"/>
      </c:dateAx>
      <c:valAx>
        <c:axId val="17482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82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15.73</c:v>
                </c:pt>
                <c:pt idx="1">
                  <c:v>53.36</c:v>
                </c:pt>
                <c:pt idx="2">
                  <c:v>35.1</c:v>
                </c:pt>
                <c:pt idx="3">
                  <c:v>49.92</c:v>
                </c:pt>
                <c:pt idx="4">
                  <c:v>45.07</c:v>
                </c:pt>
              </c:numCache>
            </c:numRef>
          </c:val>
          <c:extLst xmlns:c16r2="http://schemas.microsoft.com/office/drawing/2015/06/chart">
            <c:ext xmlns:c16="http://schemas.microsoft.com/office/drawing/2014/chart" uri="{C3380CC4-5D6E-409C-BE32-E72D297353CC}">
              <c16:uniqueId val="{00000000-B10D-4FFF-81E1-26B21520FB2E}"/>
            </c:ext>
          </c:extLst>
        </c:ser>
        <c:dLbls>
          <c:showLegendKey val="0"/>
          <c:showVal val="0"/>
          <c:showCatName val="0"/>
          <c:showSerName val="0"/>
          <c:showPercent val="0"/>
          <c:showBubbleSize val="0"/>
        </c:dLbls>
        <c:gapWidth val="150"/>
        <c:axId val="174406192"/>
        <c:axId val="174824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16.18</c:v>
                </c:pt>
                <c:pt idx="1">
                  <c:v>17.22</c:v>
                </c:pt>
                <c:pt idx="2">
                  <c:v>19.829999999999998</c:v>
                </c:pt>
                <c:pt idx="3">
                  <c:v>30.19</c:v>
                </c:pt>
                <c:pt idx="4">
                  <c:v>35.86</c:v>
                </c:pt>
              </c:numCache>
            </c:numRef>
          </c:val>
          <c:smooth val="0"/>
          <c:extLst xmlns:c16r2="http://schemas.microsoft.com/office/drawing/2015/06/chart">
            <c:ext xmlns:c16="http://schemas.microsoft.com/office/drawing/2014/chart" uri="{C3380CC4-5D6E-409C-BE32-E72D297353CC}">
              <c16:uniqueId val="{00000001-B10D-4FFF-81E1-26B21520FB2E}"/>
            </c:ext>
          </c:extLst>
        </c:ser>
        <c:dLbls>
          <c:showLegendKey val="0"/>
          <c:showVal val="0"/>
          <c:showCatName val="0"/>
          <c:showSerName val="0"/>
          <c:showPercent val="0"/>
          <c:showBubbleSize val="0"/>
        </c:dLbls>
        <c:marker val="1"/>
        <c:smooth val="0"/>
        <c:axId val="174406192"/>
        <c:axId val="174824024"/>
      </c:lineChart>
      <c:dateAx>
        <c:axId val="174406192"/>
        <c:scaling>
          <c:orientation val="minMax"/>
        </c:scaling>
        <c:delete val="1"/>
        <c:axPos val="b"/>
        <c:numFmt formatCode="ge" sourceLinked="1"/>
        <c:majorTickMark val="none"/>
        <c:minorTickMark val="none"/>
        <c:tickLblPos val="none"/>
        <c:crossAx val="174824024"/>
        <c:crosses val="autoZero"/>
        <c:auto val="1"/>
        <c:lblOffset val="100"/>
        <c:baseTimeUnit val="years"/>
      </c:dateAx>
      <c:valAx>
        <c:axId val="17482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40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1191.68</c:v>
                </c:pt>
                <c:pt idx="1">
                  <c:v>385.63</c:v>
                </c:pt>
                <c:pt idx="2">
                  <c:v>555.08000000000004</c:v>
                </c:pt>
                <c:pt idx="3">
                  <c:v>396.45</c:v>
                </c:pt>
                <c:pt idx="4">
                  <c:v>475.42</c:v>
                </c:pt>
              </c:numCache>
            </c:numRef>
          </c:val>
          <c:extLst xmlns:c16r2="http://schemas.microsoft.com/office/drawing/2015/06/chart">
            <c:ext xmlns:c16="http://schemas.microsoft.com/office/drawing/2014/chart" uri="{C3380CC4-5D6E-409C-BE32-E72D297353CC}">
              <c16:uniqueId val="{00000000-9782-4E34-9D48-AD3AD7DA69EE}"/>
            </c:ext>
          </c:extLst>
        </c:ser>
        <c:dLbls>
          <c:showLegendKey val="0"/>
          <c:showVal val="0"/>
          <c:showCatName val="0"/>
          <c:showSerName val="0"/>
          <c:showPercent val="0"/>
          <c:showBubbleSize val="0"/>
        </c:dLbls>
        <c:gapWidth val="150"/>
        <c:axId val="174825200"/>
        <c:axId val="174825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1021.89</c:v>
                </c:pt>
                <c:pt idx="1">
                  <c:v>1000.83</c:v>
                </c:pt>
                <c:pt idx="2">
                  <c:v>826.87</c:v>
                </c:pt>
                <c:pt idx="3">
                  <c:v>547.11</c:v>
                </c:pt>
                <c:pt idx="4">
                  <c:v>448.63</c:v>
                </c:pt>
              </c:numCache>
            </c:numRef>
          </c:val>
          <c:smooth val="0"/>
          <c:extLst xmlns:c16r2="http://schemas.microsoft.com/office/drawing/2015/06/chart">
            <c:ext xmlns:c16="http://schemas.microsoft.com/office/drawing/2014/chart" uri="{C3380CC4-5D6E-409C-BE32-E72D297353CC}">
              <c16:uniqueId val="{00000001-9782-4E34-9D48-AD3AD7DA69EE}"/>
            </c:ext>
          </c:extLst>
        </c:ser>
        <c:dLbls>
          <c:showLegendKey val="0"/>
          <c:showVal val="0"/>
          <c:showCatName val="0"/>
          <c:showSerName val="0"/>
          <c:showPercent val="0"/>
          <c:showBubbleSize val="0"/>
        </c:dLbls>
        <c:marker val="1"/>
        <c:smooth val="0"/>
        <c:axId val="174825200"/>
        <c:axId val="174825592"/>
      </c:lineChart>
      <c:dateAx>
        <c:axId val="174825200"/>
        <c:scaling>
          <c:orientation val="minMax"/>
        </c:scaling>
        <c:delete val="1"/>
        <c:axPos val="b"/>
        <c:numFmt formatCode="ge" sourceLinked="1"/>
        <c:majorTickMark val="none"/>
        <c:minorTickMark val="none"/>
        <c:tickLblPos val="none"/>
        <c:crossAx val="174825592"/>
        <c:crosses val="autoZero"/>
        <c:auto val="1"/>
        <c:lblOffset val="100"/>
        <c:baseTimeUnit val="years"/>
      </c:dateAx>
      <c:valAx>
        <c:axId val="17482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82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43"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徳島県　那賀町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林業集落排水</v>
      </c>
      <c r="Q8" s="48"/>
      <c r="R8" s="48"/>
      <c r="S8" s="48"/>
      <c r="T8" s="48"/>
      <c r="U8" s="48"/>
      <c r="V8" s="48"/>
      <c r="W8" s="48" t="str">
        <f>データ!L6</f>
        <v>G2</v>
      </c>
      <c r="X8" s="48"/>
      <c r="Y8" s="48"/>
      <c r="Z8" s="48"/>
      <c r="AA8" s="48"/>
      <c r="AB8" s="48"/>
      <c r="AC8" s="48"/>
      <c r="AD8" s="49" t="str">
        <f>データ!$M$6</f>
        <v>非設置</v>
      </c>
      <c r="AE8" s="49"/>
      <c r="AF8" s="49"/>
      <c r="AG8" s="49"/>
      <c r="AH8" s="49"/>
      <c r="AI8" s="49"/>
      <c r="AJ8" s="49"/>
      <c r="AK8" s="3"/>
      <c r="AL8" s="50">
        <f>データ!S6</f>
        <v>8415</v>
      </c>
      <c r="AM8" s="50"/>
      <c r="AN8" s="50"/>
      <c r="AO8" s="50"/>
      <c r="AP8" s="50"/>
      <c r="AQ8" s="50"/>
      <c r="AR8" s="50"/>
      <c r="AS8" s="50"/>
      <c r="AT8" s="45">
        <f>データ!T6</f>
        <v>694.98</v>
      </c>
      <c r="AU8" s="45"/>
      <c r="AV8" s="45"/>
      <c r="AW8" s="45"/>
      <c r="AX8" s="45"/>
      <c r="AY8" s="45"/>
      <c r="AZ8" s="45"/>
      <c r="BA8" s="45"/>
      <c r="BB8" s="45">
        <f>データ!U6</f>
        <v>12.11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1.01</v>
      </c>
      <c r="Q10" s="45"/>
      <c r="R10" s="45"/>
      <c r="S10" s="45"/>
      <c r="T10" s="45"/>
      <c r="U10" s="45"/>
      <c r="V10" s="45"/>
      <c r="W10" s="45">
        <f>データ!Q6</f>
        <v>100</v>
      </c>
      <c r="X10" s="45"/>
      <c r="Y10" s="45"/>
      <c r="Z10" s="45"/>
      <c r="AA10" s="45"/>
      <c r="AB10" s="45"/>
      <c r="AC10" s="45"/>
      <c r="AD10" s="50">
        <f>データ!R6</f>
        <v>3780</v>
      </c>
      <c r="AE10" s="50"/>
      <c r="AF10" s="50"/>
      <c r="AG10" s="50"/>
      <c r="AH10" s="50"/>
      <c r="AI10" s="50"/>
      <c r="AJ10" s="50"/>
      <c r="AK10" s="2"/>
      <c r="AL10" s="50">
        <f>データ!V6</f>
        <v>84</v>
      </c>
      <c r="AM10" s="50"/>
      <c r="AN10" s="50"/>
      <c r="AO10" s="50"/>
      <c r="AP10" s="50"/>
      <c r="AQ10" s="50"/>
      <c r="AR10" s="50"/>
      <c r="AS10" s="50"/>
      <c r="AT10" s="45">
        <f>データ!W6</f>
        <v>0.11</v>
      </c>
      <c r="AU10" s="45"/>
      <c r="AV10" s="45"/>
      <c r="AW10" s="45"/>
      <c r="AX10" s="45"/>
      <c r="AY10" s="45"/>
      <c r="AZ10" s="45"/>
      <c r="BA10" s="45"/>
      <c r="BB10" s="45">
        <f>データ!X6</f>
        <v>763.64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【537.63】</v>
      </c>
      <c r="I86" s="26" t="str">
        <f>データ!CA6</f>
        <v>【35.31】</v>
      </c>
      <c r="J86" s="26" t="str">
        <f>データ!CL6</f>
        <v>【453.83】</v>
      </c>
      <c r="K86" s="26" t="str">
        <f>データ!CW6</f>
        <v>【48.17】</v>
      </c>
      <c r="L86" s="26" t="str">
        <f>データ!DH6</f>
        <v>【90.38】</v>
      </c>
      <c r="M86" s="26" t="s">
        <v>44</v>
      </c>
      <c r="N86" s="26" t="s">
        <v>44</v>
      </c>
      <c r="O86" s="26" t="str">
        <f>データ!EO6</f>
        <v>【0.00】</v>
      </c>
    </row>
  </sheetData>
  <sheetProtection algorithmName="SHA-512" hashValue="u4cOXjGeOlixxNjduldrHcclhmqQBFTI2WytUUftUzr9oA0py5MLpH09zu+tPEMVRGukeT+mi8Dl4e4pgv2LMw==" saltValue="eYjlsM135B6dbMBeXxznC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363685</v>
      </c>
      <c r="D6" s="33">
        <f t="shared" si="3"/>
        <v>47</v>
      </c>
      <c r="E6" s="33">
        <f t="shared" si="3"/>
        <v>17</v>
      </c>
      <c r="F6" s="33">
        <f t="shared" si="3"/>
        <v>7</v>
      </c>
      <c r="G6" s="33">
        <f t="shared" si="3"/>
        <v>0</v>
      </c>
      <c r="H6" s="33" t="str">
        <f t="shared" si="3"/>
        <v>徳島県　那賀町</v>
      </c>
      <c r="I6" s="33" t="str">
        <f t="shared" si="3"/>
        <v>法非適用</v>
      </c>
      <c r="J6" s="33" t="str">
        <f t="shared" si="3"/>
        <v>下水道事業</v>
      </c>
      <c r="K6" s="33" t="str">
        <f t="shared" si="3"/>
        <v>林業集落排水</v>
      </c>
      <c r="L6" s="33" t="str">
        <f t="shared" si="3"/>
        <v>G2</v>
      </c>
      <c r="M6" s="33" t="str">
        <f t="shared" si="3"/>
        <v>非設置</v>
      </c>
      <c r="N6" s="34" t="str">
        <f t="shared" si="3"/>
        <v>-</v>
      </c>
      <c r="O6" s="34" t="str">
        <f t="shared" si="3"/>
        <v>該当数値なし</v>
      </c>
      <c r="P6" s="34">
        <f t="shared" si="3"/>
        <v>1.01</v>
      </c>
      <c r="Q6" s="34">
        <f t="shared" si="3"/>
        <v>100</v>
      </c>
      <c r="R6" s="34">
        <f t="shared" si="3"/>
        <v>3780</v>
      </c>
      <c r="S6" s="34">
        <f t="shared" si="3"/>
        <v>8415</v>
      </c>
      <c r="T6" s="34">
        <f t="shared" si="3"/>
        <v>694.98</v>
      </c>
      <c r="U6" s="34">
        <f t="shared" si="3"/>
        <v>12.11</v>
      </c>
      <c r="V6" s="34">
        <f t="shared" si="3"/>
        <v>84</v>
      </c>
      <c r="W6" s="34">
        <f t="shared" si="3"/>
        <v>0.11</v>
      </c>
      <c r="X6" s="34">
        <f t="shared" si="3"/>
        <v>763.64</v>
      </c>
      <c r="Y6" s="35">
        <f>IF(Y7="",NA(),Y7)</f>
        <v>100.46</v>
      </c>
      <c r="Z6" s="35">
        <f t="shared" ref="Z6:AH6" si="4">IF(Z7="",NA(),Z7)</f>
        <v>88.99</v>
      </c>
      <c r="AA6" s="35">
        <f t="shared" si="4"/>
        <v>91.97</v>
      </c>
      <c r="AB6" s="35">
        <f t="shared" si="4"/>
        <v>110.73</v>
      </c>
      <c r="AC6" s="35">
        <f t="shared" si="4"/>
        <v>98.29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1848.68</v>
      </c>
      <c r="BJ6" s="35">
        <f t="shared" si="7"/>
        <v>1714.18</v>
      </c>
      <c r="BK6" s="35">
        <f t="shared" si="7"/>
        <v>1105.04</v>
      </c>
      <c r="BL6" s="35">
        <f t="shared" si="7"/>
        <v>1403.1</v>
      </c>
      <c r="BM6" s="35">
        <f t="shared" si="7"/>
        <v>37.04</v>
      </c>
      <c r="BN6" s="35">
        <f t="shared" si="7"/>
        <v>1395.89</v>
      </c>
      <c r="BO6" s="35">
        <f t="shared" si="7"/>
        <v>506.14</v>
      </c>
      <c r="BP6" s="34" t="str">
        <f>IF(BP7="","",IF(BP7="-","【-】","【"&amp;SUBSTITUTE(TEXT(BP7,"#,##0.00"),"-","△")&amp;"】"))</f>
        <v>【537.63】</v>
      </c>
      <c r="BQ6" s="35">
        <f>IF(BQ7="",NA(),BQ7)</f>
        <v>15.73</v>
      </c>
      <c r="BR6" s="35">
        <f t="shared" ref="BR6:BZ6" si="8">IF(BR7="",NA(),BR7)</f>
        <v>53.36</v>
      </c>
      <c r="BS6" s="35">
        <f t="shared" si="8"/>
        <v>35.1</v>
      </c>
      <c r="BT6" s="35">
        <f t="shared" si="8"/>
        <v>49.92</v>
      </c>
      <c r="BU6" s="35">
        <f t="shared" si="8"/>
        <v>45.07</v>
      </c>
      <c r="BV6" s="35">
        <f t="shared" si="8"/>
        <v>16.18</v>
      </c>
      <c r="BW6" s="35">
        <f t="shared" si="8"/>
        <v>17.22</v>
      </c>
      <c r="BX6" s="35">
        <f t="shared" si="8"/>
        <v>19.829999999999998</v>
      </c>
      <c r="BY6" s="35">
        <f t="shared" si="8"/>
        <v>30.19</v>
      </c>
      <c r="BZ6" s="35">
        <f t="shared" si="8"/>
        <v>35.86</v>
      </c>
      <c r="CA6" s="34" t="str">
        <f>IF(CA7="","",IF(CA7="-","【-】","【"&amp;SUBSTITUTE(TEXT(CA7,"#,##0.00"),"-","△")&amp;"】"))</f>
        <v>【35.31】</v>
      </c>
      <c r="CB6" s="35">
        <f>IF(CB7="",NA(),CB7)</f>
        <v>1191.68</v>
      </c>
      <c r="CC6" s="35">
        <f t="shared" ref="CC6:CK6" si="9">IF(CC7="",NA(),CC7)</f>
        <v>385.63</v>
      </c>
      <c r="CD6" s="35">
        <f t="shared" si="9"/>
        <v>555.08000000000004</v>
      </c>
      <c r="CE6" s="35">
        <f t="shared" si="9"/>
        <v>396.45</v>
      </c>
      <c r="CF6" s="35">
        <f t="shared" si="9"/>
        <v>475.42</v>
      </c>
      <c r="CG6" s="35">
        <f t="shared" si="9"/>
        <v>1021.89</v>
      </c>
      <c r="CH6" s="35">
        <f t="shared" si="9"/>
        <v>1000.83</v>
      </c>
      <c r="CI6" s="35">
        <f t="shared" si="9"/>
        <v>826.87</v>
      </c>
      <c r="CJ6" s="35">
        <f t="shared" si="9"/>
        <v>547.11</v>
      </c>
      <c r="CK6" s="35">
        <f t="shared" si="9"/>
        <v>448.63</v>
      </c>
      <c r="CL6" s="34" t="str">
        <f>IF(CL7="","",IF(CL7="-","【-】","【"&amp;SUBSTITUTE(TEXT(CL7,"#,##0.00"),"-","△")&amp;"】"))</f>
        <v>【453.83】</v>
      </c>
      <c r="CM6" s="35">
        <f>IF(CM7="",NA(),CM7)</f>
        <v>32.86</v>
      </c>
      <c r="CN6" s="35">
        <f t="shared" ref="CN6:CV6" si="10">IF(CN7="",NA(),CN7)</f>
        <v>32.86</v>
      </c>
      <c r="CO6" s="35">
        <f t="shared" si="10"/>
        <v>31.43</v>
      </c>
      <c r="CP6" s="35">
        <f t="shared" si="10"/>
        <v>31.43</v>
      </c>
      <c r="CQ6" s="35">
        <f t="shared" si="10"/>
        <v>30</v>
      </c>
      <c r="CR6" s="35">
        <f t="shared" si="10"/>
        <v>37.270000000000003</v>
      </c>
      <c r="CS6" s="35">
        <f t="shared" si="10"/>
        <v>37.14</v>
      </c>
      <c r="CT6" s="35">
        <f t="shared" si="10"/>
        <v>32.94</v>
      </c>
      <c r="CU6" s="35">
        <f t="shared" si="10"/>
        <v>23.57</v>
      </c>
      <c r="CV6" s="35">
        <f t="shared" si="10"/>
        <v>48.01</v>
      </c>
      <c r="CW6" s="34" t="str">
        <f>IF(CW7="","",IF(CW7="-","【-】","【"&amp;SUBSTITUTE(TEXT(CW7,"#,##0.00"),"-","△")&amp;"】"))</f>
        <v>【48.17】</v>
      </c>
      <c r="CX6" s="35">
        <f>IF(CX7="",NA(),CX7)</f>
        <v>90</v>
      </c>
      <c r="CY6" s="35">
        <f t="shared" ref="CY6:DG6" si="11">IF(CY7="",NA(),CY7)</f>
        <v>90.7</v>
      </c>
      <c r="CZ6" s="35">
        <f t="shared" si="11"/>
        <v>91.46</v>
      </c>
      <c r="DA6" s="35">
        <f t="shared" si="11"/>
        <v>92.05</v>
      </c>
      <c r="DB6" s="35">
        <f t="shared" si="11"/>
        <v>94.05</v>
      </c>
      <c r="DC6" s="35">
        <f t="shared" si="11"/>
        <v>85.78</v>
      </c>
      <c r="DD6" s="35">
        <f t="shared" si="11"/>
        <v>83.79</v>
      </c>
      <c r="DE6" s="35">
        <f t="shared" si="11"/>
        <v>88.29</v>
      </c>
      <c r="DF6" s="35">
        <f t="shared" si="11"/>
        <v>79.72</v>
      </c>
      <c r="DG6" s="35">
        <f t="shared" si="11"/>
        <v>91.18</v>
      </c>
      <c r="DH6" s="34" t="str">
        <f>IF(DH7="","",IF(DH7="-","【-】","【"&amp;SUBSTITUTE(TEXT(DH7,"#,##0.00"),"-","△")&amp;"】"))</f>
        <v>【90.38】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2018</v>
      </c>
      <c r="C7" s="37">
        <v>363685</v>
      </c>
      <c r="D7" s="37">
        <v>47</v>
      </c>
      <c r="E7" s="37">
        <v>17</v>
      </c>
      <c r="F7" s="37">
        <v>7</v>
      </c>
      <c r="G7" s="37">
        <v>0</v>
      </c>
      <c r="H7" s="37" t="s">
        <v>98</v>
      </c>
      <c r="I7" s="37" t="s">
        <v>99</v>
      </c>
      <c r="J7" s="37" t="s">
        <v>100</v>
      </c>
      <c r="K7" s="37" t="s">
        <v>101</v>
      </c>
      <c r="L7" s="37" t="s">
        <v>102</v>
      </c>
      <c r="M7" s="37" t="s">
        <v>103</v>
      </c>
      <c r="N7" s="38" t="s">
        <v>104</v>
      </c>
      <c r="O7" s="38" t="s">
        <v>105</v>
      </c>
      <c r="P7" s="38">
        <v>1.01</v>
      </c>
      <c r="Q7" s="38">
        <v>100</v>
      </c>
      <c r="R7" s="38">
        <v>3780</v>
      </c>
      <c r="S7" s="38">
        <v>8415</v>
      </c>
      <c r="T7" s="38">
        <v>694.98</v>
      </c>
      <c r="U7" s="38">
        <v>12.11</v>
      </c>
      <c r="V7" s="38">
        <v>84</v>
      </c>
      <c r="W7" s="38">
        <v>0.11</v>
      </c>
      <c r="X7" s="38">
        <v>763.64</v>
      </c>
      <c r="Y7" s="38">
        <v>100.46</v>
      </c>
      <c r="Z7" s="38">
        <v>88.99</v>
      </c>
      <c r="AA7" s="38">
        <v>91.97</v>
      </c>
      <c r="AB7" s="38">
        <v>110.73</v>
      </c>
      <c r="AC7" s="38">
        <v>98.29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1848.68</v>
      </c>
      <c r="BJ7" s="38">
        <v>1714.18</v>
      </c>
      <c r="BK7" s="38">
        <v>1105.04</v>
      </c>
      <c r="BL7" s="38">
        <v>1403.1</v>
      </c>
      <c r="BM7" s="38">
        <v>37.04</v>
      </c>
      <c r="BN7" s="38">
        <v>1395.89</v>
      </c>
      <c r="BO7" s="38">
        <v>506.14</v>
      </c>
      <c r="BP7" s="38">
        <v>537.63</v>
      </c>
      <c r="BQ7" s="38">
        <v>15.73</v>
      </c>
      <c r="BR7" s="38">
        <v>53.36</v>
      </c>
      <c r="BS7" s="38">
        <v>35.1</v>
      </c>
      <c r="BT7" s="38">
        <v>49.92</v>
      </c>
      <c r="BU7" s="38">
        <v>45.07</v>
      </c>
      <c r="BV7" s="38">
        <v>16.18</v>
      </c>
      <c r="BW7" s="38">
        <v>17.22</v>
      </c>
      <c r="BX7" s="38">
        <v>19.829999999999998</v>
      </c>
      <c r="BY7" s="38">
        <v>30.19</v>
      </c>
      <c r="BZ7" s="38">
        <v>35.86</v>
      </c>
      <c r="CA7" s="38">
        <v>35.31</v>
      </c>
      <c r="CB7" s="38">
        <v>1191.68</v>
      </c>
      <c r="CC7" s="38">
        <v>385.63</v>
      </c>
      <c r="CD7" s="38">
        <v>555.08000000000004</v>
      </c>
      <c r="CE7" s="38">
        <v>396.45</v>
      </c>
      <c r="CF7" s="38">
        <v>475.42</v>
      </c>
      <c r="CG7" s="38">
        <v>1021.89</v>
      </c>
      <c r="CH7" s="38">
        <v>1000.83</v>
      </c>
      <c r="CI7" s="38">
        <v>826.87</v>
      </c>
      <c r="CJ7" s="38">
        <v>547.11</v>
      </c>
      <c r="CK7" s="38">
        <v>448.63</v>
      </c>
      <c r="CL7" s="38">
        <v>453.83</v>
      </c>
      <c r="CM7" s="38">
        <v>32.86</v>
      </c>
      <c r="CN7" s="38">
        <v>32.86</v>
      </c>
      <c r="CO7" s="38">
        <v>31.43</v>
      </c>
      <c r="CP7" s="38">
        <v>31.43</v>
      </c>
      <c r="CQ7" s="38">
        <v>30</v>
      </c>
      <c r="CR7" s="38">
        <v>37.270000000000003</v>
      </c>
      <c r="CS7" s="38">
        <v>37.14</v>
      </c>
      <c r="CT7" s="38">
        <v>32.94</v>
      </c>
      <c r="CU7" s="38">
        <v>23.57</v>
      </c>
      <c r="CV7" s="38">
        <v>48.01</v>
      </c>
      <c r="CW7" s="38">
        <v>48.17</v>
      </c>
      <c r="CX7" s="38">
        <v>90</v>
      </c>
      <c r="CY7" s="38">
        <v>90.7</v>
      </c>
      <c r="CZ7" s="38">
        <v>91.46</v>
      </c>
      <c r="DA7" s="38">
        <v>92.05</v>
      </c>
      <c r="DB7" s="38">
        <v>94.05</v>
      </c>
      <c r="DC7" s="38">
        <v>85.78</v>
      </c>
      <c r="DD7" s="38">
        <v>83.79</v>
      </c>
      <c r="DE7" s="38">
        <v>88.29</v>
      </c>
      <c r="DF7" s="38">
        <v>79.72</v>
      </c>
      <c r="DG7" s="38">
        <v>91.18</v>
      </c>
      <c r="DH7" s="38">
        <v>90.38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2020-01-29T06:34:38Z</cp:lastPrinted>
  <dcterms:created xsi:type="dcterms:W3CDTF">2019-12-05T05:26:29Z</dcterms:created>
  <dcterms:modified xsi:type="dcterms:W3CDTF">2020-01-29T06:36:03Z</dcterms:modified>
  <cp:category/>
</cp:coreProperties>
</file>