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上板町\環境保全課\0-業務\集落排水\2019\経営比較分析表(H30)\【経営比較分析表】2018_364053_47_1718\"/>
    </mc:Choice>
  </mc:AlternateContent>
  <workbookProtection workbookAlgorithmName="SHA-512" workbookHashValue="iWg1VlAYM/D++IGCrYY5U1Y91kVLOIsQVQv/xCW7Si/5XB0AdO/VbhLgZyMWBOrFkEmb9OYQemINnw4k3bbWHg==" workbookSaltValue="XuicHhsUSgjkhWZ9RVV3I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<sst xmlns="http://schemas.openxmlformats.org/spreadsheetml/2006/main" count="228" uniqueCount="113">
  <si>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</si>
  <si>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</si>
  <si>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</si>
  <si>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</si>
  <si>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</si>
  <si>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</si>
  <si>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</si>
  <si>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</si>
  <si>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</si>
  <si>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</si>
  <si>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</si>
  <si>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</si>
  <si>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</si>
  <si>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</si>
  <si>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</si>
  <si>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</si>
  <si>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</si>
  <si>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</si>
  <si>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</si>
  <si>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</si>
  <si>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</si>
  <si>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</si>
  <si>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</si>
  <si>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</si>
  <si>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</si>
  <si>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</si>
  <si>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</si>
  <si>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</si>
  <si>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</si>
  <si>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</si>
  <si>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</si>
  <si>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</si>
  <si>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</si>
  <si>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</si>
  <si>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</si>
  <si>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</si>
  <si>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</si>
  <si>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</si>
  <si>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</si>
  <si>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</si>
  <si>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</si>
  <si>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</si>
  <si>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</si>
  <si>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</si>
  <si>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</si>
  <si>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</si>
  <si>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</si>
  <si>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</si>
  <si>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</si>
  <si>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</si>
  <si>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</si>
  <si>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</si>
  <si>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</si>
  <si>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</si>
  <si>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</si>
  <si>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</si>
  <si>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</si>
  <si>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</si>
  <si>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</si>
  <si>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</si>
  <si>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</si>
  <si>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</si>
  <si>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</si>
  <si>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</si>
  <si>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</si>
  <si>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</si>
  <si>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</si>
  <si>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</si>
  <si>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</si>
  <si>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</si>
  <si>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</si>
  <si>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</si>
  <si>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</si>
  <si>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</si>
  <si>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</si>
  <si>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</si>
  <si>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</si>
  <si>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</si>
  <si>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</si>
  <si>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</si>
  <si>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</si>
  <si>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</si>
  <si>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</si>
  <si>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</si>
  <si>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</si>
  <si>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</si>
  <si>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</si>
  <si>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</si>
  <si>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</si>
  <si>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</si>
  <si>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</si>
  <si>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</si>
  <si>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</si>
  <si>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</si>
  <si>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</si>
  <si>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</si>
  <si>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</si>
  <si>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</si>
  <si>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</si>
  <si>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</si>
  <si>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</si>
  <si>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</si>
  <si>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</si>
  <si>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</si>
  <si>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</si>
  <si>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</si>
  <si>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</si>
  <si>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</si>
  <si>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</si>
  <si>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</si>
  <si>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処理区域内の施設への接続率が高いので、汚水処理原価が比較的安いため健全に経営できている。</t>
    <rPh sb="0" eb="2">
      <t>ショリ</t>
    </rPh>
    <rPh sb="2" eb="5">
      <t>クイキナイ</t>
    </rPh>
    <rPh sb="6" eb="8">
      <t>シセツ</t>
    </rPh>
    <rPh sb="10" eb="12">
      <t>セツゾク</t>
    </rPh>
    <rPh sb="12" eb="13">
      <t>リツ</t>
    </rPh>
    <rPh sb="14" eb="15">
      <t>タカ</t>
    </rPh>
    <rPh sb="19" eb="21">
      <t>オスイ</t>
    </rPh>
    <rPh sb="21" eb="23">
      <t>ショリ</t>
    </rPh>
    <rPh sb="23" eb="25">
      <t>ゲンカ</t>
    </rPh>
    <rPh sb="26" eb="29">
      <t>ヒカクテキ</t>
    </rPh>
    <rPh sb="29" eb="30">
      <t>ヤス</t>
    </rPh>
    <rPh sb="33" eb="35">
      <t>ケンゼン</t>
    </rPh>
    <rPh sb="36" eb="38">
      <t>ケイエイ</t>
    </rPh>
    <phoneticPr fontId="4"/>
  </si>
  <si>
    <t>処理施設については、日常点検を適正に行っており、随時修繕を行いながら機材及び管路の延命に努めている。</t>
    <rPh sb="0" eb="2">
      <t>ショリ</t>
    </rPh>
    <rPh sb="2" eb="4">
      <t>シセツ</t>
    </rPh>
    <rPh sb="10" eb="12">
      <t>ニチジョウ</t>
    </rPh>
    <rPh sb="12" eb="14">
      <t>テンケン</t>
    </rPh>
    <rPh sb="15" eb="17">
      <t>テキセイ</t>
    </rPh>
    <rPh sb="18" eb="19">
      <t>オコナ</t>
    </rPh>
    <rPh sb="24" eb="26">
      <t>ズイジ</t>
    </rPh>
    <rPh sb="26" eb="28">
      <t>シュウゼン</t>
    </rPh>
    <rPh sb="29" eb="30">
      <t>オコナ</t>
    </rPh>
    <rPh sb="34" eb="36">
      <t>キザイ</t>
    </rPh>
    <rPh sb="36" eb="37">
      <t>オヨ</t>
    </rPh>
    <rPh sb="38" eb="40">
      <t>カンロ</t>
    </rPh>
    <rPh sb="41" eb="43">
      <t>エンメイ</t>
    </rPh>
    <rPh sb="44" eb="45">
      <t>ツト</t>
    </rPh>
    <phoneticPr fontId="4"/>
  </si>
  <si>
    <t>今後は料金の改定を行うとともに、料金の徴収率向上に努め、収益的収支比率を向上させることによって、機材及び管路の改修を適宜行う。</t>
    <rPh sb="0" eb="2">
      <t>コンゴ</t>
    </rPh>
    <rPh sb="3" eb="5">
      <t>リョウキン</t>
    </rPh>
    <rPh sb="6" eb="8">
      <t>カイテイ</t>
    </rPh>
    <rPh sb="9" eb="10">
      <t>オコナ</t>
    </rPh>
    <rPh sb="16" eb="18">
      <t>リョウキン</t>
    </rPh>
    <rPh sb="19" eb="22">
      <t>チョウシュウリツ</t>
    </rPh>
    <rPh sb="22" eb="24">
      <t>コウジョウ</t>
    </rPh>
    <rPh sb="25" eb="26">
      <t>ツト</t>
    </rPh>
    <rPh sb="28" eb="31">
      <t>シュウエキテキ</t>
    </rPh>
    <rPh sb="31" eb="33">
      <t>シュウシ</t>
    </rPh>
    <rPh sb="33" eb="35">
      <t>ヒリツ</t>
    </rPh>
    <rPh sb="36" eb="38">
      <t>コウジョウ</t>
    </rPh>
    <rPh sb="48" eb="51">
      <t>キザイオヨ</t>
    </rPh>
    <rPh sb="52" eb="54">
      <t>カンロ</t>
    </rPh>
    <rPh sb="55" eb="57">
      <t>カイシュウ</t>
    </rPh>
    <rPh sb="58" eb="60">
      <t>テキギ</t>
    </rPh>
    <rPh sb="60" eb="6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</si>
</sst>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8E-4D2D-96EC-D0CFA916B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836216"/>
        <c:axId val="27883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E-4D2D-96EC-D0CFA916B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36216"/>
        <c:axId val="278834648"/>
      </c:lineChart>
      <c:dateAx>
        <c:axId val="27883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834648"/>
        <c:crosses val="autoZero"/>
        <c:auto val="1"/>
        <c:lblOffset val="100"/>
        <c:baseTimeUnit val="years"/>
      </c:dateAx>
      <c:valAx>
        <c:axId val="27883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83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54.66</c:v>
                </c:pt>
                <c:pt idx="1">
                  <c:v>56.68</c:v>
                </c:pt>
                <c:pt idx="2">
                  <c:v>55.67</c:v>
                </c:pt>
                <c:pt idx="3">
                  <c:v>54.86</c:v>
                </c:pt>
                <c:pt idx="4">
                  <c:v>48.58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C-46B3-A51C-EE8928F6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25912"/>
        <c:axId val="3413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8C-46B3-A51C-EE8928F6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5912"/>
        <c:axId val="341326304"/>
      </c:lineChart>
      <c:dateAx>
        <c:axId val="34132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26304"/>
        <c:crosses val="autoZero"/>
        <c:auto val="1"/>
        <c:lblOffset val="100"/>
        <c:baseTimeUnit val="years"/>
      </c:dateAx>
      <c:valAx>
        <c:axId val="3413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2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90.83</c:v>
                </c:pt>
                <c:pt idx="1">
                  <c:v>90.74</c:v>
                </c:pt>
                <c:pt idx="2">
                  <c:v>92</c:v>
                </c:pt>
                <c:pt idx="3">
                  <c:v>92.51</c:v>
                </c:pt>
                <c:pt idx="4">
                  <c:v>92.68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75-4FB3-887B-655E7C492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28264"/>
        <c:axId val="34056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75-4FB3-887B-655E7C492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8264"/>
        <c:axId val="340565688"/>
      </c:lineChart>
      <c:dateAx>
        <c:axId val="34132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65688"/>
        <c:crosses val="autoZero"/>
        <c:auto val="1"/>
        <c:lblOffset val="100"/>
        <c:baseTimeUnit val="years"/>
      </c:dateAx>
      <c:valAx>
        <c:axId val="34056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2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92.65</c:v>
                </c:pt>
                <c:pt idx="1">
                  <c:v>91.94</c:v>
                </c:pt>
                <c:pt idx="2">
                  <c:v>93.65</c:v>
                </c:pt>
                <c:pt idx="3">
                  <c:v>93.4</c:v>
                </c:pt>
                <c:pt idx="4">
                  <c:v>88.39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8E-4BCA-8A57-BFE7824CC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835040"/>
        <c:axId val="27883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8E-4BCA-8A57-BFE7824CC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35040"/>
        <c:axId val="278835432"/>
      </c:lineChart>
      <c:dateAx>
        <c:axId val="27883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835432"/>
        <c:crosses val="autoZero"/>
        <c:auto val="1"/>
        <c:lblOffset val="100"/>
        <c:baseTimeUnit val="years"/>
      </c:dateAx>
      <c:valAx>
        <c:axId val="27883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83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00-475D-88E7-05AD6A73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70784"/>
        <c:axId val="34056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00-475D-88E7-05AD6A73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70784"/>
        <c:axId val="340569216"/>
      </c:lineChart>
      <c:dateAx>
        <c:axId val="3405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69216"/>
        <c:crosses val="autoZero"/>
        <c:auto val="1"/>
        <c:lblOffset val="100"/>
        <c:baseTimeUnit val="years"/>
      </c:dateAx>
      <c:valAx>
        <c:axId val="34056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9-467A-849D-5CE5DDA61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66080"/>
        <c:axId val="34056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9-467A-849D-5CE5DDA61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66080"/>
        <c:axId val="340566472"/>
      </c:lineChart>
      <c:dateAx>
        <c:axId val="3405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66472"/>
        <c:crosses val="autoZero"/>
        <c:auto val="1"/>
        <c:lblOffset val="100"/>
        <c:baseTimeUnit val="years"/>
      </c:dateAx>
      <c:valAx>
        <c:axId val="34056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E9-49F1-ACBD-91084BE18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68040"/>
        <c:axId val="34057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E9-49F1-ACBD-91084BE18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68040"/>
        <c:axId val="340572352"/>
      </c:lineChart>
      <c:dateAx>
        <c:axId val="34056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572352"/>
        <c:crosses val="autoZero"/>
        <c:auto val="1"/>
        <c:lblOffset val="100"/>
        <c:baseTimeUnit val="years"/>
      </c:dateAx>
      <c:valAx>
        <c:axId val="34057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6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6-48EC-8608-F3887901F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68432"/>
        <c:axId val="34132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6-48EC-8608-F3887901F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68432"/>
        <c:axId val="341328656"/>
      </c:lineChart>
      <c:dateAx>
        <c:axId val="34056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28656"/>
        <c:crosses val="autoZero"/>
        <c:auto val="1"/>
        <c:lblOffset val="100"/>
        <c:baseTimeUnit val="years"/>
      </c:dateAx>
      <c:valAx>
        <c:axId val="34132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6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21-4F5B-859A-C53D8CBDA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23560"/>
        <c:axId val="34132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21-4F5B-859A-C53D8CBDA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3560"/>
        <c:axId val="341327872"/>
      </c:lineChart>
      <c:dateAx>
        <c:axId val="341323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27872"/>
        <c:crosses val="autoZero"/>
        <c:auto val="1"/>
        <c:lblOffset val="100"/>
        <c:baseTimeUnit val="years"/>
      </c:dateAx>
      <c:valAx>
        <c:axId val="34132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23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81.02</c:v>
                </c:pt>
                <c:pt idx="1">
                  <c:v>78.98</c:v>
                </c:pt>
                <c:pt idx="2">
                  <c:v>54.4</c:v>
                </c:pt>
                <c:pt idx="3">
                  <c:v>53.82</c:v>
                </c:pt>
                <c:pt idx="4">
                  <c:v>58.32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39-4806-A3E8-431A05E96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30224"/>
        <c:axId val="34133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39-4806-A3E8-431A05E96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30224"/>
        <c:axId val="341330616"/>
      </c:lineChart>
      <c:dateAx>
        <c:axId val="34133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30616"/>
        <c:crosses val="autoZero"/>
        <c:auto val="1"/>
        <c:lblOffset val="100"/>
        <c:baseTimeUnit val="years"/>
      </c:dateAx>
      <c:valAx>
        <c:axId val="34133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3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103.75</c:v>
                </c:pt>
                <c:pt idx="1">
                  <c:v>102.31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1-4AA9-B399-04CD9FDF3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24344"/>
        <c:axId val="34132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71-4AA9-B399-04CD9FDF3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4344"/>
        <c:axId val="341324736"/>
      </c:lineChart>
      <c:dateAx>
        <c:axId val="34132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324736"/>
        <c:crosses val="autoZero"/>
        <c:auto val="1"/>
        <c:lblOffset val="100"/>
        <c:baseTimeUnit val="years"/>
      </c:dateAx>
      <c:valAx>
        <c:axId val="34132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324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上板町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12087</v>
      </c>
      <c r="AM8" s="68"/>
      <c r="AN8" s="68"/>
      <c r="AO8" s="68"/>
      <c r="AP8" s="68"/>
      <c r="AQ8" s="68"/>
      <c r="AR8" s="68"/>
      <c r="AS8" s="68"/>
      <c r="AT8" s="67">
        <f>データ!T6</f>
        <v>34.58</v>
      </c>
      <c r="AU8" s="67"/>
      <c r="AV8" s="67"/>
      <c r="AW8" s="67"/>
      <c r="AX8" s="67"/>
      <c r="AY8" s="67"/>
      <c r="AZ8" s="67"/>
      <c r="BA8" s="67"/>
      <c r="BB8" s="67">
        <f>データ!U6</f>
        <v>349.54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8.9700000000000006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2060</v>
      </c>
      <c r="AE10" s="68"/>
      <c r="AF10" s="68"/>
      <c r="AG10" s="68"/>
      <c r="AH10" s="68"/>
      <c r="AI10" s="68"/>
      <c r="AJ10" s="68"/>
      <c r="AK10" s="2"/>
      <c r="AL10" s="68">
        <f>データ!V6</f>
        <v>1079</v>
      </c>
      <c r="AM10" s="68"/>
      <c r="AN10" s="68"/>
      <c r="AO10" s="68"/>
      <c r="AP10" s="68"/>
      <c r="AQ10" s="68"/>
      <c r="AR10" s="68"/>
      <c r="AS10" s="68"/>
      <c r="AT10" s="67">
        <f>データ!W6</f>
        <v>0.59</v>
      </c>
      <c r="AU10" s="67"/>
      <c r="AV10" s="67"/>
      <c r="AW10" s="67"/>
      <c r="AX10" s="67"/>
      <c r="AY10" s="67"/>
      <c r="AZ10" s="67"/>
      <c r="BA10" s="67"/>
      <c r="BB10" s="67">
        <f>データ!X6</f>
        <v>1828.81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oS7+t23ZxBY3YnfbIE7RSnGz0uL6xL44WmF4Jn6h7MwmSvG0XkAKsC2snoQtS58TSDZPhopzBPvFQOpdDpYTYw==" saltValue="XIXxrELdllJQ/S0F6sdtg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364053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上板町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8.9700000000000006</v>
      </c>
      <c r="Q6" s="34">
        <f t="shared" si="3"/>
        <v>100</v>
      </c>
      <c r="R6" s="34">
        <f t="shared" si="3"/>
        <v>2060</v>
      </c>
      <c r="S6" s="34">
        <f t="shared" si="3"/>
        <v>12087</v>
      </c>
      <c r="T6" s="34">
        <f t="shared" si="3"/>
        <v>34.58</v>
      </c>
      <c r="U6" s="34">
        <f t="shared" si="3"/>
        <v>349.54</v>
      </c>
      <c r="V6" s="34">
        <f t="shared" si="3"/>
        <v>1079</v>
      </c>
      <c r="W6" s="34">
        <f t="shared" si="3"/>
        <v>0.59</v>
      </c>
      <c r="X6" s="34">
        <f t="shared" si="3"/>
        <v>1828.81</v>
      </c>
      <c r="Y6" s="35">
        <f>IF(Y7="",NA(),Y7)</f>
        <v>92.65</v>
      </c>
      <c r="Z6" s="35">
        <f t="shared" ref="Z6:AH6" si="4">IF(Z7="",NA(),Z7)</f>
        <v>91.94</v>
      </c>
      <c r="AA6" s="35">
        <f t="shared" si="4"/>
        <v>93.65</v>
      </c>
      <c r="AB6" s="35">
        <f t="shared" si="4"/>
        <v>93.4</v>
      </c>
      <c r="AC6" s="35">
        <f t="shared" si="4"/>
        <v>88.39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81.02</v>
      </c>
      <c r="BR6" s="35">
        <f t="shared" ref="BR6:BZ6" si="8">IF(BR7="",NA(),BR7)</f>
        <v>78.98</v>
      </c>
      <c r="BS6" s="35">
        <f t="shared" si="8"/>
        <v>54.4</v>
      </c>
      <c r="BT6" s="35">
        <f t="shared" si="8"/>
        <v>53.82</v>
      </c>
      <c r="BU6" s="35">
        <f t="shared" si="8"/>
        <v>58.32</v>
      </c>
      <c r="BV6" s="35">
        <f t="shared" si="8"/>
        <v>41.08</v>
      </c>
      <c r="BW6" s="35">
        <f t="shared" si="8"/>
        <v>41.34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103.75</v>
      </c>
      <c r="CC6" s="35">
        <f t="shared" ref="CC6:CK6" si="9">IF(CC7="",NA(),CC7)</f>
        <v>102.31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378.08</v>
      </c>
      <c r="CH6" s="35">
        <f t="shared" si="9"/>
        <v>357.49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54.66</v>
      </c>
      <c r="CN6" s="35">
        <f t="shared" ref="CN6:CV6" si="10">IF(CN7="",NA(),CN7)</f>
        <v>56.68</v>
      </c>
      <c r="CO6" s="35">
        <f t="shared" si="10"/>
        <v>55.67</v>
      </c>
      <c r="CP6" s="35">
        <f t="shared" si="10"/>
        <v>54.86</v>
      </c>
      <c r="CQ6" s="35">
        <f t="shared" si="10"/>
        <v>48.58</v>
      </c>
      <c r="CR6" s="35">
        <f t="shared" si="10"/>
        <v>44.69</v>
      </c>
      <c r="CS6" s="35">
        <f t="shared" si="10"/>
        <v>44.69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90.83</v>
      </c>
      <c r="CY6" s="35">
        <f t="shared" ref="CY6:DG6" si="11">IF(CY7="",NA(),CY7)</f>
        <v>90.74</v>
      </c>
      <c r="CZ6" s="35">
        <f t="shared" si="11"/>
        <v>92</v>
      </c>
      <c r="DA6" s="35">
        <f t="shared" si="11"/>
        <v>92.51</v>
      </c>
      <c r="DB6" s="35">
        <f t="shared" si="11"/>
        <v>92.68</v>
      </c>
      <c r="DC6" s="35">
        <f t="shared" si="11"/>
        <v>70.59</v>
      </c>
      <c r="DD6" s="35">
        <f t="shared" si="11"/>
        <v>69.67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364053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8.9700000000000006</v>
      </c>
      <c r="Q7" s="38">
        <v>100</v>
      </c>
      <c r="R7" s="38">
        <v>2060</v>
      </c>
      <c r="S7" s="38">
        <v>12087</v>
      </c>
      <c r="T7" s="38">
        <v>34.58</v>
      </c>
      <c r="U7" s="38">
        <v>349.54</v>
      </c>
      <c r="V7" s="38">
        <v>1079</v>
      </c>
      <c r="W7" s="38">
        <v>0.59</v>
      </c>
      <c r="X7" s="38">
        <v>1828.81</v>
      </c>
      <c r="Y7" s="38">
        <v>92.65</v>
      </c>
      <c r="Z7" s="38">
        <v>91.94</v>
      </c>
      <c r="AA7" s="38">
        <v>93.65</v>
      </c>
      <c r="AB7" s="38">
        <v>93.4</v>
      </c>
      <c r="AC7" s="38">
        <v>88.39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81.02</v>
      </c>
      <c r="BR7" s="38">
        <v>78.98</v>
      </c>
      <c r="BS7" s="38">
        <v>54.4</v>
      </c>
      <c r="BT7" s="38">
        <v>53.82</v>
      </c>
      <c r="BU7" s="38">
        <v>58.32</v>
      </c>
      <c r="BV7" s="38">
        <v>41.08</v>
      </c>
      <c r="BW7" s="38">
        <v>41.34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103.75</v>
      </c>
      <c r="CC7" s="38">
        <v>102.31</v>
      </c>
      <c r="CD7" s="38">
        <v>150</v>
      </c>
      <c r="CE7" s="38">
        <v>150</v>
      </c>
      <c r="CF7" s="38">
        <v>150</v>
      </c>
      <c r="CG7" s="38">
        <v>378.08</v>
      </c>
      <c r="CH7" s="38">
        <v>357.49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54.66</v>
      </c>
      <c r="CN7" s="38">
        <v>56.68</v>
      </c>
      <c r="CO7" s="38">
        <v>55.67</v>
      </c>
      <c r="CP7" s="38">
        <v>54.86</v>
      </c>
      <c r="CQ7" s="38">
        <v>48.58</v>
      </c>
      <c r="CR7" s="38">
        <v>44.69</v>
      </c>
      <c r="CS7" s="38">
        <v>44.69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90.83</v>
      </c>
      <c r="CY7" s="38">
        <v>90.74</v>
      </c>
      <c r="CZ7" s="38">
        <v>92</v>
      </c>
      <c r="DA7" s="38">
        <v>92.51</v>
      </c>
      <c r="DB7" s="38">
        <v>92.68</v>
      </c>
      <c r="DC7" s="38">
        <v>70.59</v>
      </c>
      <c r="DD7" s="38">
        <v>69.67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上原 肇</cp:lastModifiedBy>
  <dcterms:created xsi:type="dcterms:W3CDTF">2019-12-05T05:22:23Z</dcterms:created>
  <dcterms:modified xsi:type="dcterms:W3CDTF">2020-01-29T02:18:05Z</dcterms:modified>
  <cp:category/>
</cp:coreProperties>
</file>