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E:\H27～上下水道課\H31上下水道課\各課・調査通知等\総務課\1／31公営企業に係る経営比較分析表（平成30年度決算）の分析等について\提出\"/>
    </mc:Choice>
  </mc:AlternateContent>
  <xr:revisionPtr revIDLastSave="0" documentId="13_ncr:1_{B12F56DB-0F15-425C-B6E9-02C5DB2CE299}" xr6:coauthVersionLast="36" xr6:coauthVersionMax="36" xr10:uidLastSave="{00000000-0000-0000-0000-000000000000}"/>
  <workbookProtection workbookAlgorithmName="SHA-512" workbookHashValue="+sWIIlXn6ubp7j3tLn7f2UxRrfBlRNmD9FnxajFHGuMexYGoedS14x1EwN+PWg22dRm3d8O9IHJ/2oNmCRfRNQ==" workbookSaltValue="vdeCtXEYlKN4pIai+HdP/Q==" workbookSpinCount="100000" lockStructure="1"/>
  <bookViews>
    <workbookView xWindow="0" yWindow="0" windowWidth="28800" windowHeight="121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E86" i="4"/>
  <c r="AT10" i="4"/>
  <c r="AL10" i="4"/>
  <c r="AD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<sst xmlns="http://schemas.openxmlformats.org/spreadsheetml/2006/main" count="228" uniqueCount="114">
  <si>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</si>
  <si>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</si>
  <si>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</si>
  <si>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</si>
  <si>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</si>
  <si>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</si>
  <si>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</si>
  <si>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</si>
  <si>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</si>
  <si>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</si>
  <si>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</si>
  <si>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</si>
  <si>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</si>
  <si>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</si>
  <si>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</si>
  <si>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</si>
  <si>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</si>
  <si>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</si>
  <si>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</si>
  <si>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</si>
  <si>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</si>
  <si>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</si>
  <si>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</si>
  <si>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</si>
  <si>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</si>
  <si>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</si>
  <si>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</si>
  <si>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</si>
  <si>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</si>
  <si>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</si>
  <si>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</si>
  <si>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</si>
  <si>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</si>
  <si>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</si>
  <si>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</si>
  <si>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</si>
  <si>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</si>
  <si>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</si>
  <si>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</si>
  <si>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</si>
  <si>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</si>
  <si>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</si>
  <si>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</si>
  <si>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</si>
  <si>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</si>
  <si>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</si>
  <si>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</si>
  <si>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</si>
  <si>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</si>
  <si>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</si>
  <si>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</si>
  <si>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</si>
  <si>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</si>
  <si>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</si>
  <si>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</si>
  <si>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</si>
  <si>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</si>
  <si>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</si>
  <si>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</si>
  <si>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</si>
  <si>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</si>
  <si>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</si>
  <si>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</si>
  <si>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</si>
  <si>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</si>
  <si>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</si>
  <si>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</si>
  <si>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</si>
  <si>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</si>
  <si>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</si>
  <si>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</si>
  <si>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</si>
  <si>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</si>
  <si>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</si>
  <si>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</si>
  <si>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</si>
  <si>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</si>
  <si>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</si>
  <si>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</si>
  <si>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</si>
  <si>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</si>
  <si>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</si>
  <si>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</si>
  <si>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</si>
  <si>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</si>
  <si>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</si>
  <si>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</si>
  <si>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</si>
  <si>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</si>
  <si>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</si>
  <si>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</si>
  <si>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</si>
  <si>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</si>
  <si>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</si>
  <si>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</si>
  <si>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</si>
  <si>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</si>
  <si>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</si>
  <si>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</si>
  <si>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</si>
  <si>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</si>
  <si>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</si>
  <si>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</si>
  <si>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</si>
  <si>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</si>
  <si>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</si>
  <si>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</si>
  <si>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</si>
  <si>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</si>
  <si>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</si>
  <si>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</si>
  <si>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町内で４処理区を有しており、平成８年から一部供用を開始している。経営については、一般会計からの繰入金に依存している状況である。工事は完了しており、今後加入者の増加が見込まれないため、経費の削減に努めていく。</t>
    <rPh sb="1" eb="3">
      <t>チョウナイ</t>
    </rPh>
    <rPh sb="5" eb="7">
      <t>ショリ</t>
    </rPh>
    <rPh sb="7" eb="8">
      <t>ク</t>
    </rPh>
    <rPh sb="9" eb="10">
      <t>ユウ</t>
    </rPh>
    <rPh sb="15" eb="17">
      <t>ヘイセイ</t>
    </rPh>
    <rPh sb="18" eb="19">
      <t>ネン</t>
    </rPh>
    <rPh sb="21" eb="23">
      <t>イチブ</t>
    </rPh>
    <rPh sb="23" eb="25">
      <t>キョウヨウ</t>
    </rPh>
    <rPh sb="26" eb="28">
      <t>カイシ</t>
    </rPh>
    <rPh sb="33" eb="35">
      <t>ケイエイ</t>
    </rPh>
    <rPh sb="41" eb="43">
      <t>イッパン</t>
    </rPh>
    <rPh sb="43" eb="45">
      <t>カイケイ</t>
    </rPh>
    <rPh sb="48" eb="51">
      <t>クリイレキン</t>
    </rPh>
    <rPh sb="52" eb="54">
      <t>イゾン</t>
    </rPh>
    <rPh sb="58" eb="60">
      <t>ジョウキョウ</t>
    </rPh>
    <rPh sb="64" eb="66">
      <t>コウジ</t>
    </rPh>
    <rPh sb="67" eb="69">
      <t>カンリョウ</t>
    </rPh>
    <rPh sb="74" eb="76">
      <t>コンゴ</t>
    </rPh>
    <rPh sb="76" eb="79">
      <t>カニュウシャ</t>
    </rPh>
    <rPh sb="80" eb="82">
      <t>ゾウカ</t>
    </rPh>
    <rPh sb="83" eb="85">
      <t>ミコ</t>
    </rPh>
    <rPh sb="92" eb="94">
      <t>ケイヒ</t>
    </rPh>
    <rPh sb="95" eb="97">
      <t>サクゲン</t>
    </rPh>
    <rPh sb="98" eb="99">
      <t>ツト</t>
    </rPh>
    <phoneticPr fontId="15"/>
  </si>
  <si>
    <t>　修繕計画を策定済みであるが、今後更新事業等を見据え、費用の平均化を図るなど、計画的な経営に努める。</t>
    <rPh sb="1" eb="3">
      <t>シュウゼン</t>
    </rPh>
    <rPh sb="3" eb="5">
      <t>ケイカク</t>
    </rPh>
    <rPh sb="6" eb="8">
      <t>サクテイ</t>
    </rPh>
    <rPh sb="8" eb="9">
      <t>ズ</t>
    </rPh>
    <rPh sb="15" eb="17">
      <t>コンゴ</t>
    </rPh>
    <rPh sb="17" eb="19">
      <t>コウシン</t>
    </rPh>
    <rPh sb="19" eb="21">
      <t>ジギョウ</t>
    </rPh>
    <rPh sb="21" eb="22">
      <t>トウ</t>
    </rPh>
    <rPh sb="23" eb="25">
      <t>ミス</t>
    </rPh>
    <rPh sb="27" eb="29">
      <t>ヒヨウ</t>
    </rPh>
    <rPh sb="30" eb="32">
      <t>ヘイキン</t>
    </rPh>
    <rPh sb="32" eb="33">
      <t>カ</t>
    </rPh>
    <rPh sb="34" eb="35">
      <t>ハカ</t>
    </rPh>
    <rPh sb="39" eb="42">
      <t>ケイカクテキ</t>
    </rPh>
    <rPh sb="43" eb="45">
      <t>ケイエイ</t>
    </rPh>
    <rPh sb="46" eb="47">
      <t>ツト</t>
    </rPh>
    <phoneticPr fontId="15"/>
  </si>
  <si>
    <t>　管路の更新には至っていないが、機械設備と電気設備の一部に対応年数経過による少額の修繕・更新が発生し、随時対応している。
長寿命化計画による、中長期的な修繕計画での整備が今後必要と見込まれる。</t>
    <rPh sb="1" eb="2">
      <t>カン</t>
    </rPh>
    <rPh sb="2" eb="3">
      <t>ロ</t>
    </rPh>
    <rPh sb="4" eb="6">
      <t>コウシン</t>
    </rPh>
    <rPh sb="8" eb="9">
      <t>イタ</t>
    </rPh>
    <rPh sb="16" eb="18">
      <t>キカイ</t>
    </rPh>
    <rPh sb="18" eb="20">
      <t>セツビ</t>
    </rPh>
    <rPh sb="21" eb="23">
      <t>デンキ</t>
    </rPh>
    <rPh sb="23" eb="25">
      <t>セツビ</t>
    </rPh>
    <rPh sb="26" eb="28">
      <t>イチブ</t>
    </rPh>
    <rPh sb="29" eb="31">
      <t>タイオウ</t>
    </rPh>
    <rPh sb="31" eb="33">
      <t>ネンスウ</t>
    </rPh>
    <rPh sb="33" eb="35">
      <t>ケイカ</t>
    </rPh>
    <rPh sb="38" eb="40">
      <t>ショウガク</t>
    </rPh>
    <rPh sb="41" eb="43">
      <t>シュウゼン</t>
    </rPh>
    <rPh sb="44" eb="46">
      <t>コウシン</t>
    </rPh>
    <rPh sb="47" eb="49">
      <t>ハッセイ</t>
    </rPh>
    <rPh sb="51" eb="53">
      <t>ズイジ</t>
    </rPh>
    <rPh sb="53" eb="55">
      <t>タイオウ</t>
    </rPh>
    <rPh sb="61" eb="65">
      <t>チョウジュミョウカ</t>
    </rPh>
    <rPh sb="65" eb="67">
      <t>ケイカク</t>
    </rPh>
    <rPh sb="71" eb="75">
      <t>チュウチョウキテキ</t>
    </rPh>
    <rPh sb="76" eb="78">
      <t>シュウゼン</t>
    </rPh>
    <rPh sb="78" eb="80">
      <t>ケイカク</t>
    </rPh>
    <rPh sb="82" eb="84">
      <t>セイビ</t>
    </rPh>
    <rPh sb="85" eb="87">
      <t>コンゴ</t>
    </rPh>
    <rPh sb="87" eb="89">
      <t>ヒツヨウ</t>
    </rPh>
    <rPh sb="90" eb="92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</si>
</sst>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EA3B2ECB-F897-41D2-806F-AD688EDC22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B-4687-B2E1-1C80919B2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B-4687-B2E1-1C80919B2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64.790000000000006</c:v>
                </c:pt>
                <c:pt idx="1">
                  <c:v>65.349999999999994</c:v>
                </c:pt>
                <c:pt idx="2">
                  <c:v>56.62</c:v>
                </c:pt>
                <c:pt idx="3">
                  <c:v>54.65</c:v>
                </c:pt>
                <c:pt idx="4">
                  <c:v>55.21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6-4923-AE1F-5D00F4A8F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A6-4923-AE1F-5D00F4A8F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83.27</c:v>
                </c:pt>
                <c:pt idx="1">
                  <c:v>81.13</c:v>
                </c:pt>
                <c:pt idx="2">
                  <c:v>80.62</c:v>
                </c:pt>
                <c:pt idx="3">
                  <c:v>80.37</c:v>
                </c:pt>
                <c:pt idx="4">
                  <c:v>82.09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6-4D9E-901D-BE69F0E1C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F6-4D9E-901D-BE69F0E1C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100.61</c:v>
                </c:pt>
                <c:pt idx="1">
                  <c:v>101.55</c:v>
                </c:pt>
                <c:pt idx="2">
                  <c:v>103.11</c:v>
                </c:pt>
                <c:pt idx="3">
                  <c:v>104.93</c:v>
                </c:pt>
                <c:pt idx="4">
                  <c:v>106.92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D-4BBD-8860-7A9667FB4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AD-4BBD-8860-7A9667FB4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3-4084-9D54-086E46094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3-4084-9D54-086E46094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6-4756-9BC7-4FF9B7126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A6-4756-9BC7-4FF9B7126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4-4526-930A-09C3C36E8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4-4526-930A-09C3C36E8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6-4997-A8FE-B858F4E0D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6-4997-A8FE-B858F4E0D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17.2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A-4593-9A76-D28293796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A-4593-9A76-D28293796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42.54</c:v>
                </c:pt>
                <c:pt idx="1">
                  <c:v>44</c:v>
                </c:pt>
                <c:pt idx="2">
                  <c:v>37.299999999999997</c:v>
                </c:pt>
                <c:pt idx="3">
                  <c:v>41.99</c:v>
                </c:pt>
                <c:pt idx="4">
                  <c:v>33.56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8-41D9-BF38-2B5BF9CF5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8-41D9-BF38-2B5BF9CF5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252.16</c:v>
                </c:pt>
                <c:pt idx="1">
                  <c:v>238.01</c:v>
                </c:pt>
                <c:pt idx="2">
                  <c:v>282.69</c:v>
                </c:pt>
                <c:pt idx="3">
                  <c:v>249.94</c:v>
                </c:pt>
                <c:pt idx="4">
                  <c:v>308.89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B-4645-9AEB-816027222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B-4645-9AEB-816027222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D34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徳島県　海陽町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9467</v>
      </c>
      <c r="AM8" s="50"/>
      <c r="AN8" s="50"/>
      <c r="AO8" s="50"/>
      <c r="AP8" s="50"/>
      <c r="AQ8" s="50"/>
      <c r="AR8" s="50"/>
      <c r="AS8" s="50"/>
      <c r="AT8" s="45">
        <f>データ!T6</f>
        <v>327.67</v>
      </c>
      <c r="AU8" s="45"/>
      <c r="AV8" s="45"/>
      <c r="AW8" s="45"/>
      <c r="AX8" s="45"/>
      <c r="AY8" s="45"/>
      <c r="AZ8" s="45"/>
      <c r="BA8" s="45"/>
      <c r="BB8" s="45">
        <f>データ!U6</f>
        <v>28.89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8.4499999999999993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2590</v>
      </c>
      <c r="AE10" s="50"/>
      <c r="AF10" s="50"/>
      <c r="AG10" s="50"/>
      <c r="AH10" s="50"/>
      <c r="AI10" s="50"/>
      <c r="AJ10" s="50"/>
      <c r="AK10" s="2"/>
      <c r="AL10" s="50">
        <f>データ!V6</f>
        <v>793</v>
      </c>
      <c r="AM10" s="50"/>
      <c r="AN10" s="50"/>
      <c r="AO10" s="50"/>
      <c r="AP10" s="50"/>
      <c r="AQ10" s="50"/>
      <c r="AR10" s="50"/>
      <c r="AS10" s="50"/>
      <c r="AT10" s="45">
        <f>データ!W6</f>
        <v>0.75</v>
      </c>
      <c r="AU10" s="45"/>
      <c r="AV10" s="45"/>
      <c r="AW10" s="45"/>
      <c r="AX10" s="45"/>
      <c r="AY10" s="45"/>
      <c r="AZ10" s="45"/>
      <c r="BA10" s="45"/>
      <c r="BB10" s="45">
        <f>データ!X6</f>
        <v>1057.33</v>
      </c>
      <c r="BC10" s="45"/>
      <c r="BD10" s="45"/>
      <c r="BE10" s="45"/>
      <c r="BF10" s="45"/>
      <c r="BG10" s="45"/>
      <c r="BH10" s="45"/>
      <c r="BI10" s="45"/>
      <c r="BJ10" s="2"/>
      <c r="BK10" s="2"/>
      <c r="BL10" s="62" t="s">
        <v>22</v>
      </c>
      <c r="BM10" s="6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24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 x14ac:dyDescent="0.15">
      <c r="A14" s="2"/>
      <c r="B14" s="66" t="s">
        <v>25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56" t="s">
        <v>26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111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27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113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53" t="s">
        <v>28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29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112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9Htp2aMnmCudoo6Pp23eb0TKlW1fCxt2miNZt7FVr7iUSOVHcpOOyp7BOT3+4ADbRq7fpnBy3AmvIAMBPvYGzg==" saltValue="3WRl9Mwl8UhNYmnNhcOqJ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363880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徳島県　海陽町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8.4499999999999993</v>
      </c>
      <c r="Q6" s="34">
        <f t="shared" si="3"/>
        <v>100</v>
      </c>
      <c r="R6" s="34">
        <f t="shared" si="3"/>
        <v>2590</v>
      </c>
      <c r="S6" s="34">
        <f t="shared" si="3"/>
        <v>9467</v>
      </c>
      <c r="T6" s="34">
        <f t="shared" si="3"/>
        <v>327.67</v>
      </c>
      <c r="U6" s="34">
        <f t="shared" si="3"/>
        <v>28.89</v>
      </c>
      <c r="V6" s="34">
        <f t="shared" si="3"/>
        <v>793</v>
      </c>
      <c r="W6" s="34">
        <f t="shared" si="3"/>
        <v>0.75</v>
      </c>
      <c r="X6" s="34">
        <f t="shared" si="3"/>
        <v>1057.33</v>
      </c>
      <c r="Y6" s="35">
        <f>IF(Y7="",NA(),Y7)</f>
        <v>100.61</v>
      </c>
      <c r="Z6" s="35">
        <f t="shared" ref="Z6:AH6" si="4">IF(Z7="",NA(),Z7)</f>
        <v>101.55</v>
      </c>
      <c r="AA6" s="35">
        <f t="shared" si="4"/>
        <v>103.11</v>
      </c>
      <c r="AB6" s="35">
        <f t="shared" si="4"/>
        <v>104.93</v>
      </c>
      <c r="AC6" s="35">
        <f t="shared" si="4"/>
        <v>106.92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17.2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42.54</v>
      </c>
      <c r="BR6" s="35">
        <f t="shared" ref="BR6:BZ6" si="8">IF(BR7="",NA(),BR7)</f>
        <v>44</v>
      </c>
      <c r="BS6" s="35">
        <f t="shared" si="8"/>
        <v>37.299999999999997</v>
      </c>
      <c r="BT6" s="35">
        <f t="shared" si="8"/>
        <v>41.99</v>
      </c>
      <c r="BU6" s="35">
        <f t="shared" si="8"/>
        <v>33.56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252.16</v>
      </c>
      <c r="CC6" s="35">
        <f t="shared" ref="CC6:CK6" si="9">IF(CC7="",NA(),CC7)</f>
        <v>238.01</v>
      </c>
      <c r="CD6" s="35">
        <f t="shared" si="9"/>
        <v>282.69</v>
      </c>
      <c r="CE6" s="35">
        <f t="shared" si="9"/>
        <v>249.94</v>
      </c>
      <c r="CF6" s="35">
        <f t="shared" si="9"/>
        <v>308.89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64.790000000000006</v>
      </c>
      <c r="CN6" s="35">
        <f t="shared" ref="CN6:CV6" si="10">IF(CN7="",NA(),CN7)</f>
        <v>65.349999999999994</v>
      </c>
      <c r="CO6" s="35">
        <f t="shared" si="10"/>
        <v>56.62</v>
      </c>
      <c r="CP6" s="35">
        <f t="shared" si="10"/>
        <v>54.65</v>
      </c>
      <c r="CQ6" s="35">
        <f t="shared" si="10"/>
        <v>55.21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83.27</v>
      </c>
      <c r="CY6" s="35">
        <f t="shared" ref="CY6:DG6" si="11">IF(CY7="",NA(),CY7)</f>
        <v>81.13</v>
      </c>
      <c r="CZ6" s="35">
        <f t="shared" si="11"/>
        <v>80.62</v>
      </c>
      <c r="DA6" s="35">
        <f t="shared" si="11"/>
        <v>80.37</v>
      </c>
      <c r="DB6" s="35">
        <f t="shared" si="11"/>
        <v>82.09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363880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8.4499999999999993</v>
      </c>
      <c r="Q7" s="38">
        <v>100</v>
      </c>
      <c r="R7" s="38">
        <v>2590</v>
      </c>
      <c r="S7" s="38">
        <v>9467</v>
      </c>
      <c r="T7" s="38">
        <v>327.67</v>
      </c>
      <c r="U7" s="38">
        <v>28.89</v>
      </c>
      <c r="V7" s="38">
        <v>793</v>
      </c>
      <c r="W7" s="38">
        <v>0.75</v>
      </c>
      <c r="X7" s="38">
        <v>1057.33</v>
      </c>
      <c r="Y7" s="38">
        <v>100.61</v>
      </c>
      <c r="Z7" s="38">
        <v>101.55</v>
      </c>
      <c r="AA7" s="38">
        <v>103.11</v>
      </c>
      <c r="AB7" s="38">
        <v>104.93</v>
      </c>
      <c r="AC7" s="38">
        <v>106.92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17.2</v>
      </c>
      <c r="BH7" s="38">
        <v>0</v>
      </c>
      <c r="BI7" s="38">
        <v>0</v>
      </c>
      <c r="BJ7" s="38">
        <v>0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42.54</v>
      </c>
      <c r="BR7" s="38">
        <v>44</v>
      </c>
      <c r="BS7" s="38">
        <v>37.299999999999997</v>
      </c>
      <c r="BT7" s="38">
        <v>41.99</v>
      </c>
      <c r="BU7" s="38">
        <v>33.56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252.16</v>
      </c>
      <c r="CC7" s="38">
        <v>238.01</v>
      </c>
      <c r="CD7" s="38">
        <v>282.69</v>
      </c>
      <c r="CE7" s="38">
        <v>249.94</v>
      </c>
      <c r="CF7" s="38">
        <v>308.89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64.790000000000006</v>
      </c>
      <c r="CN7" s="38">
        <v>65.349999999999994</v>
      </c>
      <c r="CO7" s="38">
        <v>56.62</v>
      </c>
      <c r="CP7" s="38">
        <v>54.65</v>
      </c>
      <c r="CQ7" s="38">
        <v>55.21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83.27</v>
      </c>
      <c r="CY7" s="38">
        <v>81.13</v>
      </c>
      <c r="CZ7" s="38">
        <v>80.62</v>
      </c>
      <c r="DA7" s="38">
        <v>80.37</v>
      </c>
      <c r="DB7" s="38">
        <v>82.09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村本　英信</cp:lastModifiedBy>
  <dcterms:created xsi:type="dcterms:W3CDTF">2019-12-05T05:22:21Z</dcterms:created>
  <dcterms:modified xsi:type="dcterms:W3CDTF">2020-02-03T10:45:06Z</dcterms:modified>
  <cp:category/>
</cp:coreProperties>
</file>