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CLJ291\Desktop\調査関係\H３１年度\【経営比較分析表】2018_363685_47_1718\"/>
    </mc:Choice>
  </mc:AlternateContent>
  <workbookProtection workbookAlgorithmName="SHA-512" workbookHashValue="keCyb5X2mBEJC8NH095wrFR2HyDJYQMk2B/aSNDc/QuWUcGtq1ZGx4m/Ybl3/O1Pwx0/S3ns18WI0wOO1gsvwA==" workbookSaltValue="8/d4/1QOTqCNQOSnUd6b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<sst xmlns="http://schemas.openxmlformats.org/spreadsheetml/2006/main" count="228" uniqueCount="115">
  <si>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</si>
  <si>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</si>
  <si>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</si>
  <si>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</si>
  <si>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</si>
  <si>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</si>
  <si>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</si>
  <si>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</si>
  <si>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</si>
  <si>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</si>
  <si>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</si>
  <si>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</si>
  <si>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</si>
  <si>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</si>
  <si>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</si>
  <si>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</si>
  <si>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</si>
  <si>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</si>
  <si>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</si>
  <si>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</si>
  <si>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</si>
  <si>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</si>
  <si>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</si>
  <si>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</si>
  <si>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</si>
  <si>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</si>
  <si>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</si>
  <si>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</si>
  <si>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</si>
  <si>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</si>
  <si>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</si>
  <si>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</si>
  <si>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</si>
  <si>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</si>
  <si>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</si>
  <si>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</si>
  <si>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</si>
  <si>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</si>
  <si>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</si>
  <si>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</si>
  <si>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</si>
  <si>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</si>
  <si>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</si>
  <si>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</si>
  <si>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</si>
  <si>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</si>
  <si>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</si>
  <si>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</si>
  <si>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</si>
  <si>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</si>
  <si>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</si>
  <si>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</si>
  <si>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</si>
  <si>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</si>
  <si>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</si>
  <si>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</si>
  <si>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</si>
  <si>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</si>
  <si>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</si>
  <si>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</si>
  <si>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</si>
  <si>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</si>
  <si>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</si>
  <si>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</si>
  <si>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</si>
  <si>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</si>
  <si>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</si>
  <si>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</si>
  <si>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</si>
  <si>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</si>
  <si>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</si>
  <si>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</si>
  <si>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</si>
  <si>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</si>
  <si>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</si>
  <si>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</si>
  <si>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</si>
  <si>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</si>
  <si>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</si>
  <si>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</si>
  <si>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</si>
  <si>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</si>
  <si>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</si>
  <si>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</si>
  <si>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</si>
  <si>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</si>
  <si>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</si>
  <si>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</si>
  <si>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</si>
  <si>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</si>
  <si>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</si>
  <si>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</si>
  <si>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</si>
  <si>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</si>
  <si>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</si>
  <si>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</si>
  <si>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</si>
  <si>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</si>
  <si>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</si>
  <si>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</si>
  <si>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</si>
  <si>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</si>
  <si>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</si>
  <si>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</si>
  <si>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</si>
  <si>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</si>
  <si>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</si>
  <si>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</si>
  <si>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</si>
  <si>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</si>
  <si>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</si>
  <si>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</si>
  <si>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７つの内、４処理区で供用開始後20年を経過しており、機器等の修繕及び更新を随時行っている状況である。今後、機能診断や最適整備構想の策定を予定しており、その結果を基に計画的な更新に取り組んでいく。</t>
    <rPh sb="1" eb="3">
      <t>ショリ</t>
    </rPh>
    <rPh sb="3" eb="5">
      <t>クイキ</t>
    </rPh>
    <rPh sb="8" eb="9">
      <t>ウチ</t>
    </rPh>
    <rPh sb="11" eb="13">
      <t>ショリ</t>
    </rPh>
    <rPh sb="13" eb="14">
      <t>ク</t>
    </rPh>
    <rPh sb="15" eb="17">
      <t>キョウヨウ</t>
    </rPh>
    <rPh sb="17" eb="20">
      <t>カイシゴ</t>
    </rPh>
    <rPh sb="22" eb="23">
      <t>ネン</t>
    </rPh>
    <rPh sb="24" eb="26">
      <t>ケイカ</t>
    </rPh>
    <rPh sb="31" eb="33">
      <t>キキ</t>
    </rPh>
    <rPh sb="33" eb="34">
      <t>トウ</t>
    </rPh>
    <rPh sb="35" eb="37">
      <t>シュウゼン</t>
    </rPh>
    <rPh sb="37" eb="38">
      <t>オヨ</t>
    </rPh>
    <rPh sb="39" eb="41">
      <t>コウシン</t>
    </rPh>
    <rPh sb="42" eb="44">
      <t>ズイジ</t>
    </rPh>
    <rPh sb="44" eb="45">
      <t>オコナ</t>
    </rPh>
    <rPh sb="49" eb="51">
      <t>ジョウキョウ</t>
    </rPh>
    <rPh sb="55" eb="57">
      <t>コンゴ</t>
    </rPh>
    <rPh sb="58" eb="60">
      <t>キノウ</t>
    </rPh>
    <rPh sb="60" eb="62">
      <t>シンダン</t>
    </rPh>
    <rPh sb="63" eb="65">
      <t>サイテキ</t>
    </rPh>
    <rPh sb="65" eb="67">
      <t>セイビ</t>
    </rPh>
    <rPh sb="67" eb="69">
      <t>コウソウ</t>
    </rPh>
    <rPh sb="70" eb="72">
      <t>サクテイ</t>
    </rPh>
    <rPh sb="73" eb="75">
      <t>ヨテイ</t>
    </rPh>
    <rPh sb="82" eb="84">
      <t>ケッカ</t>
    </rPh>
    <rPh sb="85" eb="86">
      <t>モト</t>
    </rPh>
    <rPh sb="87" eb="90">
      <t>ケイカクテキ</t>
    </rPh>
    <rPh sb="91" eb="93">
      <t>コウシン</t>
    </rPh>
    <rPh sb="94" eb="95">
      <t>ト</t>
    </rPh>
    <rPh sb="96" eb="97">
      <t>ク</t>
    </rPh>
    <phoneticPr fontId="4"/>
  </si>
  <si>
    <t>　経費回収率については、平均よりはやや高いものの、100％を下回っており一般会計繰入金に依存している状況である。
　今後、人口減少により使用料収入の減少と施設の老朽化による維持管理費用の増加が予想されることから、より一層の経費の削減に努めると同時に更なる利用者の加入促進及び徴収率の向上に努める。</t>
    <rPh sb="1" eb="3">
      <t>ケイヒ</t>
    </rPh>
    <rPh sb="3" eb="6">
      <t>カイシュウリツ</t>
    </rPh>
    <rPh sb="12" eb="14">
      <t>ヘイキン</t>
    </rPh>
    <rPh sb="19" eb="20">
      <t>タカ</t>
    </rPh>
    <rPh sb="30" eb="32">
      <t>シタマワ</t>
    </rPh>
    <rPh sb="36" eb="38">
      <t>イッパン</t>
    </rPh>
    <rPh sb="38" eb="40">
      <t>カイケイ</t>
    </rPh>
    <rPh sb="40" eb="43">
      <t>クリイレキン</t>
    </rPh>
    <rPh sb="44" eb="46">
      <t>イゾン</t>
    </rPh>
    <rPh sb="50" eb="52">
      <t>ジョウキョウ</t>
    </rPh>
    <rPh sb="58" eb="60">
      <t>コンゴ</t>
    </rPh>
    <rPh sb="61" eb="63">
      <t>ジンコウ</t>
    </rPh>
    <rPh sb="63" eb="65">
      <t>ゲンショウ</t>
    </rPh>
    <rPh sb="68" eb="71">
      <t>シヨウリョウ</t>
    </rPh>
    <rPh sb="71" eb="73">
      <t>シュウニュウ</t>
    </rPh>
    <rPh sb="74" eb="76">
      <t>ゲンショウ</t>
    </rPh>
    <rPh sb="77" eb="79">
      <t>シセツ</t>
    </rPh>
    <rPh sb="80" eb="83">
      <t>ロウキュウカ</t>
    </rPh>
    <rPh sb="86" eb="88">
      <t>イジ</t>
    </rPh>
    <rPh sb="88" eb="90">
      <t>カンリ</t>
    </rPh>
    <rPh sb="90" eb="92">
      <t>ヒヨウ</t>
    </rPh>
    <rPh sb="93" eb="95">
      <t>ゾウカ</t>
    </rPh>
    <rPh sb="96" eb="98">
      <t>ヨソウ</t>
    </rPh>
    <rPh sb="108" eb="110">
      <t>イッソウ</t>
    </rPh>
    <rPh sb="111" eb="113">
      <t>ケイヒ</t>
    </rPh>
    <rPh sb="114" eb="116">
      <t>サクゲン</t>
    </rPh>
    <rPh sb="117" eb="118">
      <t>ツト</t>
    </rPh>
    <rPh sb="121" eb="123">
      <t>ドウジ</t>
    </rPh>
    <rPh sb="124" eb="125">
      <t>サラ</t>
    </rPh>
    <rPh sb="127" eb="130">
      <t>リヨウシャ</t>
    </rPh>
    <rPh sb="133" eb="135">
      <t>ソクシン</t>
    </rPh>
    <rPh sb="135" eb="136">
      <t>オヨ</t>
    </rPh>
    <rPh sb="141" eb="143">
      <t>コウジョウ</t>
    </rPh>
    <rPh sb="144" eb="145">
      <t>ツト</t>
    </rPh>
    <phoneticPr fontId="4"/>
  </si>
  <si>
    <t>　今後、使用料収入の減少や施設老朽化による更新等により経営悪化が見込まれる。今年度、経営戦略の策定に取り組んでいるが、経営改善のため、利用者の加入促進や徴収率の向上、より一層のコスト縮減に努めるとともに、機能診断等をもとに計画的な施設の更新を進めていかなければならない。</t>
    <rPh sb="1" eb="3">
      <t>コンゴ</t>
    </rPh>
    <rPh sb="4" eb="7">
      <t>シヨウリョウ</t>
    </rPh>
    <rPh sb="7" eb="9">
      <t>シュウニュウ</t>
    </rPh>
    <rPh sb="10" eb="12">
      <t>ゲンショウ</t>
    </rPh>
    <rPh sb="13" eb="15">
      <t>シセツ</t>
    </rPh>
    <rPh sb="15" eb="18">
      <t>ロウキュウカ</t>
    </rPh>
    <rPh sb="21" eb="24">
      <t>コウシンナド</t>
    </rPh>
    <rPh sb="27" eb="29">
      <t>ケイエイ</t>
    </rPh>
    <rPh sb="29" eb="31">
      <t>アッカ</t>
    </rPh>
    <rPh sb="32" eb="34">
      <t>ミコ</t>
    </rPh>
    <rPh sb="38" eb="41">
      <t>コンネンド</t>
    </rPh>
    <rPh sb="42" eb="44">
      <t>ケイエイ</t>
    </rPh>
    <rPh sb="44" eb="46">
      <t>センリャク</t>
    </rPh>
    <rPh sb="47" eb="49">
      <t>サクテイ</t>
    </rPh>
    <rPh sb="50" eb="51">
      <t>ト</t>
    </rPh>
    <rPh sb="52" eb="53">
      <t>ク</t>
    </rPh>
    <rPh sb="59" eb="61">
      <t>ケイエイ</t>
    </rPh>
    <rPh sb="61" eb="63">
      <t>カイゼン</t>
    </rPh>
    <rPh sb="67" eb="70">
      <t>リヨウシャ</t>
    </rPh>
    <rPh sb="71" eb="73">
      <t>カニュウ</t>
    </rPh>
    <rPh sb="73" eb="75">
      <t>ソクシン</t>
    </rPh>
    <rPh sb="76" eb="78">
      <t>チョウシュウ</t>
    </rPh>
    <rPh sb="78" eb="79">
      <t>リツ</t>
    </rPh>
    <rPh sb="80" eb="82">
      <t>コウジョウ</t>
    </rPh>
    <rPh sb="85" eb="87">
      <t>イッソウ</t>
    </rPh>
    <rPh sb="91" eb="93">
      <t>シュクゲン</t>
    </rPh>
    <rPh sb="94" eb="95">
      <t>ツト</t>
    </rPh>
    <rPh sb="102" eb="104">
      <t>キノウ</t>
    </rPh>
    <rPh sb="104" eb="106">
      <t>シンダン</t>
    </rPh>
    <rPh sb="106" eb="107">
      <t>トウ</t>
    </rPh>
    <rPh sb="111" eb="114">
      <t>ケイカクテキ</t>
    </rPh>
    <rPh sb="115" eb="117">
      <t>シセツ</t>
    </rPh>
    <rPh sb="118" eb="120">
      <t>コウシン</t>
    </rPh>
    <rPh sb="121" eb="122">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</si>
</sst>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3A-4B90-8DC8-7BA797753CFC}"/>
            </c:ext>
          </c:extLst>
        </c:ser>
        <c:dLbls>
          <c:showLegendKey val="0"/>
          <c:showVal val="0"/>
          <c:showCatName val="0"/>
          <c:showSerName val="0"/>
          <c:showPercent val="0"/>
          <c:showBubbleSize val="0"/>
        </c:dLbls>
        <c:gapWidth val="150"/>
        <c:axId val="176389000"/>
        <c:axId val="17639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8C3A-4B90-8DC8-7BA797753CFC}"/>
            </c:ext>
          </c:extLst>
        </c:ser>
        <c:dLbls>
          <c:showLegendKey val="0"/>
          <c:showVal val="0"/>
          <c:showCatName val="0"/>
          <c:showSerName val="0"/>
          <c:showPercent val="0"/>
          <c:showBubbleSize val="0"/>
        </c:dLbls>
        <c:marker val="1"/>
        <c:smooth val="0"/>
        <c:axId val="176389000"/>
        <c:axId val="176398600"/>
      </c:lineChart>
      <c:dateAx>
        <c:axId val="176389000"/>
        <c:scaling>
          <c:orientation val="minMax"/>
        </c:scaling>
        <c:delete val="1"/>
        <c:axPos val="b"/>
        <c:numFmt formatCode="ge" sourceLinked="1"/>
        <c:majorTickMark val="none"/>
        <c:minorTickMark val="none"/>
        <c:tickLblPos val="none"/>
        <c:crossAx val="176398600"/>
        <c:crosses val="autoZero"/>
        <c:auto val="1"/>
        <c:lblOffset val="100"/>
        <c:baseTimeUnit val="years"/>
      </c:dateAx>
      <c:valAx>
        <c:axId val="17639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8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56.89</c:v>
                </c:pt>
                <c:pt idx="1">
                  <c:v>56.89</c:v>
                </c:pt>
                <c:pt idx="2">
                  <c:v>56.89</c:v>
                </c:pt>
                <c:pt idx="3">
                  <c:v>56.89</c:v>
                </c:pt>
                <c:pt idx="4">
                  <c:v>56.89</c:v>
                </c:pt>
              </c:numCache>
            </c:numRef>
          </c:val>
          <c:extLst xmlns:c16r2="http://schemas.microsoft.com/office/drawing/2015/06/chart">
            <c:ext xmlns:c16="http://schemas.microsoft.com/office/drawing/2014/chart" uri="{C3380CC4-5D6E-409C-BE32-E72D297353CC}">
              <c16:uniqueId val="{00000000-4C87-4624-8CEB-312DAFE55480}"/>
            </c:ext>
          </c:extLst>
        </c:ser>
        <c:dLbls>
          <c:showLegendKey val="0"/>
          <c:showVal val="0"/>
          <c:showCatName val="0"/>
          <c:showSerName val="0"/>
          <c:showPercent val="0"/>
          <c:showBubbleSize val="0"/>
        </c:dLbls>
        <c:gapWidth val="150"/>
        <c:axId val="177330872"/>
        <c:axId val="17733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C87-4624-8CEB-312DAFE55480}"/>
            </c:ext>
          </c:extLst>
        </c:ser>
        <c:dLbls>
          <c:showLegendKey val="0"/>
          <c:showVal val="0"/>
          <c:showCatName val="0"/>
          <c:showSerName val="0"/>
          <c:showPercent val="0"/>
          <c:showBubbleSize val="0"/>
        </c:dLbls>
        <c:marker val="1"/>
        <c:smooth val="0"/>
        <c:axId val="177330872"/>
        <c:axId val="177330480"/>
      </c:lineChart>
      <c:dateAx>
        <c:axId val="177330872"/>
        <c:scaling>
          <c:orientation val="minMax"/>
        </c:scaling>
        <c:delete val="1"/>
        <c:axPos val="b"/>
        <c:numFmt formatCode="ge" sourceLinked="1"/>
        <c:majorTickMark val="none"/>
        <c:minorTickMark val="none"/>
        <c:tickLblPos val="none"/>
        <c:crossAx val="177330480"/>
        <c:crosses val="autoZero"/>
        <c:auto val="1"/>
        <c:lblOffset val="100"/>
        <c:baseTimeUnit val="years"/>
      </c:dateAx>
      <c:valAx>
        <c:axId val="17733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3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93.56</c:v>
                </c:pt>
                <c:pt idx="1">
                  <c:v>95.44</c:v>
                </c:pt>
                <c:pt idx="2">
                  <c:v>95.37</c:v>
                </c:pt>
                <c:pt idx="3">
                  <c:v>95.69</c:v>
                </c:pt>
                <c:pt idx="4">
                  <c:v>93.57</c:v>
                </c:pt>
              </c:numCache>
            </c:numRef>
          </c:val>
          <c:extLst xmlns:c16r2="http://schemas.microsoft.com/office/drawing/2015/06/chart">
            <c:ext xmlns:c16="http://schemas.microsoft.com/office/drawing/2014/chart" uri="{C3380CC4-5D6E-409C-BE32-E72D297353CC}">
              <c16:uniqueId val="{00000000-6CC1-4C8C-BD5B-EA1290D5A35E}"/>
            </c:ext>
          </c:extLst>
        </c:ser>
        <c:dLbls>
          <c:showLegendKey val="0"/>
          <c:showVal val="0"/>
          <c:showCatName val="0"/>
          <c:showSerName val="0"/>
          <c:showPercent val="0"/>
          <c:showBubbleSize val="0"/>
        </c:dLbls>
        <c:gapWidth val="150"/>
        <c:axId val="177329304"/>
        <c:axId val="17715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6CC1-4C8C-BD5B-EA1290D5A35E}"/>
            </c:ext>
          </c:extLst>
        </c:ser>
        <c:dLbls>
          <c:showLegendKey val="0"/>
          <c:showVal val="0"/>
          <c:showCatName val="0"/>
          <c:showSerName val="0"/>
          <c:showPercent val="0"/>
          <c:showBubbleSize val="0"/>
        </c:dLbls>
        <c:marker val="1"/>
        <c:smooth val="0"/>
        <c:axId val="177329304"/>
        <c:axId val="177152992"/>
      </c:lineChart>
      <c:dateAx>
        <c:axId val="177329304"/>
        <c:scaling>
          <c:orientation val="minMax"/>
        </c:scaling>
        <c:delete val="1"/>
        <c:axPos val="b"/>
        <c:numFmt formatCode="ge" sourceLinked="1"/>
        <c:majorTickMark val="none"/>
        <c:minorTickMark val="none"/>
        <c:tickLblPos val="none"/>
        <c:crossAx val="177152992"/>
        <c:crosses val="autoZero"/>
        <c:auto val="1"/>
        <c:lblOffset val="100"/>
        <c:baseTimeUnit val="years"/>
      </c:dateAx>
      <c:valAx>
        <c:axId val="17715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2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96.87</c:v>
                </c:pt>
                <c:pt idx="1">
                  <c:v>95.01</c:v>
                </c:pt>
                <c:pt idx="2">
                  <c:v>81.81</c:v>
                </c:pt>
                <c:pt idx="3">
                  <c:v>90.37</c:v>
                </c:pt>
                <c:pt idx="4">
                  <c:v>101.59</c:v>
                </c:pt>
              </c:numCache>
            </c:numRef>
          </c:val>
          <c:extLst xmlns:c16r2="http://schemas.microsoft.com/office/drawing/2015/06/chart">
            <c:ext xmlns:c16="http://schemas.microsoft.com/office/drawing/2014/chart" uri="{C3380CC4-5D6E-409C-BE32-E72D297353CC}">
              <c16:uniqueId val="{00000000-B68E-4BB3-80D7-6E0E57FDC449}"/>
            </c:ext>
          </c:extLst>
        </c:ser>
        <c:dLbls>
          <c:showLegendKey val="0"/>
          <c:showVal val="0"/>
          <c:showCatName val="0"/>
          <c:showSerName val="0"/>
          <c:showPercent val="0"/>
          <c:showBubbleSize val="0"/>
        </c:dLbls>
        <c:gapWidth val="150"/>
        <c:axId val="176847048"/>
        <c:axId val="176847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8E-4BB3-80D7-6E0E57FDC449}"/>
            </c:ext>
          </c:extLst>
        </c:ser>
        <c:dLbls>
          <c:showLegendKey val="0"/>
          <c:showVal val="0"/>
          <c:showCatName val="0"/>
          <c:showSerName val="0"/>
          <c:showPercent val="0"/>
          <c:showBubbleSize val="0"/>
        </c:dLbls>
        <c:marker val="1"/>
        <c:smooth val="0"/>
        <c:axId val="176847048"/>
        <c:axId val="176847432"/>
      </c:lineChart>
      <c:dateAx>
        <c:axId val="176847048"/>
        <c:scaling>
          <c:orientation val="minMax"/>
        </c:scaling>
        <c:delete val="1"/>
        <c:axPos val="b"/>
        <c:numFmt formatCode="ge" sourceLinked="1"/>
        <c:majorTickMark val="none"/>
        <c:minorTickMark val="none"/>
        <c:tickLblPos val="none"/>
        <c:crossAx val="176847432"/>
        <c:crosses val="autoZero"/>
        <c:auto val="1"/>
        <c:lblOffset val="100"/>
        <c:baseTimeUnit val="years"/>
      </c:dateAx>
      <c:valAx>
        <c:axId val="17684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4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2A-482E-9589-1D11073FE33F}"/>
            </c:ext>
          </c:extLst>
        </c:ser>
        <c:dLbls>
          <c:showLegendKey val="0"/>
          <c:showVal val="0"/>
          <c:showCatName val="0"/>
          <c:showSerName val="0"/>
          <c:showPercent val="0"/>
          <c:showBubbleSize val="0"/>
        </c:dLbls>
        <c:gapWidth val="150"/>
        <c:axId val="176888600"/>
        <c:axId val="17689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2A-482E-9589-1D11073FE33F}"/>
            </c:ext>
          </c:extLst>
        </c:ser>
        <c:dLbls>
          <c:showLegendKey val="0"/>
          <c:showVal val="0"/>
          <c:showCatName val="0"/>
          <c:showSerName val="0"/>
          <c:showPercent val="0"/>
          <c:showBubbleSize val="0"/>
        </c:dLbls>
        <c:marker val="1"/>
        <c:smooth val="0"/>
        <c:axId val="176888600"/>
        <c:axId val="176895128"/>
      </c:lineChart>
      <c:dateAx>
        <c:axId val="176888600"/>
        <c:scaling>
          <c:orientation val="minMax"/>
        </c:scaling>
        <c:delete val="1"/>
        <c:axPos val="b"/>
        <c:numFmt formatCode="ge" sourceLinked="1"/>
        <c:majorTickMark val="none"/>
        <c:minorTickMark val="none"/>
        <c:tickLblPos val="none"/>
        <c:crossAx val="176895128"/>
        <c:crosses val="autoZero"/>
        <c:auto val="1"/>
        <c:lblOffset val="100"/>
        <c:baseTimeUnit val="years"/>
      </c:dateAx>
      <c:valAx>
        <c:axId val="17689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8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3D-432A-9740-C9300700F198}"/>
            </c:ext>
          </c:extLst>
        </c:ser>
        <c:dLbls>
          <c:showLegendKey val="0"/>
          <c:showVal val="0"/>
          <c:showCatName val="0"/>
          <c:showSerName val="0"/>
          <c:showPercent val="0"/>
          <c:showBubbleSize val="0"/>
        </c:dLbls>
        <c:gapWidth val="150"/>
        <c:axId val="176940568"/>
        <c:axId val="1769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3D-432A-9740-C9300700F198}"/>
            </c:ext>
          </c:extLst>
        </c:ser>
        <c:dLbls>
          <c:showLegendKey val="0"/>
          <c:showVal val="0"/>
          <c:showCatName val="0"/>
          <c:showSerName val="0"/>
          <c:showPercent val="0"/>
          <c:showBubbleSize val="0"/>
        </c:dLbls>
        <c:marker val="1"/>
        <c:smooth val="0"/>
        <c:axId val="176940568"/>
        <c:axId val="176945048"/>
      </c:lineChart>
      <c:dateAx>
        <c:axId val="176940568"/>
        <c:scaling>
          <c:orientation val="minMax"/>
        </c:scaling>
        <c:delete val="1"/>
        <c:axPos val="b"/>
        <c:numFmt formatCode="ge" sourceLinked="1"/>
        <c:majorTickMark val="none"/>
        <c:minorTickMark val="none"/>
        <c:tickLblPos val="none"/>
        <c:crossAx val="176945048"/>
        <c:crosses val="autoZero"/>
        <c:auto val="1"/>
        <c:lblOffset val="100"/>
        <c:baseTimeUnit val="years"/>
      </c:dateAx>
      <c:valAx>
        <c:axId val="1769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4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6A-4B5F-9BC4-7A01D5648870}"/>
            </c:ext>
          </c:extLst>
        </c:ser>
        <c:dLbls>
          <c:showLegendKey val="0"/>
          <c:showVal val="0"/>
          <c:showCatName val="0"/>
          <c:showSerName val="0"/>
          <c:showPercent val="0"/>
          <c:showBubbleSize val="0"/>
        </c:dLbls>
        <c:gapWidth val="150"/>
        <c:axId val="108866224"/>
        <c:axId val="17732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6A-4B5F-9BC4-7A01D5648870}"/>
            </c:ext>
          </c:extLst>
        </c:ser>
        <c:dLbls>
          <c:showLegendKey val="0"/>
          <c:showVal val="0"/>
          <c:showCatName val="0"/>
          <c:showSerName val="0"/>
          <c:showPercent val="0"/>
          <c:showBubbleSize val="0"/>
        </c:dLbls>
        <c:marker val="1"/>
        <c:smooth val="0"/>
        <c:axId val="108866224"/>
        <c:axId val="177328128"/>
      </c:lineChart>
      <c:dateAx>
        <c:axId val="108866224"/>
        <c:scaling>
          <c:orientation val="minMax"/>
        </c:scaling>
        <c:delete val="1"/>
        <c:axPos val="b"/>
        <c:numFmt formatCode="ge" sourceLinked="1"/>
        <c:majorTickMark val="none"/>
        <c:minorTickMark val="none"/>
        <c:tickLblPos val="none"/>
        <c:crossAx val="177328128"/>
        <c:crosses val="autoZero"/>
        <c:auto val="1"/>
        <c:lblOffset val="100"/>
        <c:baseTimeUnit val="years"/>
      </c:dateAx>
      <c:valAx>
        <c:axId val="17732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6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81-47A3-AB59-1B38EDA25ABA}"/>
            </c:ext>
          </c:extLst>
        </c:ser>
        <c:dLbls>
          <c:showLegendKey val="0"/>
          <c:showVal val="0"/>
          <c:showCatName val="0"/>
          <c:showSerName val="0"/>
          <c:showPercent val="0"/>
          <c:showBubbleSize val="0"/>
        </c:dLbls>
        <c:gapWidth val="150"/>
        <c:axId val="177331264"/>
        <c:axId val="17733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81-47A3-AB59-1B38EDA25ABA}"/>
            </c:ext>
          </c:extLst>
        </c:ser>
        <c:dLbls>
          <c:showLegendKey val="0"/>
          <c:showVal val="0"/>
          <c:showCatName val="0"/>
          <c:showSerName val="0"/>
          <c:showPercent val="0"/>
          <c:showBubbleSize val="0"/>
        </c:dLbls>
        <c:marker val="1"/>
        <c:smooth val="0"/>
        <c:axId val="177331264"/>
        <c:axId val="177331656"/>
      </c:lineChart>
      <c:dateAx>
        <c:axId val="177331264"/>
        <c:scaling>
          <c:orientation val="minMax"/>
        </c:scaling>
        <c:delete val="1"/>
        <c:axPos val="b"/>
        <c:numFmt formatCode="ge" sourceLinked="1"/>
        <c:majorTickMark val="none"/>
        <c:minorTickMark val="none"/>
        <c:tickLblPos val="none"/>
        <c:crossAx val="177331656"/>
        <c:crosses val="autoZero"/>
        <c:auto val="1"/>
        <c:lblOffset val="100"/>
        <c:baseTimeUnit val="years"/>
      </c:dateAx>
      <c:valAx>
        <c:axId val="17733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41.97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384-42F5-AF99-D40C8FE05583}"/>
            </c:ext>
          </c:extLst>
        </c:ser>
        <c:dLbls>
          <c:showLegendKey val="0"/>
          <c:showVal val="0"/>
          <c:showCatName val="0"/>
          <c:showSerName val="0"/>
          <c:showPercent val="0"/>
          <c:showBubbleSize val="0"/>
        </c:dLbls>
        <c:gapWidth val="150"/>
        <c:axId val="177383296"/>
        <c:axId val="17738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384-42F5-AF99-D40C8FE05583}"/>
            </c:ext>
          </c:extLst>
        </c:ser>
        <c:dLbls>
          <c:showLegendKey val="0"/>
          <c:showVal val="0"/>
          <c:showCatName val="0"/>
          <c:showSerName val="0"/>
          <c:showPercent val="0"/>
          <c:showBubbleSize val="0"/>
        </c:dLbls>
        <c:marker val="1"/>
        <c:smooth val="0"/>
        <c:axId val="177383296"/>
        <c:axId val="177383688"/>
      </c:lineChart>
      <c:dateAx>
        <c:axId val="177383296"/>
        <c:scaling>
          <c:orientation val="minMax"/>
        </c:scaling>
        <c:delete val="1"/>
        <c:axPos val="b"/>
        <c:numFmt formatCode="ge" sourceLinked="1"/>
        <c:majorTickMark val="none"/>
        <c:minorTickMark val="none"/>
        <c:tickLblPos val="none"/>
        <c:crossAx val="177383688"/>
        <c:crosses val="autoZero"/>
        <c:auto val="1"/>
        <c:lblOffset val="100"/>
        <c:baseTimeUnit val="years"/>
      </c:dateAx>
      <c:valAx>
        <c:axId val="1773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92.6</c:v>
                </c:pt>
                <c:pt idx="1">
                  <c:v>89.4</c:v>
                </c:pt>
                <c:pt idx="2">
                  <c:v>58</c:v>
                </c:pt>
                <c:pt idx="3">
                  <c:v>70.37</c:v>
                </c:pt>
                <c:pt idx="4">
                  <c:v>86.47</c:v>
                </c:pt>
              </c:numCache>
            </c:numRef>
          </c:val>
          <c:extLst xmlns:c16r2="http://schemas.microsoft.com/office/drawing/2015/06/chart">
            <c:ext xmlns:c16="http://schemas.microsoft.com/office/drawing/2014/chart" uri="{C3380CC4-5D6E-409C-BE32-E72D297353CC}">
              <c16:uniqueId val="{00000000-D1B0-4523-A786-49F02843E604}"/>
            </c:ext>
          </c:extLst>
        </c:ser>
        <c:dLbls>
          <c:showLegendKey val="0"/>
          <c:showVal val="0"/>
          <c:showCatName val="0"/>
          <c:showSerName val="0"/>
          <c:showPercent val="0"/>
          <c:showBubbleSize val="0"/>
        </c:dLbls>
        <c:gapWidth val="150"/>
        <c:axId val="177384864"/>
        <c:axId val="17738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D1B0-4523-A786-49F02843E604}"/>
            </c:ext>
          </c:extLst>
        </c:ser>
        <c:dLbls>
          <c:showLegendKey val="0"/>
          <c:showVal val="0"/>
          <c:showCatName val="0"/>
          <c:showSerName val="0"/>
          <c:showPercent val="0"/>
          <c:showBubbleSize val="0"/>
        </c:dLbls>
        <c:marker val="1"/>
        <c:smooth val="0"/>
        <c:axId val="177384864"/>
        <c:axId val="177385256"/>
      </c:lineChart>
      <c:dateAx>
        <c:axId val="177384864"/>
        <c:scaling>
          <c:orientation val="minMax"/>
        </c:scaling>
        <c:delete val="1"/>
        <c:axPos val="b"/>
        <c:numFmt formatCode="ge" sourceLinked="1"/>
        <c:majorTickMark val="none"/>
        <c:minorTickMark val="none"/>
        <c:tickLblPos val="none"/>
        <c:crossAx val="177385256"/>
        <c:crosses val="autoZero"/>
        <c:auto val="1"/>
        <c:lblOffset val="100"/>
        <c:baseTimeUnit val="years"/>
      </c:dateAx>
      <c:valAx>
        <c:axId val="17738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145.36000000000001</c:v>
                </c:pt>
                <c:pt idx="1">
                  <c:v>157.96</c:v>
                </c:pt>
                <c:pt idx="2">
                  <c:v>243.14</c:v>
                </c:pt>
                <c:pt idx="3">
                  <c:v>209.43</c:v>
                </c:pt>
                <c:pt idx="4">
                  <c:v>162.31</c:v>
                </c:pt>
              </c:numCache>
            </c:numRef>
          </c:val>
          <c:extLst xmlns:c16r2="http://schemas.microsoft.com/office/drawing/2015/06/chart">
            <c:ext xmlns:c16="http://schemas.microsoft.com/office/drawing/2014/chart" uri="{C3380CC4-5D6E-409C-BE32-E72D297353CC}">
              <c16:uniqueId val="{00000000-039B-4430-B143-B17708DC1408}"/>
            </c:ext>
          </c:extLst>
        </c:ser>
        <c:dLbls>
          <c:showLegendKey val="0"/>
          <c:showVal val="0"/>
          <c:showCatName val="0"/>
          <c:showSerName val="0"/>
          <c:showPercent val="0"/>
          <c:showBubbleSize val="0"/>
        </c:dLbls>
        <c:gapWidth val="150"/>
        <c:axId val="177151424"/>
        <c:axId val="17715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039B-4430-B143-B17708DC1408}"/>
            </c:ext>
          </c:extLst>
        </c:ser>
        <c:dLbls>
          <c:showLegendKey val="0"/>
          <c:showVal val="0"/>
          <c:showCatName val="0"/>
          <c:showSerName val="0"/>
          <c:showPercent val="0"/>
          <c:showBubbleSize val="0"/>
        </c:dLbls>
        <c:marker val="1"/>
        <c:smooth val="0"/>
        <c:axId val="177151424"/>
        <c:axId val="177151816"/>
      </c:lineChart>
      <c:dateAx>
        <c:axId val="177151424"/>
        <c:scaling>
          <c:orientation val="minMax"/>
        </c:scaling>
        <c:delete val="1"/>
        <c:axPos val="b"/>
        <c:numFmt formatCode="ge" sourceLinked="1"/>
        <c:majorTickMark val="none"/>
        <c:minorTickMark val="none"/>
        <c:tickLblPos val="none"/>
        <c:crossAx val="177151816"/>
        <c:crosses val="autoZero"/>
        <c:auto val="1"/>
        <c:lblOffset val="100"/>
        <c:baseTimeUnit val="years"/>
      </c:dateAx>
      <c:valAx>
        <c:axId val="17715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1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徳島県　那賀町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8415</v>
      </c>
      <c r="AM8" s="50"/>
      <c r="AN8" s="50"/>
      <c r="AO8" s="50"/>
      <c r="AP8" s="50"/>
      <c r="AQ8" s="50"/>
      <c r="AR8" s="50"/>
      <c r="AS8" s="50"/>
      <c r="AT8" s="45">
        <f>データ!T6</f>
        <v>694.98</v>
      </c>
      <c r="AU8" s="45"/>
      <c r="AV8" s="45"/>
      <c r="AW8" s="45"/>
      <c r="AX8" s="45"/>
      <c r="AY8" s="45"/>
      <c r="AZ8" s="45"/>
      <c r="BA8" s="45"/>
      <c r="BB8" s="45">
        <f>データ!U6</f>
        <v>12.11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35.200000000000003</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2926</v>
      </c>
      <c r="AM10" s="50"/>
      <c r="AN10" s="50"/>
      <c r="AO10" s="50"/>
      <c r="AP10" s="50"/>
      <c r="AQ10" s="50"/>
      <c r="AR10" s="50"/>
      <c r="AS10" s="50"/>
      <c r="AT10" s="45">
        <f>データ!W6</f>
        <v>2.91</v>
      </c>
      <c r="AU10" s="45"/>
      <c r="AV10" s="45"/>
      <c r="AW10" s="45"/>
      <c r="AX10" s="45"/>
      <c r="AY10" s="45"/>
      <c r="AZ10" s="45"/>
      <c r="BA10" s="45"/>
      <c r="BB10" s="45">
        <f>データ!X6</f>
        <v>1005.5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x5mYZQOnMEZhtsHd628g3qVDXgS1SeG0GhYXnitnGmZ3J9VL1e184gXtviRi7WxxScQqOZCFEQ6I/UWNwcaZYw==" saltValue="etbN6GVKtQXqfgPQjt8Z7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363685</v>
      </c>
      <c r="D6" s="33">
        <f t="shared" si="3"/>
        <v>47</v>
      </c>
      <c r="E6" s="33">
        <f t="shared" si="3"/>
        <v>17</v>
      </c>
      <c r="F6" s="33">
        <f t="shared" si="3"/>
        <v>5</v>
      </c>
      <c r="G6" s="33">
        <f t="shared" si="3"/>
        <v>0</v>
      </c>
      <c r="H6" s="33" t="str">
        <f t="shared" si="3"/>
        <v>徳島県　那賀町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35.200000000000003</v>
      </c>
      <c r="Q6" s="34">
        <f t="shared" si="3"/>
        <v>100</v>
      </c>
      <c r="R6" s="34">
        <f t="shared" si="3"/>
        <v>3780</v>
      </c>
      <c r="S6" s="34">
        <f t="shared" si="3"/>
        <v>8415</v>
      </c>
      <c r="T6" s="34">
        <f t="shared" si="3"/>
        <v>694.98</v>
      </c>
      <c r="U6" s="34">
        <f t="shared" si="3"/>
        <v>12.11</v>
      </c>
      <c r="V6" s="34">
        <f t="shared" si="3"/>
        <v>2926</v>
      </c>
      <c r="W6" s="34">
        <f t="shared" si="3"/>
        <v>2.91</v>
      </c>
      <c r="X6" s="34">
        <f t="shared" si="3"/>
        <v>1005.5</v>
      </c>
      <c r="Y6" s="35">
        <f>IF(Y7="",NA(),Y7)</f>
        <v>96.87</v>
      </c>
      <c r="Z6" s="35">
        <f t="shared" ref="Z6:AH6" si="4">IF(Z7="",NA(),Z7)</f>
        <v>95.01</v>
      </c>
      <c r="AA6" s="35">
        <f t="shared" si="4"/>
        <v>81.81</v>
      </c>
      <c r="AB6" s="35">
        <f t="shared" si="4"/>
        <v>90.37</v>
      </c>
      <c r="AC6" s="35">
        <f t="shared" si="4"/>
        <v>101.59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41.97</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92.6</v>
      </c>
      <c r="BR6" s="35">
        <f t="shared" ref="BR6:BZ6" si="8">IF(BR7="",NA(),BR7)</f>
        <v>89.4</v>
      </c>
      <c r="BS6" s="35">
        <f t="shared" si="8"/>
        <v>58</v>
      </c>
      <c r="BT6" s="35">
        <f t="shared" si="8"/>
        <v>70.37</v>
      </c>
      <c r="BU6" s="35">
        <f t="shared" si="8"/>
        <v>86.47</v>
      </c>
      <c r="BV6" s="35">
        <f t="shared" si="8"/>
        <v>50.82</v>
      </c>
      <c r="BW6" s="35">
        <f t="shared" si="8"/>
        <v>52.19</v>
      </c>
      <c r="BX6" s="35">
        <f t="shared" si="8"/>
        <v>55.32</v>
      </c>
      <c r="BY6" s="35">
        <f t="shared" si="8"/>
        <v>59.8</v>
      </c>
      <c r="BZ6" s="35">
        <f t="shared" si="8"/>
        <v>57.77</v>
      </c>
      <c r="CA6" s="34" t="str">
        <f>IF(CA7="","",IF(CA7="-","【-】","【"&amp;SUBSTITUTE(TEXT(CA7,"#,##0.00"),"-","△")&amp;"】"))</f>
        <v>【59.51】</v>
      </c>
      <c r="CB6" s="35">
        <f>IF(CB7="",NA(),CB7)</f>
        <v>145.36000000000001</v>
      </c>
      <c r="CC6" s="35">
        <f t="shared" ref="CC6:CK6" si="9">IF(CC7="",NA(),CC7)</f>
        <v>157.96</v>
      </c>
      <c r="CD6" s="35">
        <f t="shared" si="9"/>
        <v>243.14</v>
      </c>
      <c r="CE6" s="35">
        <f t="shared" si="9"/>
        <v>209.43</v>
      </c>
      <c r="CF6" s="35">
        <f t="shared" si="9"/>
        <v>162.31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56.89</v>
      </c>
      <c r="CN6" s="35">
        <f t="shared" ref="CN6:CV6" si="10">IF(CN7="",NA(),CN7)</f>
        <v>56.89</v>
      </c>
      <c r="CO6" s="35">
        <f t="shared" si="10"/>
        <v>56.89</v>
      </c>
      <c r="CP6" s="35">
        <f t="shared" si="10"/>
        <v>56.89</v>
      </c>
      <c r="CQ6" s="35">
        <f t="shared" si="10"/>
        <v>56.89</v>
      </c>
      <c r="CR6" s="35">
        <f t="shared" si="10"/>
        <v>53.24</v>
      </c>
      <c r="CS6" s="35">
        <f t="shared" si="10"/>
        <v>52.31</v>
      </c>
      <c r="CT6" s="35">
        <f t="shared" si="10"/>
        <v>60.65</v>
      </c>
      <c r="CU6" s="35">
        <f t="shared" si="10"/>
        <v>51.75</v>
      </c>
      <c r="CV6" s="35">
        <f t="shared" si="10"/>
        <v>50.68</v>
      </c>
      <c r="CW6" s="34" t="str">
        <f>IF(CW7="","",IF(CW7="-","【-】","【"&amp;SUBSTITUTE(TEXT(CW7,"#,##0.00"),"-","△")&amp;"】"))</f>
        <v>【52.23】</v>
      </c>
      <c r="CX6" s="35">
        <f>IF(CX7="",NA(),CX7)</f>
        <v>93.56</v>
      </c>
      <c r="CY6" s="35">
        <f t="shared" ref="CY6:DG6" si="11">IF(CY7="",NA(),CY7)</f>
        <v>95.44</v>
      </c>
      <c r="CZ6" s="35">
        <f t="shared" si="11"/>
        <v>95.37</v>
      </c>
      <c r="DA6" s="35">
        <f t="shared" si="11"/>
        <v>95.69</v>
      </c>
      <c r="DB6" s="35">
        <f t="shared" si="11"/>
        <v>93.57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363685</v>
      </c>
      <c r="D7" s="37">
        <v>47</v>
      </c>
      <c r="E7" s="37">
        <v>17</v>
      </c>
      <c r="F7" s="37">
        <v>5</v>
      </c>
      <c r="G7" s="37">
        <v>0</v>
      </c>
      <c r="H7" s="37" t="s">
        <v>99</v>
      </c>
      <c r="I7" s="37" t="s">
        <v>100</v>
      </c>
      <c r="J7" s="37" t="s">
        <v>101</v>
      </c>
      <c r="K7" s="37" t="s">
        <v>102</v>
      </c>
      <c r="L7" s="37" t="s">
        <v>103</v>
      </c>
      <c r="M7" s="37" t="s">
        <v>104</v>
      </c>
      <c r="N7" s="38" t="s">
        <v>105</v>
      </c>
      <c r="O7" s="38" t="s">
        <v>106</v>
      </c>
      <c r="P7" s="38">
        <v>35.200000000000003</v>
      </c>
      <c r="Q7" s="38">
        <v>100</v>
      </c>
      <c r="R7" s="38">
        <v>3780</v>
      </c>
      <c r="S7" s="38">
        <v>8415</v>
      </c>
      <c r="T7" s="38">
        <v>694.98</v>
      </c>
      <c r="U7" s="38">
        <v>12.11</v>
      </c>
      <c r="V7" s="38">
        <v>2926</v>
      </c>
      <c r="W7" s="38">
        <v>2.91</v>
      </c>
      <c r="X7" s="38">
        <v>1005.5</v>
      </c>
      <c r="Y7" s="38">
        <v>96.87</v>
      </c>
      <c r="Z7" s="38">
        <v>95.01</v>
      </c>
      <c r="AA7" s="38">
        <v>81.81</v>
      </c>
      <c r="AB7" s="38">
        <v>90.37</v>
      </c>
      <c r="AC7" s="38">
        <v>101.59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41.97</v>
      </c>
      <c r="BH7" s="38">
        <v>0</v>
      </c>
      <c r="BI7" s="38">
        <v>0</v>
      </c>
      <c r="BJ7" s="38">
        <v>0</v>
      </c>
      <c r="BK7" s="38">
        <v>1044.8</v>
      </c>
      <c r="BL7" s="38">
        <v>1081.8</v>
      </c>
      <c r="BM7" s="38">
        <v>974.93</v>
      </c>
      <c r="BN7" s="38">
        <v>855.8</v>
      </c>
      <c r="BO7" s="38">
        <v>789.46</v>
      </c>
      <c r="BP7" s="38">
        <v>747.76</v>
      </c>
      <c r="BQ7" s="38">
        <v>92.6</v>
      </c>
      <c r="BR7" s="38">
        <v>89.4</v>
      </c>
      <c r="BS7" s="38">
        <v>58</v>
      </c>
      <c r="BT7" s="38">
        <v>70.37</v>
      </c>
      <c r="BU7" s="38">
        <v>86.47</v>
      </c>
      <c r="BV7" s="38">
        <v>50.82</v>
      </c>
      <c r="BW7" s="38">
        <v>52.19</v>
      </c>
      <c r="BX7" s="38">
        <v>55.32</v>
      </c>
      <c r="BY7" s="38">
        <v>59.8</v>
      </c>
      <c r="BZ7" s="38">
        <v>57.77</v>
      </c>
      <c r="CA7" s="38">
        <v>59.51</v>
      </c>
      <c r="CB7" s="38">
        <v>145.36000000000001</v>
      </c>
      <c r="CC7" s="38">
        <v>157.96</v>
      </c>
      <c r="CD7" s="38">
        <v>243.14</v>
      </c>
      <c r="CE7" s="38">
        <v>209.43</v>
      </c>
      <c r="CF7" s="38">
        <v>162.31</v>
      </c>
      <c r="CG7" s="38">
        <v>300.52</v>
      </c>
      <c r="CH7" s="38">
        <v>296.14</v>
      </c>
      <c r="CI7" s="38">
        <v>283.17</v>
      </c>
      <c r="CJ7" s="38">
        <v>263.76</v>
      </c>
      <c r="CK7" s="38">
        <v>274.35000000000002</v>
      </c>
      <c r="CL7" s="38">
        <v>261.45999999999998</v>
      </c>
      <c r="CM7" s="38">
        <v>56.89</v>
      </c>
      <c r="CN7" s="38">
        <v>56.89</v>
      </c>
      <c r="CO7" s="38">
        <v>56.89</v>
      </c>
      <c r="CP7" s="38">
        <v>56.89</v>
      </c>
      <c r="CQ7" s="38">
        <v>56.89</v>
      </c>
      <c r="CR7" s="38">
        <v>53.24</v>
      </c>
      <c r="CS7" s="38">
        <v>52.31</v>
      </c>
      <c r="CT7" s="38">
        <v>60.65</v>
      </c>
      <c r="CU7" s="38">
        <v>51.75</v>
      </c>
      <c r="CV7" s="38">
        <v>50.68</v>
      </c>
      <c r="CW7" s="38">
        <v>52.23</v>
      </c>
      <c r="CX7" s="38">
        <v>93.56</v>
      </c>
      <c r="CY7" s="38">
        <v>95.44</v>
      </c>
      <c r="CZ7" s="38">
        <v>95.37</v>
      </c>
      <c r="DA7" s="38">
        <v>95.69</v>
      </c>
      <c r="DB7" s="38">
        <v>93.57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2020-01-29T06:32:53Z</cp:lastPrinted>
  <dcterms:created xsi:type="dcterms:W3CDTF">2019-12-05T05:22:20Z</dcterms:created>
  <dcterms:modified xsi:type="dcterms:W3CDTF">2020-01-29T06:36:14Z</dcterms:modified>
  <cp:category/>
</cp:coreProperties>
</file>