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8.254.231\全庁共有フォルダ\01 総務課\11 財務\【令和元年度（平成31年度）】\11_公営企業関係\01_照会・回答\200120_公営企業に係る経営比較分析表（平成３０年度決算）の分析等について\04_県へ\"/>
    </mc:Choice>
  </mc:AlternateContent>
  <workbookProtection workbookAlgorithmName="SHA-512" workbookHashValue="T4P9R8wxoa1nI+Fnfm2U2GAkvy9tjPAtgt8Lm2JzzPJgxIwhUesmam7kSbWRFoJCGVQUaa/HWUeSWJjX3JU3TA==" workbookSaltValue="ty3C7JWCq1Y7EVFLYSNwHg==" workbookSpinCount="100000" lockStructure="1"/>
  <bookViews>
    <workbookView xWindow="0" yWindow="0" windowWidth="19200" windowHeight="11550"/>
  </bookViews>
  <sheets>
    <sheet name="法非適用_下水道事業" sheetId="4" r:id="rId1"/>
    <sheet name="データ" sheetId="5" state="hidden" r:id="rId2"/>
  </sheets>
  <calcPr calcId="152511"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<sst xmlns="http://schemas.openxmlformats.org/spreadsheetml/2006/main" count="233" uniqueCount="113">
  <si>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</si>
  <si>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</si>
  <si>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</si>
  <si>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</si>
  <si>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</si>
  <si>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</si>
  <si>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</si>
  <si>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</si>
  <si>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</si>
  <si>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</si>
  <si>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</si>
  <si>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</si>
  <si>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</si>
  <si>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</si>
  <si>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</si>
  <si>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</si>
  <si>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</si>
  <si>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</si>
  <si>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</si>
  <si>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</si>
  <si>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</si>
  <si>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</si>
  <si>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</si>
  <si>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</si>
  <si>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</si>
  <si>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</si>
  <si>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</si>
  <si>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</si>
  <si>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</si>
  <si>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</si>
  <si>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</si>
  <si>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</si>
  <si>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</si>
  <si>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</si>
  <si>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</si>
  <si>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</si>
  <si>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</si>
  <si>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</si>
  <si>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</si>
  <si>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</si>
  <si>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</si>
  <si>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</si>
  <si>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</si>
  <si>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</si>
  <si>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</si>
  <si>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</si>
  <si>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</si>
  <si>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</si>
  <si>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</si>
  <si>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</si>
  <si>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</si>
  <si>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</si>
  <si>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</si>
  <si>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</si>
  <si>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</si>
  <si>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</si>
  <si>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</si>
  <si>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</si>
  <si>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</si>
  <si>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</si>
  <si>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</si>
  <si>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</si>
  <si>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</si>
  <si>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</si>
  <si>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</si>
  <si>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</si>
  <si>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</si>
  <si>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</si>
  <si>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</si>
  <si>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</si>
  <si>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</si>
  <si>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</si>
  <si>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</si>
  <si>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</si>
  <si>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</si>
  <si>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</si>
  <si>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</si>
  <si>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</si>
  <si>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</si>
  <si>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</si>
  <si>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</si>
  <si>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</si>
  <si>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</si>
  <si>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</si>
  <si>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</si>
  <si>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</si>
  <si>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</si>
  <si>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</si>
  <si>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</si>
  <si>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</si>
  <si>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</si>
  <si>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</si>
  <si>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</si>
  <si>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</si>
  <si>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</si>
  <si>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</si>
  <si>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</si>
  <si>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</si>
  <si>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</si>
  <si>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</si>
  <si>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</si>
  <si>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</si>
  <si>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</si>
  <si>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</si>
  <si>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</si>
  <si>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</si>
  <si>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</si>
  <si>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</si>
  <si>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</si>
  <si>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</si>
  <si>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収益的収支比率は９０％以上で推移していますが、今後の整備の進展に伴う起債償還額の増大を考慮し営業収益の確保に努めます。　　　　　　　　　　　　　　　　　　　　　
　経費回収率は、供用開始からの使用料収入の増収等により９０～１００％台となっており、今後は整備の拡大による維持管理費の増大が考えられるため、これに併せた使用料収入の増大を図る必要があります。　
　水洗化率は現状で３２.６９％と、類似団体と比べ大きく離されており、未接続世帯への水洗化の指導等を強化し、水洗化率の向上及び使用料収入の増大を図ります。　　　　　　　　　　　　　　　　　　　　　
　また、令和２年度より３ヵ年で公営企業会計へ移行し経営の健全化を図ります。</t>
    <rPh sb="1" eb="4">
      <t>シュウエキテキ</t>
    </rPh>
    <rPh sb="4" eb="6">
      <t>シュウシ</t>
    </rPh>
    <rPh sb="6" eb="8">
      <t>ヒリツ</t>
    </rPh>
    <rPh sb="12" eb="14">
      <t>イジョウ</t>
    </rPh>
    <rPh sb="15" eb="17">
      <t>スイイ</t>
    </rPh>
    <rPh sb="24" eb="26">
      <t>コンゴ</t>
    </rPh>
    <rPh sb="27" eb="29">
      <t>セイビ</t>
    </rPh>
    <rPh sb="30" eb="32">
      <t>シンテン</t>
    </rPh>
    <rPh sb="33" eb="34">
      <t>トモナ</t>
    </rPh>
    <rPh sb="35" eb="37">
      <t>キサイ</t>
    </rPh>
    <rPh sb="37" eb="40">
      <t>ショウカンガク</t>
    </rPh>
    <rPh sb="41" eb="43">
      <t>ゾウダイ</t>
    </rPh>
    <rPh sb="44" eb="46">
      <t>コウリョ</t>
    </rPh>
    <rPh sb="47" eb="49">
      <t>エイギョウ</t>
    </rPh>
    <rPh sb="49" eb="51">
      <t>シュウエキ</t>
    </rPh>
    <rPh sb="52" eb="54">
      <t>カクホ</t>
    </rPh>
    <rPh sb="55" eb="56">
      <t>ツト</t>
    </rPh>
    <rPh sb="83" eb="85">
      <t>ケイヒ</t>
    </rPh>
    <rPh sb="85" eb="88">
      <t>カイシュウリツ</t>
    </rPh>
    <rPh sb="90" eb="92">
      <t>キョウヨウ</t>
    </rPh>
    <rPh sb="92" eb="94">
      <t>カイシ</t>
    </rPh>
    <rPh sb="97" eb="100">
      <t>シヨウリョウ</t>
    </rPh>
    <rPh sb="100" eb="102">
      <t>シュウニュウ</t>
    </rPh>
    <rPh sb="103" eb="105">
      <t>ゾウシュウ</t>
    </rPh>
    <rPh sb="105" eb="106">
      <t>トウ</t>
    </rPh>
    <rPh sb="116" eb="117">
      <t>ダイ</t>
    </rPh>
    <rPh sb="124" eb="126">
      <t>コンゴ</t>
    </rPh>
    <rPh sb="127" eb="129">
      <t>セイビ</t>
    </rPh>
    <rPh sb="130" eb="132">
      <t>カクダイ</t>
    </rPh>
    <rPh sb="135" eb="137">
      <t>イジ</t>
    </rPh>
    <rPh sb="137" eb="140">
      <t>カンリヒ</t>
    </rPh>
    <rPh sb="141" eb="143">
      <t>ゾウダイ</t>
    </rPh>
    <rPh sb="144" eb="145">
      <t>カンガ</t>
    </rPh>
    <rPh sb="155" eb="156">
      <t>アワ</t>
    </rPh>
    <rPh sb="158" eb="161">
      <t>シヨウリョウ</t>
    </rPh>
    <rPh sb="161" eb="163">
      <t>シュウニュウ</t>
    </rPh>
    <rPh sb="164" eb="166">
      <t>ゾウダイ</t>
    </rPh>
    <rPh sb="167" eb="168">
      <t>ハカ</t>
    </rPh>
    <rPh sb="169" eb="171">
      <t>ヒツヨウ</t>
    </rPh>
    <rPh sb="180" eb="183">
      <t>スイセンカ</t>
    </rPh>
    <rPh sb="183" eb="184">
      <t>リツ</t>
    </rPh>
    <rPh sb="185" eb="187">
      <t>ゲンジョウ</t>
    </rPh>
    <rPh sb="196" eb="198">
      <t>ルイジ</t>
    </rPh>
    <rPh sb="198" eb="200">
      <t>ダンタイ</t>
    </rPh>
    <rPh sb="201" eb="202">
      <t>クラ</t>
    </rPh>
    <rPh sb="203" eb="204">
      <t>オオ</t>
    </rPh>
    <rPh sb="206" eb="207">
      <t>ハナ</t>
    </rPh>
    <rPh sb="213" eb="216">
      <t>ミセツゾク</t>
    </rPh>
    <rPh sb="216" eb="218">
      <t>セタイ</t>
    </rPh>
    <rPh sb="220" eb="223">
      <t>スイセンカ</t>
    </rPh>
    <rPh sb="224" eb="226">
      <t>シドウ</t>
    </rPh>
    <rPh sb="226" eb="227">
      <t>トウ</t>
    </rPh>
    <rPh sb="228" eb="230">
      <t>キョウカ</t>
    </rPh>
    <rPh sb="232" eb="235">
      <t>スイセンカ</t>
    </rPh>
    <rPh sb="235" eb="236">
      <t>リツ</t>
    </rPh>
    <rPh sb="237" eb="239">
      <t>コウジョウ</t>
    </rPh>
    <rPh sb="239" eb="240">
      <t>オヨ</t>
    </rPh>
    <rPh sb="241" eb="244">
      <t>シヨウリョウ</t>
    </rPh>
    <rPh sb="244" eb="246">
      <t>シュウニュウ</t>
    </rPh>
    <rPh sb="247" eb="249">
      <t>ゾウダイ</t>
    </rPh>
    <rPh sb="250" eb="251">
      <t>ハカ</t>
    </rPh>
    <rPh sb="281" eb="283">
      <t>レイワ</t>
    </rPh>
    <rPh sb="284" eb="286">
      <t>ネンド</t>
    </rPh>
    <rPh sb="290" eb="291">
      <t>ネン</t>
    </rPh>
    <rPh sb="292" eb="294">
      <t>コウエイ</t>
    </rPh>
    <rPh sb="294" eb="296">
      <t>キギョウ</t>
    </rPh>
    <rPh sb="296" eb="298">
      <t>カイケイ</t>
    </rPh>
    <rPh sb="299" eb="301">
      <t>イコウ</t>
    </rPh>
    <rPh sb="302" eb="304">
      <t>ケイエイ</t>
    </rPh>
    <rPh sb="305" eb="308">
      <t>ケンゼンカ</t>
    </rPh>
    <rPh sb="309" eb="310">
      <t>ハカ</t>
    </rPh>
    <phoneticPr fontId="4"/>
  </si>
  <si>
    <t>　本町の特定環境保全公共下水道は平成２１年度に供用開始し、開始後間もないため、現状では管渠改善及び老朽化対策の必要な施設はありませんが、今後スットクマネジメント計画を作成し老朽化等に備える必要があります。</t>
    <rPh sb="1" eb="3">
      <t>ホンチョウ</t>
    </rPh>
    <rPh sb="4" eb="6">
      <t>トクテイ</t>
    </rPh>
    <rPh sb="6" eb="8">
      <t>カンキョウ</t>
    </rPh>
    <rPh sb="8" eb="10">
      <t>ホゼン</t>
    </rPh>
    <rPh sb="10" eb="12">
      <t>コウキョウ</t>
    </rPh>
    <rPh sb="12" eb="15">
      <t>ゲスイドウ</t>
    </rPh>
    <rPh sb="16" eb="18">
      <t>ヘイセイ</t>
    </rPh>
    <rPh sb="20" eb="22">
      <t>ネンド</t>
    </rPh>
    <rPh sb="23" eb="25">
      <t>キョウヨウ</t>
    </rPh>
    <rPh sb="25" eb="27">
      <t>カイシ</t>
    </rPh>
    <rPh sb="29" eb="32">
      <t>カイシゴ</t>
    </rPh>
    <rPh sb="32" eb="33">
      <t>マ</t>
    </rPh>
    <rPh sb="39" eb="41">
      <t>ゲンジョウ</t>
    </rPh>
    <rPh sb="43" eb="45">
      <t>カンキョ</t>
    </rPh>
    <rPh sb="45" eb="47">
      <t>カイゼン</t>
    </rPh>
    <rPh sb="47" eb="48">
      <t>オヨ</t>
    </rPh>
    <rPh sb="49" eb="52">
      <t>ロウキュウカ</t>
    </rPh>
    <rPh sb="52" eb="54">
      <t>タイサク</t>
    </rPh>
    <rPh sb="55" eb="57">
      <t>ヒツヨウ</t>
    </rPh>
    <rPh sb="58" eb="60">
      <t>シセツ</t>
    </rPh>
    <rPh sb="68" eb="70">
      <t>コンゴ</t>
    </rPh>
    <rPh sb="80" eb="82">
      <t>ケイカク</t>
    </rPh>
    <rPh sb="83" eb="85">
      <t>サクセイ</t>
    </rPh>
    <rPh sb="86" eb="89">
      <t>ロウキュウカ</t>
    </rPh>
    <rPh sb="89" eb="90">
      <t>トウ</t>
    </rPh>
    <rPh sb="91" eb="92">
      <t>ソナ</t>
    </rPh>
    <rPh sb="94" eb="96">
      <t>ヒツヨウ</t>
    </rPh>
    <phoneticPr fontId="4"/>
  </si>
  <si>
    <t>　本町の特定環境保全公共下水道は、供用開始して間もないことから、使用料収入が少なく、また、元利償還金の返済が続くことにより、一般会計からの繰入金に依存する経営状況が続きます。
　経営改善のためには、今後も下水道人口の増加を図り「経営の効率化」の向上を目指すとともに、将来世代の地方債償還金の負担の増大を考慮し、計画的に整備に努める事が必要です。</t>
    <rPh sb="1" eb="3">
      <t>ホンチョウ</t>
    </rPh>
    <rPh sb="4" eb="6">
      <t>トクテイ</t>
    </rPh>
    <rPh sb="6" eb="8">
      <t>カンキョウ</t>
    </rPh>
    <rPh sb="8" eb="10">
      <t>ホゼン</t>
    </rPh>
    <rPh sb="10" eb="12">
      <t>コウキョウ</t>
    </rPh>
    <rPh sb="12" eb="15">
      <t>ゲスイドウ</t>
    </rPh>
    <rPh sb="17" eb="19">
      <t>キョウヨウ</t>
    </rPh>
    <rPh sb="19" eb="21">
      <t>カイシ</t>
    </rPh>
    <rPh sb="23" eb="24">
      <t>マ</t>
    </rPh>
    <rPh sb="32" eb="35">
      <t>シヨウリョウ</t>
    </rPh>
    <rPh sb="35" eb="37">
      <t>シュウニュウ</t>
    </rPh>
    <rPh sb="38" eb="39">
      <t>スク</t>
    </rPh>
    <rPh sb="45" eb="47">
      <t>ガンリ</t>
    </rPh>
    <rPh sb="47" eb="50">
      <t>ショウカンキン</t>
    </rPh>
    <rPh sb="51" eb="53">
      <t>ヘンサイ</t>
    </rPh>
    <rPh sb="54" eb="55">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</si>
</sst>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91-4AE1-BC20-595264A8CBAD}"/>
            </c:ext>
          </c:extLst>
        </c:ser>
        <c:dLbls>
          <c:showLegendKey val="0"/>
          <c:showVal val="0"/>
          <c:showCatName val="0"/>
          <c:showSerName val="0"/>
          <c:showPercent val="0"/>
          <c:showBubbleSize val="0"/>
        </c:dLbls>
        <c:gapWidth val="150"/>
        <c:axId val="101163608"/>
        <c:axId val="10116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xmlns:c16r2="http://schemas.microsoft.com/office/drawing/2015/06/chart">
            <c:ext xmlns:c16="http://schemas.microsoft.com/office/drawing/2014/chart" uri="{C3380CC4-5D6E-409C-BE32-E72D297353CC}">
              <c16:uniqueId val="{00000001-B991-4AE1-BC20-595264A8CBAD}"/>
            </c:ext>
          </c:extLst>
        </c:ser>
        <c:dLbls>
          <c:showLegendKey val="0"/>
          <c:showVal val="0"/>
          <c:showCatName val="0"/>
          <c:showSerName val="0"/>
          <c:showPercent val="0"/>
          <c:showBubbleSize val="0"/>
        </c:dLbls>
        <c:marker val="1"/>
        <c:smooth val="0"/>
        <c:axId val="101163608"/>
        <c:axId val="101161256"/>
      </c:lineChart>
      <c:dateAx>
        <c:axId val="101163608"/>
        <c:scaling>
          <c:orientation val="minMax"/>
        </c:scaling>
        <c:delete val="1"/>
        <c:axPos val="b"/>
        <c:numFmt formatCode="ge" sourceLinked="1"/>
        <c:majorTickMark val="none"/>
        <c:minorTickMark val="none"/>
        <c:tickLblPos val="none"/>
        <c:crossAx val="101161256"/>
        <c:crosses val="autoZero"/>
        <c:auto val="1"/>
        <c:lblOffset val="100"/>
        <c:baseTimeUnit val="years"/>
      </c:dateAx>
      <c:valAx>
        <c:axId val="10116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A0-4351-BC86-6756F79D4571}"/>
            </c:ext>
          </c:extLst>
        </c:ser>
        <c:dLbls>
          <c:showLegendKey val="0"/>
          <c:showVal val="0"/>
          <c:showCatName val="0"/>
          <c:showSerName val="0"/>
          <c:showPercent val="0"/>
          <c:showBubbleSize val="0"/>
        </c:dLbls>
        <c:gapWidth val="150"/>
        <c:axId val="460877544"/>
        <c:axId val="46087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xmlns:c16r2="http://schemas.microsoft.com/office/drawing/2015/06/chart">
            <c:ext xmlns:c16="http://schemas.microsoft.com/office/drawing/2014/chart" uri="{C3380CC4-5D6E-409C-BE32-E72D297353CC}">
              <c16:uniqueId val="{00000001-EFA0-4351-BC86-6756F79D4571}"/>
            </c:ext>
          </c:extLst>
        </c:ser>
        <c:dLbls>
          <c:showLegendKey val="0"/>
          <c:showVal val="0"/>
          <c:showCatName val="0"/>
          <c:showSerName val="0"/>
          <c:showPercent val="0"/>
          <c:showBubbleSize val="0"/>
        </c:dLbls>
        <c:marker val="1"/>
        <c:smooth val="0"/>
        <c:axId val="460877544"/>
        <c:axId val="460875192"/>
      </c:lineChart>
      <c:dateAx>
        <c:axId val="460877544"/>
        <c:scaling>
          <c:orientation val="minMax"/>
        </c:scaling>
        <c:delete val="1"/>
        <c:axPos val="b"/>
        <c:numFmt formatCode="ge" sourceLinked="1"/>
        <c:majorTickMark val="none"/>
        <c:minorTickMark val="none"/>
        <c:tickLblPos val="none"/>
        <c:crossAx val="460875192"/>
        <c:crosses val="autoZero"/>
        <c:auto val="1"/>
        <c:lblOffset val="100"/>
        <c:baseTimeUnit val="years"/>
      </c:dateAx>
      <c:valAx>
        <c:axId val="46087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87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22.77</c:v>
                </c:pt>
                <c:pt idx="1">
                  <c:v>27.45</c:v>
                </c:pt>
                <c:pt idx="2">
                  <c:v>25.98</c:v>
                </c:pt>
                <c:pt idx="3">
                  <c:v>30.16</c:v>
                </c:pt>
                <c:pt idx="4">
                  <c:v>32.69</c:v>
                </c:pt>
              </c:numCache>
            </c:numRef>
          </c:val>
          <c:extLst xmlns:c16r2="http://schemas.microsoft.com/office/drawing/2015/06/chart">
            <c:ext xmlns:c16="http://schemas.microsoft.com/office/drawing/2014/chart" uri="{C3380CC4-5D6E-409C-BE32-E72D297353CC}">
              <c16:uniqueId val="{00000000-9F05-4D46-B96D-B1C7F09CAFC4}"/>
            </c:ext>
          </c:extLst>
        </c:ser>
        <c:dLbls>
          <c:showLegendKey val="0"/>
          <c:showVal val="0"/>
          <c:showCatName val="0"/>
          <c:showSerName val="0"/>
          <c:showPercent val="0"/>
          <c:showBubbleSize val="0"/>
        </c:dLbls>
        <c:gapWidth val="150"/>
        <c:axId val="455209888"/>
        <c:axId val="45520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xmlns:c16r2="http://schemas.microsoft.com/office/drawing/2015/06/chart">
            <c:ext xmlns:c16="http://schemas.microsoft.com/office/drawing/2014/chart" uri="{C3380CC4-5D6E-409C-BE32-E72D297353CC}">
              <c16:uniqueId val="{00000001-9F05-4D46-B96D-B1C7F09CAFC4}"/>
            </c:ext>
          </c:extLst>
        </c:ser>
        <c:dLbls>
          <c:showLegendKey val="0"/>
          <c:showVal val="0"/>
          <c:showCatName val="0"/>
          <c:showSerName val="0"/>
          <c:showPercent val="0"/>
          <c:showBubbleSize val="0"/>
        </c:dLbls>
        <c:marker val="1"/>
        <c:smooth val="0"/>
        <c:axId val="455209888"/>
        <c:axId val="455209496"/>
      </c:lineChart>
      <c:dateAx>
        <c:axId val="455209888"/>
        <c:scaling>
          <c:orientation val="minMax"/>
        </c:scaling>
        <c:delete val="1"/>
        <c:axPos val="b"/>
        <c:numFmt formatCode="ge" sourceLinked="1"/>
        <c:majorTickMark val="none"/>
        <c:minorTickMark val="none"/>
        <c:tickLblPos val="none"/>
        <c:crossAx val="455209496"/>
        <c:crosses val="autoZero"/>
        <c:auto val="1"/>
        <c:lblOffset val="100"/>
        <c:baseTimeUnit val="years"/>
      </c:dateAx>
      <c:valAx>
        <c:axId val="45520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2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95.77</c:v>
                </c:pt>
                <c:pt idx="1">
                  <c:v>97.54</c:v>
                </c:pt>
                <c:pt idx="2">
                  <c:v>93.45</c:v>
                </c:pt>
                <c:pt idx="3">
                  <c:v>96.72</c:v>
                </c:pt>
                <c:pt idx="4">
                  <c:v>94.36</c:v>
                </c:pt>
              </c:numCache>
            </c:numRef>
          </c:val>
          <c:extLst xmlns:c16r2="http://schemas.microsoft.com/office/drawing/2015/06/chart">
            <c:ext xmlns:c16="http://schemas.microsoft.com/office/drawing/2014/chart" uri="{C3380CC4-5D6E-409C-BE32-E72D297353CC}">
              <c16:uniqueId val="{00000000-3D5F-47B1-8B36-822488A2FAA5}"/>
            </c:ext>
          </c:extLst>
        </c:ser>
        <c:dLbls>
          <c:showLegendKey val="0"/>
          <c:showVal val="0"/>
          <c:showCatName val="0"/>
          <c:showSerName val="0"/>
          <c:showPercent val="0"/>
          <c:showBubbleSize val="0"/>
        </c:dLbls>
        <c:gapWidth val="150"/>
        <c:axId val="101165960"/>
        <c:axId val="10116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5F-47B1-8B36-822488A2FAA5}"/>
            </c:ext>
          </c:extLst>
        </c:ser>
        <c:dLbls>
          <c:showLegendKey val="0"/>
          <c:showVal val="0"/>
          <c:showCatName val="0"/>
          <c:showSerName val="0"/>
          <c:showPercent val="0"/>
          <c:showBubbleSize val="0"/>
        </c:dLbls>
        <c:marker val="1"/>
        <c:smooth val="0"/>
        <c:axId val="101165960"/>
        <c:axId val="101165568"/>
      </c:lineChart>
      <c:dateAx>
        <c:axId val="101165960"/>
        <c:scaling>
          <c:orientation val="minMax"/>
        </c:scaling>
        <c:delete val="1"/>
        <c:axPos val="b"/>
        <c:numFmt formatCode="ge" sourceLinked="1"/>
        <c:majorTickMark val="none"/>
        <c:minorTickMark val="none"/>
        <c:tickLblPos val="none"/>
        <c:crossAx val="101165568"/>
        <c:crosses val="autoZero"/>
        <c:auto val="1"/>
        <c:lblOffset val="100"/>
        <c:baseTimeUnit val="years"/>
      </c:dateAx>
      <c:valAx>
        <c:axId val="1011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5C-434C-9233-969D147C230F}"/>
            </c:ext>
          </c:extLst>
        </c:ser>
        <c:dLbls>
          <c:showLegendKey val="0"/>
          <c:showVal val="0"/>
          <c:showCatName val="0"/>
          <c:showSerName val="0"/>
          <c:showPercent val="0"/>
          <c:showBubbleSize val="0"/>
        </c:dLbls>
        <c:gapWidth val="150"/>
        <c:axId val="101166744"/>
        <c:axId val="10116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5C-434C-9233-969D147C230F}"/>
            </c:ext>
          </c:extLst>
        </c:ser>
        <c:dLbls>
          <c:showLegendKey val="0"/>
          <c:showVal val="0"/>
          <c:showCatName val="0"/>
          <c:showSerName val="0"/>
          <c:showPercent val="0"/>
          <c:showBubbleSize val="0"/>
        </c:dLbls>
        <c:marker val="1"/>
        <c:smooth val="0"/>
        <c:axId val="101166744"/>
        <c:axId val="101166352"/>
      </c:lineChart>
      <c:dateAx>
        <c:axId val="101166744"/>
        <c:scaling>
          <c:orientation val="minMax"/>
        </c:scaling>
        <c:delete val="1"/>
        <c:axPos val="b"/>
        <c:numFmt formatCode="ge" sourceLinked="1"/>
        <c:majorTickMark val="none"/>
        <c:minorTickMark val="none"/>
        <c:tickLblPos val="none"/>
        <c:crossAx val="101166352"/>
        <c:crosses val="autoZero"/>
        <c:auto val="1"/>
        <c:lblOffset val="100"/>
        <c:baseTimeUnit val="years"/>
      </c:dateAx>
      <c:valAx>
        <c:axId val="10116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F5-4562-BB8D-C02898AE78E5}"/>
            </c:ext>
          </c:extLst>
        </c:ser>
        <c:dLbls>
          <c:showLegendKey val="0"/>
          <c:showVal val="0"/>
          <c:showCatName val="0"/>
          <c:showSerName val="0"/>
          <c:showPercent val="0"/>
          <c:showBubbleSize val="0"/>
        </c:dLbls>
        <c:gapWidth val="150"/>
        <c:axId val="461514304"/>
        <c:axId val="46151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F5-4562-BB8D-C02898AE78E5}"/>
            </c:ext>
          </c:extLst>
        </c:ser>
        <c:dLbls>
          <c:showLegendKey val="0"/>
          <c:showVal val="0"/>
          <c:showCatName val="0"/>
          <c:showSerName val="0"/>
          <c:showPercent val="0"/>
          <c:showBubbleSize val="0"/>
        </c:dLbls>
        <c:marker val="1"/>
        <c:smooth val="0"/>
        <c:axId val="461514304"/>
        <c:axId val="461513520"/>
      </c:lineChart>
      <c:dateAx>
        <c:axId val="461514304"/>
        <c:scaling>
          <c:orientation val="minMax"/>
        </c:scaling>
        <c:delete val="1"/>
        <c:axPos val="b"/>
        <c:numFmt formatCode="ge" sourceLinked="1"/>
        <c:majorTickMark val="none"/>
        <c:minorTickMark val="none"/>
        <c:tickLblPos val="none"/>
        <c:crossAx val="461513520"/>
        <c:crosses val="autoZero"/>
        <c:auto val="1"/>
        <c:lblOffset val="100"/>
        <c:baseTimeUnit val="years"/>
      </c:dateAx>
      <c:valAx>
        <c:axId val="46151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A6-4C49-B7CC-B2C62F39B7F1}"/>
            </c:ext>
          </c:extLst>
        </c:ser>
        <c:dLbls>
          <c:showLegendKey val="0"/>
          <c:showVal val="0"/>
          <c:showCatName val="0"/>
          <c:showSerName val="0"/>
          <c:showPercent val="0"/>
          <c:showBubbleSize val="0"/>
        </c:dLbls>
        <c:gapWidth val="150"/>
        <c:axId val="461511168"/>
        <c:axId val="46151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A6-4C49-B7CC-B2C62F39B7F1}"/>
            </c:ext>
          </c:extLst>
        </c:ser>
        <c:dLbls>
          <c:showLegendKey val="0"/>
          <c:showVal val="0"/>
          <c:showCatName val="0"/>
          <c:showSerName val="0"/>
          <c:showPercent val="0"/>
          <c:showBubbleSize val="0"/>
        </c:dLbls>
        <c:marker val="1"/>
        <c:smooth val="0"/>
        <c:axId val="461511168"/>
        <c:axId val="461510776"/>
      </c:lineChart>
      <c:dateAx>
        <c:axId val="461511168"/>
        <c:scaling>
          <c:orientation val="minMax"/>
        </c:scaling>
        <c:delete val="1"/>
        <c:axPos val="b"/>
        <c:numFmt formatCode="ge" sourceLinked="1"/>
        <c:majorTickMark val="none"/>
        <c:minorTickMark val="none"/>
        <c:tickLblPos val="none"/>
        <c:crossAx val="461510776"/>
        <c:crosses val="autoZero"/>
        <c:auto val="1"/>
        <c:lblOffset val="100"/>
        <c:baseTimeUnit val="years"/>
      </c:dateAx>
      <c:valAx>
        <c:axId val="46151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E3-416A-9887-CC9D3E77531E}"/>
            </c:ext>
          </c:extLst>
        </c:ser>
        <c:dLbls>
          <c:showLegendKey val="0"/>
          <c:showVal val="0"/>
          <c:showCatName val="0"/>
          <c:showSerName val="0"/>
          <c:showPercent val="0"/>
          <c:showBubbleSize val="0"/>
        </c:dLbls>
        <c:gapWidth val="150"/>
        <c:axId val="461516264"/>
        <c:axId val="46151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E3-416A-9887-CC9D3E77531E}"/>
            </c:ext>
          </c:extLst>
        </c:ser>
        <c:dLbls>
          <c:showLegendKey val="0"/>
          <c:showVal val="0"/>
          <c:showCatName val="0"/>
          <c:showSerName val="0"/>
          <c:showPercent val="0"/>
          <c:showBubbleSize val="0"/>
        </c:dLbls>
        <c:marker val="1"/>
        <c:smooth val="0"/>
        <c:axId val="461516264"/>
        <c:axId val="461515088"/>
      </c:lineChart>
      <c:dateAx>
        <c:axId val="461516264"/>
        <c:scaling>
          <c:orientation val="minMax"/>
        </c:scaling>
        <c:delete val="1"/>
        <c:axPos val="b"/>
        <c:numFmt formatCode="ge" sourceLinked="1"/>
        <c:majorTickMark val="none"/>
        <c:minorTickMark val="none"/>
        <c:tickLblPos val="none"/>
        <c:crossAx val="461515088"/>
        <c:crosses val="autoZero"/>
        <c:auto val="1"/>
        <c:lblOffset val="100"/>
        <c:baseTimeUnit val="years"/>
      </c:dateAx>
      <c:valAx>
        <c:axId val="46151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1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283.64</c:v>
                </c:pt>
                <c:pt idx="4">
                  <c:v>0</c:v>
                </c:pt>
              </c:numCache>
            </c:numRef>
          </c:val>
          <c:extLst xmlns:c16r2="http://schemas.microsoft.com/office/drawing/2015/06/chart">
            <c:ext xmlns:c16="http://schemas.microsoft.com/office/drawing/2014/chart" uri="{C3380CC4-5D6E-409C-BE32-E72D297353CC}">
              <c16:uniqueId val="{00000000-2139-4571-B9CB-6CBEB6B38FAD}"/>
            </c:ext>
          </c:extLst>
        </c:ser>
        <c:dLbls>
          <c:showLegendKey val="0"/>
          <c:showVal val="0"/>
          <c:showCatName val="0"/>
          <c:showSerName val="0"/>
          <c:showPercent val="0"/>
          <c:showBubbleSize val="0"/>
        </c:dLbls>
        <c:gapWidth val="150"/>
        <c:axId val="461512736"/>
        <c:axId val="46151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xmlns:c16r2="http://schemas.microsoft.com/office/drawing/2015/06/chart">
            <c:ext xmlns:c16="http://schemas.microsoft.com/office/drawing/2014/chart" uri="{C3380CC4-5D6E-409C-BE32-E72D297353CC}">
              <c16:uniqueId val="{00000001-2139-4571-B9CB-6CBEB6B38FAD}"/>
            </c:ext>
          </c:extLst>
        </c:ser>
        <c:dLbls>
          <c:showLegendKey val="0"/>
          <c:showVal val="0"/>
          <c:showCatName val="0"/>
          <c:showSerName val="0"/>
          <c:showPercent val="0"/>
          <c:showBubbleSize val="0"/>
        </c:dLbls>
        <c:marker val="1"/>
        <c:smooth val="0"/>
        <c:axId val="461512736"/>
        <c:axId val="461513128"/>
      </c:lineChart>
      <c:dateAx>
        <c:axId val="461512736"/>
        <c:scaling>
          <c:orientation val="minMax"/>
        </c:scaling>
        <c:delete val="1"/>
        <c:axPos val="b"/>
        <c:numFmt formatCode="ge" sourceLinked="1"/>
        <c:majorTickMark val="none"/>
        <c:minorTickMark val="none"/>
        <c:tickLblPos val="none"/>
        <c:crossAx val="461513128"/>
        <c:crosses val="autoZero"/>
        <c:auto val="1"/>
        <c:lblOffset val="100"/>
        <c:baseTimeUnit val="years"/>
      </c:dateAx>
      <c:valAx>
        <c:axId val="46151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94.32</c:v>
                </c:pt>
                <c:pt idx="1">
                  <c:v>103.02</c:v>
                </c:pt>
                <c:pt idx="2">
                  <c:v>90.78</c:v>
                </c:pt>
                <c:pt idx="3">
                  <c:v>100</c:v>
                </c:pt>
                <c:pt idx="4">
                  <c:v>100</c:v>
                </c:pt>
              </c:numCache>
            </c:numRef>
          </c:val>
          <c:extLst xmlns:c16r2="http://schemas.microsoft.com/office/drawing/2015/06/chart">
            <c:ext xmlns:c16="http://schemas.microsoft.com/office/drawing/2014/chart" uri="{C3380CC4-5D6E-409C-BE32-E72D297353CC}">
              <c16:uniqueId val="{00000000-AE7E-4A0D-8E20-DE87A31017EB}"/>
            </c:ext>
          </c:extLst>
        </c:ser>
        <c:dLbls>
          <c:showLegendKey val="0"/>
          <c:showVal val="0"/>
          <c:showCatName val="0"/>
          <c:showSerName val="0"/>
          <c:showPercent val="0"/>
          <c:showBubbleSize val="0"/>
        </c:dLbls>
        <c:gapWidth val="150"/>
        <c:axId val="461515872"/>
        <c:axId val="46087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xmlns:c16r2="http://schemas.microsoft.com/office/drawing/2015/06/chart">
            <c:ext xmlns:c16="http://schemas.microsoft.com/office/drawing/2014/chart" uri="{C3380CC4-5D6E-409C-BE32-E72D297353CC}">
              <c16:uniqueId val="{00000001-AE7E-4A0D-8E20-DE87A31017EB}"/>
            </c:ext>
          </c:extLst>
        </c:ser>
        <c:dLbls>
          <c:showLegendKey val="0"/>
          <c:showVal val="0"/>
          <c:showCatName val="0"/>
          <c:showSerName val="0"/>
          <c:showPercent val="0"/>
          <c:showBubbleSize val="0"/>
        </c:dLbls>
        <c:marker val="1"/>
        <c:smooth val="0"/>
        <c:axId val="461515872"/>
        <c:axId val="460876760"/>
      </c:lineChart>
      <c:dateAx>
        <c:axId val="461515872"/>
        <c:scaling>
          <c:orientation val="minMax"/>
        </c:scaling>
        <c:delete val="1"/>
        <c:axPos val="b"/>
        <c:numFmt formatCode="ge" sourceLinked="1"/>
        <c:majorTickMark val="none"/>
        <c:minorTickMark val="none"/>
        <c:tickLblPos val="none"/>
        <c:crossAx val="460876760"/>
        <c:crosses val="autoZero"/>
        <c:auto val="1"/>
        <c:lblOffset val="100"/>
        <c:baseTimeUnit val="years"/>
      </c:dateAx>
      <c:valAx>
        <c:axId val="46087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190.19</c:v>
                </c:pt>
                <c:pt idx="1">
                  <c:v>174.64</c:v>
                </c:pt>
                <c:pt idx="2">
                  <c:v>202.25</c:v>
                </c:pt>
                <c:pt idx="3">
                  <c:v>186.41</c:v>
                </c:pt>
                <c:pt idx="4">
                  <c:v>185.81</c:v>
                </c:pt>
              </c:numCache>
            </c:numRef>
          </c:val>
          <c:extLst xmlns:c16r2="http://schemas.microsoft.com/office/drawing/2015/06/chart">
            <c:ext xmlns:c16="http://schemas.microsoft.com/office/drawing/2014/chart" uri="{C3380CC4-5D6E-409C-BE32-E72D297353CC}">
              <c16:uniqueId val="{00000000-3175-4AE4-A90C-B8118302ECA6}"/>
            </c:ext>
          </c:extLst>
        </c:ser>
        <c:dLbls>
          <c:showLegendKey val="0"/>
          <c:showVal val="0"/>
          <c:showCatName val="0"/>
          <c:showSerName val="0"/>
          <c:showPercent val="0"/>
          <c:showBubbleSize val="0"/>
        </c:dLbls>
        <c:gapWidth val="150"/>
        <c:axId val="460875976"/>
        <c:axId val="46087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xmlns:c16r2="http://schemas.microsoft.com/office/drawing/2015/06/chart">
            <c:ext xmlns:c16="http://schemas.microsoft.com/office/drawing/2014/chart" uri="{C3380CC4-5D6E-409C-BE32-E72D297353CC}">
              <c16:uniqueId val="{00000001-3175-4AE4-A90C-B8118302ECA6}"/>
            </c:ext>
          </c:extLst>
        </c:ser>
        <c:dLbls>
          <c:showLegendKey val="0"/>
          <c:showVal val="0"/>
          <c:showCatName val="0"/>
          <c:showSerName val="0"/>
          <c:showPercent val="0"/>
          <c:showBubbleSize val="0"/>
        </c:dLbls>
        <c:marker val="1"/>
        <c:smooth val="0"/>
        <c:axId val="460875976"/>
        <c:axId val="460878720"/>
      </c:lineChart>
      <c:dateAx>
        <c:axId val="460875976"/>
        <c:scaling>
          <c:orientation val="minMax"/>
        </c:scaling>
        <c:delete val="1"/>
        <c:axPos val="b"/>
        <c:numFmt formatCode="ge" sourceLinked="1"/>
        <c:majorTickMark val="none"/>
        <c:minorTickMark val="none"/>
        <c:tickLblPos val="none"/>
        <c:crossAx val="460878720"/>
        <c:crosses val="autoZero"/>
        <c:auto val="1"/>
        <c:lblOffset val="100"/>
        <c:baseTimeUnit val="years"/>
      </c:dateAx>
      <c:valAx>
        <c:axId val="4608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87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板野町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13554</v>
      </c>
      <c r="AM8" s="50"/>
      <c r="AN8" s="50"/>
      <c r="AO8" s="50"/>
      <c r="AP8" s="50"/>
      <c r="AQ8" s="50"/>
      <c r="AR8" s="50"/>
      <c r="AS8" s="50"/>
      <c r="AT8" s="45">
        <f>データ!T6</f>
        <v>36.22</v>
      </c>
      <c r="AU8" s="45"/>
      <c r="AV8" s="45"/>
      <c r="AW8" s="45"/>
      <c r="AX8" s="45"/>
      <c r="AY8" s="45"/>
      <c r="AZ8" s="45"/>
      <c r="BA8" s="45"/>
      <c r="BB8" s="45">
        <f>データ!U6</f>
        <v>374.21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32.909999999999997</v>
      </c>
      <c r="Q10" s="45"/>
      <c r="R10" s="45"/>
      <c r="S10" s="45"/>
      <c r="T10" s="45"/>
      <c r="U10" s="45"/>
      <c r="V10" s="45"/>
      <c r="W10" s="45">
        <f>データ!Q6</f>
        <v>86.92</v>
      </c>
      <c r="X10" s="45"/>
      <c r="Y10" s="45"/>
      <c r="Z10" s="45"/>
      <c r="AA10" s="45"/>
      <c r="AB10" s="45"/>
      <c r="AC10" s="45"/>
      <c r="AD10" s="50">
        <f>データ!R6</f>
        <v>3080</v>
      </c>
      <c r="AE10" s="50"/>
      <c r="AF10" s="50"/>
      <c r="AG10" s="50"/>
      <c r="AH10" s="50"/>
      <c r="AI10" s="50"/>
      <c r="AJ10" s="50"/>
      <c r="AK10" s="2"/>
      <c r="AL10" s="50">
        <f>データ!V6</f>
        <v>4442</v>
      </c>
      <c r="AM10" s="50"/>
      <c r="AN10" s="50"/>
      <c r="AO10" s="50"/>
      <c r="AP10" s="50"/>
      <c r="AQ10" s="50"/>
      <c r="AR10" s="50"/>
      <c r="AS10" s="50"/>
      <c r="AT10" s="45">
        <f>データ!W6</f>
        <v>1.1200000000000001</v>
      </c>
      <c r="AU10" s="45"/>
      <c r="AV10" s="45"/>
      <c r="AW10" s="45"/>
      <c r="AX10" s="45"/>
      <c r="AY10" s="45"/>
      <c r="AZ10" s="45"/>
      <c r="BA10" s="45"/>
      <c r="BB10" s="45">
        <f>データ!X6</f>
        <v>3966.07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Evf1zEKxhukhq6aKviCnZuRTtcMyMZrpOtWAn8KuXESdUiAQApCBBalgDk0OUfvDQ05EvSXG0lxZOSY/S3uaPA==" saltValue="X3TdXjGm74+Is8K36NLu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364045</v>
      </c>
      <c r="D6" s="33">
        <f t="shared" si="3"/>
        <v>47</v>
      </c>
      <c r="E6" s="33">
        <f t="shared" si="3"/>
        <v>17</v>
      </c>
      <c r="F6" s="33">
        <f t="shared" si="3"/>
        <v>4</v>
      </c>
      <c r="G6" s="33">
        <f t="shared" si="3"/>
        <v>0</v>
      </c>
      <c r="H6" s="33" t="str">
        <f t="shared" si="3"/>
        <v>徳島県　板野町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32.909999999999997</v>
      </c>
      <c r="Q6" s="34">
        <f t="shared" si="3"/>
        <v>86.92</v>
      </c>
      <c r="R6" s="34">
        <f t="shared" si="3"/>
        <v>3080</v>
      </c>
      <c r="S6" s="34">
        <f t="shared" si="3"/>
        <v>13554</v>
      </c>
      <c r="T6" s="34">
        <f t="shared" si="3"/>
        <v>36.22</v>
      </c>
      <c r="U6" s="34">
        <f t="shared" si="3"/>
        <v>374.21</v>
      </c>
      <c r="V6" s="34">
        <f t="shared" si="3"/>
        <v>4442</v>
      </c>
      <c r="W6" s="34">
        <f t="shared" si="3"/>
        <v>1.1200000000000001</v>
      </c>
      <c r="X6" s="34">
        <f t="shared" si="3"/>
        <v>3966.07</v>
      </c>
      <c r="Y6" s="35">
        <f>IF(Y7="",NA(),Y7)</f>
        <v>95.77</v>
      </c>
      <c r="Z6" s="35">
        <f t="shared" ref="Z6:AH6" si="4">IF(Z7="",NA(),Z7)</f>
        <v>97.54</v>
      </c>
      <c r="AA6" s="35">
        <f t="shared" si="4"/>
        <v>93.45</v>
      </c>
      <c r="AB6" s="35">
        <f t="shared" si="4"/>
        <v>96.72</v>
      </c>
      <c r="AC6" s="35">
        <f t="shared" si="4"/>
        <v>94.36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283.64</v>
      </c>
      <c r="BJ6" s="34">
        <f t="shared" si="7"/>
        <v>0</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94.32</v>
      </c>
      <c r="BR6" s="35">
        <f t="shared" ref="BR6:BZ6" si="8">IF(BR7="",NA(),BR7)</f>
        <v>103.02</v>
      </c>
      <c r="BS6" s="35">
        <f t="shared" si="8"/>
        <v>90.78</v>
      </c>
      <c r="BT6" s="35">
        <f t="shared" si="8"/>
        <v>100</v>
      </c>
      <c r="BU6" s="35">
        <f t="shared" si="8"/>
        <v>100</v>
      </c>
      <c r="BV6" s="35">
        <f t="shared" si="8"/>
        <v>50.54</v>
      </c>
      <c r="BW6" s="35">
        <f t="shared" si="8"/>
        <v>49.22</v>
      </c>
      <c r="BX6" s="35">
        <f t="shared" si="8"/>
        <v>53.7</v>
      </c>
      <c r="BY6" s="35">
        <f t="shared" si="8"/>
        <v>61.54</v>
      </c>
      <c r="BZ6" s="35">
        <f t="shared" si="8"/>
        <v>63.97</v>
      </c>
      <c r="CA6" s="34" t="str">
        <f>IF(CA7="","",IF(CA7="-","【-】","【"&amp;SUBSTITUTE(TEXT(CA7,"#,##0.00"),"-","△")&amp;"】"))</f>
        <v>【74.48】</v>
      </c>
      <c r="CB6" s="35">
        <f>IF(CB7="",NA(),CB7)</f>
        <v>190.19</v>
      </c>
      <c r="CC6" s="35">
        <f t="shared" ref="CC6:CK6" si="9">IF(CC7="",NA(),CC7)</f>
        <v>174.64</v>
      </c>
      <c r="CD6" s="35">
        <f t="shared" si="9"/>
        <v>202.25</v>
      </c>
      <c r="CE6" s="35">
        <f t="shared" si="9"/>
        <v>186.41</v>
      </c>
      <c r="CF6" s="35">
        <f t="shared" si="9"/>
        <v>185.81</v>
      </c>
      <c r="CG6" s="35">
        <f t="shared" si="9"/>
        <v>320.36</v>
      </c>
      <c r="CH6" s="35">
        <f t="shared" si="9"/>
        <v>332.02</v>
      </c>
      <c r="CI6" s="35">
        <f t="shared" si="9"/>
        <v>300.35000000000002</v>
      </c>
      <c r="CJ6" s="35">
        <f t="shared" si="9"/>
        <v>267.86</v>
      </c>
      <c r="CK6" s="35">
        <f t="shared" si="9"/>
        <v>256.82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37.46</v>
      </c>
      <c r="CW6" s="34" t="str">
        <f>IF(CW7="","",IF(CW7="-","【-】","【"&amp;SUBSTITUTE(TEXT(CW7,"#,##0.00"),"-","△")&amp;"】"))</f>
        <v>【42.82】</v>
      </c>
      <c r="CX6" s="35">
        <f>IF(CX7="",NA(),CX7)</f>
        <v>22.77</v>
      </c>
      <c r="CY6" s="35">
        <f t="shared" ref="CY6:DG6" si="11">IF(CY7="",NA(),CY7)</f>
        <v>27.45</v>
      </c>
      <c r="CZ6" s="35">
        <f t="shared" si="11"/>
        <v>25.98</v>
      </c>
      <c r="DA6" s="35">
        <f t="shared" si="11"/>
        <v>30.16</v>
      </c>
      <c r="DB6" s="35">
        <f t="shared" si="11"/>
        <v>32.69</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364045</v>
      </c>
      <c r="D7" s="37">
        <v>47</v>
      </c>
      <c r="E7" s="37">
        <v>17</v>
      </c>
      <c r="F7" s="37">
        <v>4</v>
      </c>
      <c r="G7" s="37">
        <v>0</v>
      </c>
      <c r="H7" s="37" t="s">
        <v>97</v>
      </c>
      <c r="I7" s="37" t="s">
        <v>98</v>
      </c>
      <c r="J7" s="37" t="s">
        <v>99</v>
      </c>
      <c r="K7" s="37" t="s">
        <v>100</v>
      </c>
      <c r="L7" s="37" t="s">
        <v>101</v>
      </c>
      <c r="M7" s="37" t="s">
        <v>102</v>
      </c>
      <c r="N7" s="38" t="s">
        <v>103</v>
      </c>
      <c r="O7" s="38" t="s">
        <v>104</v>
      </c>
      <c r="P7" s="38">
        <v>32.909999999999997</v>
      </c>
      <c r="Q7" s="38">
        <v>86.92</v>
      </c>
      <c r="R7" s="38">
        <v>3080</v>
      </c>
      <c r="S7" s="38">
        <v>13554</v>
      </c>
      <c r="T7" s="38">
        <v>36.22</v>
      </c>
      <c r="U7" s="38">
        <v>374.21</v>
      </c>
      <c r="V7" s="38">
        <v>4442</v>
      </c>
      <c r="W7" s="38">
        <v>1.1200000000000001</v>
      </c>
      <c r="X7" s="38">
        <v>3966.07</v>
      </c>
      <c r="Y7" s="38">
        <v>95.77</v>
      </c>
      <c r="Z7" s="38">
        <v>97.54</v>
      </c>
      <c r="AA7" s="38">
        <v>93.45</v>
      </c>
      <c r="AB7" s="38">
        <v>96.72</v>
      </c>
      <c r="AC7" s="38">
        <v>94.36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283.64</v>
      </c>
      <c r="BJ7" s="38">
        <v>0</v>
      </c>
      <c r="BK7" s="38">
        <v>1671.86</v>
      </c>
      <c r="BL7" s="38">
        <v>1673.47</v>
      </c>
      <c r="BM7" s="38">
        <v>1592.72</v>
      </c>
      <c r="BN7" s="38">
        <v>1223.96</v>
      </c>
      <c r="BO7" s="38">
        <v>1269.1500000000001</v>
      </c>
      <c r="BP7" s="38">
        <v>1209.4000000000001</v>
      </c>
      <c r="BQ7" s="38">
        <v>94.32</v>
      </c>
      <c r="BR7" s="38">
        <v>103.02</v>
      </c>
      <c r="BS7" s="38">
        <v>90.78</v>
      </c>
      <c r="BT7" s="38">
        <v>100</v>
      </c>
      <c r="BU7" s="38">
        <v>100</v>
      </c>
      <c r="BV7" s="38">
        <v>50.54</v>
      </c>
      <c r="BW7" s="38">
        <v>49.22</v>
      </c>
      <c r="BX7" s="38">
        <v>53.7</v>
      </c>
      <c r="BY7" s="38">
        <v>61.54</v>
      </c>
      <c r="BZ7" s="38">
        <v>63.97</v>
      </c>
      <c r="CA7" s="38">
        <v>74.48</v>
      </c>
      <c r="CB7" s="38">
        <v>190.19</v>
      </c>
      <c r="CC7" s="38">
        <v>174.64</v>
      </c>
      <c r="CD7" s="38">
        <v>202.25</v>
      </c>
      <c r="CE7" s="38">
        <v>186.41</v>
      </c>
      <c r="CF7" s="38">
        <v>185.81</v>
      </c>
      <c r="CG7" s="38">
        <v>320.36</v>
      </c>
      <c r="CH7" s="38">
        <v>332.02</v>
      </c>
      <c r="CI7" s="38">
        <v>300.35000000000002</v>
      </c>
      <c r="CJ7" s="38">
        <v>267.86</v>
      </c>
      <c r="CK7" s="38">
        <v>256.82</v>
      </c>
      <c r="CL7" s="38">
        <v>219.46</v>
      </c>
      <c r="CM7" s="38" t="s">
        <v>103</v>
      </c>
      <c r="CN7" s="38" t="s">
        <v>103</v>
      </c>
      <c r="CO7" s="38" t="s">
        <v>103</v>
      </c>
      <c r="CP7" s="38" t="s">
        <v>103</v>
      </c>
      <c r="CQ7" s="38" t="s">
        <v>103</v>
      </c>
      <c r="CR7" s="38">
        <v>34.74</v>
      </c>
      <c r="CS7" s="38">
        <v>36.65</v>
      </c>
      <c r="CT7" s="38">
        <v>37.72</v>
      </c>
      <c r="CU7" s="38">
        <v>37.08</v>
      </c>
      <c r="CV7" s="38">
        <v>37.46</v>
      </c>
      <c r="CW7" s="38">
        <v>42.82</v>
      </c>
      <c r="CX7" s="38">
        <v>22.77</v>
      </c>
      <c r="CY7" s="38">
        <v>27.45</v>
      </c>
      <c r="CZ7" s="38">
        <v>25.98</v>
      </c>
      <c r="DA7" s="38">
        <v>30.16</v>
      </c>
      <c r="DB7" s="38">
        <v>32.69</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2019-12-05T05:14:17Z</dcterms:created>
  <dcterms:modified xsi:type="dcterms:W3CDTF">2020-01-31T01:34:49Z</dcterms:modified>
  <cp:category/>
</cp:coreProperties>
</file>