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E:\H27～上下水道課\H31上下水道課\各課・調査通知等\総務課\1／31公営企業に係る経営比較分析表（平成30年度決算）の分析等について\提出\"/>
    </mc:Choice>
  </mc:AlternateContent>
  <xr:revisionPtr revIDLastSave="0" documentId="13_ncr:1_{885A08BD-CDAF-4406-A8EC-1E1AA16A14CD}" xr6:coauthVersionLast="36" xr6:coauthVersionMax="36" xr10:uidLastSave="{00000000-0000-0000-0000-000000000000}"/>
  <workbookProtection workbookAlgorithmName="SHA-512" workbookHashValue="+G9Z62hAQKkDPtg9cIF5rZSerBkNkS7JKR/DnhAu0RQ4yRhRxiSn9w7bUxWF+0AzQctSrv/dMJUgTvmEFMzQPA==" workbookSaltValue="jOQP3/CIGZRryM3KzmDLCA==" workbookSpinCount="100000" lockStructure="1"/>
  <bookViews>
    <workbookView xWindow="0" yWindow="0" windowWidth="28800" windowHeight="121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E86" i="4"/>
  <c r="AT10" i="4"/>
  <c r="AL10" i="4"/>
  <c r="AD10" i="4"/>
  <c r="P10" i="4"/>
  <c r="I10" i="4"/>
  <c r="B10" i="4"/>
  <c r="AT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<sst xmlns="http://schemas.openxmlformats.org/spreadsheetml/2006/main" count="228" uniqueCount="114">
  <si>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</si>
  <si>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</si>
  <si>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</si>
  <si>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</si>
  <si>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</si>
  <si>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</si>
  <si>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</si>
  <si>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</si>
  <si>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</si>
  <si>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</si>
  <si>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</si>
  <si>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</si>
  <si>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</si>
  <si>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</si>
  <si>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</si>
  <si>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</si>
  <si>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</si>
  <si>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</si>
  <si>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</si>
  <si>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</si>
  <si>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</si>
  <si>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</si>
  <si>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</si>
  <si>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</si>
  <si>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</si>
  <si>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</si>
  <si>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</si>
  <si>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</si>
  <si>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</si>
  <si>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</si>
  <si>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</si>
  <si>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</si>
  <si>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</si>
  <si>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</si>
  <si>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</si>
  <si>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</si>
  <si>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</si>
  <si>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</si>
  <si>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</si>
  <si>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</si>
  <si>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</si>
  <si>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</si>
  <si>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</si>
  <si>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</si>
  <si>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</si>
  <si>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</si>
  <si>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</si>
  <si>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</si>
  <si>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</si>
  <si>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</si>
  <si>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</si>
  <si>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</si>
  <si>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</si>
  <si>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</si>
  <si>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</si>
  <si>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</si>
  <si>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</si>
  <si>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</si>
  <si>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</si>
  <si>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</si>
  <si>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</si>
  <si>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</si>
  <si>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</si>
  <si>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</si>
  <si>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</si>
  <si>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</si>
  <si>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</si>
  <si>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</si>
  <si>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</si>
  <si>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</si>
  <si>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</si>
  <si>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</si>
  <si>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</si>
  <si>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</si>
  <si>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</si>
  <si>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</si>
  <si>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</si>
  <si>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</si>
  <si>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</si>
  <si>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</si>
  <si>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</si>
  <si>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</si>
  <si>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</si>
  <si>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</si>
  <si>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</si>
  <si>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</si>
  <si>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</si>
  <si>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</si>
  <si>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</si>
  <si>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</si>
  <si>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</si>
  <si>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</si>
  <si>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</si>
  <si>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</si>
  <si>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</si>
  <si>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</si>
  <si>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</si>
  <si>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</si>
  <si>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海陽町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</si>
  <si>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</si>
  <si>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</si>
  <si>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</si>
  <si>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</si>
  <si>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</si>
  <si>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</si>
  <si>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</si>
  <si>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</si>
  <si>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</si>
  <si>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</si>
  <si>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</si>
  <si>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</si>
  <si>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町内で３処理区を有しており、平成１３年から一部供用を開始している。工事完了まではあと数年を要する見込みである。経営については、一般会計からの繰入金に依存している状況であり、引き続き加入促進を図るとともに、経費の削減にも努めていく。
</t>
    <rPh sb="1" eb="3">
      <t>チョウナイ</t>
    </rPh>
    <rPh sb="5" eb="7">
      <t>ショリ</t>
    </rPh>
    <rPh sb="7" eb="8">
      <t>ク</t>
    </rPh>
    <rPh sb="9" eb="10">
      <t>ユウ</t>
    </rPh>
    <rPh sb="15" eb="17">
      <t>ヘイセイ</t>
    </rPh>
    <rPh sb="19" eb="20">
      <t>ネン</t>
    </rPh>
    <rPh sb="22" eb="24">
      <t>イチブ</t>
    </rPh>
    <rPh sb="24" eb="26">
      <t>キョウヨウ</t>
    </rPh>
    <rPh sb="27" eb="29">
      <t>カイシ</t>
    </rPh>
    <rPh sb="34" eb="36">
      <t>コウジ</t>
    </rPh>
    <rPh sb="36" eb="38">
      <t>カンリョウ</t>
    </rPh>
    <rPh sb="43" eb="45">
      <t>スウネン</t>
    </rPh>
    <rPh sb="46" eb="47">
      <t>ヨウ</t>
    </rPh>
    <rPh sb="49" eb="51">
      <t>ミコ</t>
    </rPh>
    <rPh sb="56" eb="58">
      <t>ケイエイ</t>
    </rPh>
    <rPh sb="64" eb="66">
      <t>イッパン</t>
    </rPh>
    <rPh sb="66" eb="68">
      <t>カイケイ</t>
    </rPh>
    <rPh sb="71" eb="74">
      <t>クリイレキン</t>
    </rPh>
    <rPh sb="75" eb="77">
      <t>イゾン</t>
    </rPh>
    <rPh sb="81" eb="83">
      <t>ジョウキョウ</t>
    </rPh>
    <rPh sb="87" eb="88">
      <t>ヒ</t>
    </rPh>
    <rPh sb="89" eb="90">
      <t>ツヅ</t>
    </rPh>
    <rPh sb="91" eb="93">
      <t>カニュウ</t>
    </rPh>
    <rPh sb="93" eb="95">
      <t>ソクシン</t>
    </rPh>
    <rPh sb="96" eb="97">
      <t>ハカ</t>
    </rPh>
    <rPh sb="103" eb="105">
      <t>ケイヒ</t>
    </rPh>
    <rPh sb="106" eb="108">
      <t>サクゲン</t>
    </rPh>
    <rPh sb="110" eb="111">
      <t>ツト</t>
    </rPh>
    <phoneticPr fontId="15"/>
  </si>
  <si>
    <t>　管路の更新には至っていないが、施設の修繕が発生し、随時対応している。長寿命化対策など、中長期的な修繕計画の策定が必要である。</t>
    <rPh sb="1" eb="2">
      <t>カン</t>
    </rPh>
    <rPh sb="2" eb="3">
      <t>ロ</t>
    </rPh>
    <rPh sb="4" eb="6">
      <t>コウシン</t>
    </rPh>
    <rPh sb="8" eb="9">
      <t>イタ</t>
    </rPh>
    <rPh sb="16" eb="18">
      <t>シセツ</t>
    </rPh>
    <rPh sb="19" eb="21">
      <t>シュウゼン</t>
    </rPh>
    <rPh sb="22" eb="24">
      <t>ハッセイ</t>
    </rPh>
    <rPh sb="26" eb="28">
      <t>ズイジ</t>
    </rPh>
    <rPh sb="28" eb="30">
      <t>タイオウ</t>
    </rPh>
    <rPh sb="35" eb="39">
      <t>チョウジュミョウカ</t>
    </rPh>
    <rPh sb="39" eb="41">
      <t>タイサク</t>
    </rPh>
    <rPh sb="44" eb="48">
      <t>チュウチョウキテキ</t>
    </rPh>
    <rPh sb="49" eb="51">
      <t>シュウゼン</t>
    </rPh>
    <rPh sb="51" eb="53">
      <t>ケイカク</t>
    </rPh>
    <rPh sb="54" eb="56">
      <t>サクテイ</t>
    </rPh>
    <rPh sb="57" eb="59">
      <t>ヒツヨウ</t>
    </rPh>
    <phoneticPr fontId="15"/>
  </si>
  <si>
    <t>　修繕計画を策定することにより、費用の平均化を図るなど、計画的な経営に努める。</t>
    <rPh sb="1" eb="3">
      <t>シュウゼン</t>
    </rPh>
    <rPh sb="3" eb="5">
      <t>ケイカク</t>
    </rPh>
    <rPh sb="6" eb="8">
      <t>サクテイ</t>
    </rPh>
    <rPh sb="16" eb="18">
      <t>ヒヨウ</t>
    </rPh>
    <rPh sb="19" eb="21">
      <t>ヘイキン</t>
    </rPh>
    <rPh sb="21" eb="22">
      <t>カ</t>
    </rPh>
    <rPh sb="23" eb="24">
      <t>ハカ</t>
    </rPh>
    <rPh sb="28" eb="31">
      <t>ケイカクテキ</t>
    </rPh>
    <rPh sb="32" eb="34">
      <t>ケイエイ</t>
    </rPh>
    <rPh sb="35" eb="36">
      <t>ツト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</si>
</sst>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36F54052-A499-46C6-A897-8ED3CE3A8E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2-466E-9803-D3D9B5104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0.26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72-466E-9803-D3D9B5104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20.420000000000002</c:v>
                </c:pt>
                <c:pt idx="1">
                  <c:v>22.84</c:v>
                </c:pt>
                <c:pt idx="2">
                  <c:v>23.26</c:v>
                </c:pt>
                <c:pt idx="3">
                  <c:v>25.01</c:v>
                </c:pt>
                <c:pt idx="4">
                  <c:v>29.56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6-43FB-ABD2-E8B41CD8D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34.74</c:v>
                </c:pt>
                <c:pt idx="1">
                  <c:v>36.65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36-43FB-ABD2-E8B41CD8D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49.15</c:v>
                </c:pt>
                <c:pt idx="1">
                  <c:v>47.94</c:v>
                </c:pt>
                <c:pt idx="2">
                  <c:v>50.75</c:v>
                </c:pt>
                <c:pt idx="3">
                  <c:v>47.95</c:v>
                </c:pt>
                <c:pt idx="4">
                  <c:v>49.51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70-4BD0-ACEB-F0F3EC2FC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70.14</c:v>
                </c:pt>
                <c:pt idx="1">
                  <c:v>68.83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70-4BD0-ACEB-F0F3EC2FC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101.31</c:v>
                </c:pt>
                <c:pt idx="1">
                  <c:v>97.77</c:v>
                </c:pt>
                <c:pt idx="2">
                  <c:v>99.85</c:v>
                </c:pt>
                <c:pt idx="3">
                  <c:v>101.08</c:v>
                </c:pt>
                <c:pt idx="4">
                  <c:v>100.33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1-42DD-BDF1-ABE48745E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E1-42DD-BDF1-ABE48745E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7-4159-A33D-4DA4D549B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C7-4159-A33D-4DA4D549B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32-4947-8C50-3D28C6334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32-4947-8C50-3D28C6334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B-4F02-9599-F66BDF01D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EB-4F02-9599-F66BDF01D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9-4E0D-AB5E-BAAF5F6A4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E9-4E0D-AB5E-BAAF5F6A4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4762.7700000000004</c:v>
                </c:pt>
                <c:pt idx="4" formatCode="#,##0.00;&quot;△&quot;#,##0.00;&quot;-&quot;">
                  <c:v>4608.1400000000003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5-4335-834F-AB2DBC578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1671.86</c:v>
                </c:pt>
                <c:pt idx="1">
                  <c:v>1673.47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65-4335-834F-AB2DBC578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47.37</c:v>
                </c:pt>
                <c:pt idx="2">
                  <c:v>46.88</c:v>
                </c:pt>
                <c:pt idx="3">
                  <c:v>46.13</c:v>
                </c:pt>
                <c:pt idx="4">
                  <c:v>45.61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F-436C-841A-5C5325A9C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50.54</c:v>
                </c:pt>
                <c:pt idx="1">
                  <c:v>49.22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2F-436C-841A-5C5325A9C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299.81</c:v>
                </c:pt>
                <c:pt idx="1">
                  <c:v>278.42</c:v>
                </c:pt>
                <c:pt idx="2">
                  <c:v>273.56</c:v>
                </c:pt>
                <c:pt idx="3">
                  <c:v>309.42</c:v>
                </c:pt>
                <c:pt idx="4">
                  <c:v>309.69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07-4724-989A-2CC9C3A2B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320.36</c:v>
                </c:pt>
                <c:pt idx="1">
                  <c:v>332.02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07-4724-989A-2CC9C3A2B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D37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徳島県　海陽町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特定環境保全公共下水道</v>
      </c>
      <c r="Q8" s="71"/>
      <c r="R8" s="71"/>
      <c r="S8" s="71"/>
      <c r="T8" s="71"/>
      <c r="U8" s="71"/>
      <c r="V8" s="71"/>
      <c r="W8" s="71" t="str">
        <f>データ!L6</f>
        <v>D2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9467</v>
      </c>
      <c r="AM8" s="68"/>
      <c r="AN8" s="68"/>
      <c r="AO8" s="68"/>
      <c r="AP8" s="68"/>
      <c r="AQ8" s="68"/>
      <c r="AR8" s="68"/>
      <c r="AS8" s="68"/>
      <c r="AT8" s="67">
        <f>データ!T6</f>
        <v>327.67</v>
      </c>
      <c r="AU8" s="67"/>
      <c r="AV8" s="67"/>
      <c r="AW8" s="67"/>
      <c r="AX8" s="67"/>
      <c r="AY8" s="67"/>
      <c r="AZ8" s="67"/>
      <c r="BA8" s="67"/>
      <c r="BB8" s="67">
        <f>データ!U6</f>
        <v>28.89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30.33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2460</v>
      </c>
      <c r="AE10" s="68"/>
      <c r="AF10" s="68"/>
      <c r="AG10" s="68"/>
      <c r="AH10" s="68"/>
      <c r="AI10" s="68"/>
      <c r="AJ10" s="68"/>
      <c r="AK10" s="2"/>
      <c r="AL10" s="68">
        <f>データ!V6</f>
        <v>2846</v>
      </c>
      <c r="AM10" s="68"/>
      <c r="AN10" s="68"/>
      <c r="AO10" s="68"/>
      <c r="AP10" s="68"/>
      <c r="AQ10" s="68"/>
      <c r="AR10" s="68"/>
      <c r="AS10" s="68"/>
      <c r="AT10" s="67">
        <f>データ!W6</f>
        <v>1.1599999999999999</v>
      </c>
      <c r="AU10" s="67"/>
      <c r="AV10" s="67"/>
      <c r="AW10" s="67"/>
      <c r="AX10" s="67"/>
      <c r="AY10" s="67"/>
      <c r="AZ10" s="67"/>
      <c r="BA10" s="67"/>
      <c r="BB10" s="67">
        <f>データ!X6</f>
        <v>2453.4499999999998</v>
      </c>
      <c r="BC10" s="67"/>
      <c r="BD10" s="67"/>
      <c r="BE10" s="67"/>
      <c r="BF10" s="67"/>
      <c r="BG10" s="67"/>
      <c r="BH10" s="67"/>
      <c r="BI10" s="67"/>
      <c r="BJ10" s="2"/>
      <c r="BK10" s="2"/>
      <c r="BL10" s="51" t="s">
        <v>22</v>
      </c>
      <c r="BM10" s="52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111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1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112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 x14ac:dyDescent="0.15">
      <c r="A60" s="2"/>
      <c r="B60" s="42" t="s">
        <v>28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1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113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1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3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【1,209.40】</v>
      </c>
      <c r="I86" s="26" t="str">
        <f>データ!CA6</f>
        <v>【74.48】</v>
      </c>
      <c r="J86" s="26" t="str">
        <f>データ!CL6</f>
        <v>【219.46】</v>
      </c>
      <c r="K86" s="26" t="str">
        <f>データ!CW6</f>
        <v>【42.82】</v>
      </c>
      <c r="L86" s="26" t="str">
        <f>データ!DH6</f>
        <v>【83.36】</v>
      </c>
      <c r="M86" s="26" t="s">
        <v>44</v>
      </c>
      <c r="N86" s="26" t="s">
        <v>45</v>
      </c>
      <c r="O86" s="26" t="str">
        <f>データ!EO6</f>
        <v>【0.12】</v>
      </c>
    </row>
  </sheetData>
  <sheetProtection algorithmName="SHA-512" hashValue="N3V/wm6009zf+mUrZyPYl6ZDcT7GNCY17huH7S6ox7B+B3fJqNrFOzZL/6xO/IQvPDakt+6efIjBtVQAjrZbKA==" saltValue="erkKRFN1A3TmSBS+6WcI5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L66:BZ82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60:BJ61"/>
    <mergeCell ref="BL64:BZ65"/>
    <mergeCell ref="BL10:BM10"/>
    <mergeCell ref="BL11:BZ13"/>
    <mergeCell ref="B14:BJ15"/>
    <mergeCell ref="BL14:BZ15"/>
    <mergeCell ref="BL16:BZ44"/>
    <mergeCell ref="BL45:BZ46"/>
    <mergeCell ref="BL47:BZ6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6" t="s">
        <v>55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28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363880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徳島県　海陽町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30.33</v>
      </c>
      <c r="Q6" s="34">
        <f t="shared" si="3"/>
        <v>100</v>
      </c>
      <c r="R6" s="34">
        <f t="shared" si="3"/>
        <v>2460</v>
      </c>
      <c r="S6" s="34">
        <f t="shared" si="3"/>
        <v>9467</v>
      </c>
      <c r="T6" s="34">
        <f t="shared" si="3"/>
        <v>327.67</v>
      </c>
      <c r="U6" s="34">
        <f t="shared" si="3"/>
        <v>28.89</v>
      </c>
      <c r="V6" s="34">
        <f t="shared" si="3"/>
        <v>2846</v>
      </c>
      <c r="W6" s="34">
        <f t="shared" si="3"/>
        <v>1.1599999999999999</v>
      </c>
      <c r="X6" s="34">
        <f t="shared" si="3"/>
        <v>2453.4499999999998</v>
      </c>
      <c r="Y6" s="35">
        <f>IF(Y7="",NA(),Y7)</f>
        <v>101.31</v>
      </c>
      <c r="Z6" s="35">
        <f t="shared" ref="Z6:AH6" si="4">IF(Z7="",NA(),Z7)</f>
        <v>97.77</v>
      </c>
      <c r="AA6" s="35">
        <f t="shared" si="4"/>
        <v>99.85</v>
      </c>
      <c r="AB6" s="35">
        <f t="shared" si="4"/>
        <v>101.08</v>
      </c>
      <c r="AC6" s="35">
        <f t="shared" si="4"/>
        <v>100.33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5">
        <f t="shared" si="7"/>
        <v>4762.7700000000004</v>
      </c>
      <c r="BJ6" s="35">
        <f t="shared" si="7"/>
        <v>4608.1400000000003</v>
      </c>
      <c r="BK6" s="35">
        <f t="shared" si="7"/>
        <v>1671.86</v>
      </c>
      <c r="BL6" s="35">
        <f t="shared" si="7"/>
        <v>1673.47</v>
      </c>
      <c r="BM6" s="35">
        <f t="shared" si="7"/>
        <v>1298.9100000000001</v>
      </c>
      <c r="BN6" s="35">
        <f t="shared" si="7"/>
        <v>1243.71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44.69</v>
      </c>
      <c r="BR6" s="35">
        <f t="shared" ref="BR6:BZ6" si="8">IF(BR7="",NA(),BR7)</f>
        <v>47.37</v>
      </c>
      <c r="BS6" s="35">
        <f t="shared" si="8"/>
        <v>46.88</v>
      </c>
      <c r="BT6" s="35">
        <f t="shared" si="8"/>
        <v>46.13</v>
      </c>
      <c r="BU6" s="35">
        <f t="shared" si="8"/>
        <v>45.61</v>
      </c>
      <c r="BV6" s="35">
        <f t="shared" si="8"/>
        <v>50.54</v>
      </c>
      <c r="BW6" s="35">
        <f t="shared" si="8"/>
        <v>49.22</v>
      </c>
      <c r="BX6" s="35">
        <f t="shared" si="8"/>
        <v>69.87</v>
      </c>
      <c r="BY6" s="35">
        <f t="shared" si="8"/>
        <v>74.3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>
        <f>IF(CB7="",NA(),CB7)</f>
        <v>299.81</v>
      </c>
      <c r="CC6" s="35">
        <f t="shared" ref="CC6:CK6" si="9">IF(CC7="",NA(),CC7)</f>
        <v>278.42</v>
      </c>
      <c r="CD6" s="35">
        <f t="shared" si="9"/>
        <v>273.56</v>
      </c>
      <c r="CE6" s="35">
        <f t="shared" si="9"/>
        <v>309.42</v>
      </c>
      <c r="CF6" s="35">
        <f t="shared" si="9"/>
        <v>309.69</v>
      </c>
      <c r="CG6" s="35">
        <f t="shared" si="9"/>
        <v>320.36</v>
      </c>
      <c r="CH6" s="35">
        <f t="shared" si="9"/>
        <v>332.02</v>
      </c>
      <c r="CI6" s="35">
        <f t="shared" si="9"/>
        <v>234.96</v>
      </c>
      <c r="CJ6" s="35">
        <f t="shared" si="9"/>
        <v>221.81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5">
        <f>IF(CM7="",NA(),CM7)</f>
        <v>20.420000000000002</v>
      </c>
      <c r="CN6" s="35">
        <f t="shared" ref="CN6:CV6" si="10">IF(CN7="",NA(),CN7)</f>
        <v>22.84</v>
      </c>
      <c r="CO6" s="35">
        <f t="shared" si="10"/>
        <v>23.26</v>
      </c>
      <c r="CP6" s="35">
        <f t="shared" si="10"/>
        <v>25.01</v>
      </c>
      <c r="CQ6" s="35">
        <f t="shared" si="10"/>
        <v>29.56</v>
      </c>
      <c r="CR6" s="35">
        <f t="shared" si="10"/>
        <v>34.74</v>
      </c>
      <c r="CS6" s="35">
        <f t="shared" si="10"/>
        <v>36.65</v>
      </c>
      <c r="CT6" s="35">
        <f t="shared" si="10"/>
        <v>42.9</v>
      </c>
      <c r="CU6" s="35">
        <f t="shared" si="10"/>
        <v>43.36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>
        <f>IF(CX7="",NA(),CX7)</f>
        <v>49.15</v>
      </c>
      <c r="CY6" s="35">
        <f t="shared" ref="CY6:DG6" si="11">IF(CY7="",NA(),CY7)</f>
        <v>47.94</v>
      </c>
      <c r="CZ6" s="35">
        <f t="shared" si="11"/>
        <v>50.75</v>
      </c>
      <c r="DA6" s="35">
        <f t="shared" si="11"/>
        <v>47.95</v>
      </c>
      <c r="DB6" s="35">
        <f t="shared" si="11"/>
        <v>49.51</v>
      </c>
      <c r="DC6" s="35">
        <f t="shared" si="11"/>
        <v>70.14</v>
      </c>
      <c r="DD6" s="35">
        <f t="shared" si="11"/>
        <v>68.83</v>
      </c>
      <c r="DE6" s="35">
        <f t="shared" si="11"/>
        <v>83.5</v>
      </c>
      <c r="DF6" s="35">
        <f t="shared" si="11"/>
        <v>83.06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0.08</v>
      </c>
      <c r="EK6" s="35">
        <f t="shared" si="14"/>
        <v>0.26</v>
      </c>
      <c r="EL6" s="35">
        <f t="shared" si="14"/>
        <v>0.09</v>
      </c>
      <c r="EM6" s="35">
        <f t="shared" si="14"/>
        <v>0.09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5" s="36" customFormat="1" x14ac:dyDescent="0.15">
      <c r="A7" s="28"/>
      <c r="B7" s="37">
        <v>2018</v>
      </c>
      <c r="C7" s="37">
        <v>363880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30.33</v>
      </c>
      <c r="Q7" s="38">
        <v>100</v>
      </c>
      <c r="R7" s="38">
        <v>2460</v>
      </c>
      <c r="S7" s="38">
        <v>9467</v>
      </c>
      <c r="T7" s="38">
        <v>327.67</v>
      </c>
      <c r="U7" s="38">
        <v>28.89</v>
      </c>
      <c r="V7" s="38">
        <v>2846</v>
      </c>
      <c r="W7" s="38">
        <v>1.1599999999999999</v>
      </c>
      <c r="X7" s="38">
        <v>2453.4499999999998</v>
      </c>
      <c r="Y7" s="38">
        <v>101.31</v>
      </c>
      <c r="Z7" s="38">
        <v>97.77</v>
      </c>
      <c r="AA7" s="38">
        <v>99.85</v>
      </c>
      <c r="AB7" s="38">
        <v>101.08</v>
      </c>
      <c r="AC7" s="38">
        <v>100.33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4762.7700000000004</v>
      </c>
      <c r="BJ7" s="38">
        <v>4608.1400000000003</v>
      </c>
      <c r="BK7" s="38">
        <v>1671.86</v>
      </c>
      <c r="BL7" s="38">
        <v>1673.47</v>
      </c>
      <c r="BM7" s="38">
        <v>1298.9100000000001</v>
      </c>
      <c r="BN7" s="38">
        <v>1243.71</v>
      </c>
      <c r="BO7" s="38">
        <v>1194.1500000000001</v>
      </c>
      <c r="BP7" s="38">
        <v>1209.4000000000001</v>
      </c>
      <c r="BQ7" s="38">
        <v>44.69</v>
      </c>
      <c r="BR7" s="38">
        <v>47.37</v>
      </c>
      <c r="BS7" s="38">
        <v>46.88</v>
      </c>
      <c r="BT7" s="38">
        <v>46.13</v>
      </c>
      <c r="BU7" s="38">
        <v>45.61</v>
      </c>
      <c r="BV7" s="38">
        <v>50.54</v>
      </c>
      <c r="BW7" s="38">
        <v>49.22</v>
      </c>
      <c r="BX7" s="38">
        <v>69.87</v>
      </c>
      <c r="BY7" s="38">
        <v>74.3</v>
      </c>
      <c r="BZ7" s="38">
        <v>72.260000000000005</v>
      </c>
      <c r="CA7" s="38">
        <v>74.48</v>
      </c>
      <c r="CB7" s="38">
        <v>299.81</v>
      </c>
      <c r="CC7" s="38">
        <v>278.42</v>
      </c>
      <c r="CD7" s="38">
        <v>273.56</v>
      </c>
      <c r="CE7" s="38">
        <v>309.42</v>
      </c>
      <c r="CF7" s="38">
        <v>309.69</v>
      </c>
      <c r="CG7" s="38">
        <v>320.36</v>
      </c>
      <c r="CH7" s="38">
        <v>332.02</v>
      </c>
      <c r="CI7" s="38">
        <v>234.96</v>
      </c>
      <c r="CJ7" s="38">
        <v>221.81</v>
      </c>
      <c r="CK7" s="38">
        <v>230.02</v>
      </c>
      <c r="CL7" s="38">
        <v>219.46</v>
      </c>
      <c r="CM7" s="38">
        <v>20.420000000000002</v>
      </c>
      <c r="CN7" s="38">
        <v>22.84</v>
      </c>
      <c r="CO7" s="38">
        <v>23.26</v>
      </c>
      <c r="CP7" s="38">
        <v>25.01</v>
      </c>
      <c r="CQ7" s="38">
        <v>29.56</v>
      </c>
      <c r="CR7" s="38">
        <v>34.74</v>
      </c>
      <c r="CS7" s="38">
        <v>36.65</v>
      </c>
      <c r="CT7" s="38">
        <v>42.9</v>
      </c>
      <c r="CU7" s="38">
        <v>43.36</v>
      </c>
      <c r="CV7" s="38">
        <v>42.56</v>
      </c>
      <c r="CW7" s="38">
        <v>42.82</v>
      </c>
      <c r="CX7" s="38">
        <v>49.15</v>
      </c>
      <c r="CY7" s="38">
        <v>47.94</v>
      </c>
      <c r="CZ7" s="38">
        <v>50.75</v>
      </c>
      <c r="DA7" s="38">
        <v>47.95</v>
      </c>
      <c r="DB7" s="38">
        <v>49.51</v>
      </c>
      <c r="DC7" s="38">
        <v>70.14</v>
      </c>
      <c r="DD7" s="38">
        <v>68.83</v>
      </c>
      <c r="DE7" s="38">
        <v>83.5</v>
      </c>
      <c r="DF7" s="38">
        <v>83.06</v>
      </c>
      <c r="DG7" s="38">
        <v>83.32</v>
      </c>
      <c r="DH7" s="38">
        <v>83.36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0.08</v>
      </c>
      <c r="EK7" s="38">
        <v>0.26</v>
      </c>
      <c r="EL7" s="38">
        <v>0.09</v>
      </c>
      <c r="EM7" s="38">
        <v>0.09</v>
      </c>
      <c r="EN7" s="38">
        <v>0.13</v>
      </c>
      <c r="EO7" s="38">
        <v>0.12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村本　英信</cp:lastModifiedBy>
  <dcterms:created xsi:type="dcterms:W3CDTF">2019-12-05T05:14:16Z</dcterms:created>
  <dcterms:modified xsi:type="dcterms:W3CDTF">2020-02-03T10:46:44Z</dcterms:modified>
  <cp:category/>
</cp:coreProperties>
</file>