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sJHrpgFghvKOgiWDgWWwxojcPt/CqJ4Cv4XyxU57T1/8MkbAWfM2szKQU8ZCb2TWPQE2nUNu050HfF/ZndMg==" workbookSaltValue="xTHmdpii4gr7J/OB/E5FHw==" workbookSpinCount="100000"/>
  <bookViews>
    <workbookView xWindow="0" yWindow="0" windowWidth="15360" windowHeight="7635"/>
  </bookViews>
  <sheets>
    <sheet name="法非適用_下水道事業" sheetId="4" r:id="rId1"/>
    <sheet name="データ" sheetId="5" state="hidden" r:id="rId2"/>
  </sheets>
  <externalReferences>
    <externalReference r:id="rId3"/>
  </externalReferences>
  <calcPr calcId="145621"/>
</workbook>
</file>

<file path=xl/sharedStrings.xml><?xml version="1.0" encoding="utf-8"?>
<sst xmlns:r="http://schemas.openxmlformats.org/officeDocument/2006/relationships" xmlns="http://schemas.openxmlformats.org/spreadsheetml/2006/main" count="111" uniqueCount="111">
  <si>
    <t>事業名</t>
  </si>
  <si>
    <t>業務名</t>
    <rPh sb="2" eb="3">
      <t>メイ</t>
    </rPh>
    <phoneticPr fontId="1"/>
  </si>
  <si>
    <t>経営比較分析表（平成30年度決算）</t>
  </si>
  <si>
    <t>全国平均</t>
    <rPh sb="0" eb="2">
      <t>ゼンコク</t>
    </rPh>
    <rPh sb="2" eb="4">
      <t>ヘイキン</t>
    </rPh>
    <phoneticPr fontId="1"/>
  </si>
  <si>
    <t>類似団体区分</t>
    <rPh sb="4" eb="6">
      <t>クブン</t>
    </rPh>
    <phoneticPr fontId="1"/>
  </si>
  <si>
    <t>業種名</t>
    <rPh sb="2" eb="3">
      <t>メイ</t>
    </rPh>
    <phoneticPr fontId="1"/>
  </si>
  <si>
    <r>
      <t>人口密度(人/km</t>
    </r>
    <r>
      <rPr>
        <b/>
        <vertAlign val="superscript"/>
        <sz val="11"/>
        <color theme="1"/>
        <rFont val="ＭＳ ゴシック"/>
      </rPr>
      <t>2</t>
    </r>
    <r>
      <rPr>
        <b/>
        <sz val="11"/>
        <color theme="1"/>
        <rFont val="ＭＳ ゴシック"/>
      </rPr>
      <t>)</t>
    </r>
  </si>
  <si>
    <t>基本情報</t>
    <rPh sb="0" eb="2">
      <t>キホン</t>
    </rPh>
    <rPh sb="2" eb="4">
      <t>ジョウホウ</t>
    </rPh>
    <phoneticPr fontId="1"/>
  </si>
  <si>
    <t>類似団体平均値（平均値）</t>
  </si>
  <si>
    <r>
      <t>面積(km</t>
    </r>
    <r>
      <rPr>
        <b/>
        <vertAlign val="superscript"/>
        <sz val="11"/>
        <color theme="1"/>
        <rFont val="ＭＳ ゴシック"/>
      </rPr>
      <t>2</t>
    </r>
    <r>
      <rPr>
        <b/>
        <sz val="11"/>
        <color theme="1"/>
        <rFont val="ＭＳ ゴシック"/>
      </rPr>
      <t>)</t>
    </r>
  </si>
  <si>
    <t>分析欄</t>
    <rPh sb="0" eb="2">
      <t>ブンセキ</t>
    </rPh>
    <rPh sb="2" eb="3">
      <t>ラン</t>
    </rPh>
    <phoneticPr fontId="1"/>
  </si>
  <si>
    <t>管理者の情報</t>
    <rPh sb="0" eb="3">
      <t>カンリシャ</t>
    </rPh>
    <rPh sb="4" eb="6">
      <t>ジョウホウ</t>
    </rPh>
    <phoneticPr fontId="1"/>
  </si>
  <si>
    <t>人口（人）</t>
    <rPh sb="0" eb="2">
      <t>ジンコウ</t>
    </rPh>
    <rPh sb="3" eb="4">
      <t>ヒト</t>
    </rPh>
    <phoneticPr fontId="1"/>
  </si>
  <si>
    <t>【】</t>
  </si>
  <si>
    <t>グラフ凡例</t>
    <rPh sb="3" eb="5">
      <t>ハンレイ</t>
    </rPh>
    <phoneticPr fontId="1"/>
  </si>
  <si>
    <t>■</t>
  </si>
  <si>
    <t>当該団体値（当該値）</t>
    <rPh sb="2" eb="4">
      <t>ダンタイ</t>
    </rPh>
    <phoneticPr fontId="1"/>
  </si>
  <si>
    <t>資金不足比率(％)</t>
  </si>
  <si>
    <t>業務CD</t>
    <rPh sb="0" eb="2">
      <t>ギョウム</t>
    </rPh>
    <phoneticPr fontId="1"/>
  </si>
  <si>
    <t>自己資本構成比率(％)</t>
  </si>
  <si>
    <t>1. 経営の健全性・効率性</t>
  </si>
  <si>
    <t>普及率(％)</t>
  </si>
  <si>
    <t>有収率(％)</t>
    <rPh sb="0" eb="1">
      <t>ユウ</t>
    </rPh>
    <rPh sb="1" eb="3">
      <t>シュウリツ</t>
    </rPh>
    <phoneticPr fontId="1"/>
  </si>
  <si>
    <r>
      <t>1か月20ｍ</t>
    </r>
    <r>
      <rPr>
        <b/>
        <vertAlign val="superscript"/>
        <sz val="12"/>
        <color theme="1"/>
        <rFont val="ＭＳ ゴシック"/>
      </rPr>
      <t>3</t>
    </r>
    <r>
      <rPr>
        <b/>
        <sz val="11"/>
        <color theme="1"/>
        <rFont val="ＭＳ ゴシック"/>
      </rPr>
      <t>当たり家庭料金(円)</t>
    </r>
  </si>
  <si>
    <t>1⑥</t>
  </si>
  <si>
    <t>処理区域内人口(人)</t>
    <rPh sb="0" eb="2">
      <t>ショリ</t>
    </rPh>
    <rPh sb="2" eb="5">
      <t>クイキナイ</t>
    </rPh>
    <phoneticPr fontId="1"/>
  </si>
  <si>
    <t>2③</t>
  </si>
  <si>
    <t>1②</t>
  </si>
  <si>
    <t>2. 老朽化の状況について</t>
  </si>
  <si>
    <t>⑧水洗化率(％)</t>
  </si>
  <si>
    <t>1. 経営の健全性・効率性</t>
    <rPh sb="3" eb="5">
      <t>ケイエイ</t>
    </rPh>
    <rPh sb="6" eb="9">
      <t>ケンゼンセイ</t>
    </rPh>
    <rPh sb="10" eb="12">
      <t>コウリツ</t>
    </rPh>
    <rPh sb="12" eb="13">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</si>
  <si>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</si>
  <si>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比率(N-4)</t>
    <rPh sb="0" eb="2">
      <t>ヒリツ</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</si>
  <si>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</si>
  <si>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②累積欠損金比率(％)</t>
  </si>
  <si>
    <t>業種CD</t>
    <rPh sb="0" eb="2">
      <t>ギョウシュ</t>
    </rPh>
    <phoneticPr fontId="1"/>
  </si>
  <si>
    <t>－</t>
  </si>
  <si>
    <t>平成30年度全国平均</t>
  </si>
  <si>
    <t>①有形固定資産減価償却率(％)</t>
    <rPh sb="1" eb="3">
      <t>ユウケイ</t>
    </rPh>
    <rPh sb="3" eb="5">
      <t>コテイ</t>
    </rPh>
    <rPh sb="5" eb="7">
      <t>シサン</t>
    </rPh>
    <rPh sb="7" eb="9">
      <t>ゲンカ</t>
    </rPh>
    <rPh sb="9" eb="11">
      <t>ショウキャク</t>
    </rPh>
    <rPh sb="11" eb="12">
      <t>リツ</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</si>
  <si>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</si>
  <si>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1. 経営の健全性・効率性について</t>
  </si>
  <si>
    <t>　施設は比較的新しいが、施設利用率、水洗化率が低いため、適正な料金収入の水準に達していない。経費回収率の向上を図るため、軽減措置の見直しを含め、引き続き料金収入の確保に向け施策を検討したい。
　施設利用率をさらに向上させるとともに、今後必要となる施設の更新に支障を来さないよう効率的な運転管理と機械設備の負担軽減に努める。今後SM計画策定など、老朽化施設の更新投資のあり方についても検討していく必要がある。</t>
    <rPh sb="1" eb="3">
      <t>シセツ</t>
    </rPh>
    <rPh sb="4" eb="7">
      <t>ヒカクテキ</t>
    </rPh>
    <rPh sb="7" eb="8">
      <t>アタラ</t>
    </rPh>
    <rPh sb="12" eb="14">
      <t>シセツ</t>
    </rPh>
    <rPh sb="14" eb="17">
      <t>リヨウリツ</t>
    </rPh>
    <rPh sb="18" eb="21">
      <t>スイセンカ</t>
    </rPh>
    <rPh sb="21" eb="22">
      <t>リツ</t>
    </rPh>
    <rPh sb="23" eb="24">
      <t>ヒク</t>
    </rPh>
    <rPh sb="28" eb="30">
      <t>テキセイ</t>
    </rPh>
    <rPh sb="31" eb="33">
      <t>リョウキン</t>
    </rPh>
    <rPh sb="33" eb="35">
      <t>シュウニュウ</t>
    </rPh>
    <rPh sb="36" eb="38">
      <t>スイジュン</t>
    </rPh>
    <rPh sb="39" eb="40">
      <t>タッ</t>
    </rPh>
    <rPh sb="46" eb="48">
      <t>ケイヒ</t>
    </rPh>
    <rPh sb="48" eb="51">
      <t>カイシュウリツ</t>
    </rPh>
    <rPh sb="52" eb="54">
      <t>コウジョウ</t>
    </rPh>
    <rPh sb="55" eb="56">
      <t>ハカ</t>
    </rPh>
    <rPh sb="60" eb="62">
      <t>ケイゲン</t>
    </rPh>
    <rPh sb="62" eb="64">
      <t>ソチ</t>
    </rPh>
    <rPh sb="65" eb="67">
      <t>ミナオ</t>
    </rPh>
    <rPh sb="69" eb="70">
      <t>フク</t>
    </rPh>
    <rPh sb="72" eb="73">
      <t>ヒ</t>
    </rPh>
    <rPh sb="74" eb="75">
      <t>ツヅ</t>
    </rPh>
    <rPh sb="76" eb="78">
      <t>リョウキン</t>
    </rPh>
    <rPh sb="78" eb="80">
      <t>シュウニュウ</t>
    </rPh>
    <rPh sb="81" eb="83">
      <t>カクホ</t>
    </rPh>
    <rPh sb="84" eb="85">
      <t>ム</t>
    </rPh>
    <rPh sb="86" eb="88">
      <t>セサク</t>
    </rPh>
    <rPh sb="89" eb="91">
      <t>ケントウ</t>
    </rPh>
    <rPh sb="97" eb="99">
      <t>シセツ</t>
    </rPh>
    <rPh sb="99" eb="102">
      <t>リヨウリツ</t>
    </rPh>
    <rPh sb="106" eb="108">
      <t>コウジョウ</t>
    </rPh>
    <rPh sb="116" eb="118">
      <t>コンゴ</t>
    </rPh>
    <rPh sb="118" eb="120">
      <t>ヒツヨウ</t>
    </rPh>
    <rPh sb="123" eb="125">
      <t>シセツ</t>
    </rPh>
    <rPh sb="126" eb="128">
      <t>コウシン</t>
    </rPh>
    <rPh sb="129" eb="131">
      <t>シショウ</t>
    </rPh>
    <rPh sb="132" eb="133">
      <t>キタ</t>
    </rPh>
    <rPh sb="138" eb="141">
      <t>コウリツテキ</t>
    </rPh>
    <rPh sb="142" eb="144">
      <t>ウンテン</t>
    </rPh>
    <rPh sb="144" eb="146">
      <t>カンリ</t>
    </rPh>
    <rPh sb="147" eb="149">
      <t>キカイ</t>
    </rPh>
    <rPh sb="149" eb="151">
      <t>セツビ</t>
    </rPh>
    <rPh sb="152" eb="154">
      <t>フタン</t>
    </rPh>
    <rPh sb="154" eb="156">
      <t>ケイゲン</t>
    </rPh>
    <rPh sb="157" eb="158">
      <t>ツト</t>
    </rPh>
    <rPh sb="161" eb="163">
      <t>コンゴ</t>
    </rPh>
    <rPh sb="165" eb="167">
      <t>ケイカク</t>
    </rPh>
    <rPh sb="167" eb="169">
      <t>サクテイ</t>
    </rPh>
    <rPh sb="172" eb="175">
      <t>ロウキュウカ</t>
    </rPh>
    <rPh sb="175" eb="177">
      <t>シセツ</t>
    </rPh>
    <rPh sb="178" eb="180">
      <t>コウシン</t>
    </rPh>
    <rPh sb="180" eb="182">
      <t>トウシ</t>
    </rPh>
    <rPh sb="185" eb="186">
      <t>カタ</t>
    </rPh>
    <rPh sb="191" eb="193">
      <t>ケントウ</t>
    </rPh>
    <rPh sb="197" eb="199">
      <t>ヒツヨウ</t>
    </rPh>
    <phoneticPr fontId="1"/>
  </si>
  <si>
    <t>団体CD</t>
    <rPh sb="0" eb="2">
      <t>ダンタイ</t>
    </rPh>
    <phoneticPr fontId="1"/>
  </si>
  <si>
    <t>2. 老朽化の状況</t>
  </si>
  <si>
    <t>全体総括</t>
    <rPh sb="0" eb="2">
      <t>ゼンタイ</t>
    </rPh>
    <rPh sb="2" eb="4">
      <t>ソウカツ</t>
    </rPh>
    <phoneticPr fontId="1"/>
  </si>
  <si>
    <t>1①</t>
  </si>
  <si>
    <t>2②</t>
  </si>
  <si>
    <t>1③</t>
  </si>
  <si>
    <t>1④</t>
  </si>
  <si>
    <t>事業CD</t>
    <rPh sb="0" eb="2">
      <t>ジギョウ</t>
    </rPh>
    <phoneticPr fontId="1"/>
  </si>
  <si>
    <t>1⑤</t>
  </si>
  <si>
    <t>1⑦</t>
  </si>
  <si>
    <t>1⑧</t>
  </si>
  <si>
    <t>2①</t>
  </si>
  <si>
    <t>年度</t>
    <rPh sb="0" eb="2">
      <t>ネンド</t>
    </rPh>
    <phoneticPr fontId="1"/>
  </si>
  <si>
    <t>-</t>
  </si>
  <si>
    <t>人口</t>
    <rPh sb="0" eb="2">
      <t>ジンコウ</t>
    </rPh>
    <phoneticPr fontId="1"/>
  </si>
  <si>
    <t>下水道事業(法非適用)</t>
    <rPh sb="3" eb="5">
      <t>ジギョウ</t>
    </rPh>
    <rPh sb="6" eb="7">
      <t>ホウ</t>
    </rPh>
    <rPh sb="7" eb="8">
      <t>ヒ</t>
    </rPh>
    <rPh sb="8" eb="10">
      <t>テキヨウ</t>
    </rPh>
    <phoneticPr fontId="1"/>
  </si>
  <si>
    <t>⑤経費回収率(％)</t>
  </si>
  <si>
    <t>項番</t>
    <rPh sb="0" eb="2">
      <t>コウバン</t>
    </rPh>
    <phoneticPr fontId="1"/>
  </si>
  <si>
    <t>中項目</t>
    <rPh sb="0" eb="1">
      <t>チュウ</t>
    </rPh>
    <rPh sb="1" eb="3">
      <t>コウモク</t>
    </rPh>
    <phoneticPr fontId="1"/>
  </si>
  <si>
    <t>大項目</t>
    <rPh sb="0" eb="3">
      <t>ダイコウモク</t>
    </rPh>
    <phoneticPr fontId="1"/>
  </si>
  <si>
    <t>①収益的収支比率(％)</t>
    <rPh sb="1" eb="4">
      <t>シュウエキテキ</t>
    </rPh>
    <phoneticPr fontId="1"/>
  </si>
  <si>
    <t>施設CD</t>
    <rPh sb="0" eb="2">
      <t>シセツ</t>
    </rPh>
    <phoneticPr fontId="1"/>
  </si>
  <si>
    <t>③流動比率(％)</t>
    <rPh sb="1" eb="3">
      <t>リュウドウ</t>
    </rPh>
    <rPh sb="3" eb="5">
      <t>ヒリツ</t>
    </rPh>
    <phoneticPr fontId="1"/>
  </si>
  <si>
    <t>④企業債残高対事業規模比率(％)</t>
  </si>
  <si>
    <t>⑥汚水処理原価(円)</t>
    <rPh sb="1" eb="3">
      <t>オスイ</t>
    </rPh>
    <rPh sb="3" eb="5">
      <t>ショリ</t>
    </rPh>
    <rPh sb="5" eb="7">
      <t>ゲンカ</t>
    </rPh>
    <rPh sb="8" eb="9">
      <t>エン</t>
    </rPh>
    <phoneticPr fontId="1"/>
  </si>
  <si>
    <t>⑦施設利用率(％)</t>
    <rPh sb="1" eb="3">
      <t>シセツ</t>
    </rPh>
    <rPh sb="3" eb="6">
      <t>リヨウリツ</t>
    </rPh>
    <phoneticPr fontId="1"/>
  </si>
  <si>
    <t>②管渠老朽化率(％)</t>
  </si>
  <si>
    <t>③管渠改善率(％)</t>
  </si>
  <si>
    <t>小項目</t>
    <rPh sb="0" eb="3">
      <t>ショウコウモク</t>
    </rPh>
    <phoneticPr fontId="1"/>
  </si>
  <si>
    <t>都道府県名</t>
    <rPh sb="0" eb="4">
      <t>トドウフケン</t>
    </rPh>
    <rPh sb="4" eb="5">
      <t>メイ</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</si>
  <si>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</si>
  <si>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</si>
  <si>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</si>
  <si>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</si>
  <si>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</si>
  <si>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</si>
  <si>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</si>
  <si>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</si>
  <si>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</si>
  <si>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面積</t>
    <rPh sb="0" eb="2">
      <t>メンセキ</t>
    </rPh>
    <phoneticPr fontId="1"/>
  </si>
  <si>
    <t>人口密度</t>
    <rPh sb="0" eb="2">
      <t>ジンコウ</t>
    </rPh>
    <rPh sb="2" eb="4">
      <t>ミツド</t>
    </rPh>
    <phoneticPr fontId="1"/>
  </si>
  <si>
    <t>処理区域内人口</t>
  </si>
  <si>
    <t>処理区域面積</t>
  </si>
  <si>
    <t>処理区域内人口密度</t>
  </si>
  <si>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</si>
  <si>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</si>
  <si>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</si>
  <si>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</si>
  <si>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</si>
  <si>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類似団体平均(N-3)</t>
  </si>
  <si>
    <t>類似団体平均(N-2)</t>
  </si>
  <si>
    <t>類似団体平均(N-1)</t>
  </si>
  <si>
    <t>類似団体平均(N)</t>
  </si>
  <si>
    <t>全国平均</t>
  </si>
  <si>
    <t>参照用</t>
    <rPh sb="0" eb="3">
      <t>サンショウヨウ</t>
    </rPh>
    <phoneticPr fontId="1"/>
  </si>
  <si>
    <t>徳島県　美馬市</t>
  </si>
  <si>
    <t>法非適用</t>
  </si>
  <si>
    <t>下水道事業</t>
  </si>
  <si>
    <t>特定環境保全公共下水道</t>
  </si>
  <si>
    <t>D2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</si>
  <si>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</si>
  <si>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</si>
  <si>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</si>
  <si>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</si>
  <si>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</si>
  <si>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</si>
  <si>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</si>
  <si>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供用開始１０年以上を経過し、施設の各種機器類は耐用年数を超過し、更新時期を迎えつつある。
事業認可区域の整備はほぼ完了しており、管渠については比較的新しい状況である。</t>
    <rPh sb="0" eb="2">
      <t>キョウヨウ</t>
    </rPh>
    <rPh sb="2" eb="4">
      <t>カイシ</t>
    </rPh>
    <rPh sb="6" eb="7">
      <t>ネン</t>
    </rPh>
    <rPh sb="7" eb="9">
      <t>イジョウ</t>
    </rPh>
    <rPh sb="10" eb="12">
      <t>ケイカ</t>
    </rPh>
    <rPh sb="14" eb="16">
      <t>シセツ</t>
    </rPh>
    <rPh sb="17" eb="19">
      <t>カクシュ</t>
    </rPh>
    <rPh sb="19" eb="22">
      <t>キキルイ</t>
    </rPh>
    <rPh sb="23" eb="25">
      <t>タイヨウ</t>
    </rPh>
    <rPh sb="25" eb="27">
      <t>ネンスウ</t>
    </rPh>
    <rPh sb="28" eb="30">
      <t>チョウカ</t>
    </rPh>
    <rPh sb="32" eb="34">
      <t>コウシン</t>
    </rPh>
    <rPh sb="34" eb="36">
      <t>ジキ</t>
    </rPh>
    <rPh sb="37" eb="38">
      <t>ムカ</t>
    </rPh>
    <rPh sb="45" eb="47">
      <t>ジギョウ</t>
    </rPh>
    <rPh sb="47" eb="49">
      <t>ニンカ</t>
    </rPh>
    <rPh sb="49" eb="51">
      <t>クイキ</t>
    </rPh>
    <rPh sb="52" eb="54">
      <t>セイビ</t>
    </rPh>
    <rPh sb="57" eb="59">
      <t>カンリョウ</t>
    </rPh>
    <rPh sb="64" eb="66">
      <t>カンキョ</t>
    </rPh>
    <rPh sb="71" eb="74">
      <t>ヒカクテキ</t>
    </rPh>
    <rPh sb="74" eb="75">
      <t>アタラ</t>
    </rPh>
    <rPh sb="77" eb="79">
      <t>ジョウキョウ</t>
    </rPh>
    <phoneticPr fontId="1"/>
  </si>
  <si>
    <t>　施設利用率・水洗化率の向上に向けて、近年、様々な加入促進対策を実施してきたものの、施設利用率は横ばい、水洗化率は微減となった。類似団体や全国平均と比較すると低水準となっている。
　収益収支比率は１００％を上回っているものの、経費回収率が１００％を下回っていることから、汚水処理原価に対する適正な料金が確保されておらず、一般会計繰入金に依存している状況であり、赤字経営と言える。汚水処理原価は低下し、全国平均と同程度となっている。</t>
    <rPh sb="1" eb="3">
      <t>シセツ</t>
    </rPh>
    <rPh sb="3" eb="6">
      <t>リヨウリツ</t>
    </rPh>
    <rPh sb="7" eb="10">
      <t>スイセンカ</t>
    </rPh>
    <rPh sb="10" eb="11">
      <t>リツ</t>
    </rPh>
    <rPh sb="12" eb="14">
      <t>コウジョウ</t>
    </rPh>
    <rPh sb="15" eb="16">
      <t>ム</t>
    </rPh>
    <rPh sb="19" eb="21">
      <t>キンネン</t>
    </rPh>
    <rPh sb="22" eb="24">
      <t>サマザマ</t>
    </rPh>
    <rPh sb="25" eb="27">
      <t>カニュウ</t>
    </rPh>
    <rPh sb="27" eb="29">
      <t>ソクシン</t>
    </rPh>
    <rPh sb="29" eb="31">
      <t>タイサク</t>
    </rPh>
    <rPh sb="32" eb="34">
      <t>ジッシ</t>
    </rPh>
    <rPh sb="42" eb="44">
      <t>シセツ</t>
    </rPh>
    <rPh sb="44" eb="47">
      <t>リヨウリツ</t>
    </rPh>
    <rPh sb="48" eb="49">
      <t>ヨコ</t>
    </rPh>
    <rPh sb="52" eb="55">
      <t>スイセンカ</t>
    </rPh>
    <rPh sb="55" eb="56">
      <t>リツ</t>
    </rPh>
    <rPh sb="57" eb="59">
      <t>ビゲン</t>
    </rPh>
    <rPh sb="64" eb="66">
      <t>ルイジ</t>
    </rPh>
    <rPh sb="66" eb="68">
      <t>ダンタイ</t>
    </rPh>
    <rPh sb="69" eb="71">
      <t>ゼンコク</t>
    </rPh>
    <rPh sb="71" eb="73">
      <t>ヘイキン</t>
    </rPh>
    <rPh sb="74" eb="76">
      <t>ヒカク</t>
    </rPh>
    <rPh sb="79" eb="80">
      <t>テイ</t>
    </rPh>
    <rPh sb="80" eb="82">
      <t>スイジュン</t>
    </rPh>
    <rPh sb="91" eb="93">
      <t>シュウエキ</t>
    </rPh>
    <rPh sb="93" eb="95">
      <t>シュウシ</t>
    </rPh>
    <rPh sb="95" eb="97">
      <t>ヒリツ</t>
    </rPh>
    <rPh sb="103" eb="105">
      <t>ウワマワ</t>
    </rPh>
    <rPh sb="113" eb="115">
      <t>ケイヒ</t>
    </rPh>
    <rPh sb="115" eb="118">
      <t>カイシュウリツ</t>
    </rPh>
    <rPh sb="124" eb="126">
      <t>シタマワ</t>
    </rPh>
    <rPh sb="135" eb="137">
      <t>オスイ</t>
    </rPh>
    <rPh sb="137" eb="139">
      <t>ショリ</t>
    </rPh>
    <rPh sb="139" eb="141">
      <t>ゲンカ</t>
    </rPh>
    <rPh sb="142" eb="143">
      <t>タイ</t>
    </rPh>
    <rPh sb="145" eb="147">
      <t>テキセイ</t>
    </rPh>
    <rPh sb="148" eb="150">
      <t>リョウキン</t>
    </rPh>
    <rPh sb="151" eb="153">
      <t>カクホ</t>
    </rPh>
    <rPh sb="160" eb="162">
      <t>イッパン</t>
    </rPh>
    <rPh sb="162" eb="164">
      <t>カイケイ</t>
    </rPh>
    <rPh sb="164" eb="167">
      <t>クリイレキン</t>
    </rPh>
    <rPh sb="168" eb="170">
      <t>イゾン</t>
    </rPh>
    <rPh sb="174" eb="176">
      <t>ジョウキョウ</t>
    </rPh>
    <rPh sb="180" eb="182">
      <t>アカジ</t>
    </rPh>
    <rPh sb="182" eb="184">
      <t>ケイエイ</t>
    </rPh>
    <rPh sb="185" eb="186">
      <t>イ</t>
    </rPh>
    <rPh sb="189" eb="191">
      <t>オスイ</t>
    </rPh>
    <rPh sb="191" eb="193">
      <t>ショリ</t>
    </rPh>
    <rPh sb="193" eb="195">
      <t>ゲンカ</t>
    </rPh>
    <rPh sb="196" eb="198">
      <t>テイカ</t>
    </rPh>
    <rPh sb="200" eb="202">
      <t>ゼンコク</t>
    </rPh>
    <rPh sb="202" eb="204">
      <t>ヘイキン</t>
    </rPh>
    <rPh sb="205" eb="208">
      <t>ドウテイド</t>
    </rPh>
    <phoneticPr fontId="1"/>
  </si>
</sst>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externalLink" Target="externalLinks/externalLink1.xml" Id="rId3" /><Relationship Type="http://schemas.openxmlformats.org/officeDocument/2006/relationships/theme" Target="theme/theme1.xml" Id="rId4" /><Relationship Type="http://schemas.openxmlformats.org/officeDocument/2006/relationships/sharedStrings" Target="sharedStrings.xml" Id="rId5" /><Relationship Type="http://schemas.openxmlformats.org/officeDocument/2006/relationships/styles" Target="styles.xml" Id="rId6"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0.22</c:v>
                </c:pt>
                <c:pt idx="2">
                  <c:v>6.e-002</c:v>
                </c:pt>
                <c:pt idx="3">
                  <c:v>0.17</c:v>
                </c:pt>
                <c:pt idx="4" formatCode="#,##0.00;&quot;△&quot;#,##0.00">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データ!$EJ$6:$EN$6</c:f>
              <c:numCache>
                <c:formatCode>#,##0.00;"△"#,##0.00;"-"</c:formatCode>
                <c:ptCount val="5"/>
                <c:pt idx="0">
                  <c:v>8.e-002</c:v>
                </c:pt>
                <c:pt idx="1">
                  <c:v>0.26</c:v>
                </c:pt>
                <c:pt idx="2">
                  <c:v>0.13</c:v>
                </c:pt>
                <c:pt idx="3">
                  <c:v>0.13</c:v>
                </c:pt>
                <c:pt idx="4">
                  <c:v>0.13</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100.02</c:v>
                </c:pt>
                <c:pt idx="1">
                  <c:v>94.91</c:v>
                </c:pt>
                <c:pt idx="2">
                  <c:v>94.22</c:v>
                </c:pt>
                <c:pt idx="3">
                  <c:v>94.09</c:v>
                </c:pt>
                <c:pt idx="4">
                  <c:v>100.04</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delete val="1"/>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データ!$BK$6:$BO$6</c:f>
              <c:numCache>
                <c:formatCode>#,##0.00;"△"#,##0.00;"-"</c:formatCode>
                <c:ptCount val="5"/>
                <c:pt idx="0">
                  <c:v>1671.86</c:v>
                </c:pt>
                <c:pt idx="1">
                  <c:v>1673.47</c:v>
                </c:pt>
                <c:pt idx="2">
                  <c:v>1592.72</c:v>
                </c:pt>
                <c:pt idx="3">
                  <c:v>1223.96</c:v>
                </c:pt>
                <c:pt idx="4">
                  <c:v>1194.1500000000001</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41.06</c:v>
                </c:pt>
                <c:pt idx="1">
                  <c:v>44.77</c:v>
                </c:pt>
                <c:pt idx="2">
                  <c:v>50.05</c:v>
                </c:pt>
                <c:pt idx="3">
                  <c:v>45.29</c:v>
                </c:pt>
                <c:pt idx="4">
                  <c:v>47.5</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データ!$BV$6:$BZ$6</c:f>
              <c:numCache>
                <c:formatCode>#,##0.00;"△"#,##0.00;"-"</c:formatCode>
                <c:ptCount val="5"/>
                <c:pt idx="0">
                  <c:v>50.54</c:v>
                </c:pt>
                <c:pt idx="1">
                  <c:v>49.22</c:v>
                </c:pt>
                <c:pt idx="2">
                  <c:v>53.7</c:v>
                </c:pt>
                <c:pt idx="3">
                  <c:v>61.54</c:v>
                </c:pt>
                <c:pt idx="4">
                  <c:v>72.260000000000005</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294.25</c:v>
                </c:pt>
                <c:pt idx="1">
                  <c:v>290.67</c:v>
                </c:pt>
                <c:pt idx="2">
                  <c:v>254.04</c:v>
                </c:pt>
                <c:pt idx="3">
                  <c:v>279.10000000000002</c:v>
                </c:pt>
                <c:pt idx="4">
                  <c:v>226.31</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データ!$CG$6:$CK$6</c:f>
              <c:numCache>
                <c:formatCode>#,##0.00;"△"#,##0.00;"-"</c:formatCode>
                <c:ptCount val="5"/>
                <c:pt idx="0">
                  <c:v>320.36</c:v>
                </c:pt>
                <c:pt idx="1">
                  <c:v>332.02</c:v>
                </c:pt>
                <c:pt idx="2">
                  <c:v>300.35000000000002</c:v>
                </c:pt>
                <c:pt idx="3">
                  <c:v>267.86</c:v>
                </c:pt>
                <c:pt idx="4">
                  <c:v>230.02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c:v>
                </c:pt>
                <c:pt idx="1">
                  <c:v>31.33</c:v>
                </c:pt>
                <c:pt idx="2">
                  <c:v>31.17</c:v>
                </c:pt>
                <c:pt idx="3">
                  <c:v>31.67</c:v>
                </c:pt>
                <c:pt idx="4">
                  <c:v>31.67</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データ!$CR$6:$CV$6</c:f>
              <c:numCache>
                <c:formatCode>#,##0.00;"△"#,##0.00;"-"</c:formatCode>
                <c:ptCount val="5"/>
                <c:pt idx="0">
                  <c:v>34.74</c:v>
                </c:pt>
                <c:pt idx="1">
                  <c:v>36.65</c:v>
                </c:pt>
                <c:pt idx="2">
                  <c:v>37.72</c:v>
                </c:pt>
                <c:pt idx="3">
                  <c:v>37.08</c:v>
                </c:pt>
                <c:pt idx="4">
                  <c:v>42.56</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43.6</c:v>
                </c:pt>
                <c:pt idx="1">
                  <c:v>44.47</c:v>
                </c:pt>
                <c:pt idx="2">
                  <c:v>43.21</c:v>
                </c:pt>
                <c:pt idx="3">
                  <c:v>47.12</c:v>
                </c:pt>
                <c:pt idx="4">
                  <c:v>46.32</c:v>
                </c:pt>
              </c:numCache>
            </c:numRef>
          </c:val>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delete val="1"/>
          </c:dLbls>
          <c:val>
            <c:numRef>
              <c:f>データ!$DC$6:$DG$6</c:f>
              <c:numCache>
                <c:formatCode>#,##0.00;"△"#,##0.00;"-"</c:formatCode>
                <c:ptCount val="5"/>
                <c:pt idx="0">
                  <c:v>70.14</c:v>
                </c:pt>
                <c:pt idx="1">
                  <c:v>68.83</c:v>
                </c:pt>
                <c:pt idx="2">
                  <c:v>68.459999999999994</c:v>
                </c:pt>
                <c:pt idx="3">
                  <c:v>67.22</c:v>
                </c:pt>
                <c:pt idx="4">
                  <c:v>83.32</c:v>
                </c:pt>
              </c:numCache>
            </c:numRef>
          </c:val>
          <c:smooth val="0"/>
        </c:ser>
        <c:dLbls>
          <c:txPr>
            <a:bodyPr rot="0" horzOverflow="overflow" anchor="ct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【1,209.40】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【83.36】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【219.46】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【74.48】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22577;&#21578;&#26360;&#65288;&#26360;&#24335;&#65289;\&#20844;&#21942;&#20225;&#26989;&#32076;&#21942;&#27604;&#36611;&#20998;&#26512;&#34920;\APAHO412010.xlsm"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row r="6">
          <cell r="Y6">
            <v>100.02</v>
          </cell>
          <cell r="Z6">
            <v>94.91</v>
          </cell>
          <cell r="AA6">
            <v>94.22</v>
          </cell>
          <cell r="AB6">
            <v>94.09</v>
          </cell>
          <cell r="AC6">
            <v>100.04</v>
          </cell>
          <cell r="AD6" t="e">
            <v>#N/A</v>
          </cell>
          <cell r="AE6" t="e">
            <v>#N/A</v>
          </cell>
          <cell r="AF6" t="e">
            <v>#N/A</v>
          </cell>
          <cell r="AG6" t="e">
            <v>#N/A</v>
          </cell>
          <cell r="AH6" t="e">
            <v>#N/A</v>
          </cell>
          <cell r="AJ6" t="e">
            <v>#N/A</v>
          </cell>
          <cell r="AK6" t="e">
            <v>#N/A</v>
          </cell>
          <cell r="AL6" t="e">
            <v>#N/A</v>
          </cell>
          <cell r="AM6" t="e">
            <v>#N/A</v>
          </cell>
          <cell r="AN6" t="e">
            <v>#N/A</v>
          </cell>
          <cell r="AO6" t="e">
            <v>#N/A</v>
          </cell>
          <cell r="AP6" t="e">
            <v>#N/A</v>
          </cell>
          <cell r="AQ6" t="e">
            <v>#N/A</v>
          </cell>
          <cell r="AR6" t="e">
            <v>#N/A</v>
          </cell>
          <cell r="AS6" t="e">
            <v>#N/A</v>
          </cell>
          <cell r="AU6" t="e">
            <v>#N/A</v>
          </cell>
          <cell r="AV6" t="e">
            <v>#N/A</v>
          </cell>
          <cell r="AW6" t="e">
            <v>#N/A</v>
          </cell>
          <cell r="AX6" t="e">
            <v>#N/A</v>
          </cell>
          <cell r="AY6" t="e">
            <v>#N/A</v>
          </cell>
          <cell r="AZ6" t="e">
            <v>#N/A</v>
          </cell>
          <cell r="BA6" t="e">
            <v>#N/A</v>
          </cell>
          <cell r="BB6" t="e">
            <v>#N/A</v>
          </cell>
          <cell r="BC6" t="e">
            <v>#N/A</v>
          </cell>
          <cell r="BD6" t="e">
            <v>#N/A</v>
          </cell>
          <cell r="BF6">
            <v>0</v>
          </cell>
          <cell r="BG6">
            <v>0</v>
          </cell>
          <cell r="BH6">
            <v>0</v>
          </cell>
          <cell r="BI6">
            <v>0</v>
          </cell>
          <cell r="BJ6">
            <v>0</v>
          </cell>
          <cell r="BK6">
            <v>1671.86</v>
          </cell>
          <cell r="BL6">
            <v>1673.47</v>
          </cell>
          <cell r="BM6">
            <v>1592.72</v>
          </cell>
          <cell r="BN6">
            <v>1223.96</v>
          </cell>
          <cell r="BO6">
            <v>1194.1500000000001</v>
          </cell>
          <cell r="BQ6">
            <v>41.06</v>
          </cell>
          <cell r="BR6">
            <v>44.77</v>
          </cell>
          <cell r="BS6">
            <v>50.05</v>
          </cell>
          <cell r="BT6">
            <v>45.29</v>
          </cell>
          <cell r="BU6">
            <v>47.5</v>
          </cell>
          <cell r="BV6">
            <v>50.54</v>
          </cell>
          <cell r="BW6">
            <v>49.22</v>
          </cell>
          <cell r="BX6">
            <v>53.7</v>
          </cell>
          <cell r="BY6">
            <v>61.54</v>
          </cell>
          <cell r="BZ6">
            <v>72.260000000000005</v>
          </cell>
          <cell r="CB6">
            <v>294.25</v>
          </cell>
          <cell r="CC6">
            <v>290.67</v>
          </cell>
          <cell r="CD6">
            <v>254.04</v>
          </cell>
          <cell r="CE6">
            <v>279.10000000000002</v>
          </cell>
          <cell r="CF6">
            <v>226.31</v>
          </cell>
          <cell r="CG6">
            <v>320.36</v>
          </cell>
          <cell r="CH6">
            <v>332.02</v>
          </cell>
          <cell r="CI6">
            <v>300.35000000000002</v>
          </cell>
          <cell r="CJ6">
            <v>267.86</v>
          </cell>
          <cell r="CK6">
            <v>230.02</v>
          </cell>
          <cell r="CM6">
            <v>30</v>
          </cell>
          <cell r="CN6">
            <v>31.33</v>
          </cell>
          <cell r="CO6">
            <v>31.17</v>
          </cell>
          <cell r="CP6">
            <v>31.67</v>
          </cell>
          <cell r="CQ6">
            <v>31.67</v>
          </cell>
          <cell r="CR6">
            <v>34.74</v>
          </cell>
          <cell r="CS6">
            <v>36.65</v>
          </cell>
          <cell r="CT6">
            <v>37.72</v>
          </cell>
          <cell r="CU6">
            <v>37.08</v>
          </cell>
          <cell r="CV6">
            <v>42.56</v>
          </cell>
          <cell r="CX6">
            <v>43.6</v>
          </cell>
          <cell r="CY6">
            <v>44.47</v>
          </cell>
          <cell r="CZ6">
            <v>43.21</v>
          </cell>
          <cell r="DA6">
            <v>47.12</v>
          </cell>
          <cell r="DB6">
            <v>46.32</v>
          </cell>
          <cell r="DC6">
            <v>70.14</v>
          </cell>
          <cell r="DD6">
            <v>68.83</v>
          </cell>
          <cell r="DE6">
            <v>68.459999999999994</v>
          </cell>
          <cell r="DF6">
            <v>67.22</v>
          </cell>
          <cell r="DG6">
            <v>83.32</v>
          </cell>
          <cell r="DI6" t="e">
            <v>#N/A</v>
          </cell>
          <cell r="DJ6" t="e">
            <v>#N/A</v>
          </cell>
          <cell r="DK6" t="e">
            <v>#N/A</v>
          </cell>
          <cell r="DL6" t="e">
            <v>#N/A</v>
          </cell>
          <cell r="DM6" t="e">
            <v>#N/A</v>
          </cell>
          <cell r="DN6" t="e">
            <v>#N/A</v>
          </cell>
          <cell r="DO6" t="e">
            <v>#N/A</v>
          </cell>
          <cell r="DP6" t="e">
            <v>#N/A</v>
          </cell>
          <cell r="DQ6" t="e">
            <v>#N/A</v>
          </cell>
          <cell r="DR6" t="e">
            <v>#N/A</v>
          </cell>
          <cell r="DT6" t="e">
            <v>#N/A</v>
          </cell>
          <cell r="DU6" t="e">
            <v>#N/A</v>
          </cell>
          <cell r="DV6" t="e">
            <v>#N/A</v>
          </cell>
          <cell r="DW6" t="e">
            <v>#N/A</v>
          </cell>
          <cell r="DX6" t="e">
            <v>#N/A</v>
          </cell>
          <cell r="DY6" t="e">
            <v>#N/A</v>
          </cell>
          <cell r="DZ6" t="e">
            <v>#N/A</v>
          </cell>
          <cell r="EA6" t="e">
            <v>#N/A</v>
          </cell>
          <cell r="EB6" t="e">
            <v>#N/A</v>
          </cell>
          <cell r="EC6" t="e">
            <v>#N/A</v>
          </cell>
          <cell r="EE6">
            <v>0</v>
          </cell>
          <cell r="EF6">
            <v>0.22</v>
          </cell>
          <cell r="EG6">
            <v>6.e-002</v>
          </cell>
          <cell r="EH6">
            <v>0.17</v>
          </cell>
          <cell r="EI6">
            <v>0</v>
          </cell>
          <cell r="EJ6">
            <v>8.e-002</v>
          </cell>
          <cell r="EK6">
            <v>0.26</v>
          </cell>
          <cell r="EL6">
            <v>0.13</v>
          </cell>
          <cell r="EM6">
            <v>0.13</v>
          </cell>
          <cell r="EN6">
            <v>0.13</v>
          </cell>
        </row>
        <row r="7"/>
        <row r="8"/>
        <row r="9"/>
        <row r="10">
          <cell r="B10">
            <v>41640</v>
          </cell>
          <cell r="C10">
            <v>42005</v>
          </cell>
          <cell r="D10">
            <v>42370</v>
          </cell>
          <cell r="E10">
            <v>42736</v>
          </cell>
          <cell r="F10">
            <v>43101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BZ86"/>
  <sheetViews>
    <sheetView showGridLines="0" tabSelected="1" topLeftCell="AG61" workbookViewId="0">
      <selection activeCell="BI69" sqref="BI69"/>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徳島県　美馬市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v>
      </c>
      <c r="C7" s="5"/>
      <c r="D7" s="5"/>
      <c r="E7" s="5"/>
      <c r="F7" s="5"/>
      <c r="G7" s="5"/>
      <c r="H7" s="5"/>
      <c r="I7" s="5" t="s">
        <v>5</v>
      </c>
      <c r="J7" s="5"/>
      <c r="K7" s="5"/>
      <c r="L7" s="5"/>
      <c r="M7" s="5"/>
      <c r="N7" s="5"/>
      <c r="O7" s="5"/>
      <c r="P7" s="5" t="s">
        <v>0</v>
      </c>
      <c r="Q7" s="5"/>
      <c r="R7" s="5"/>
      <c r="S7" s="5"/>
      <c r="T7" s="5"/>
      <c r="U7" s="5"/>
      <c r="V7" s="5"/>
      <c r="W7" s="5" t="s">
        <v>4</v>
      </c>
      <c r="X7" s="5"/>
      <c r="Y7" s="5"/>
      <c r="Z7" s="5"/>
      <c r="AA7" s="5"/>
      <c r="AB7" s="5"/>
      <c r="AC7" s="5"/>
      <c r="AD7" s="5" t="s">
        <v>11</v>
      </c>
      <c r="AE7" s="5"/>
      <c r="AF7" s="5"/>
      <c r="AG7" s="5"/>
      <c r="AH7" s="5"/>
      <c r="AI7" s="5"/>
      <c r="AJ7" s="5"/>
      <c r="AK7" s="3"/>
      <c r="AL7" s="5" t="s">
        <v>12</v>
      </c>
      <c r="AM7" s="5"/>
      <c r="AN7" s="5"/>
      <c r="AO7" s="5"/>
      <c r="AP7" s="5"/>
      <c r="AQ7" s="5"/>
      <c r="AR7" s="5"/>
      <c r="AS7" s="5"/>
      <c r="AT7" s="5" t="s">
        <v>9</v>
      </c>
      <c r="AU7" s="5"/>
      <c r="AV7" s="5"/>
      <c r="AW7" s="5"/>
      <c r="AX7" s="5"/>
      <c r="AY7" s="5"/>
      <c r="AZ7" s="5"/>
      <c r="BA7" s="5"/>
      <c r="BB7" s="5" t="s">
        <v>6</v>
      </c>
      <c r="BC7" s="5"/>
      <c r="BD7" s="5"/>
      <c r="BE7" s="5"/>
      <c r="BF7" s="5"/>
      <c r="BG7" s="5"/>
      <c r="BH7" s="5"/>
      <c r="BI7" s="5"/>
      <c r="BJ7" s="3"/>
      <c r="BK7" s="3"/>
      <c r="BL7" s="27" t="s">
        <v>14</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29432</v>
      </c>
      <c r="AM8" s="22"/>
      <c r="AN8" s="22"/>
      <c r="AO8" s="22"/>
      <c r="AP8" s="22"/>
      <c r="AQ8" s="22"/>
      <c r="AR8" s="22"/>
      <c r="AS8" s="22"/>
      <c r="AT8" s="7">
        <f>データ!T6</f>
        <v>367.14</v>
      </c>
      <c r="AU8" s="7"/>
      <c r="AV8" s="7"/>
      <c r="AW8" s="7"/>
      <c r="AX8" s="7"/>
      <c r="AY8" s="7"/>
      <c r="AZ8" s="7"/>
      <c r="BA8" s="7"/>
      <c r="BB8" s="7">
        <f>データ!U6</f>
        <v>80.17</v>
      </c>
      <c r="BC8" s="7"/>
      <c r="BD8" s="7"/>
      <c r="BE8" s="7"/>
      <c r="BF8" s="7"/>
      <c r="BG8" s="7"/>
      <c r="BH8" s="7"/>
      <c r="BI8" s="7"/>
      <c r="BJ8" s="3"/>
      <c r="BK8" s="3"/>
      <c r="BL8" s="28" t="s">
        <v>15</v>
      </c>
      <c r="BM8" s="38"/>
      <c r="BN8" s="45" t="s">
        <v>16</v>
      </c>
      <c r="BO8" s="48"/>
      <c r="BP8" s="48"/>
      <c r="BQ8" s="48"/>
      <c r="BR8" s="48"/>
      <c r="BS8" s="48"/>
      <c r="BT8" s="48"/>
      <c r="BU8" s="48"/>
      <c r="BV8" s="48"/>
      <c r="BW8" s="48"/>
      <c r="BX8" s="48"/>
      <c r="BY8" s="52"/>
    </row>
    <row r="9" spans="1:78" ht="18.75" customHeight="1">
      <c r="A9" s="2"/>
      <c r="B9" s="5" t="s">
        <v>17</v>
      </c>
      <c r="C9" s="5"/>
      <c r="D9" s="5"/>
      <c r="E9" s="5"/>
      <c r="F9" s="5"/>
      <c r="G9" s="5"/>
      <c r="H9" s="5"/>
      <c r="I9" s="5" t="s">
        <v>19</v>
      </c>
      <c r="J9" s="5"/>
      <c r="K9" s="5"/>
      <c r="L9" s="5"/>
      <c r="M9" s="5"/>
      <c r="N9" s="5"/>
      <c r="O9" s="5"/>
      <c r="P9" s="5" t="s">
        <v>21</v>
      </c>
      <c r="Q9" s="5"/>
      <c r="R9" s="5"/>
      <c r="S9" s="5"/>
      <c r="T9" s="5"/>
      <c r="U9" s="5"/>
      <c r="V9" s="5"/>
      <c r="W9" s="5" t="s">
        <v>22</v>
      </c>
      <c r="X9" s="5"/>
      <c r="Y9" s="5"/>
      <c r="Z9" s="5"/>
      <c r="AA9" s="5"/>
      <c r="AB9" s="5"/>
      <c r="AC9" s="5"/>
      <c r="AD9" s="5" t="s">
        <v>23</v>
      </c>
      <c r="AE9" s="5"/>
      <c r="AF9" s="5"/>
      <c r="AG9" s="5"/>
      <c r="AH9" s="5"/>
      <c r="AI9" s="5"/>
      <c r="AJ9" s="5"/>
      <c r="AK9" s="3"/>
      <c r="AL9" s="5" t="s">
        <v>25</v>
      </c>
      <c r="AM9" s="5"/>
      <c r="AN9" s="5"/>
      <c r="AO9" s="5"/>
      <c r="AP9" s="5"/>
      <c r="AQ9" s="5"/>
      <c r="AR9" s="5"/>
      <c r="AS9" s="5"/>
      <c r="AT9" s="5" t="s">
        <v>31</v>
      </c>
      <c r="AU9" s="5"/>
      <c r="AV9" s="5"/>
      <c r="AW9" s="5"/>
      <c r="AX9" s="5"/>
      <c r="AY9" s="5"/>
      <c r="AZ9" s="5"/>
      <c r="BA9" s="5"/>
      <c r="BB9" s="5" t="s">
        <v>33</v>
      </c>
      <c r="BC9" s="5"/>
      <c r="BD9" s="5"/>
      <c r="BE9" s="5"/>
      <c r="BF9" s="5"/>
      <c r="BG9" s="5"/>
      <c r="BH9" s="5"/>
      <c r="BI9" s="5"/>
      <c r="BJ9" s="3"/>
      <c r="BK9" s="3"/>
      <c r="BL9" s="29" t="s">
        <v>36</v>
      </c>
      <c r="BM9" s="39"/>
      <c r="BN9" s="46" t="s">
        <v>8</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9.07</v>
      </c>
      <c r="Q10" s="7"/>
      <c r="R10" s="7"/>
      <c r="S10" s="7"/>
      <c r="T10" s="7"/>
      <c r="U10" s="7"/>
      <c r="V10" s="7"/>
      <c r="W10" s="7">
        <f>データ!Q6</f>
        <v>97.66</v>
      </c>
      <c r="X10" s="7"/>
      <c r="Y10" s="7"/>
      <c r="Z10" s="7"/>
      <c r="AA10" s="7"/>
      <c r="AB10" s="7"/>
      <c r="AC10" s="7"/>
      <c r="AD10" s="22">
        <f>データ!R6</f>
        <v>3130</v>
      </c>
      <c r="AE10" s="22"/>
      <c r="AF10" s="22"/>
      <c r="AG10" s="22"/>
      <c r="AH10" s="22"/>
      <c r="AI10" s="22"/>
      <c r="AJ10" s="22"/>
      <c r="AK10" s="2"/>
      <c r="AL10" s="22">
        <f>データ!V6</f>
        <v>2653</v>
      </c>
      <c r="AM10" s="22"/>
      <c r="AN10" s="22"/>
      <c r="AO10" s="22"/>
      <c r="AP10" s="22"/>
      <c r="AQ10" s="22"/>
      <c r="AR10" s="22"/>
      <c r="AS10" s="22"/>
      <c r="AT10" s="7">
        <f>データ!W6</f>
        <v>0.93</v>
      </c>
      <c r="AU10" s="7"/>
      <c r="AV10" s="7"/>
      <c r="AW10" s="7"/>
      <c r="AX10" s="7"/>
      <c r="AY10" s="7"/>
      <c r="AZ10" s="7"/>
      <c r="BA10" s="7"/>
      <c r="BB10" s="7">
        <f>データ!X6</f>
        <v>2852.69</v>
      </c>
      <c r="BC10" s="7"/>
      <c r="BD10" s="7"/>
      <c r="BE10" s="7"/>
      <c r="BF10" s="7"/>
      <c r="BG10" s="7"/>
      <c r="BH10" s="7"/>
      <c r="BI10" s="7"/>
      <c r="BJ10" s="2"/>
      <c r="BK10" s="2"/>
      <c r="BL10" s="30" t="s">
        <v>13</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10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40</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110</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28</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109</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43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44</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41</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39</v>
      </c>
    </row>
    <row r="84" spans="1:78">
      <c r="C84" s="2"/>
    </row>
    <row r="85" spans="1:78" hidden="1">
      <c r="B85" s="12" t="s">
        <v>3</v>
      </c>
      <c r="C85" s="12"/>
      <c r="D85" s="12"/>
      <c r="E85" s="12" t="s">
        <v>45</v>
      </c>
      <c r="F85" s="12" t="s">
        <v>27</v>
      </c>
      <c r="G85" s="12" t="s">
        <v>47</v>
      </c>
      <c r="H85" s="12" t="s">
        <v>48</v>
      </c>
      <c r="I85" s="12" t="s">
        <v>50</v>
      </c>
      <c r="J85" s="12" t="s">
        <v>24</v>
      </c>
      <c r="K85" s="12" t="s">
        <v>51</v>
      </c>
      <c r="L85" s="12" t="s">
        <v>52</v>
      </c>
      <c r="M85" s="12" t="s">
        <v>53</v>
      </c>
      <c r="N85" s="12" t="s">
        <v>46</v>
      </c>
      <c r="O85" s="12" t="s">
        <v>26</v>
      </c>
    </row>
    <row r="86" spans="1:78" hidden="1">
      <c r="B86" s="12"/>
      <c r="C86" s="12"/>
      <c r="D86" s="12"/>
      <c r="E86" s="12" t="str">
        <f>データ!AI6</f>
        <v/>
      </c>
      <c r="F86" s="12" t="s">
        <v>55</v>
      </c>
      <c r="G86" s="12" t="s">
        <v>55</v>
      </c>
      <c r="H86" s="12" t="str">
        <f>データ!BP6</f>
        <v>【1,209.40】</v>
      </c>
      <c r="I86" s="12" t="str">
        <f>データ!CA6</f>
        <v>【74.48】</v>
      </c>
      <c r="J86" s="12" t="str">
        <f>データ!CL6</f>
        <v>【219.46】</v>
      </c>
      <c r="K86" s="12" t="str">
        <f>データ!CW6</f>
        <v>【42.82】</v>
      </c>
      <c r="L86" s="12" t="str">
        <f>データ!DH6</f>
        <v>【83.36】</v>
      </c>
      <c r="M86" s="12" t="s">
        <v>55</v>
      </c>
      <c r="N86" s="12" t="s">
        <v>55</v>
      </c>
      <c r="O86" s="12" t="str">
        <f>データ!EO6</f>
        <v>【0.12】</v>
      </c>
    </row>
  </sheetData>
  <sheetProtection algorithmName="SHA-512" hashValue="FuZwYKZYVwDRP+L6psUAQo1CDTFxZl25YRURTboNkkjW705I5vzhe/iCVC39mmPmpj83sjofZ/hFRy+KPA13zQ==" saltValue="/SA6mAQQ14EhR6s7x8N5Kw=="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8" scale="74" fitToWidth="1" fitToHeight="1" orientation="landscape"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dimension ref="A1:EO10"/>
  <sheetViews>
    <sheetView showGridLines="0" workbookViewId="0"/>
  </sheetViews>
  <sheetFormatPr defaultRowHeight="13.5"/>
  <cols>
    <col min="2" max="144" width="11.875" customWidth="1"/>
  </cols>
  <sheetData>
    <row r="1" spans="1:145">
      <c r="A1" t="s">
        <v>57</v>
      </c>
      <c r="Y1" s="78">
        <v>1</v>
      </c>
      <c r="Z1" s="78">
        <v>1</v>
      </c>
      <c r="AA1" s="78">
        <v>1</v>
      </c>
      <c r="AB1" s="78">
        <v>1</v>
      </c>
      <c r="AC1" s="78">
        <v>1</v>
      </c>
      <c r="AD1" s="78">
        <v>1</v>
      </c>
      <c r="AE1" s="78">
        <v>1</v>
      </c>
      <c r="AF1" s="78">
        <v>1</v>
      </c>
      <c r="AG1" s="78">
        <v>1</v>
      </c>
      <c r="AH1" s="78">
        <v>1</v>
      </c>
      <c r="AI1" s="78"/>
      <c r="AJ1" s="78">
        <v>1</v>
      </c>
      <c r="AK1" s="78">
        <v>1</v>
      </c>
      <c r="AL1" s="78">
        <v>1</v>
      </c>
      <c r="AM1" s="78">
        <v>1</v>
      </c>
      <c r="AN1" s="78">
        <v>1</v>
      </c>
      <c r="AO1" s="78">
        <v>1</v>
      </c>
      <c r="AP1" s="78">
        <v>1</v>
      </c>
      <c r="AQ1" s="78">
        <v>1</v>
      </c>
      <c r="AR1" s="78">
        <v>1</v>
      </c>
      <c r="AS1" s="78">
        <v>1</v>
      </c>
      <c r="AT1" s="78"/>
      <c r="AU1" s="78">
        <v>1</v>
      </c>
      <c r="AV1" s="78">
        <v>1</v>
      </c>
      <c r="AW1" s="78">
        <v>1</v>
      </c>
      <c r="AX1" s="78">
        <v>1</v>
      </c>
      <c r="AY1" s="78">
        <v>1</v>
      </c>
      <c r="AZ1" s="78">
        <v>1</v>
      </c>
      <c r="BA1" s="78">
        <v>1</v>
      </c>
      <c r="BB1" s="78">
        <v>1</v>
      </c>
      <c r="BC1" s="78">
        <v>1</v>
      </c>
      <c r="BD1" s="78">
        <v>1</v>
      </c>
      <c r="BE1" s="78"/>
      <c r="BF1" s="78">
        <v>1</v>
      </c>
      <c r="BG1" s="78">
        <v>1</v>
      </c>
      <c r="BH1" s="78">
        <v>1</v>
      </c>
      <c r="BI1" s="78">
        <v>1</v>
      </c>
      <c r="BJ1" s="78">
        <v>1</v>
      </c>
      <c r="BK1" s="78">
        <v>1</v>
      </c>
      <c r="BL1" s="78">
        <v>1</v>
      </c>
      <c r="BM1" s="78">
        <v>1</v>
      </c>
      <c r="BN1" s="78">
        <v>1</v>
      </c>
      <c r="BO1" s="78">
        <v>1</v>
      </c>
      <c r="BP1" s="78"/>
      <c r="BQ1" s="78">
        <v>1</v>
      </c>
      <c r="BR1" s="78">
        <v>1</v>
      </c>
      <c r="BS1" s="78">
        <v>1</v>
      </c>
      <c r="BT1" s="78">
        <v>1</v>
      </c>
      <c r="BU1" s="78">
        <v>1</v>
      </c>
      <c r="BV1" s="78">
        <v>1</v>
      </c>
      <c r="BW1" s="78">
        <v>1</v>
      </c>
      <c r="BX1" s="78">
        <v>1</v>
      </c>
      <c r="BY1" s="78">
        <v>1</v>
      </c>
      <c r="BZ1" s="78">
        <v>1</v>
      </c>
      <c r="CA1" s="78"/>
      <c r="CB1" s="78">
        <v>1</v>
      </c>
      <c r="CC1" s="78">
        <v>1</v>
      </c>
      <c r="CD1" s="78">
        <v>1</v>
      </c>
      <c r="CE1" s="78">
        <v>1</v>
      </c>
      <c r="CF1" s="78">
        <v>1</v>
      </c>
      <c r="CG1" s="78">
        <v>1</v>
      </c>
      <c r="CH1" s="78">
        <v>1</v>
      </c>
      <c r="CI1" s="78">
        <v>1</v>
      </c>
      <c r="CJ1" s="78">
        <v>1</v>
      </c>
      <c r="CK1" s="78">
        <v>1</v>
      </c>
      <c r="CL1" s="78"/>
      <c r="CM1" s="78">
        <v>1</v>
      </c>
      <c r="CN1" s="78">
        <v>1</v>
      </c>
      <c r="CO1" s="78">
        <v>1</v>
      </c>
      <c r="CP1" s="78">
        <v>1</v>
      </c>
      <c r="CQ1" s="78">
        <v>1</v>
      </c>
      <c r="CR1" s="78">
        <v>1</v>
      </c>
      <c r="CS1" s="78">
        <v>1</v>
      </c>
      <c r="CT1" s="78">
        <v>1</v>
      </c>
      <c r="CU1" s="78">
        <v>1</v>
      </c>
      <c r="CV1" s="78">
        <v>1</v>
      </c>
      <c r="CW1" s="78"/>
      <c r="CX1" s="78">
        <v>1</v>
      </c>
      <c r="CY1" s="78">
        <v>1</v>
      </c>
      <c r="CZ1" s="78">
        <v>1</v>
      </c>
      <c r="DA1" s="78">
        <v>1</v>
      </c>
      <c r="DB1" s="78">
        <v>1</v>
      </c>
      <c r="DC1" s="78">
        <v>1</v>
      </c>
      <c r="DD1" s="78">
        <v>1</v>
      </c>
      <c r="DE1" s="78">
        <v>1</v>
      </c>
      <c r="DF1" s="78">
        <v>1</v>
      </c>
      <c r="DG1" s="78">
        <v>1</v>
      </c>
      <c r="DH1" s="78"/>
      <c r="DI1" s="78">
        <v>1</v>
      </c>
      <c r="DJ1" s="78">
        <v>1</v>
      </c>
      <c r="DK1" s="78">
        <v>1</v>
      </c>
      <c r="DL1" s="78">
        <v>1</v>
      </c>
      <c r="DM1" s="78">
        <v>1</v>
      </c>
      <c r="DN1" s="78">
        <v>1</v>
      </c>
      <c r="DO1" s="78">
        <v>1</v>
      </c>
      <c r="DP1" s="78">
        <v>1</v>
      </c>
      <c r="DQ1" s="78">
        <v>1</v>
      </c>
      <c r="DR1" s="78">
        <v>1</v>
      </c>
      <c r="DS1" s="78"/>
      <c r="DT1" s="78">
        <v>1</v>
      </c>
      <c r="DU1" s="78">
        <v>1</v>
      </c>
      <c r="DV1" s="78">
        <v>1</v>
      </c>
      <c r="DW1" s="78">
        <v>1</v>
      </c>
      <c r="DX1" s="78">
        <v>1</v>
      </c>
      <c r="DY1" s="78">
        <v>1</v>
      </c>
      <c r="DZ1" s="78">
        <v>1</v>
      </c>
      <c r="EA1" s="78">
        <v>1</v>
      </c>
      <c r="EB1" s="78">
        <v>1</v>
      </c>
      <c r="EC1" s="78">
        <v>1</v>
      </c>
      <c r="ED1" s="78"/>
      <c r="EE1" s="78">
        <v>1</v>
      </c>
      <c r="EF1" s="78">
        <v>1</v>
      </c>
      <c r="EG1" s="78">
        <v>1</v>
      </c>
      <c r="EH1" s="78">
        <v>1</v>
      </c>
      <c r="EI1" s="78">
        <v>1</v>
      </c>
      <c r="EJ1" s="78">
        <v>1</v>
      </c>
      <c r="EK1" s="78">
        <v>1</v>
      </c>
      <c r="EL1" s="78">
        <v>1</v>
      </c>
      <c r="EM1" s="78">
        <v>1</v>
      </c>
      <c r="EN1" s="78">
        <v>1</v>
      </c>
      <c r="EO1" s="78"/>
    </row>
    <row r="2" spans="1:145">
      <c r="A2" s="60" t="s">
        <v>59</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5">
      <c r="A3" s="60" t="s">
        <v>61</v>
      </c>
      <c r="B3" s="62" t="s">
        <v>54</v>
      </c>
      <c r="C3" s="62" t="s">
        <v>42</v>
      </c>
      <c r="D3" s="62" t="s">
        <v>18</v>
      </c>
      <c r="E3" s="62" t="s">
        <v>35</v>
      </c>
      <c r="F3" s="62" t="s">
        <v>49</v>
      </c>
      <c r="G3" s="62" t="s">
        <v>63</v>
      </c>
      <c r="H3" s="68" t="s">
        <v>7</v>
      </c>
      <c r="I3" s="71"/>
      <c r="J3" s="71"/>
      <c r="K3" s="71"/>
      <c r="L3" s="71"/>
      <c r="M3" s="71"/>
      <c r="N3" s="71"/>
      <c r="O3" s="71"/>
      <c r="P3" s="71"/>
      <c r="Q3" s="71"/>
      <c r="R3" s="71"/>
      <c r="S3" s="71"/>
      <c r="T3" s="71"/>
      <c r="U3" s="71"/>
      <c r="V3" s="71"/>
      <c r="W3" s="71"/>
      <c r="X3" s="76"/>
      <c r="Y3" s="79" t="s">
        <v>30</v>
      </c>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t="s">
        <v>43</v>
      </c>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row>
    <row r="4" spans="1:145">
      <c r="A4" s="60" t="s">
        <v>60</v>
      </c>
      <c r="B4" s="63"/>
      <c r="C4" s="63"/>
      <c r="D4" s="63"/>
      <c r="E4" s="63"/>
      <c r="F4" s="63"/>
      <c r="G4" s="63"/>
      <c r="H4" s="69"/>
      <c r="I4" s="72"/>
      <c r="J4" s="72"/>
      <c r="K4" s="72"/>
      <c r="L4" s="72"/>
      <c r="M4" s="72"/>
      <c r="N4" s="72"/>
      <c r="O4" s="72"/>
      <c r="P4" s="72"/>
      <c r="Q4" s="72"/>
      <c r="R4" s="72"/>
      <c r="S4" s="72"/>
      <c r="T4" s="72"/>
      <c r="U4" s="72"/>
      <c r="V4" s="72"/>
      <c r="W4" s="72"/>
      <c r="X4" s="77"/>
      <c r="Y4" s="80" t="s">
        <v>62</v>
      </c>
      <c r="Z4" s="80"/>
      <c r="AA4" s="80"/>
      <c r="AB4" s="80"/>
      <c r="AC4" s="80"/>
      <c r="AD4" s="80"/>
      <c r="AE4" s="80"/>
      <c r="AF4" s="80"/>
      <c r="AG4" s="80"/>
      <c r="AH4" s="80"/>
      <c r="AI4" s="80"/>
      <c r="AJ4" s="80" t="s">
        <v>34</v>
      </c>
      <c r="AK4" s="80"/>
      <c r="AL4" s="80"/>
      <c r="AM4" s="80"/>
      <c r="AN4" s="80"/>
      <c r="AO4" s="80"/>
      <c r="AP4" s="80"/>
      <c r="AQ4" s="80"/>
      <c r="AR4" s="80"/>
      <c r="AS4" s="80"/>
      <c r="AT4" s="80"/>
      <c r="AU4" s="80" t="s">
        <v>64</v>
      </c>
      <c r="AV4" s="80"/>
      <c r="AW4" s="80"/>
      <c r="AX4" s="80"/>
      <c r="AY4" s="80"/>
      <c r="AZ4" s="80"/>
      <c r="BA4" s="80"/>
      <c r="BB4" s="80"/>
      <c r="BC4" s="80"/>
      <c r="BD4" s="80"/>
      <c r="BE4" s="80"/>
      <c r="BF4" s="80" t="s">
        <v>65</v>
      </c>
      <c r="BG4" s="80"/>
      <c r="BH4" s="80"/>
      <c r="BI4" s="80"/>
      <c r="BJ4" s="80"/>
      <c r="BK4" s="80"/>
      <c r="BL4" s="80"/>
      <c r="BM4" s="80"/>
      <c r="BN4" s="80"/>
      <c r="BO4" s="80"/>
      <c r="BP4" s="80"/>
      <c r="BQ4" s="80" t="s">
        <v>58</v>
      </c>
      <c r="BR4" s="80"/>
      <c r="BS4" s="80"/>
      <c r="BT4" s="80"/>
      <c r="BU4" s="80"/>
      <c r="BV4" s="80"/>
      <c r="BW4" s="80"/>
      <c r="BX4" s="80"/>
      <c r="BY4" s="80"/>
      <c r="BZ4" s="80"/>
      <c r="CA4" s="80"/>
      <c r="CB4" s="80" t="s">
        <v>66</v>
      </c>
      <c r="CC4" s="80"/>
      <c r="CD4" s="80"/>
      <c r="CE4" s="80"/>
      <c r="CF4" s="80"/>
      <c r="CG4" s="80"/>
      <c r="CH4" s="80"/>
      <c r="CI4" s="80"/>
      <c r="CJ4" s="80"/>
      <c r="CK4" s="80"/>
      <c r="CL4" s="80"/>
      <c r="CM4" s="80" t="s">
        <v>67</v>
      </c>
      <c r="CN4" s="80"/>
      <c r="CO4" s="80"/>
      <c r="CP4" s="80"/>
      <c r="CQ4" s="80"/>
      <c r="CR4" s="80"/>
      <c r="CS4" s="80"/>
      <c r="CT4" s="80"/>
      <c r="CU4" s="80"/>
      <c r="CV4" s="80"/>
      <c r="CW4" s="80"/>
      <c r="CX4" s="80" t="s">
        <v>29</v>
      </c>
      <c r="CY4" s="80"/>
      <c r="CZ4" s="80"/>
      <c r="DA4" s="80"/>
      <c r="DB4" s="80"/>
      <c r="DC4" s="80"/>
      <c r="DD4" s="80"/>
      <c r="DE4" s="80"/>
      <c r="DF4" s="80"/>
      <c r="DG4" s="80"/>
      <c r="DH4" s="80"/>
      <c r="DI4" s="80" t="s">
        <v>38</v>
      </c>
      <c r="DJ4" s="80"/>
      <c r="DK4" s="80"/>
      <c r="DL4" s="80"/>
      <c r="DM4" s="80"/>
      <c r="DN4" s="80"/>
      <c r="DO4" s="80"/>
      <c r="DP4" s="80"/>
      <c r="DQ4" s="80"/>
      <c r="DR4" s="80"/>
      <c r="DS4" s="80"/>
      <c r="DT4" s="80" t="s">
        <v>68</v>
      </c>
      <c r="DU4" s="80"/>
      <c r="DV4" s="80"/>
      <c r="DW4" s="80"/>
      <c r="DX4" s="80"/>
      <c r="DY4" s="80"/>
      <c r="DZ4" s="80"/>
      <c r="EA4" s="80"/>
      <c r="EB4" s="80"/>
      <c r="EC4" s="80"/>
      <c r="ED4" s="80"/>
      <c r="EE4" s="80" t="s">
        <v>69</v>
      </c>
      <c r="EF4" s="80"/>
      <c r="EG4" s="80"/>
      <c r="EH4" s="80"/>
      <c r="EI4" s="80"/>
      <c r="EJ4" s="80"/>
      <c r="EK4" s="80"/>
      <c r="EL4" s="80"/>
      <c r="EM4" s="80"/>
      <c r="EN4" s="80"/>
      <c r="EO4" s="80"/>
    </row>
    <row r="5" spans="1:145">
      <c r="A5" s="60" t="s">
        <v>70</v>
      </c>
      <c r="B5" s="64"/>
      <c r="C5" s="64"/>
      <c r="D5" s="64"/>
      <c r="E5" s="64"/>
      <c r="F5" s="64"/>
      <c r="G5" s="64"/>
      <c r="H5" s="70" t="s">
        <v>71</v>
      </c>
      <c r="I5" s="70" t="s">
        <v>72</v>
      </c>
      <c r="J5" s="70" t="s">
        <v>73</v>
      </c>
      <c r="K5" s="70" t="s">
        <v>74</v>
      </c>
      <c r="L5" s="70" t="s">
        <v>75</v>
      </c>
      <c r="M5" s="70" t="s">
        <v>11</v>
      </c>
      <c r="N5" s="70" t="s">
        <v>76</v>
      </c>
      <c r="O5" s="70" t="s">
        <v>77</v>
      </c>
      <c r="P5" s="70" t="s">
        <v>78</v>
      </c>
      <c r="Q5" s="70" t="s">
        <v>79</v>
      </c>
      <c r="R5" s="70" t="s">
        <v>80</v>
      </c>
      <c r="S5" s="70" t="s">
        <v>56</v>
      </c>
      <c r="T5" s="70" t="s">
        <v>81</v>
      </c>
      <c r="U5" s="70" t="s">
        <v>82</v>
      </c>
      <c r="V5" s="70" t="s">
        <v>83</v>
      </c>
      <c r="W5" s="70" t="s">
        <v>84</v>
      </c>
      <c r="X5" s="70" t="s">
        <v>85</v>
      </c>
      <c r="Y5" s="70" t="s">
        <v>32</v>
      </c>
      <c r="Z5" s="70" t="s">
        <v>86</v>
      </c>
      <c r="AA5" s="70" t="s">
        <v>87</v>
      </c>
      <c r="AB5" s="70" t="s">
        <v>88</v>
      </c>
      <c r="AC5" s="70" t="s">
        <v>89</v>
      </c>
      <c r="AD5" s="70" t="s">
        <v>90</v>
      </c>
      <c r="AE5" s="70" t="s">
        <v>91</v>
      </c>
      <c r="AF5" s="70" t="s">
        <v>92</v>
      </c>
      <c r="AG5" s="70" t="s">
        <v>93</v>
      </c>
      <c r="AH5" s="70" t="s">
        <v>94</v>
      </c>
      <c r="AI5" s="70" t="s">
        <v>3</v>
      </c>
      <c r="AJ5" s="70" t="s">
        <v>32</v>
      </c>
      <c r="AK5" s="70" t="s">
        <v>86</v>
      </c>
      <c r="AL5" s="70" t="s">
        <v>87</v>
      </c>
      <c r="AM5" s="70" t="s">
        <v>88</v>
      </c>
      <c r="AN5" s="70" t="s">
        <v>89</v>
      </c>
      <c r="AO5" s="70" t="s">
        <v>90</v>
      </c>
      <c r="AP5" s="70" t="s">
        <v>91</v>
      </c>
      <c r="AQ5" s="70" t="s">
        <v>92</v>
      </c>
      <c r="AR5" s="70" t="s">
        <v>93</v>
      </c>
      <c r="AS5" s="70" t="s">
        <v>94</v>
      </c>
      <c r="AT5" s="70" t="s">
        <v>95</v>
      </c>
      <c r="AU5" s="70" t="s">
        <v>32</v>
      </c>
      <c r="AV5" s="70" t="s">
        <v>86</v>
      </c>
      <c r="AW5" s="70" t="s">
        <v>87</v>
      </c>
      <c r="AX5" s="70" t="s">
        <v>88</v>
      </c>
      <c r="AY5" s="70" t="s">
        <v>89</v>
      </c>
      <c r="AZ5" s="70" t="s">
        <v>90</v>
      </c>
      <c r="BA5" s="70" t="s">
        <v>91</v>
      </c>
      <c r="BB5" s="70" t="s">
        <v>92</v>
      </c>
      <c r="BC5" s="70" t="s">
        <v>93</v>
      </c>
      <c r="BD5" s="70" t="s">
        <v>94</v>
      </c>
      <c r="BE5" s="70" t="s">
        <v>95</v>
      </c>
      <c r="BF5" s="70" t="s">
        <v>32</v>
      </c>
      <c r="BG5" s="70" t="s">
        <v>86</v>
      </c>
      <c r="BH5" s="70" t="s">
        <v>87</v>
      </c>
      <c r="BI5" s="70" t="s">
        <v>88</v>
      </c>
      <c r="BJ5" s="70" t="s">
        <v>89</v>
      </c>
      <c r="BK5" s="70" t="s">
        <v>90</v>
      </c>
      <c r="BL5" s="70" t="s">
        <v>91</v>
      </c>
      <c r="BM5" s="70" t="s">
        <v>92</v>
      </c>
      <c r="BN5" s="70" t="s">
        <v>93</v>
      </c>
      <c r="BO5" s="70" t="s">
        <v>94</v>
      </c>
      <c r="BP5" s="70" t="s">
        <v>95</v>
      </c>
      <c r="BQ5" s="70" t="s">
        <v>32</v>
      </c>
      <c r="BR5" s="70" t="s">
        <v>86</v>
      </c>
      <c r="BS5" s="70" t="s">
        <v>87</v>
      </c>
      <c r="BT5" s="70" t="s">
        <v>88</v>
      </c>
      <c r="BU5" s="70" t="s">
        <v>89</v>
      </c>
      <c r="BV5" s="70" t="s">
        <v>90</v>
      </c>
      <c r="BW5" s="70" t="s">
        <v>91</v>
      </c>
      <c r="BX5" s="70" t="s">
        <v>92</v>
      </c>
      <c r="BY5" s="70" t="s">
        <v>93</v>
      </c>
      <c r="BZ5" s="70" t="s">
        <v>94</v>
      </c>
      <c r="CA5" s="70" t="s">
        <v>95</v>
      </c>
      <c r="CB5" s="70" t="s">
        <v>32</v>
      </c>
      <c r="CC5" s="70" t="s">
        <v>86</v>
      </c>
      <c r="CD5" s="70" t="s">
        <v>87</v>
      </c>
      <c r="CE5" s="70" t="s">
        <v>88</v>
      </c>
      <c r="CF5" s="70" t="s">
        <v>89</v>
      </c>
      <c r="CG5" s="70" t="s">
        <v>90</v>
      </c>
      <c r="CH5" s="70" t="s">
        <v>91</v>
      </c>
      <c r="CI5" s="70" t="s">
        <v>92</v>
      </c>
      <c r="CJ5" s="70" t="s">
        <v>93</v>
      </c>
      <c r="CK5" s="70" t="s">
        <v>94</v>
      </c>
      <c r="CL5" s="70" t="s">
        <v>95</v>
      </c>
      <c r="CM5" s="70" t="s">
        <v>32</v>
      </c>
      <c r="CN5" s="70" t="s">
        <v>86</v>
      </c>
      <c r="CO5" s="70" t="s">
        <v>87</v>
      </c>
      <c r="CP5" s="70" t="s">
        <v>88</v>
      </c>
      <c r="CQ5" s="70" t="s">
        <v>89</v>
      </c>
      <c r="CR5" s="70" t="s">
        <v>90</v>
      </c>
      <c r="CS5" s="70" t="s">
        <v>91</v>
      </c>
      <c r="CT5" s="70" t="s">
        <v>92</v>
      </c>
      <c r="CU5" s="70" t="s">
        <v>93</v>
      </c>
      <c r="CV5" s="70" t="s">
        <v>94</v>
      </c>
      <c r="CW5" s="70" t="s">
        <v>95</v>
      </c>
      <c r="CX5" s="70" t="s">
        <v>32</v>
      </c>
      <c r="CY5" s="70" t="s">
        <v>86</v>
      </c>
      <c r="CZ5" s="70" t="s">
        <v>87</v>
      </c>
      <c r="DA5" s="70" t="s">
        <v>88</v>
      </c>
      <c r="DB5" s="70" t="s">
        <v>89</v>
      </c>
      <c r="DC5" s="70" t="s">
        <v>90</v>
      </c>
      <c r="DD5" s="70" t="s">
        <v>91</v>
      </c>
      <c r="DE5" s="70" t="s">
        <v>92</v>
      </c>
      <c r="DF5" s="70" t="s">
        <v>93</v>
      </c>
      <c r="DG5" s="70" t="s">
        <v>94</v>
      </c>
      <c r="DH5" s="70" t="s">
        <v>95</v>
      </c>
      <c r="DI5" s="70" t="s">
        <v>32</v>
      </c>
      <c r="DJ5" s="70" t="s">
        <v>86</v>
      </c>
      <c r="DK5" s="70" t="s">
        <v>87</v>
      </c>
      <c r="DL5" s="70" t="s">
        <v>88</v>
      </c>
      <c r="DM5" s="70" t="s">
        <v>89</v>
      </c>
      <c r="DN5" s="70" t="s">
        <v>90</v>
      </c>
      <c r="DO5" s="70" t="s">
        <v>91</v>
      </c>
      <c r="DP5" s="70" t="s">
        <v>92</v>
      </c>
      <c r="DQ5" s="70" t="s">
        <v>93</v>
      </c>
      <c r="DR5" s="70" t="s">
        <v>94</v>
      </c>
      <c r="DS5" s="70" t="s">
        <v>95</v>
      </c>
      <c r="DT5" s="70" t="s">
        <v>32</v>
      </c>
      <c r="DU5" s="70" t="s">
        <v>86</v>
      </c>
      <c r="DV5" s="70" t="s">
        <v>87</v>
      </c>
      <c r="DW5" s="70" t="s">
        <v>88</v>
      </c>
      <c r="DX5" s="70" t="s">
        <v>89</v>
      </c>
      <c r="DY5" s="70" t="s">
        <v>90</v>
      </c>
      <c r="DZ5" s="70" t="s">
        <v>91</v>
      </c>
      <c r="EA5" s="70" t="s">
        <v>92</v>
      </c>
      <c r="EB5" s="70" t="s">
        <v>93</v>
      </c>
      <c r="EC5" s="70" t="s">
        <v>94</v>
      </c>
      <c r="ED5" s="70" t="s">
        <v>95</v>
      </c>
      <c r="EE5" s="70" t="s">
        <v>32</v>
      </c>
      <c r="EF5" s="70" t="s">
        <v>86</v>
      </c>
      <c r="EG5" s="70" t="s">
        <v>87</v>
      </c>
      <c r="EH5" s="70" t="s">
        <v>88</v>
      </c>
      <c r="EI5" s="70" t="s">
        <v>89</v>
      </c>
      <c r="EJ5" s="70" t="s">
        <v>90</v>
      </c>
      <c r="EK5" s="70" t="s">
        <v>91</v>
      </c>
      <c r="EL5" s="70" t="s">
        <v>92</v>
      </c>
      <c r="EM5" s="70" t="s">
        <v>93</v>
      </c>
      <c r="EN5" s="70" t="s">
        <v>94</v>
      </c>
      <c r="EO5" s="70" t="s">
        <v>95</v>
      </c>
    </row>
    <row r="6" spans="1:145" s="59" customFormat="1">
      <c r="A6" s="60" t="s">
        <v>96</v>
      </c>
      <c r="B6" s="65">
        <f t="shared" ref="B6:X6" si="1">B7</f>
        <v>2018</v>
      </c>
      <c r="C6" s="65">
        <f t="shared" si="1"/>
        <v>362077</v>
      </c>
      <c r="D6" s="65">
        <f t="shared" si="1"/>
        <v>47</v>
      </c>
      <c r="E6" s="65">
        <f t="shared" si="1"/>
        <v>17</v>
      </c>
      <c r="F6" s="65">
        <f t="shared" si="1"/>
        <v>4</v>
      </c>
      <c r="G6" s="65">
        <f t="shared" si="1"/>
        <v>0</v>
      </c>
      <c r="H6" s="65" t="str">
        <f t="shared" si="1"/>
        <v>徳島県　美馬市</v>
      </c>
      <c r="I6" s="65" t="str">
        <f t="shared" si="1"/>
        <v>法非適用</v>
      </c>
      <c r="J6" s="65" t="str">
        <f t="shared" si="1"/>
        <v>下水道事業</v>
      </c>
      <c r="K6" s="65" t="str">
        <f t="shared" si="1"/>
        <v>特定環境保全公共下水道</v>
      </c>
      <c r="L6" s="65" t="str">
        <f t="shared" si="1"/>
        <v>D2</v>
      </c>
      <c r="M6" s="65" t="str">
        <f t="shared" si="1"/>
        <v>非設置</v>
      </c>
      <c r="N6" s="73" t="str">
        <f t="shared" si="1"/>
        <v>-</v>
      </c>
      <c r="O6" s="73" t="str">
        <f t="shared" si="1"/>
        <v>該当数値なし</v>
      </c>
      <c r="P6" s="73">
        <f t="shared" si="1"/>
        <v>9.07</v>
      </c>
      <c r="Q6" s="73">
        <f t="shared" si="1"/>
        <v>97.66</v>
      </c>
      <c r="R6" s="73">
        <f t="shared" si="1"/>
        <v>3130</v>
      </c>
      <c r="S6" s="73">
        <f t="shared" si="1"/>
        <v>29432</v>
      </c>
      <c r="T6" s="73">
        <f t="shared" si="1"/>
        <v>367.14</v>
      </c>
      <c r="U6" s="73">
        <f t="shared" si="1"/>
        <v>80.17</v>
      </c>
      <c r="V6" s="73">
        <f t="shared" si="1"/>
        <v>2653</v>
      </c>
      <c r="W6" s="73">
        <f t="shared" si="1"/>
        <v>0.93</v>
      </c>
      <c r="X6" s="73">
        <f t="shared" si="1"/>
        <v>2852.69</v>
      </c>
      <c r="Y6" s="81">
        <f t="shared" ref="Y6:AH6" si="2">IF(Y7="",NA(),Y7)</f>
        <v>100.02</v>
      </c>
      <c r="Z6" s="81">
        <f t="shared" si="2"/>
        <v>94.91</v>
      </c>
      <c r="AA6" s="81">
        <f t="shared" si="2"/>
        <v>94.22</v>
      </c>
      <c r="AB6" s="81">
        <f t="shared" si="2"/>
        <v>94.09</v>
      </c>
      <c r="AC6" s="81">
        <f t="shared" si="2"/>
        <v>100.04</v>
      </c>
      <c r="AD6" s="73" t="e">
        <f t="shared" si="2"/>
        <v>#N/A</v>
      </c>
      <c r="AE6" s="73" t="e">
        <f t="shared" si="2"/>
        <v>#N/A</v>
      </c>
      <c r="AF6" s="73" t="e">
        <f t="shared" si="2"/>
        <v>#N/A</v>
      </c>
      <c r="AG6" s="73" t="e">
        <f t="shared" si="2"/>
        <v>#N/A</v>
      </c>
      <c r="AH6" s="73" t="e">
        <f t="shared" si="2"/>
        <v>#N/A</v>
      </c>
      <c r="AI6" s="73" t="str">
        <f>IF(AI7="","",IF(AI7="-","【-】","【"&amp;SUBSTITUTE(TEXT(AI7,"#,##0.00"),"-","△")&amp;"】"))</f>
        <v/>
      </c>
      <c r="AJ6" s="73" t="e">
        <f t="shared" ref="AJ6:AS6" si="3">IF(AJ7="",NA(),AJ7)</f>
        <v>#N/A</v>
      </c>
      <c r="AK6" s="73" t="e">
        <f t="shared" si="3"/>
        <v>#N/A</v>
      </c>
      <c r="AL6" s="73" t="e">
        <f t="shared" si="3"/>
        <v>#N/A</v>
      </c>
      <c r="AM6" s="73" t="e">
        <f t="shared" si="3"/>
        <v>#N/A</v>
      </c>
      <c r="AN6" s="73" t="e">
        <f t="shared" si="3"/>
        <v>#N/A</v>
      </c>
      <c r="AO6" s="73" t="e">
        <f t="shared" si="3"/>
        <v>#N/A</v>
      </c>
      <c r="AP6" s="73" t="e">
        <f t="shared" si="3"/>
        <v>#N/A</v>
      </c>
      <c r="AQ6" s="73" t="e">
        <f t="shared" si="3"/>
        <v>#N/A</v>
      </c>
      <c r="AR6" s="73" t="e">
        <f t="shared" si="3"/>
        <v>#N/A</v>
      </c>
      <c r="AS6" s="73" t="e">
        <f t="shared" si="3"/>
        <v>#N/A</v>
      </c>
      <c r="AT6" s="73" t="str">
        <f>IF(AT7="","",IF(AT7="-","【-】","【"&amp;SUBSTITUTE(TEXT(AT7,"#,##0.00"),"-","△")&amp;"】"))</f>
        <v/>
      </c>
      <c r="AU6" s="73" t="e">
        <f t="shared" ref="AU6:BD6" si="4">IF(AU7="",NA(),AU7)</f>
        <v>#N/A</v>
      </c>
      <c r="AV6" s="73" t="e">
        <f t="shared" si="4"/>
        <v>#N/A</v>
      </c>
      <c r="AW6" s="73" t="e">
        <f t="shared" si="4"/>
        <v>#N/A</v>
      </c>
      <c r="AX6" s="73" t="e">
        <f t="shared" si="4"/>
        <v>#N/A</v>
      </c>
      <c r="AY6" s="73" t="e">
        <f t="shared" si="4"/>
        <v>#N/A</v>
      </c>
      <c r="AZ6" s="73" t="e">
        <f t="shared" si="4"/>
        <v>#N/A</v>
      </c>
      <c r="BA6" s="73" t="e">
        <f t="shared" si="4"/>
        <v>#N/A</v>
      </c>
      <c r="BB6" s="73" t="e">
        <f t="shared" si="4"/>
        <v>#N/A</v>
      </c>
      <c r="BC6" s="73" t="e">
        <f t="shared" si="4"/>
        <v>#N/A</v>
      </c>
      <c r="BD6" s="73" t="e">
        <f t="shared" si="4"/>
        <v>#N/A</v>
      </c>
      <c r="BE6" s="73" t="str">
        <f>IF(BE7="","",IF(BE7="-","【-】","【"&amp;SUBSTITUTE(TEXT(BE7,"#,##0.00"),"-","△")&amp;"】"))</f>
        <v/>
      </c>
      <c r="BF6" s="73">
        <f t="shared" ref="BF6:BO6" si="5">IF(BF7="",NA(),BF7)</f>
        <v>0</v>
      </c>
      <c r="BG6" s="73">
        <f t="shared" si="5"/>
        <v>0</v>
      </c>
      <c r="BH6" s="73">
        <f t="shared" si="5"/>
        <v>0</v>
      </c>
      <c r="BI6" s="73">
        <f t="shared" si="5"/>
        <v>0</v>
      </c>
      <c r="BJ6" s="73">
        <f t="shared" si="5"/>
        <v>0</v>
      </c>
      <c r="BK6" s="81">
        <f t="shared" si="5"/>
        <v>1671.86</v>
      </c>
      <c r="BL6" s="81">
        <f t="shared" si="5"/>
        <v>1673.47</v>
      </c>
      <c r="BM6" s="81">
        <f t="shared" si="5"/>
        <v>1592.72</v>
      </c>
      <c r="BN6" s="81">
        <f t="shared" si="5"/>
        <v>1223.96</v>
      </c>
      <c r="BO6" s="81">
        <f t="shared" si="5"/>
        <v>1194.1500000000001</v>
      </c>
      <c r="BP6" s="73" t="str">
        <f>IF(BP7="","",IF(BP7="-","【-】","【"&amp;SUBSTITUTE(TEXT(BP7,"#,##0.00"),"-","△")&amp;"】"))</f>
        <v>【1,209.40】</v>
      </c>
      <c r="BQ6" s="81">
        <f t="shared" ref="BQ6:BZ6" si="6">IF(BQ7="",NA(),BQ7)</f>
        <v>41.06</v>
      </c>
      <c r="BR6" s="81">
        <f t="shared" si="6"/>
        <v>44.77</v>
      </c>
      <c r="BS6" s="81">
        <f t="shared" si="6"/>
        <v>50.05</v>
      </c>
      <c r="BT6" s="81">
        <f t="shared" si="6"/>
        <v>45.29</v>
      </c>
      <c r="BU6" s="81">
        <f t="shared" si="6"/>
        <v>47.5</v>
      </c>
      <c r="BV6" s="81">
        <f t="shared" si="6"/>
        <v>50.54</v>
      </c>
      <c r="BW6" s="81">
        <f t="shared" si="6"/>
        <v>49.22</v>
      </c>
      <c r="BX6" s="81">
        <f t="shared" si="6"/>
        <v>53.7</v>
      </c>
      <c r="BY6" s="81">
        <f t="shared" si="6"/>
        <v>61.54</v>
      </c>
      <c r="BZ6" s="81">
        <f t="shared" si="6"/>
        <v>72.260000000000005</v>
      </c>
      <c r="CA6" s="73" t="str">
        <f>IF(CA7="","",IF(CA7="-","【-】","【"&amp;SUBSTITUTE(TEXT(CA7,"#,##0.00"),"-","△")&amp;"】"))</f>
        <v>【74.48】</v>
      </c>
      <c r="CB6" s="81">
        <f t="shared" ref="CB6:CK6" si="7">IF(CB7="",NA(),CB7)</f>
        <v>294.25</v>
      </c>
      <c r="CC6" s="81">
        <f t="shared" si="7"/>
        <v>290.67</v>
      </c>
      <c r="CD6" s="81">
        <f t="shared" si="7"/>
        <v>254.04</v>
      </c>
      <c r="CE6" s="81">
        <f t="shared" si="7"/>
        <v>279.10000000000002</v>
      </c>
      <c r="CF6" s="81">
        <f t="shared" si="7"/>
        <v>226.31</v>
      </c>
      <c r="CG6" s="81">
        <f t="shared" si="7"/>
        <v>320.36</v>
      </c>
      <c r="CH6" s="81">
        <f t="shared" si="7"/>
        <v>332.02</v>
      </c>
      <c r="CI6" s="81">
        <f t="shared" si="7"/>
        <v>300.35000000000002</v>
      </c>
      <c r="CJ6" s="81">
        <f t="shared" si="7"/>
        <v>267.86</v>
      </c>
      <c r="CK6" s="81">
        <f t="shared" si="7"/>
        <v>230.02</v>
      </c>
      <c r="CL6" s="73" t="str">
        <f>IF(CL7="","",IF(CL7="-","【-】","【"&amp;SUBSTITUTE(TEXT(CL7,"#,##0.00"),"-","△")&amp;"】"))</f>
        <v>【219.46】</v>
      </c>
      <c r="CM6" s="81">
        <f t="shared" ref="CM6:CV6" si="8">IF(CM7="",NA(),CM7)</f>
        <v>30</v>
      </c>
      <c r="CN6" s="81">
        <f t="shared" si="8"/>
        <v>31.33</v>
      </c>
      <c r="CO6" s="81">
        <f t="shared" si="8"/>
        <v>31.17</v>
      </c>
      <c r="CP6" s="81">
        <f t="shared" si="8"/>
        <v>31.67</v>
      </c>
      <c r="CQ6" s="81">
        <f t="shared" si="8"/>
        <v>31.67</v>
      </c>
      <c r="CR6" s="81">
        <f t="shared" si="8"/>
        <v>34.74</v>
      </c>
      <c r="CS6" s="81">
        <f t="shared" si="8"/>
        <v>36.65</v>
      </c>
      <c r="CT6" s="81">
        <f t="shared" si="8"/>
        <v>37.72</v>
      </c>
      <c r="CU6" s="81">
        <f t="shared" si="8"/>
        <v>37.08</v>
      </c>
      <c r="CV6" s="81">
        <f t="shared" si="8"/>
        <v>42.56</v>
      </c>
      <c r="CW6" s="73" t="str">
        <f>IF(CW7="","",IF(CW7="-","【-】","【"&amp;SUBSTITUTE(TEXT(CW7,"#,##0.00"),"-","△")&amp;"】"))</f>
        <v>【42.82】</v>
      </c>
      <c r="CX6" s="81">
        <f t="shared" ref="CX6:DG6" si="9">IF(CX7="",NA(),CX7)</f>
        <v>43.6</v>
      </c>
      <c r="CY6" s="81">
        <f t="shared" si="9"/>
        <v>44.47</v>
      </c>
      <c r="CZ6" s="81">
        <f t="shared" si="9"/>
        <v>43.21</v>
      </c>
      <c r="DA6" s="81">
        <f t="shared" si="9"/>
        <v>47.12</v>
      </c>
      <c r="DB6" s="81">
        <f t="shared" si="9"/>
        <v>46.32</v>
      </c>
      <c r="DC6" s="81">
        <f t="shared" si="9"/>
        <v>70.14</v>
      </c>
      <c r="DD6" s="81">
        <f t="shared" si="9"/>
        <v>68.83</v>
      </c>
      <c r="DE6" s="81">
        <f t="shared" si="9"/>
        <v>68.459999999999994</v>
      </c>
      <c r="DF6" s="81">
        <f t="shared" si="9"/>
        <v>67.22</v>
      </c>
      <c r="DG6" s="81">
        <f t="shared" si="9"/>
        <v>83.32</v>
      </c>
      <c r="DH6" s="73" t="str">
        <f>IF(DH7="","",IF(DH7="-","【-】","【"&amp;SUBSTITUTE(TEXT(DH7,"#,##0.00"),"-","△")&amp;"】"))</f>
        <v>【83.36】</v>
      </c>
      <c r="DI6" s="73" t="e">
        <f t="shared" ref="DI6:DR6" si="10">IF(DI7="",NA(),DI7)</f>
        <v>#N/A</v>
      </c>
      <c r="DJ6" s="73" t="e">
        <f t="shared" si="10"/>
        <v>#N/A</v>
      </c>
      <c r="DK6" s="73" t="e">
        <f t="shared" si="10"/>
        <v>#N/A</v>
      </c>
      <c r="DL6" s="73" t="e">
        <f t="shared" si="10"/>
        <v>#N/A</v>
      </c>
      <c r="DM6" s="73" t="e">
        <f t="shared" si="10"/>
        <v>#N/A</v>
      </c>
      <c r="DN6" s="73" t="e">
        <f t="shared" si="10"/>
        <v>#N/A</v>
      </c>
      <c r="DO6" s="73" t="e">
        <f t="shared" si="10"/>
        <v>#N/A</v>
      </c>
      <c r="DP6" s="73" t="e">
        <f t="shared" si="10"/>
        <v>#N/A</v>
      </c>
      <c r="DQ6" s="73" t="e">
        <f t="shared" si="10"/>
        <v>#N/A</v>
      </c>
      <c r="DR6" s="73" t="e">
        <f t="shared" si="10"/>
        <v>#N/A</v>
      </c>
      <c r="DS6" s="73" t="str">
        <f>IF(DS7="","",IF(DS7="-","【-】","【"&amp;SUBSTITUTE(TEXT(DS7,"#,##0.00"),"-","△")&amp;"】"))</f>
        <v/>
      </c>
      <c r="DT6" s="73" t="e">
        <f t="shared" ref="DT6:EC6" si="11">IF(DT7="",NA(),DT7)</f>
        <v>#N/A</v>
      </c>
      <c r="DU6" s="73" t="e">
        <f t="shared" si="11"/>
        <v>#N/A</v>
      </c>
      <c r="DV6" s="73" t="e">
        <f t="shared" si="11"/>
        <v>#N/A</v>
      </c>
      <c r="DW6" s="73" t="e">
        <f t="shared" si="11"/>
        <v>#N/A</v>
      </c>
      <c r="DX6" s="73" t="e">
        <f t="shared" si="11"/>
        <v>#N/A</v>
      </c>
      <c r="DY6" s="73" t="e">
        <f t="shared" si="11"/>
        <v>#N/A</v>
      </c>
      <c r="DZ6" s="73" t="e">
        <f t="shared" si="11"/>
        <v>#N/A</v>
      </c>
      <c r="EA6" s="73" t="e">
        <f t="shared" si="11"/>
        <v>#N/A</v>
      </c>
      <c r="EB6" s="73" t="e">
        <f t="shared" si="11"/>
        <v>#N/A</v>
      </c>
      <c r="EC6" s="73" t="e">
        <f t="shared" si="11"/>
        <v>#N/A</v>
      </c>
      <c r="ED6" s="73" t="str">
        <f>IF(ED7="","",IF(ED7="-","【-】","【"&amp;SUBSTITUTE(TEXT(ED7,"#,##0.00"),"-","△")&amp;"】"))</f>
        <v/>
      </c>
      <c r="EE6" s="73">
        <f t="shared" ref="EE6:EN6" si="12">IF(EE7="",NA(),EE7)</f>
        <v>0</v>
      </c>
      <c r="EF6" s="81">
        <f t="shared" si="12"/>
        <v>0.22</v>
      </c>
      <c r="EG6" s="81">
        <f t="shared" si="12"/>
        <v>6.e-002</v>
      </c>
      <c r="EH6" s="81">
        <f t="shared" si="12"/>
        <v>0.17</v>
      </c>
      <c r="EI6" s="73">
        <f t="shared" si="12"/>
        <v>0</v>
      </c>
      <c r="EJ6" s="81">
        <f t="shared" si="12"/>
        <v>8.e-002</v>
      </c>
      <c r="EK6" s="81">
        <f t="shared" si="12"/>
        <v>0.26</v>
      </c>
      <c r="EL6" s="81">
        <f t="shared" si="12"/>
        <v>0.13</v>
      </c>
      <c r="EM6" s="81">
        <f t="shared" si="12"/>
        <v>0.13</v>
      </c>
      <c r="EN6" s="81">
        <f t="shared" si="12"/>
        <v>0.13</v>
      </c>
      <c r="EO6" s="73" t="str">
        <f>IF(EO7="","",IF(EO7="-","【-】","【"&amp;SUBSTITUTE(TEXT(EO7,"#,##0.00"),"-","△")&amp;"】"))</f>
        <v>【0.12】</v>
      </c>
    </row>
    <row r="7" spans="1:145" s="59" customFormat="1">
      <c r="A7" s="60"/>
      <c r="B7" s="66">
        <v>2018</v>
      </c>
      <c r="C7" s="66">
        <v>362077</v>
      </c>
      <c r="D7" s="66">
        <v>47</v>
      </c>
      <c r="E7" s="66">
        <v>17</v>
      </c>
      <c r="F7" s="66">
        <v>4</v>
      </c>
      <c r="G7" s="66">
        <v>0</v>
      </c>
      <c r="H7" s="66" t="s">
        <v>97</v>
      </c>
      <c r="I7" s="66" t="s">
        <v>98</v>
      </c>
      <c r="J7" s="66" t="s">
        <v>99</v>
      </c>
      <c r="K7" s="66" t="s">
        <v>100</v>
      </c>
      <c r="L7" s="66" t="s">
        <v>101</v>
      </c>
      <c r="M7" s="66" t="s">
        <v>102</v>
      </c>
      <c r="N7" s="74" t="s">
        <v>55</v>
      </c>
      <c r="O7" s="74" t="s">
        <v>103</v>
      </c>
      <c r="P7" s="74">
        <v>9.07</v>
      </c>
      <c r="Q7" s="74">
        <v>97.66</v>
      </c>
      <c r="R7" s="74">
        <v>3130</v>
      </c>
      <c r="S7" s="74">
        <v>29432</v>
      </c>
      <c r="T7" s="74">
        <v>367.14</v>
      </c>
      <c r="U7" s="74">
        <v>80.17</v>
      </c>
      <c r="V7" s="74">
        <v>2653</v>
      </c>
      <c r="W7" s="74">
        <v>0.93</v>
      </c>
      <c r="X7" s="74">
        <v>2852.69</v>
      </c>
      <c r="Y7" s="74">
        <v>100.02</v>
      </c>
      <c r="Z7" s="74">
        <v>94.91</v>
      </c>
      <c r="AA7" s="74">
        <v>94.22</v>
      </c>
      <c r="AB7" s="74">
        <v>94.09</v>
      </c>
      <c r="AC7" s="74">
        <v>100.04</v>
      </c>
      <c r="AD7" s="74"/>
      <c r="AE7" s="74"/>
      <c r="AF7" s="74"/>
      <c r="AG7" s="74"/>
      <c r="AH7" s="74"/>
      <c r="AI7" s="74"/>
      <c r="AJ7" s="74"/>
      <c r="AK7" s="74"/>
      <c r="AL7" s="74"/>
      <c r="AM7" s="74"/>
      <c r="AN7" s="74"/>
      <c r="AO7" s="74"/>
      <c r="AP7" s="74"/>
      <c r="AQ7" s="74"/>
      <c r="AR7" s="74"/>
      <c r="AS7" s="74"/>
      <c r="AT7" s="74"/>
      <c r="AU7" s="74"/>
      <c r="AV7" s="74"/>
      <c r="AW7" s="74"/>
      <c r="AX7" s="74"/>
      <c r="AY7" s="74"/>
      <c r="AZ7" s="74"/>
      <c r="BA7" s="74"/>
      <c r="BB7" s="74"/>
      <c r="BC7" s="74"/>
      <c r="BD7" s="74"/>
      <c r="BE7" s="74"/>
      <c r="BF7" s="74">
        <v>0</v>
      </c>
      <c r="BG7" s="74">
        <v>0</v>
      </c>
      <c r="BH7" s="74">
        <v>0</v>
      </c>
      <c r="BI7" s="74">
        <v>0</v>
      </c>
      <c r="BJ7" s="74">
        <v>0</v>
      </c>
      <c r="BK7" s="74">
        <v>1671.86</v>
      </c>
      <c r="BL7" s="74">
        <v>1673.47</v>
      </c>
      <c r="BM7" s="74">
        <v>1592.72</v>
      </c>
      <c r="BN7" s="74">
        <v>1223.96</v>
      </c>
      <c r="BO7" s="74">
        <v>1194.1500000000001</v>
      </c>
      <c r="BP7" s="74">
        <v>1209.4000000000001</v>
      </c>
      <c r="BQ7" s="74">
        <v>41.06</v>
      </c>
      <c r="BR7" s="74">
        <v>44.77</v>
      </c>
      <c r="BS7" s="74">
        <v>50.05</v>
      </c>
      <c r="BT7" s="74">
        <v>45.29</v>
      </c>
      <c r="BU7" s="74">
        <v>47.5</v>
      </c>
      <c r="BV7" s="74">
        <v>50.54</v>
      </c>
      <c r="BW7" s="74">
        <v>49.22</v>
      </c>
      <c r="BX7" s="74">
        <v>53.7</v>
      </c>
      <c r="BY7" s="74">
        <v>61.54</v>
      </c>
      <c r="BZ7" s="74">
        <v>72.260000000000005</v>
      </c>
      <c r="CA7" s="74">
        <v>74.48</v>
      </c>
      <c r="CB7" s="74">
        <v>294.25</v>
      </c>
      <c r="CC7" s="74">
        <v>290.67</v>
      </c>
      <c r="CD7" s="74">
        <v>254.04</v>
      </c>
      <c r="CE7" s="74">
        <v>279.10000000000002</v>
      </c>
      <c r="CF7" s="74">
        <v>226.31</v>
      </c>
      <c r="CG7" s="74">
        <v>320.36</v>
      </c>
      <c r="CH7" s="74">
        <v>332.02</v>
      </c>
      <c r="CI7" s="74">
        <v>300.35000000000002</v>
      </c>
      <c r="CJ7" s="74">
        <v>267.86</v>
      </c>
      <c r="CK7" s="74">
        <v>230.02</v>
      </c>
      <c r="CL7" s="74">
        <v>219.46</v>
      </c>
      <c r="CM7" s="74">
        <v>30</v>
      </c>
      <c r="CN7" s="74">
        <v>31.33</v>
      </c>
      <c r="CO7" s="74">
        <v>31.17</v>
      </c>
      <c r="CP7" s="74">
        <v>31.67</v>
      </c>
      <c r="CQ7" s="74">
        <v>31.67</v>
      </c>
      <c r="CR7" s="74">
        <v>34.74</v>
      </c>
      <c r="CS7" s="74">
        <v>36.65</v>
      </c>
      <c r="CT7" s="74">
        <v>37.72</v>
      </c>
      <c r="CU7" s="74">
        <v>37.08</v>
      </c>
      <c r="CV7" s="74">
        <v>42.56</v>
      </c>
      <c r="CW7" s="74">
        <v>42.82</v>
      </c>
      <c r="CX7" s="74">
        <v>43.6</v>
      </c>
      <c r="CY7" s="74">
        <v>44.47</v>
      </c>
      <c r="CZ7" s="74">
        <v>43.21</v>
      </c>
      <c r="DA7" s="74">
        <v>47.12</v>
      </c>
      <c r="DB7" s="74">
        <v>46.32</v>
      </c>
      <c r="DC7" s="74">
        <v>70.14</v>
      </c>
      <c r="DD7" s="74">
        <v>68.83</v>
      </c>
      <c r="DE7" s="74">
        <v>68.459999999999994</v>
      </c>
      <c r="DF7" s="74">
        <v>67.22</v>
      </c>
      <c r="DG7" s="74">
        <v>83.32</v>
      </c>
      <c r="DH7" s="74">
        <v>83.36</v>
      </c>
      <c r="DI7" s="74"/>
      <c r="DJ7" s="74"/>
      <c r="DK7" s="74"/>
      <c r="DL7" s="74"/>
      <c r="DM7" s="74"/>
      <c r="DN7" s="74"/>
      <c r="DO7" s="74"/>
      <c r="DP7" s="74"/>
      <c r="DQ7" s="74"/>
      <c r="DR7" s="74"/>
      <c r="DS7" s="74"/>
      <c r="DT7" s="74"/>
      <c r="DU7" s="74"/>
      <c r="DV7" s="74"/>
      <c r="DW7" s="74"/>
      <c r="DX7" s="74"/>
      <c r="DY7" s="74"/>
      <c r="DZ7" s="74"/>
      <c r="EA7" s="74"/>
      <c r="EB7" s="74"/>
      <c r="EC7" s="74"/>
      <c r="ED7" s="74"/>
      <c r="EE7" s="74">
        <v>0</v>
      </c>
      <c r="EF7" s="74">
        <v>0.22</v>
      </c>
      <c r="EG7" s="74">
        <v>6.e-002</v>
      </c>
      <c r="EH7" s="74">
        <v>0.17</v>
      </c>
      <c r="EI7" s="74">
        <v>0</v>
      </c>
      <c r="EJ7" s="74">
        <v>8.e-002</v>
      </c>
      <c r="EK7" s="74">
        <v>0.26</v>
      </c>
      <c r="EL7" s="74">
        <v>0.13</v>
      </c>
      <c r="EM7" s="74">
        <v>0.13</v>
      </c>
      <c r="EN7" s="74">
        <v>0.13</v>
      </c>
      <c r="EO7" s="74">
        <v>0.12</v>
      </c>
    </row>
    <row r="8" spans="1:14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CX8" s="75"/>
      <c r="CY8" s="75"/>
      <c r="CZ8" s="75"/>
      <c r="DA8" s="75"/>
      <c r="DB8" s="75"/>
      <c r="DC8" s="75"/>
      <c r="DD8" s="75"/>
      <c r="DE8" s="75"/>
      <c r="DF8" s="75"/>
      <c r="DG8" s="75"/>
      <c r="DH8" s="75"/>
      <c r="DI8" s="75"/>
      <c r="DJ8" s="75"/>
      <c r="DK8" s="75"/>
      <c r="DL8" s="75"/>
      <c r="DM8" s="75"/>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75"/>
      <c r="EN8" s="75"/>
      <c r="EO8" s="75"/>
    </row>
    <row r="9" spans="1:145">
      <c r="A9" s="61"/>
      <c r="B9" s="61" t="s">
        <v>104</v>
      </c>
      <c r="C9" s="61" t="s">
        <v>105</v>
      </c>
      <c r="D9" s="61" t="s">
        <v>106</v>
      </c>
      <c r="E9" s="61" t="s">
        <v>107</v>
      </c>
      <c r="F9" s="61" t="s">
        <v>108</v>
      </c>
      <c r="R9" s="75"/>
      <c r="Y9" s="75"/>
      <c r="Z9" s="75"/>
      <c r="AA9" s="75"/>
      <c r="AB9" s="75"/>
      <c r="AC9" s="75"/>
      <c r="AD9" s="75"/>
      <c r="AE9" s="75"/>
      <c r="AF9" s="75"/>
      <c r="AG9" s="75"/>
      <c r="AI9" s="75"/>
      <c r="AJ9" s="75"/>
      <c r="AK9" s="75"/>
      <c r="AL9" s="75"/>
      <c r="AM9" s="75"/>
      <c r="AN9" s="75"/>
      <c r="AO9" s="75"/>
      <c r="AP9" s="75"/>
      <c r="AQ9" s="75"/>
      <c r="AR9" s="75"/>
      <c r="AT9" s="75"/>
      <c r="AU9" s="75"/>
      <c r="AV9" s="75"/>
      <c r="AW9" s="75"/>
      <c r="AX9" s="75"/>
      <c r="AY9" s="75"/>
      <c r="AZ9" s="75"/>
      <c r="BA9" s="75"/>
      <c r="BB9" s="75"/>
      <c r="BC9" s="75"/>
      <c r="BE9" s="75"/>
      <c r="BF9" s="75"/>
      <c r="BG9" s="75"/>
      <c r="BH9" s="75"/>
      <c r="BI9" s="75"/>
      <c r="BJ9" s="75"/>
      <c r="BK9" s="75"/>
      <c r="BL9" s="75"/>
      <c r="BM9" s="75"/>
      <c r="BN9" s="75"/>
      <c r="BP9" s="75"/>
      <c r="BQ9" s="75"/>
      <c r="BR9" s="75"/>
      <c r="BS9" s="75"/>
      <c r="BT9" s="75"/>
      <c r="BU9" s="75"/>
      <c r="BV9" s="75"/>
      <c r="BW9" s="75"/>
      <c r="BX9" s="75"/>
      <c r="BY9" s="75"/>
      <c r="CA9" s="75"/>
      <c r="CB9" s="75"/>
      <c r="CC9" s="75"/>
      <c r="CD9" s="75"/>
      <c r="CE9" s="75"/>
      <c r="CF9" s="75"/>
      <c r="CG9" s="75"/>
      <c r="CH9" s="75"/>
      <c r="CI9" s="75"/>
      <c r="CJ9" s="75"/>
      <c r="CL9" s="75"/>
      <c r="CM9" s="75"/>
      <c r="CN9" s="75"/>
      <c r="CO9" s="75"/>
      <c r="CP9" s="75"/>
      <c r="CQ9" s="75"/>
      <c r="CR9" s="75"/>
      <c r="CS9" s="75"/>
      <c r="CT9" s="75"/>
      <c r="CU9" s="75"/>
      <c r="CW9" s="75"/>
      <c r="CX9" s="75"/>
      <c r="CY9" s="75"/>
      <c r="CZ9" s="75"/>
      <c r="DA9" s="75"/>
      <c r="DB9" s="75"/>
      <c r="DC9" s="75"/>
      <c r="DD9" s="75"/>
      <c r="DE9" s="75"/>
      <c r="DF9" s="75"/>
      <c r="DH9" s="75"/>
      <c r="DI9" s="75"/>
      <c r="DJ9" s="75"/>
      <c r="DK9" s="75"/>
      <c r="DL9" s="75"/>
      <c r="DM9" s="75"/>
      <c r="DN9" s="75"/>
      <c r="DO9" s="75"/>
      <c r="DP9" s="75"/>
      <c r="DQ9" s="75"/>
      <c r="DS9" s="75"/>
      <c r="DT9" s="75"/>
      <c r="DU9" s="75"/>
      <c r="DV9" s="75"/>
      <c r="DW9" s="75"/>
      <c r="DX9" s="75"/>
      <c r="DY9" s="75"/>
      <c r="DZ9" s="75"/>
      <c r="EA9" s="75"/>
      <c r="EB9" s="75"/>
      <c r="ED9" s="75"/>
      <c r="EE9" s="75"/>
      <c r="EF9" s="75"/>
      <c r="EG9" s="75"/>
      <c r="EH9" s="75"/>
      <c r="EI9" s="75"/>
      <c r="EJ9" s="75"/>
      <c r="EK9" s="75"/>
      <c r="EL9" s="75"/>
      <c r="EM9" s="75"/>
    </row>
    <row r="10" spans="1:145">
      <c r="A10" s="61" t="s">
        <v>54</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美馬市</cp:lastModifiedBy>
  <dcterms:created xsi:type="dcterms:W3CDTF">2019-12-05T05:14:15Z</dcterms:created>
  <dcterms:modified xsi:type="dcterms:W3CDTF">2020-02-04T07:19:45Z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2020-02-04T07:19:45Z</vt:filetime>
  </property>
</Properties>
</file>