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SKrAlF7qkDbxJj4e/5TS72WTtnm/a3OTcRp+69obNDEsezHptAZ5k5TwhjK82FEdmYxLTY+arMw7C6z3m4c2iw==" workbookSaltValue="n6f/Ztun2sDL/jlhHes5g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32" i="4" l="1"/>
  <c r="MH78" i="4"/>
  <c r="IZ54" i="4"/>
  <c r="IZ32" i="4"/>
  <c r="HM78" i="4"/>
  <c r="FL54" i="4"/>
  <c r="FL32" i="4"/>
  <c r="CS78" i="4"/>
  <c r="BX54" i="4"/>
  <c r="BX32" i="4"/>
  <c r="MN54" i="4"/>
  <c r="C11" i="5"/>
  <c r="D11" i="5"/>
  <c r="E11" i="5"/>
  <c r="B11" i="5"/>
  <c r="KC78" i="4" l="1"/>
  <c r="HG54" i="4"/>
  <c r="FH78" i="4"/>
  <c r="DS54" i="4"/>
  <c r="DS32" i="4"/>
  <c r="AE32" i="4"/>
  <c r="HG32" i="4"/>
  <c r="AN78" i="4"/>
  <c r="AE54" i="4"/>
  <c r="KU54" i="4"/>
  <c r="KU32" i="4"/>
  <c r="JJ78" i="4"/>
  <c r="GR54" i="4"/>
  <c r="GR32" i="4"/>
  <c r="DD32" i="4"/>
  <c r="KF54" i="4"/>
  <c r="EO78" i="4"/>
  <c r="DD54" i="4"/>
  <c r="KF32" i="4"/>
  <c r="U78" i="4"/>
  <c r="P54" i="4"/>
  <c r="P32" i="4"/>
  <c r="BZ78" i="4"/>
  <c r="LY54" i="4"/>
  <c r="LY32" i="4"/>
  <c r="IK32" i="4"/>
  <c r="LO78" i="4"/>
  <c r="IK54" i="4"/>
  <c r="BI54" i="4"/>
  <c r="BI32" i="4"/>
  <c r="GT78" i="4"/>
  <c r="EW54" i="4"/>
  <c r="EW32" i="4"/>
  <c r="GA78" i="4"/>
  <c r="BG78" i="4"/>
  <c r="AT54" i="4"/>
  <c r="AT32" i="4"/>
  <c r="LJ32" i="4"/>
  <c r="LJ54" i="4"/>
  <c r="KV78" i="4"/>
  <c r="HV54" i="4"/>
  <c r="HV32" i="4"/>
  <c r="EH54" i="4"/>
  <c r="EH32" i="4"/>
</calcChain>
</file>

<file path=xl/sharedStrings.xml><?xml version="1.0" encoding="utf-8"?>
<sst xmlns="http://schemas.openxmlformats.org/spreadsheetml/2006/main" count="322" uniqueCount="184">
  <si>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</si>
  <si>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</si>
  <si>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</si>
  <si>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</si>
  <si>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</si>
  <si>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</si>
  <si>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</si>
  <si>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</si>
  <si>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</si>
  <si>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</si>
  <si>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</si>
  <si>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</si>
  <si>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</si>
  <si>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</si>
  <si>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</si>
  <si>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</si>
  <si>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</si>
  <si>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</si>
  <si>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</si>
  <si>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</si>
  <si>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</si>
  <si>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</si>
  <si>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</si>
  <si>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</si>
  <si>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</si>
  <si>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</si>
  <si>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</si>
  <si>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</si>
  <si>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</si>
  <si>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</si>
  <si>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</si>
  <si>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</si>
  <si>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</si>
  <si>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</si>
  <si>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</si>
  <si>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</si>
  <si>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</si>
  <si>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</si>
  <si>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</si>
  <si>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</si>
  <si>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</si>
  <si>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</si>
  <si>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</si>
  <si>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</si>
  <si>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</si>
  <si>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</si>
  <si>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</si>
  <si>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</si>
  <si>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</si>
  <si>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</si>
  <si>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</si>
  <si>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</si>
  <si>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</si>
  <si>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</si>
  <si>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</si>
  <si>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</si>
  <si>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</si>
  <si>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</si>
  <si>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</si>
  <si>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</si>
  <si>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</si>
  <si>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</si>
  <si>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</si>
  <si>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</si>
  <si>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</si>
  <si>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</si>
  <si>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</si>
  <si>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</si>
  <si>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</si>
  <si>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</si>
  <si>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</si>
  <si>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</si>
  <si>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</si>
  <si>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</si>
  <si>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</si>
  <si>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</si>
  <si>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</si>
  <si>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</si>
  <si>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</si>
  <si>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</si>
  <si>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</si>
  <si>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</si>
  <si>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</si>
  <si>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</si>
  <si>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</si>
  <si>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</si>
  <si>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</si>
  <si>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</si>
  <si>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</si>
  <si>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</si>
  <si>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</si>
  <si>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</si>
  <si>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</si>
  <si>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</si>
  <si>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</si>
  <si>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</si>
  <si>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</si>
  <si>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</si>
  <si>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</si>
  <si>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</si>
  <si>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</si>
  <si>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</si>
  <si>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</si>
  <si>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</si>
  <si>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</si>
  <si>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</si>
  <si>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</si>
  <si>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</si>
  <si>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</si>
  <si>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</si>
  <si>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</si>
  <si>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</si>
  <si>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</si>
  <si>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</si>
  <si>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</si>
  <si>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</si>
  <si>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</si>
  <si>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</si>
  <si>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</si>
  <si>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</si>
  <si>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</si>
  <si>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</si>
  <si>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</si>
  <si>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</si>
  <si>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</si>
  <si>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</si>
  <si>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</si>
  <si>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</si>
  <si>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</si>
  <si>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</si>
  <si>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</si>
  <si>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</si>
  <si>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</si>
  <si>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</si>
  <si>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</si>
  <si>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</si>
  <si>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</si>
  <si>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</si>
  <si>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</si>
  <si>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</si>
  <si>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</si>
  <si>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</si>
  <si>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</si>
  <si>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</si>
  <si>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</si>
  <si>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</si>
  <si>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</si>
  <si>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</si>
  <si>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</si>
  <si>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</si>
  <si>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</si>
  <si>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</si>
  <si>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</si>
  <si>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</si>
  <si>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</si>
  <si>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</si>
  <si>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</si>
  <si>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</si>
  <si>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</si>
  <si>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</si>
  <si>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</si>
  <si>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</si>
  <si>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三好市</t>
  </si>
  <si>
    <t>三野病院</t>
  </si>
  <si>
    <t>当然財務</t>
  </si>
  <si>
    <t>病院事業</t>
  </si>
  <si>
    <t>一般病院</t>
  </si>
  <si>
    <t>50床以上～100床未満</t>
  </si>
  <si>
    <t>非設置</t>
  </si>
  <si>
    <t>直営</t>
  </si>
  <si>
    <t>ド I 訓</t>
  </si>
  <si>
    <t>救 輪</t>
  </si>
  <si>
    <t>第２種該当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</si>
  <si>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</si>
  <si>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</si>
  <si>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</si>
  <si>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</si>
  <si>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</si>
  <si>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</si>
  <si>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</si>
  <si>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①救急告示(二次救急)病院として、365日受入体制を整え対応。
②災害支援病院、徳島DMAT(災害派遣チーム)としての災害対応への役割。
③リウマチ・膠原病診療医育成の拠点施設。
④卒後臨床研修医受入三群病院としての役割。
⑤地域包括ケアシステムの中心的役割。
⑥採算をとることが困難な健診や公衆衛生活動。</t>
    <rPh sb="1" eb="3">
      <t>キュウキュウ</t>
    </rPh>
    <rPh sb="3" eb="5">
      <t>コクジ</t>
    </rPh>
    <rPh sb="6" eb="8">
      <t>２ジ</t>
    </rPh>
    <rPh sb="8" eb="10">
      <t>キュウキュウ</t>
    </rPh>
    <rPh sb="11" eb="13">
      <t>ビョウイン</t>
    </rPh>
    <rPh sb="20" eb="21">
      <t>ニチ</t>
    </rPh>
    <rPh sb="21" eb="23">
      <t>ウケイレ</t>
    </rPh>
    <rPh sb="23" eb="25">
      <t>タイセイ</t>
    </rPh>
    <rPh sb="26" eb="27">
      <t>トトノ</t>
    </rPh>
    <rPh sb="28" eb="30">
      <t>タイオウ</t>
    </rPh>
    <rPh sb="33" eb="35">
      <t>サイガイ</t>
    </rPh>
    <rPh sb="35" eb="37">
      <t>シエン</t>
    </rPh>
    <rPh sb="37" eb="39">
      <t>ビョウイン</t>
    </rPh>
    <rPh sb="40" eb="42">
      <t>トクシマ</t>
    </rPh>
    <rPh sb="47" eb="49">
      <t>サイガイ</t>
    </rPh>
    <rPh sb="49" eb="51">
      <t>ハケン</t>
    </rPh>
    <rPh sb="59" eb="61">
      <t>サイガイ</t>
    </rPh>
    <rPh sb="61" eb="63">
      <t>タイオウ</t>
    </rPh>
    <rPh sb="65" eb="67">
      <t>ヤクワリ</t>
    </rPh>
    <rPh sb="75" eb="78">
      <t>コウゲンビョウ</t>
    </rPh>
    <rPh sb="78" eb="80">
      <t>シンリョウ</t>
    </rPh>
    <rPh sb="80" eb="81">
      <t>イ</t>
    </rPh>
    <rPh sb="81" eb="83">
      <t>イクセイ</t>
    </rPh>
    <rPh sb="84" eb="86">
      <t>キョテン</t>
    </rPh>
    <rPh sb="86" eb="88">
      <t>シセツ</t>
    </rPh>
    <rPh sb="91" eb="93">
      <t>ソツゴ</t>
    </rPh>
    <rPh sb="93" eb="95">
      <t>リンショウ</t>
    </rPh>
    <rPh sb="95" eb="97">
      <t>ケンシュウ</t>
    </rPh>
    <rPh sb="97" eb="98">
      <t>イ</t>
    </rPh>
    <rPh sb="98" eb="100">
      <t>ウケイレ</t>
    </rPh>
    <rPh sb="100" eb="101">
      <t>３</t>
    </rPh>
    <rPh sb="101" eb="102">
      <t>グン</t>
    </rPh>
    <rPh sb="102" eb="104">
      <t>ビョウイン</t>
    </rPh>
    <rPh sb="108" eb="110">
      <t>ヤクワリ</t>
    </rPh>
    <rPh sb="113" eb="115">
      <t>チイキ</t>
    </rPh>
    <rPh sb="115" eb="117">
      <t>ホウカツ</t>
    </rPh>
    <rPh sb="124" eb="127">
      <t>チュウシンテキ</t>
    </rPh>
    <rPh sb="127" eb="129">
      <t>ヤクワリ</t>
    </rPh>
    <rPh sb="132" eb="134">
      <t>サイサン</t>
    </rPh>
    <rPh sb="140" eb="142">
      <t>コンナン</t>
    </rPh>
    <rPh sb="143" eb="145">
      <t>ケンシン</t>
    </rPh>
    <rPh sb="146" eb="148">
      <t>コウシュウ</t>
    </rPh>
    <rPh sb="148" eb="150">
      <t>エイセイ</t>
    </rPh>
    <rPh sb="150" eb="152">
      <t>カツドウ</t>
    </rPh>
    <phoneticPr fontId="5"/>
  </si>
  <si>
    <t>H30年度は、H29年度に比べ1人1日あたり収益は伸びたが、病床利用率の減により、経常収支の赤字が増えた。今後は、徳島県地域医療構想調整会議での議論を踏まえた、徳島県西部医療圏域での当院の役割を果たしながら、必要最小限の職員採用や医療設備を計画的に実施し、経営の効率化を図る。</t>
    <rPh sb="3" eb="5">
      <t>ネンド</t>
    </rPh>
    <rPh sb="10" eb="12">
      <t>ネンド</t>
    </rPh>
    <rPh sb="13" eb="14">
      <t>クラ</t>
    </rPh>
    <rPh sb="16" eb="17">
      <t>ニン</t>
    </rPh>
    <rPh sb="18" eb="19">
      <t>ニチ</t>
    </rPh>
    <rPh sb="22" eb="24">
      <t>シュウエキ</t>
    </rPh>
    <rPh sb="25" eb="26">
      <t>ノ</t>
    </rPh>
    <rPh sb="30" eb="32">
      <t>ビョウショウ</t>
    </rPh>
    <rPh sb="32" eb="35">
      <t>リヨウリツ</t>
    </rPh>
    <rPh sb="36" eb="37">
      <t>ゲン</t>
    </rPh>
    <rPh sb="41" eb="43">
      <t>ケイジョウ</t>
    </rPh>
    <rPh sb="43" eb="45">
      <t>シュウシ</t>
    </rPh>
    <rPh sb="46" eb="48">
      <t>アカジ</t>
    </rPh>
    <rPh sb="49" eb="50">
      <t>フ</t>
    </rPh>
    <rPh sb="53" eb="55">
      <t>コンゴ</t>
    </rPh>
    <rPh sb="57" eb="60">
      <t>トクシマケン</t>
    </rPh>
    <rPh sb="60" eb="62">
      <t>チイキ</t>
    </rPh>
    <rPh sb="62" eb="64">
      <t>イリョウ</t>
    </rPh>
    <rPh sb="64" eb="66">
      <t>コウソウ</t>
    </rPh>
    <rPh sb="66" eb="68">
      <t>チョウセイ</t>
    </rPh>
    <rPh sb="68" eb="70">
      <t>カイギ</t>
    </rPh>
    <rPh sb="72" eb="74">
      <t>ギロン</t>
    </rPh>
    <rPh sb="75" eb="76">
      <t>フ</t>
    </rPh>
    <rPh sb="80" eb="82">
      <t>トクシマ</t>
    </rPh>
    <rPh sb="82" eb="83">
      <t>ケン</t>
    </rPh>
    <rPh sb="83" eb="85">
      <t>セイブ</t>
    </rPh>
    <rPh sb="85" eb="87">
      <t>イリョウ</t>
    </rPh>
    <rPh sb="87" eb="89">
      <t>ケンイキ</t>
    </rPh>
    <rPh sb="91" eb="93">
      <t>トウイン</t>
    </rPh>
    <rPh sb="94" eb="96">
      <t>ヤクワリ</t>
    </rPh>
    <rPh sb="97" eb="98">
      <t>ハ</t>
    </rPh>
    <rPh sb="104" eb="106">
      <t>ヒツヨウ</t>
    </rPh>
    <rPh sb="106" eb="109">
      <t>サイショウゲン</t>
    </rPh>
    <rPh sb="110" eb="112">
      <t>ショクイン</t>
    </rPh>
    <rPh sb="112" eb="114">
      <t>サイヨウ</t>
    </rPh>
    <rPh sb="115" eb="117">
      <t>イリョウ</t>
    </rPh>
    <rPh sb="117" eb="119">
      <t>セツビ</t>
    </rPh>
    <rPh sb="120" eb="123">
      <t>ケイカクテキ</t>
    </rPh>
    <rPh sb="124" eb="126">
      <t>ジッシ</t>
    </rPh>
    <rPh sb="128" eb="130">
      <t>ケイエイ</t>
    </rPh>
    <rPh sb="131" eb="134">
      <t>コウリツカ</t>
    </rPh>
    <rPh sb="135" eb="136">
      <t>ハカ</t>
    </rPh>
    <phoneticPr fontId="5"/>
  </si>
  <si>
    <t>建物については、H18、H23年度に改築工事が完了し、当面は建設改良の必要はない。器械備品については、改築工事に伴い整備した医療機器が耐用年数を経過し、減価償却率が類似病院平均を上回っている。高度で高額な医療機器も更新時期が迫っているため、採算性や必要性を考慮し、計画的に更新していく。</t>
    <rPh sb="0" eb="2">
      <t>タテモノ</t>
    </rPh>
    <rPh sb="15" eb="17">
      <t>ネンド</t>
    </rPh>
    <rPh sb="18" eb="20">
      <t>カイチク</t>
    </rPh>
    <rPh sb="20" eb="22">
      <t>コウジ</t>
    </rPh>
    <rPh sb="23" eb="25">
      <t>カンリョウ</t>
    </rPh>
    <rPh sb="27" eb="29">
      <t>トウメン</t>
    </rPh>
    <rPh sb="30" eb="32">
      <t>ケンセツ</t>
    </rPh>
    <rPh sb="32" eb="34">
      <t>カイリョウ</t>
    </rPh>
    <rPh sb="35" eb="37">
      <t>ヒツヨウ</t>
    </rPh>
    <rPh sb="41" eb="43">
      <t>キカイ</t>
    </rPh>
    <rPh sb="43" eb="45">
      <t>ビヒン</t>
    </rPh>
    <rPh sb="51" eb="53">
      <t>カイチク</t>
    </rPh>
    <rPh sb="53" eb="55">
      <t>コウジ</t>
    </rPh>
    <rPh sb="56" eb="57">
      <t>トモナ</t>
    </rPh>
    <rPh sb="58" eb="60">
      <t>セイビ</t>
    </rPh>
    <rPh sb="62" eb="64">
      <t>イリョウ</t>
    </rPh>
    <rPh sb="64" eb="66">
      <t>キキ</t>
    </rPh>
    <rPh sb="67" eb="69">
      <t>タイヨウ</t>
    </rPh>
    <rPh sb="69" eb="71">
      <t>ネンスウ</t>
    </rPh>
    <rPh sb="72" eb="74">
      <t>ケイカ</t>
    </rPh>
    <rPh sb="76" eb="78">
      <t>ゲンカ</t>
    </rPh>
    <rPh sb="78" eb="80">
      <t>ショウキャク</t>
    </rPh>
    <rPh sb="80" eb="81">
      <t>リツ</t>
    </rPh>
    <rPh sb="82" eb="84">
      <t>ルイジ</t>
    </rPh>
    <rPh sb="84" eb="86">
      <t>ビョウイン</t>
    </rPh>
    <rPh sb="86" eb="88">
      <t>ヘイキン</t>
    </rPh>
    <rPh sb="89" eb="91">
      <t>ウワマワ</t>
    </rPh>
    <rPh sb="96" eb="98">
      <t>コウド</t>
    </rPh>
    <rPh sb="99" eb="101">
      <t>コウガク</t>
    </rPh>
    <rPh sb="102" eb="104">
      <t>イリョウ</t>
    </rPh>
    <rPh sb="104" eb="106">
      <t>キキ</t>
    </rPh>
    <rPh sb="107" eb="109">
      <t>コウシン</t>
    </rPh>
    <rPh sb="109" eb="111">
      <t>ジキ</t>
    </rPh>
    <rPh sb="112" eb="113">
      <t>セマ</t>
    </rPh>
    <rPh sb="120" eb="123">
      <t>サイサンセイ</t>
    </rPh>
    <rPh sb="124" eb="127">
      <t>ヒツヨウセイ</t>
    </rPh>
    <rPh sb="128" eb="130">
      <t>コウリョ</t>
    </rPh>
    <rPh sb="132" eb="135">
      <t>ケイカクテキ</t>
    </rPh>
    <rPh sb="136" eb="138">
      <t>コウシン</t>
    </rPh>
    <phoneticPr fontId="5"/>
  </si>
  <si>
    <t>H30年度は、H29年度に比べ入院患者数が大幅に減少したことにより、単年度赤字が増加した。今後も、少子高齢化による医療圏人口の減少が進む中、医業収益の大幅な増収は見込めないが、地域において担っている役割を果たし、地域に求められる医療を見極め、経営改善に努める。</t>
    <rPh sb="3" eb="5">
      <t>ネンド</t>
    </rPh>
    <rPh sb="10" eb="12">
      <t>ネンド</t>
    </rPh>
    <rPh sb="13" eb="14">
      <t>クラ</t>
    </rPh>
    <rPh sb="15" eb="17">
      <t>ニュウイン</t>
    </rPh>
    <rPh sb="17" eb="20">
      <t>カンジャスウ</t>
    </rPh>
    <rPh sb="21" eb="23">
      <t>オオハバ</t>
    </rPh>
    <rPh sb="24" eb="26">
      <t>ゲンショウ</t>
    </rPh>
    <rPh sb="34" eb="37">
      <t>タンネンド</t>
    </rPh>
    <rPh sb="37" eb="39">
      <t>アカジ</t>
    </rPh>
    <rPh sb="40" eb="42">
      <t>ゾウカ</t>
    </rPh>
    <rPh sb="45" eb="47">
      <t>コンゴ</t>
    </rPh>
    <rPh sb="49" eb="51">
      <t>ショウシ</t>
    </rPh>
    <rPh sb="51" eb="54">
      <t>コウレイカ</t>
    </rPh>
    <rPh sb="57" eb="59">
      <t>イリョウ</t>
    </rPh>
    <rPh sb="59" eb="60">
      <t>ケン</t>
    </rPh>
    <rPh sb="60" eb="62">
      <t>ジンコウ</t>
    </rPh>
    <rPh sb="63" eb="65">
      <t>ゲンショウ</t>
    </rPh>
    <rPh sb="66" eb="67">
      <t>スス</t>
    </rPh>
    <rPh sb="68" eb="69">
      <t>ナカ</t>
    </rPh>
    <rPh sb="70" eb="72">
      <t>イギョウ</t>
    </rPh>
    <rPh sb="72" eb="74">
      <t>シュウエキ</t>
    </rPh>
    <rPh sb="75" eb="77">
      <t>オオハバ</t>
    </rPh>
    <rPh sb="78" eb="80">
      <t>ゾウシュウ</t>
    </rPh>
    <rPh sb="81" eb="83">
      <t>ミコ</t>
    </rPh>
    <rPh sb="88" eb="90">
      <t>チイキ</t>
    </rPh>
    <rPh sb="94" eb="95">
      <t>ニナ</t>
    </rPh>
    <rPh sb="99" eb="101">
      <t>ヤクワリ</t>
    </rPh>
    <rPh sb="102" eb="103">
      <t>ハ</t>
    </rPh>
    <rPh sb="106" eb="108">
      <t>チイキ</t>
    </rPh>
    <rPh sb="109" eb="110">
      <t>モト</t>
    </rPh>
    <rPh sb="114" eb="116">
      <t>イリョウ</t>
    </rPh>
    <rPh sb="117" eb="119">
      <t>ミキワ</t>
    </rPh>
    <rPh sb="121" eb="123">
      <t>ケイエイ</t>
    </rPh>
    <rPh sb="123" eb="125">
      <t>カイゼン</t>
    </rPh>
    <rPh sb="126" eb="127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</si>
</sst>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82.2</c:v>
                </c:pt>
                <c:pt idx="1">
                  <c:v>85</c:v>
                </c:pt>
                <c:pt idx="2">
                  <c:v>80.8</c:v>
                </c:pt>
                <c:pt idx="3">
                  <c:v>83.7</c:v>
                </c:pt>
                <c:pt idx="4">
                  <c:v>71.599999999999994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3-4E0A-BF08-3EFB187E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82816"/>
        <c:axId val="15761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E3-4E0A-BF08-3EFB187E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82816"/>
        <c:axId val="157614080"/>
      </c:lineChart>
      <c:dateAx>
        <c:axId val="15688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614080"/>
        <c:crosses val="autoZero"/>
        <c:auto val="1"/>
        <c:lblOffset val="100"/>
        <c:baseTimeUnit val="years"/>
      </c:dateAx>
      <c:valAx>
        <c:axId val="15761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6882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3.4</c:v>
                </c:pt>
                <c:pt idx="3">
                  <c:v>5.2</c:v>
                </c:pt>
                <c:pt idx="4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E-4048-8625-7847316C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4624"/>
        <c:axId val="16200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1E-4048-8625-7847316C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94624"/>
        <c:axId val="162000896"/>
      </c:lineChart>
      <c:dateAx>
        <c:axId val="16199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00896"/>
        <c:crosses val="autoZero"/>
        <c:auto val="1"/>
        <c:lblOffset val="100"/>
        <c:baseTimeUnit val="years"/>
      </c:dateAx>
      <c:valAx>
        <c:axId val="16200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1994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83.7</c:v>
                </c:pt>
                <c:pt idx="1">
                  <c:v>86.3</c:v>
                </c:pt>
                <c:pt idx="2">
                  <c:v>83.8</c:v>
                </c:pt>
                <c:pt idx="3">
                  <c:v>86</c:v>
                </c:pt>
                <c:pt idx="4">
                  <c:v>82.1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F7-4E79-96C2-DD7B007A5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39296"/>
        <c:axId val="16204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F7-4E79-96C2-DD7B007A5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39296"/>
        <c:axId val="162041216"/>
      </c:lineChart>
      <c:dateAx>
        <c:axId val="16203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41216"/>
        <c:crosses val="autoZero"/>
        <c:auto val="1"/>
        <c:lblOffset val="100"/>
        <c:baseTimeUnit val="years"/>
      </c:dateAx>
      <c:valAx>
        <c:axId val="16204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039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100.1</c:v>
                </c:pt>
                <c:pt idx="2">
                  <c:v>96.2</c:v>
                </c:pt>
                <c:pt idx="3">
                  <c:v>97</c:v>
                </c:pt>
                <c:pt idx="4">
                  <c:v>92.8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BE-4CF2-A341-1517537B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49504"/>
        <c:axId val="16215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BE-4CF2-A341-1517537B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49504"/>
        <c:axId val="162151424"/>
      </c:lineChart>
      <c:dateAx>
        <c:axId val="16214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151424"/>
        <c:crosses val="autoZero"/>
        <c:auto val="1"/>
        <c:lblOffset val="100"/>
        <c:baseTimeUnit val="years"/>
      </c:dateAx>
      <c:valAx>
        <c:axId val="16215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2149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32.5</c:v>
                </c:pt>
                <c:pt idx="1">
                  <c:v>38.1</c:v>
                </c:pt>
                <c:pt idx="2">
                  <c:v>43.5</c:v>
                </c:pt>
                <c:pt idx="3">
                  <c:v>48.5</c:v>
                </c:pt>
                <c:pt idx="4">
                  <c:v>53.1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F-43A7-A9AF-95A27B78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5040"/>
        <c:axId val="16221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7F-43A7-A9AF-95A27B78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15040"/>
        <c:axId val="162216960"/>
      </c:lineChart>
      <c:dateAx>
        <c:axId val="16221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216960"/>
        <c:crosses val="autoZero"/>
        <c:auto val="1"/>
        <c:lblOffset val="100"/>
        <c:baseTimeUnit val="years"/>
      </c:dateAx>
      <c:valAx>
        <c:axId val="16221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215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53.6</c:v>
                </c:pt>
                <c:pt idx="1">
                  <c:v>64.2</c:v>
                </c:pt>
                <c:pt idx="2">
                  <c:v>74.099999999999994</c:v>
                </c:pt>
                <c:pt idx="3">
                  <c:v>82.8</c:v>
                </c:pt>
                <c:pt idx="4">
                  <c:v>89.7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2-49C3-9A5C-389A7264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59328"/>
        <c:axId val="16226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F2-49C3-9A5C-389A7264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59328"/>
        <c:axId val="162261248"/>
      </c:lineChart>
      <c:dateAx>
        <c:axId val="16225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261248"/>
        <c:crosses val="autoZero"/>
        <c:auto val="1"/>
        <c:lblOffset val="100"/>
        <c:baseTimeUnit val="years"/>
      </c:dateAx>
      <c:valAx>
        <c:axId val="16226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259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32978167</c:v>
                </c:pt>
                <c:pt idx="1">
                  <c:v>32960533</c:v>
                </c:pt>
                <c:pt idx="2">
                  <c:v>33148100</c:v>
                </c:pt>
                <c:pt idx="3">
                  <c:v>33126950</c:v>
                </c:pt>
                <c:pt idx="4">
                  <c:v>33121767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0-484F-86E4-FEA9BAA9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91712"/>
        <c:axId val="16229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70-484F-86E4-FEA9BAA9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91712"/>
        <c:axId val="162293632"/>
      </c:lineChart>
      <c:dateAx>
        <c:axId val="16229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293632"/>
        <c:crosses val="autoZero"/>
        <c:auto val="1"/>
        <c:lblOffset val="100"/>
        <c:baseTimeUnit val="years"/>
      </c:dateAx>
      <c:valAx>
        <c:axId val="16229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2291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18.100000000000001</c:v>
                </c:pt>
                <c:pt idx="1">
                  <c:v>16.899999999999999</c:v>
                </c:pt>
                <c:pt idx="2">
                  <c:v>17.5</c:v>
                </c:pt>
                <c:pt idx="3">
                  <c:v>17.600000000000001</c:v>
                </c:pt>
                <c:pt idx="4">
                  <c:v>17.8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B-4F41-9840-34855833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40224"/>
        <c:axId val="16234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B-4F41-9840-34855833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40224"/>
        <c:axId val="162346496"/>
      </c:lineChart>
      <c:dateAx>
        <c:axId val="16234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346496"/>
        <c:crosses val="autoZero"/>
        <c:auto val="1"/>
        <c:lblOffset val="100"/>
        <c:baseTimeUnit val="years"/>
      </c:dateAx>
      <c:valAx>
        <c:axId val="16234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340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60.1</c:v>
                </c:pt>
                <c:pt idx="2">
                  <c:v>62.9</c:v>
                </c:pt>
                <c:pt idx="3">
                  <c:v>62.4</c:v>
                </c:pt>
                <c:pt idx="4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61-43D4-B88A-671187826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84896"/>
        <c:axId val="16238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61-43D4-B88A-671187826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84896"/>
        <c:axId val="162387072"/>
      </c:lineChart>
      <c:dateAx>
        <c:axId val="16238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387072"/>
        <c:crosses val="autoZero"/>
        <c:auto val="1"/>
        <c:lblOffset val="100"/>
        <c:baseTimeUnit val="years"/>
      </c:dateAx>
      <c:valAx>
        <c:axId val="16238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384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9159</c:v>
                </c:pt>
                <c:pt idx="1">
                  <c:v>9494</c:v>
                </c:pt>
                <c:pt idx="2">
                  <c:v>10086</c:v>
                </c:pt>
                <c:pt idx="3">
                  <c:v>10045</c:v>
                </c:pt>
                <c:pt idx="4">
                  <c:v>10813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C8-491D-BEB0-E9CC260E4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60640"/>
        <c:axId val="16257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C8-491D-BEB0-E9CC260E4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60640"/>
        <c:axId val="162575104"/>
      </c:lineChart>
      <c:dateAx>
        <c:axId val="16256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575104"/>
        <c:crosses val="autoZero"/>
        <c:auto val="1"/>
        <c:lblOffset val="100"/>
        <c:baseTimeUnit val="years"/>
      </c:dateAx>
      <c:valAx>
        <c:axId val="16257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256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24919</c:v>
                </c:pt>
                <c:pt idx="1">
                  <c:v>26227</c:v>
                </c:pt>
                <c:pt idx="2">
                  <c:v>27639</c:v>
                </c:pt>
                <c:pt idx="3">
                  <c:v>27752</c:v>
                </c:pt>
                <c:pt idx="4">
                  <c:v>27875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A-45E0-90E7-B132AB83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29888"/>
        <c:axId val="16263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FA-45E0-90E7-B132AB83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29888"/>
        <c:axId val="162632064"/>
      </c:lineChart>
      <c:dateAx>
        <c:axId val="16262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632064"/>
        <c:crosses val="autoZero"/>
        <c:auto val="1"/>
        <c:lblOffset val="100"/>
        <c:baseTimeUnit val="years"/>
      </c:dateAx>
      <c:valAx>
        <c:axId val="16263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2629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GF47" zoomScaleNormal="10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徳島県三好市　三野病院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当然財務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50床以上～100床未満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60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3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ド I 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輪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60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26230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5537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第２種該当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１５：１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60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60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179</v>
      </c>
      <c r="NN18" s="124"/>
      <c r="NO18" s="119" t="s">
        <v>38</v>
      </c>
      <c r="NP18" s="120"/>
      <c r="NQ18" s="120"/>
      <c r="NR18" s="123" t="s">
        <v>179</v>
      </c>
      <c r="NS18" s="124"/>
      <c r="NT18" s="119" t="s">
        <v>38</v>
      </c>
      <c r="NU18" s="120"/>
      <c r="NV18" s="120"/>
      <c r="NW18" s="123" t="s">
        <v>179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180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96.9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100.1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96.2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97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92.8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83.7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86.3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83.8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86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82.1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0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3.4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5.2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15.1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82.2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85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80.8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83.7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71.599999999999994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98.5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98.4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98.2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97.5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79.7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79.599999999999994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77.900000000000006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78.099999999999994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77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94.9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101.2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107.2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114.4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67.400000000000006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66.599999999999994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66.8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67.900000000000006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66.900000000000006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181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182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24919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26227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27639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27752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27875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9159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9494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10086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10045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10813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59.1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60.1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62.9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62.4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66.5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18.100000000000001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16.899999999999999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17.5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17.600000000000001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17.8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23857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24371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24882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25249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25711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8471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8736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8797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8852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9060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67.5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67.5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69.5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70.3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71.099999999999994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17.899999999999999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17.899999999999999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17.399999999999999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17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16.5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183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32.5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38.1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43.5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48.5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53.1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53.6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64.2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74.099999999999994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82.8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89.7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32978167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32960533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33148100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33126950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33121767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52.4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52.6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54.2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53.8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56.1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68.900000000000006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68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70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73.2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34878088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36094355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36941419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38480542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38744035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t="13.15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t="13.15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JGcCRxzc2mWZaTkDm1nfUFtKk9d76iWkY1wopymQGfknPUEoB2vUhDIEzme4h4f3GenKXlrrnP/tTZ6fNgvwzA==" saltValue="iuXw7bXT/yjEGe71ADEwr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103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106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111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138</v>
      </c>
      <c r="AU5" s="64" t="s">
        <v>139</v>
      </c>
      <c r="AV5" s="64" t="s">
        <v>140</v>
      </c>
      <c r="AW5" s="64" t="s">
        <v>149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148</v>
      </c>
      <c r="BE5" s="64" t="s">
        <v>150</v>
      </c>
      <c r="BF5" s="64" t="s">
        <v>151</v>
      </c>
      <c r="BG5" s="64" t="s">
        <v>140</v>
      </c>
      <c r="BH5" s="64" t="s">
        <v>141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148</v>
      </c>
      <c r="BP5" s="64" t="s">
        <v>138</v>
      </c>
      <c r="BQ5" s="64" t="s">
        <v>139</v>
      </c>
      <c r="BR5" s="64" t="s">
        <v>140</v>
      </c>
      <c r="BS5" s="64" t="s">
        <v>152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138</v>
      </c>
      <c r="CB5" s="64" t="s">
        <v>151</v>
      </c>
      <c r="CC5" s="64" t="s">
        <v>140</v>
      </c>
      <c r="CD5" s="64" t="s">
        <v>149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153</v>
      </c>
      <c r="CL5" s="64" t="s">
        <v>154</v>
      </c>
      <c r="CM5" s="64" t="s">
        <v>151</v>
      </c>
      <c r="CN5" s="64" t="s">
        <v>155</v>
      </c>
      <c r="CO5" s="64" t="s">
        <v>149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148</v>
      </c>
      <c r="CW5" s="64" t="s">
        <v>138</v>
      </c>
      <c r="CX5" s="64" t="s">
        <v>139</v>
      </c>
      <c r="CY5" s="64" t="s">
        <v>155</v>
      </c>
      <c r="CZ5" s="64" t="s">
        <v>141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148</v>
      </c>
      <c r="DH5" s="64" t="s">
        <v>150</v>
      </c>
      <c r="DI5" s="64" t="s">
        <v>139</v>
      </c>
      <c r="DJ5" s="64" t="s">
        <v>156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150</v>
      </c>
      <c r="DT5" s="64" t="s">
        <v>157</v>
      </c>
      <c r="DU5" s="64" t="s">
        <v>140</v>
      </c>
      <c r="DV5" s="64" t="s">
        <v>152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148</v>
      </c>
      <c r="ED5" s="64" t="s">
        <v>154</v>
      </c>
      <c r="EE5" s="64" t="s">
        <v>151</v>
      </c>
      <c r="EF5" s="64" t="s">
        <v>156</v>
      </c>
      <c r="EG5" s="64" t="s">
        <v>152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158</v>
      </c>
      <c r="EN5" s="64" t="s">
        <v>148</v>
      </c>
      <c r="EO5" s="64" t="s">
        <v>150</v>
      </c>
      <c r="EP5" s="64" t="s">
        <v>139</v>
      </c>
      <c r="EQ5" s="64" t="s">
        <v>140</v>
      </c>
      <c r="ER5" s="64" t="s">
        <v>152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159</v>
      </c>
      <c r="B6" s="65">
        <f>B8</f>
        <v>2018</v>
      </c>
      <c r="C6" s="65">
        <f t="shared" ref="C6:M6" si="2">C8</f>
        <v>362085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徳島県三好市　三野病院</v>
      </c>
      <c r="I6" s="161"/>
      <c r="J6" s="162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3</v>
      </c>
      <c r="R6" s="65" t="str">
        <f t="shared" si="3"/>
        <v>-</v>
      </c>
      <c r="S6" s="65" t="str">
        <f t="shared" si="3"/>
        <v>ド I 訓</v>
      </c>
      <c r="T6" s="65" t="str">
        <f t="shared" si="3"/>
        <v>救 輪</v>
      </c>
      <c r="U6" s="66">
        <f>U8</f>
        <v>26230</v>
      </c>
      <c r="V6" s="66">
        <f>V8</f>
        <v>5537</v>
      </c>
      <c r="W6" s="65" t="str">
        <f>W8</f>
        <v>第２種該当</v>
      </c>
      <c r="X6" s="65" t="str">
        <f t="shared" si="3"/>
        <v>１５：１</v>
      </c>
      <c r="Y6" s="66">
        <f t="shared" si="3"/>
        <v>60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60</v>
      </c>
      <c r="AE6" s="66">
        <f t="shared" si="3"/>
        <v>60</v>
      </c>
      <c r="AF6" s="66" t="str">
        <f t="shared" si="3"/>
        <v>-</v>
      </c>
      <c r="AG6" s="66">
        <f t="shared" si="3"/>
        <v>60</v>
      </c>
      <c r="AH6" s="67">
        <f>IF(AH8="-",NA(),AH8)</f>
        <v>96.9</v>
      </c>
      <c r="AI6" s="67">
        <f t="shared" ref="AI6:AQ6" si="4">IF(AI8="-",NA(),AI8)</f>
        <v>100.1</v>
      </c>
      <c r="AJ6" s="67">
        <f t="shared" si="4"/>
        <v>96.2</v>
      </c>
      <c r="AK6" s="67">
        <f t="shared" si="4"/>
        <v>97</v>
      </c>
      <c r="AL6" s="67">
        <f t="shared" si="4"/>
        <v>92.8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83.7</v>
      </c>
      <c r="AT6" s="67">
        <f t="shared" ref="AT6:BB6" si="5">IF(AT8="-",NA(),AT8)</f>
        <v>86.3</v>
      </c>
      <c r="AU6" s="67">
        <f t="shared" si="5"/>
        <v>83.8</v>
      </c>
      <c r="AV6" s="67">
        <f t="shared" si="5"/>
        <v>86</v>
      </c>
      <c r="AW6" s="67">
        <f t="shared" si="5"/>
        <v>82.1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3.4</v>
      </c>
      <c r="BG6" s="67">
        <f t="shared" si="6"/>
        <v>5.2</v>
      </c>
      <c r="BH6" s="67">
        <f t="shared" si="6"/>
        <v>15.1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82.2</v>
      </c>
      <c r="BP6" s="67">
        <f t="shared" ref="BP6:BX6" si="7">IF(BP8="-",NA(),BP8)</f>
        <v>85</v>
      </c>
      <c r="BQ6" s="67">
        <f t="shared" si="7"/>
        <v>80.8</v>
      </c>
      <c r="BR6" s="67">
        <f t="shared" si="7"/>
        <v>83.7</v>
      </c>
      <c r="BS6" s="67">
        <f t="shared" si="7"/>
        <v>71.599999999999994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24919</v>
      </c>
      <c r="CA6" s="68">
        <f t="shared" ref="CA6:CI6" si="8">IF(CA8="-",NA(),CA8)</f>
        <v>26227</v>
      </c>
      <c r="CB6" s="68">
        <f t="shared" si="8"/>
        <v>27639</v>
      </c>
      <c r="CC6" s="68">
        <f t="shared" si="8"/>
        <v>27752</v>
      </c>
      <c r="CD6" s="68">
        <f t="shared" si="8"/>
        <v>27875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9159</v>
      </c>
      <c r="CL6" s="68">
        <f t="shared" ref="CL6:CT6" si="9">IF(CL8="-",NA(),CL8)</f>
        <v>9494</v>
      </c>
      <c r="CM6" s="68">
        <f t="shared" si="9"/>
        <v>10086</v>
      </c>
      <c r="CN6" s="68">
        <f t="shared" si="9"/>
        <v>10045</v>
      </c>
      <c r="CO6" s="68">
        <f t="shared" si="9"/>
        <v>10813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59.1</v>
      </c>
      <c r="CW6" s="67">
        <f t="shared" ref="CW6:DE6" si="10">IF(CW8="-",NA(),CW8)</f>
        <v>60.1</v>
      </c>
      <c r="CX6" s="67">
        <f t="shared" si="10"/>
        <v>62.9</v>
      </c>
      <c r="CY6" s="67">
        <f t="shared" si="10"/>
        <v>62.4</v>
      </c>
      <c r="CZ6" s="67">
        <f t="shared" si="10"/>
        <v>66.5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18.100000000000001</v>
      </c>
      <c r="DH6" s="67">
        <f t="shared" ref="DH6:DP6" si="11">IF(DH8="-",NA(),DH8)</f>
        <v>16.899999999999999</v>
      </c>
      <c r="DI6" s="67">
        <f t="shared" si="11"/>
        <v>17.5</v>
      </c>
      <c r="DJ6" s="67">
        <f t="shared" si="11"/>
        <v>17.600000000000001</v>
      </c>
      <c r="DK6" s="67">
        <f t="shared" si="11"/>
        <v>17.8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32.5</v>
      </c>
      <c r="DS6" s="67">
        <f t="shared" ref="DS6:EA6" si="12">IF(DS8="-",NA(),DS8)</f>
        <v>38.1</v>
      </c>
      <c r="DT6" s="67">
        <f t="shared" si="12"/>
        <v>43.5</v>
      </c>
      <c r="DU6" s="67">
        <f t="shared" si="12"/>
        <v>48.5</v>
      </c>
      <c r="DV6" s="67">
        <f t="shared" si="12"/>
        <v>53.1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53.6</v>
      </c>
      <c r="ED6" s="67">
        <f t="shared" ref="ED6:EL6" si="13">IF(ED8="-",NA(),ED8)</f>
        <v>64.2</v>
      </c>
      <c r="EE6" s="67">
        <f t="shared" si="13"/>
        <v>74.099999999999994</v>
      </c>
      <c r="EF6" s="67">
        <f t="shared" si="13"/>
        <v>82.8</v>
      </c>
      <c r="EG6" s="67">
        <f t="shared" si="13"/>
        <v>89.7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32978167</v>
      </c>
      <c r="EO6" s="68">
        <f t="shared" ref="EO6:EW6" si="14">IF(EO8="-",NA(),EO8)</f>
        <v>32960533</v>
      </c>
      <c r="EP6" s="68">
        <f t="shared" si="14"/>
        <v>33148100</v>
      </c>
      <c r="EQ6" s="68">
        <f t="shared" si="14"/>
        <v>33126950</v>
      </c>
      <c r="ER6" s="68">
        <f t="shared" si="14"/>
        <v>33121767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160</v>
      </c>
      <c r="B7" s="65">
        <f t="shared" ref="B7:AG7" si="15">B8</f>
        <v>2018</v>
      </c>
      <c r="C7" s="65">
        <f t="shared" si="15"/>
        <v>362085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非設置</v>
      </c>
      <c r="P7" s="65" t="str">
        <f>P8</f>
        <v>直営</v>
      </c>
      <c r="Q7" s="66">
        <f t="shared" si="15"/>
        <v>3</v>
      </c>
      <c r="R7" s="65" t="str">
        <f t="shared" si="15"/>
        <v>-</v>
      </c>
      <c r="S7" s="65" t="str">
        <f t="shared" si="15"/>
        <v>ド I 訓</v>
      </c>
      <c r="T7" s="65" t="str">
        <f t="shared" si="15"/>
        <v>救 輪</v>
      </c>
      <c r="U7" s="66">
        <f>U8</f>
        <v>26230</v>
      </c>
      <c r="V7" s="66">
        <f>V8</f>
        <v>5537</v>
      </c>
      <c r="W7" s="65" t="str">
        <f>W8</f>
        <v>第２種該当</v>
      </c>
      <c r="X7" s="65" t="str">
        <f t="shared" si="15"/>
        <v>１５：１</v>
      </c>
      <c r="Y7" s="66">
        <f t="shared" si="15"/>
        <v>60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60</v>
      </c>
      <c r="AE7" s="66">
        <f t="shared" si="15"/>
        <v>60</v>
      </c>
      <c r="AF7" s="66" t="str">
        <f t="shared" si="15"/>
        <v>-</v>
      </c>
      <c r="AG7" s="66">
        <f t="shared" si="15"/>
        <v>60</v>
      </c>
      <c r="AH7" s="67">
        <f>AH8</f>
        <v>96.9</v>
      </c>
      <c r="AI7" s="67">
        <f t="shared" ref="AI7:AQ7" si="16">AI8</f>
        <v>100.1</v>
      </c>
      <c r="AJ7" s="67">
        <f t="shared" si="16"/>
        <v>96.2</v>
      </c>
      <c r="AK7" s="67">
        <f t="shared" si="16"/>
        <v>97</v>
      </c>
      <c r="AL7" s="67">
        <f t="shared" si="16"/>
        <v>92.8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83.7</v>
      </c>
      <c r="AT7" s="67">
        <f t="shared" ref="AT7:BB7" si="17">AT8</f>
        <v>86.3</v>
      </c>
      <c r="AU7" s="67">
        <f t="shared" si="17"/>
        <v>83.8</v>
      </c>
      <c r="AV7" s="67">
        <f t="shared" si="17"/>
        <v>86</v>
      </c>
      <c r="AW7" s="67">
        <f t="shared" si="17"/>
        <v>82.1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3.4</v>
      </c>
      <c r="BG7" s="67">
        <f t="shared" si="18"/>
        <v>5.2</v>
      </c>
      <c r="BH7" s="67">
        <f t="shared" si="18"/>
        <v>15.1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82.2</v>
      </c>
      <c r="BP7" s="67">
        <f t="shared" ref="BP7:BX7" si="19">BP8</f>
        <v>85</v>
      </c>
      <c r="BQ7" s="67">
        <f t="shared" si="19"/>
        <v>80.8</v>
      </c>
      <c r="BR7" s="67">
        <f t="shared" si="19"/>
        <v>83.7</v>
      </c>
      <c r="BS7" s="67">
        <f t="shared" si="19"/>
        <v>71.599999999999994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24919</v>
      </c>
      <c r="CA7" s="68">
        <f t="shared" ref="CA7:CI7" si="20">CA8</f>
        <v>26227</v>
      </c>
      <c r="CB7" s="68">
        <f t="shared" si="20"/>
        <v>27639</v>
      </c>
      <c r="CC7" s="68">
        <f t="shared" si="20"/>
        <v>27752</v>
      </c>
      <c r="CD7" s="68">
        <f t="shared" si="20"/>
        <v>27875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9159</v>
      </c>
      <c r="CL7" s="68">
        <f t="shared" ref="CL7:CT7" si="21">CL8</f>
        <v>9494</v>
      </c>
      <c r="CM7" s="68">
        <f t="shared" si="21"/>
        <v>10086</v>
      </c>
      <c r="CN7" s="68">
        <f t="shared" si="21"/>
        <v>10045</v>
      </c>
      <c r="CO7" s="68">
        <f t="shared" si="21"/>
        <v>10813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59.1</v>
      </c>
      <c r="CW7" s="67">
        <f t="shared" ref="CW7:DE7" si="22">CW8</f>
        <v>60.1</v>
      </c>
      <c r="CX7" s="67">
        <f t="shared" si="22"/>
        <v>62.9</v>
      </c>
      <c r="CY7" s="67">
        <f t="shared" si="22"/>
        <v>62.4</v>
      </c>
      <c r="CZ7" s="67">
        <f t="shared" si="22"/>
        <v>66.5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18.100000000000001</v>
      </c>
      <c r="DH7" s="67">
        <f t="shared" ref="DH7:DP7" si="23">DH8</f>
        <v>16.899999999999999</v>
      </c>
      <c r="DI7" s="67">
        <f t="shared" si="23"/>
        <v>17.5</v>
      </c>
      <c r="DJ7" s="67">
        <f t="shared" si="23"/>
        <v>17.600000000000001</v>
      </c>
      <c r="DK7" s="67">
        <f t="shared" si="23"/>
        <v>17.8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32.5</v>
      </c>
      <c r="DS7" s="67">
        <f t="shared" ref="DS7:EA7" si="24">DS8</f>
        <v>38.1</v>
      </c>
      <c r="DT7" s="67">
        <f t="shared" si="24"/>
        <v>43.5</v>
      </c>
      <c r="DU7" s="67">
        <f t="shared" si="24"/>
        <v>48.5</v>
      </c>
      <c r="DV7" s="67">
        <f t="shared" si="24"/>
        <v>53.1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53.6</v>
      </c>
      <c r="ED7" s="67">
        <f t="shared" ref="ED7:EL7" si="25">ED8</f>
        <v>64.2</v>
      </c>
      <c r="EE7" s="67">
        <f t="shared" si="25"/>
        <v>74.099999999999994</v>
      </c>
      <c r="EF7" s="67">
        <f t="shared" si="25"/>
        <v>82.8</v>
      </c>
      <c r="EG7" s="67">
        <f t="shared" si="25"/>
        <v>89.7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32978167</v>
      </c>
      <c r="EO7" s="68">
        <f t="shared" ref="EO7:EW7" si="26">EO8</f>
        <v>32960533</v>
      </c>
      <c r="EP7" s="68">
        <f t="shared" si="26"/>
        <v>33148100</v>
      </c>
      <c r="EQ7" s="68">
        <f t="shared" si="26"/>
        <v>33126950</v>
      </c>
      <c r="ER7" s="68">
        <f t="shared" si="26"/>
        <v>33121767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>
      <c r="A8" s="50"/>
      <c r="B8" s="70">
        <v>2018</v>
      </c>
      <c r="C8" s="70">
        <v>362085</v>
      </c>
      <c r="D8" s="70">
        <v>46</v>
      </c>
      <c r="E8" s="70">
        <v>6</v>
      </c>
      <c r="F8" s="70">
        <v>0</v>
      </c>
      <c r="G8" s="70">
        <v>1</v>
      </c>
      <c r="H8" s="70" t="s">
        <v>161</v>
      </c>
      <c r="I8" s="70" t="s">
        <v>162</v>
      </c>
      <c r="J8" s="70" t="s">
        <v>163</v>
      </c>
      <c r="K8" s="70" t="s">
        <v>164</v>
      </c>
      <c r="L8" s="70" t="s">
        <v>165</v>
      </c>
      <c r="M8" s="70" t="s">
        <v>166</v>
      </c>
      <c r="N8" s="70" t="s">
        <v>167</v>
      </c>
      <c r="O8" s="70" t="s">
        <v>168</v>
      </c>
      <c r="P8" s="70" t="s">
        <v>169</v>
      </c>
      <c r="Q8" s="71">
        <v>3</v>
      </c>
      <c r="R8" s="70" t="s">
        <v>38</v>
      </c>
      <c r="S8" s="70" t="s">
        <v>170</v>
      </c>
      <c r="T8" s="70" t="s">
        <v>171</v>
      </c>
      <c r="U8" s="71">
        <v>26230</v>
      </c>
      <c r="V8" s="71">
        <v>5537</v>
      </c>
      <c r="W8" s="70" t="s">
        <v>172</v>
      </c>
      <c r="X8" s="72" t="s">
        <v>173</v>
      </c>
      <c r="Y8" s="71">
        <v>60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60</v>
      </c>
      <c r="AE8" s="71">
        <v>60</v>
      </c>
      <c r="AF8" s="71" t="s">
        <v>38</v>
      </c>
      <c r="AG8" s="71">
        <v>60</v>
      </c>
      <c r="AH8" s="73">
        <v>96.9</v>
      </c>
      <c r="AI8" s="73">
        <v>100.1</v>
      </c>
      <c r="AJ8" s="73">
        <v>96.2</v>
      </c>
      <c r="AK8" s="73">
        <v>97</v>
      </c>
      <c r="AL8" s="73">
        <v>92.8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83.7</v>
      </c>
      <c r="AT8" s="73">
        <v>86.3</v>
      </c>
      <c r="AU8" s="73">
        <v>83.8</v>
      </c>
      <c r="AV8" s="73">
        <v>86</v>
      </c>
      <c r="AW8" s="73">
        <v>82.1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0</v>
      </c>
      <c r="BE8" s="74">
        <v>0</v>
      </c>
      <c r="BF8" s="74">
        <v>3.4</v>
      </c>
      <c r="BG8" s="74">
        <v>5.2</v>
      </c>
      <c r="BH8" s="74">
        <v>15.1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82.2</v>
      </c>
      <c r="BP8" s="73">
        <v>85</v>
      </c>
      <c r="BQ8" s="73">
        <v>80.8</v>
      </c>
      <c r="BR8" s="73">
        <v>83.7</v>
      </c>
      <c r="BS8" s="73">
        <v>71.599999999999994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24919</v>
      </c>
      <c r="CA8" s="74">
        <v>26227</v>
      </c>
      <c r="CB8" s="74">
        <v>27639</v>
      </c>
      <c r="CC8" s="74">
        <v>27752</v>
      </c>
      <c r="CD8" s="74">
        <v>27875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9159</v>
      </c>
      <c r="CL8" s="74">
        <v>9494</v>
      </c>
      <c r="CM8" s="74">
        <v>10086</v>
      </c>
      <c r="CN8" s="74">
        <v>10045</v>
      </c>
      <c r="CO8" s="74">
        <v>10813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59.1</v>
      </c>
      <c r="CW8" s="74">
        <v>60.1</v>
      </c>
      <c r="CX8" s="74">
        <v>62.9</v>
      </c>
      <c r="CY8" s="74">
        <v>62.4</v>
      </c>
      <c r="CZ8" s="74">
        <v>66.5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18.100000000000001</v>
      </c>
      <c r="DH8" s="74">
        <v>16.899999999999999</v>
      </c>
      <c r="DI8" s="74">
        <v>17.5</v>
      </c>
      <c r="DJ8" s="74">
        <v>17.600000000000001</v>
      </c>
      <c r="DK8" s="74">
        <v>17.8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32.5</v>
      </c>
      <c r="DS8" s="73">
        <v>38.1</v>
      </c>
      <c r="DT8" s="73">
        <v>43.5</v>
      </c>
      <c r="DU8" s="73">
        <v>48.5</v>
      </c>
      <c r="DV8" s="73">
        <v>53.1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53.6</v>
      </c>
      <c r="ED8" s="73">
        <v>64.2</v>
      </c>
      <c r="EE8" s="73">
        <v>74.099999999999994</v>
      </c>
      <c r="EF8" s="73">
        <v>82.8</v>
      </c>
      <c r="EG8" s="73">
        <v>89.7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32978167</v>
      </c>
      <c r="EO8" s="74">
        <v>32960533</v>
      </c>
      <c r="EP8" s="74">
        <v>33148100</v>
      </c>
      <c r="EQ8" s="74">
        <v>33126950</v>
      </c>
      <c r="ER8" s="74">
        <v>33121767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 ht="13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174</v>
      </c>
      <c r="C10" s="79" t="s">
        <v>175</v>
      </c>
      <c r="D10" s="79" t="s">
        <v>176</v>
      </c>
      <c r="E10" s="79" t="s">
        <v>177</v>
      </c>
      <c r="F10" s="79" t="s">
        <v>178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179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ht="13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ht="13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ht="13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ht="13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ht="13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ht="13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ht="13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ht="13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ht="13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2019-12-05T07:42:16Z</dcterms:created>
  <dcterms:modified xsi:type="dcterms:W3CDTF">2020-02-03T04:57:01Z</dcterms:modified>
  <cp:category/>
</cp:coreProperties>
</file>