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ng-sv\共有データ\総務防災課共有\☆☆☆海川財政\01財政\05公営企業\05調査・回答\2019(R1\【令和２年２月３日（月）〆】公営企業に係る経営比較分析表（平成３０年度決算）の分析等について(資料)\各課等回答\"/>
    </mc:Choice>
  </mc:AlternateContent>
  <workbookProtection workbookAlgorithmName="SHA-512" workbookHashValue="mVsDxnG6wPWNgv2dDdbbbPzTgIA3yYVUdEuo59/Jqhyk5pl/1gkChuYa2tYFPCebtAfZv3uZdW1nodHK/GClpw==" workbookSaltValue="55mwuga3N80zLqlylLe5nQ==" workbookSpinCount="100000" lockStructure="1"/>
  <bookViews>
    <workbookView xWindow="0" yWindow="0" windowWidth="24000" windowHeight="1105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V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V33" i="4"/>
  <c r="HG33" i="4"/>
  <c r="GR33" i="4"/>
  <c r="EW33" i="4"/>
  <c r="EH33" i="4"/>
  <c r="DS33" i="4"/>
  <c r="BX33" i="4"/>
  <c r="BI33" i="4"/>
  <c r="AT33" i="4"/>
  <c r="AE33" i="4"/>
  <c r="P33" i="4"/>
  <c r="LP12" i="4"/>
  <c r="JW12" i="4"/>
  <c r="ID12" i="4"/>
  <c r="EG12" i="4"/>
  <c r="CN12" i="4"/>
  <c r="B12" i="4"/>
  <c r="LP10" i="4"/>
  <c r="JW10" i="4"/>
  <c r="ID10" i="4"/>
  <c r="FZ10" i="4"/>
  <c r="EG10" i="4"/>
  <c r="AU10" i="4"/>
  <c r="B10" i="4"/>
  <c r="LP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CS78" i="4"/>
  <c r="BX54" i="4"/>
  <c r="BX32" i="4"/>
  <c r="MN54" i="4"/>
  <c r="MN32" i="4"/>
  <c r="C11" i="5"/>
  <c r="D11" i="5"/>
  <c r="E11" i="5"/>
  <c r="B11" i="5"/>
  <c r="KC78" i="4" l="1"/>
  <c r="HG54" i="4"/>
  <c r="FH78" i="4"/>
  <c r="DS54" i="4"/>
  <c r="DS32" i="4"/>
  <c r="AN78" i="4"/>
  <c r="AE54" i="4"/>
  <c r="AE32" i="4"/>
  <c r="KU54" i="4"/>
  <c r="KU32" i="4"/>
  <c r="HG32" i="4"/>
  <c r="KF32" i="4"/>
  <c r="JJ78" i="4"/>
  <c r="GR54" i="4"/>
  <c r="GR32" i="4"/>
  <c r="DD54" i="4"/>
  <c r="DD32" i="4"/>
  <c r="EO78" i="4"/>
  <c r="U78" i="4"/>
  <c r="P54" i="4"/>
  <c r="P32" i="4"/>
  <c r="KF54" i="4"/>
  <c r="BZ78" i="4"/>
  <c r="BI54" i="4"/>
  <c r="LY54" i="4"/>
  <c r="LY32" i="4"/>
  <c r="IK54" i="4"/>
  <c r="IK32" i="4"/>
  <c r="LO78" i="4"/>
  <c r="GT78" i="4"/>
  <c r="EW54" i="4"/>
  <c r="EW32" i="4"/>
  <c r="BI32" i="4"/>
  <c r="EH32" i="4"/>
  <c r="BG78" i="4"/>
  <c r="AT54" i="4"/>
  <c r="AT32" i="4"/>
  <c r="LJ54" i="4"/>
  <c r="LJ32" i="4"/>
  <c r="KV78" i="4"/>
  <c r="HV54" i="4"/>
  <c r="HV32" i="4"/>
  <c r="GA78" i="4"/>
  <c r="EH54" i="4"/>
</calcChain>
</file>

<file path=xl/sharedStrings.xml><?xml version="1.0" encoding="utf-8"?>
<sst xmlns="http://schemas.openxmlformats.org/spreadsheetml/2006/main" count="322" uniqueCount="175">
  <si>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</si>
  <si>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</si>
  <si>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</si>
  <si>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</si>
  <si>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</si>
  <si>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</si>
  <si>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</si>
  <si>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</si>
  <si>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</si>
  <si>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</si>
  <si>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</si>
  <si>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</si>
  <si>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</si>
  <si>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</si>
  <si>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</si>
  <si>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</si>
  <si>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</si>
  <si>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</si>
  <si>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</si>
  <si>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</si>
  <si>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</si>
  <si>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</si>
  <si>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</si>
  <si>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</si>
  <si>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</si>
  <si>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</si>
  <si>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</si>
  <si>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</si>
  <si>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</si>
  <si>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</si>
  <si>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</si>
  <si>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</si>
  <si>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</si>
  <si>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</si>
  <si>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</si>
  <si>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</si>
  <si>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</si>
  <si>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</si>
  <si>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</si>
  <si>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</si>
  <si>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</si>
  <si>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</si>
  <si>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</si>
  <si>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</si>
  <si>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</si>
  <si>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</si>
  <si>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</si>
  <si>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</si>
  <si>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</si>
  <si>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</si>
  <si>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</si>
  <si>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</si>
  <si>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</si>
  <si>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</si>
  <si>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</si>
  <si>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</si>
  <si>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</si>
  <si>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</si>
  <si>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</si>
  <si>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</si>
  <si>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</si>
  <si>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</si>
  <si>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</si>
  <si>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</si>
  <si>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</si>
  <si>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</si>
  <si>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</si>
  <si>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</si>
  <si>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</si>
  <si>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</si>
  <si>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</si>
  <si>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</si>
  <si>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</si>
  <si>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</si>
  <si>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</si>
  <si>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</si>
  <si>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</si>
  <si>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</si>
  <si>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</si>
  <si>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</si>
  <si>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</si>
  <si>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</si>
  <si>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</si>
  <si>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</si>
  <si>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</si>
  <si>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</si>
  <si>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</si>
  <si>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</si>
  <si>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</si>
  <si>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</si>
  <si>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</si>
  <si>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</si>
  <si>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</si>
  <si>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</si>
  <si>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</si>
  <si>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</si>
  <si>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</si>
  <si>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</si>
  <si>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</si>
  <si>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</si>
  <si>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</si>
  <si>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</si>
  <si>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</si>
  <si>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</si>
  <si>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</si>
  <si>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</si>
  <si>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</si>
  <si>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</si>
  <si>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</si>
  <si>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</si>
  <si>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</si>
  <si>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</si>
  <si>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</si>
  <si>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</si>
  <si>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</si>
  <si>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</si>
  <si>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</si>
  <si>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</si>
  <si>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</si>
  <si>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</si>
  <si>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</si>
  <si>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</si>
  <si>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</si>
  <si>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</si>
  <si>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</si>
  <si>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</si>
  <si>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</si>
  <si>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</si>
  <si>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</si>
  <si>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</si>
  <si>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</si>
  <si>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</si>
  <si>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</si>
  <si>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</si>
  <si>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</si>
  <si>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</si>
  <si>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</si>
  <si>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</si>
  <si>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</si>
  <si>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</si>
  <si>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</si>
  <si>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</si>
  <si>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</si>
  <si>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</si>
  <si>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</si>
  <si>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</si>
  <si>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</si>
  <si>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</si>
  <si>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</si>
  <si>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</si>
  <si>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</si>
  <si>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</si>
  <si>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</si>
  <si>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勝浦町</t>
  </si>
  <si>
    <t>国保勝浦病院</t>
  </si>
  <si>
    <t>当然財務</t>
  </si>
  <si>
    <t>病院事業</t>
  </si>
  <si>
    <t>一般病院</t>
  </si>
  <si>
    <t>50床以上～100床未満</t>
  </si>
  <si>
    <t>非設置</t>
  </si>
  <si>
    <t>直営</t>
  </si>
  <si>
    <t>訓</t>
  </si>
  <si>
    <t>救</t>
  </si>
  <si>
    <t>第２種該当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</si>
  <si>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</si>
  <si>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</si>
  <si>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</si>
  <si>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</si>
  <si>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</si>
  <si>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</si>
  <si>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</si>
  <si>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医業収支比率を見ると低下傾向であり、類似病院と比較しても平均を下回っている。病床利用率や入院・外来患者一人１日当たり収益についても平均を下回っており、職員の年齢構成が高く、職員給与費対医業収益比率が高くなっている。
　職員年齢構成の平準化や、業務の外部委託等を検討し効率的な運用が求められている。
　病棟の運営については、認知症患者などの増加により、現在の病棟の形状では受入れしにくい状態が続いており、計画中の改築（病床の削減計画有）が待たれる。</t>
    <rPh sb="24" eb="26">
      <t>ヒカク</t>
    </rPh>
    <rPh sb="29" eb="31">
      <t>ヘイキン</t>
    </rPh>
    <rPh sb="32" eb="34">
      <t>シタマワ</t>
    </rPh>
    <rPh sb="66" eb="68">
      <t>ヘイキン</t>
    </rPh>
    <rPh sb="151" eb="153">
      <t>ビョウトウ</t>
    </rPh>
    <rPh sb="154" eb="156">
      <t>ウンエイ</t>
    </rPh>
    <rPh sb="162" eb="165">
      <t>ニンチショウ</t>
    </rPh>
    <rPh sb="165" eb="167">
      <t>カンジャ</t>
    </rPh>
    <rPh sb="170" eb="172">
      <t>ゾウカ</t>
    </rPh>
    <rPh sb="176" eb="178">
      <t>ゲンザイ</t>
    </rPh>
    <rPh sb="179" eb="181">
      <t>ビョウトウ</t>
    </rPh>
    <rPh sb="182" eb="184">
      <t>ケイジョウ</t>
    </rPh>
    <rPh sb="186" eb="188">
      <t>ウケイ</t>
    </rPh>
    <rPh sb="193" eb="195">
      <t>ジョウタイ</t>
    </rPh>
    <rPh sb="196" eb="197">
      <t>ツヅ</t>
    </rPh>
    <rPh sb="202" eb="205">
      <t>ケイカクチュウ</t>
    </rPh>
    <rPh sb="206" eb="208">
      <t>カイチク</t>
    </rPh>
    <rPh sb="209" eb="211">
      <t>ビョウショウ</t>
    </rPh>
    <rPh sb="212" eb="214">
      <t>サクゲン</t>
    </rPh>
    <rPh sb="214" eb="216">
      <t>ケイカク</t>
    </rPh>
    <rPh sb="216" eb="217">
      <t>アリ</t>
    </rPh>
    <rPh sb="219" eb="220">
      <t>マ</t>
    </rPh>
    <phoneticPr fontId="5"/>
  </si>
  <si>
    <t>　昭和５６年に現在地に移転改築し、築３８年が経過している。施設全体の老朽化が進み、効率性や安全性、更には快適性に欠けた医療施設になっている。特に看護師詰所から遠い距離にある病床もあり、認知症症状のある患者などの入院が受けにくい状況にあり、地域からの要望に応えづらい施設となっている。
　令和４年には新築移転の予定で計画が進んでいる。</t>
    <rPh sb="70" eb="71">
      <t>トク</t>
    </rPh>
    <rPh sb="72" eb="75">
      <t>カンゴシ</t>
    </rPh>
    <rPh sb="75" eb="77">
      <t>ツメショ</t>
    </rPh>
    <rPh sb="79" eb="80">
      <t>トオ</t>
    </rPh>
    <rPh sb="81" eb="83">
      <t>キョリ</t>
    </rPh>
    <rPh sb="86" eb="88">
      <t>ビョウショウ</t>
    </rPh>
    <rPh sb="92" eb="95">
      <t>ニンチショウ</t>
    </rPh>
    <rPh sb="95" eb="97">
      <t>ショウジョウ</t>
    </rPh>
    <rPh sb="100" eb="102">
      <t>カンジャ</t>
    </rPh>
    <rPh sb="105" eb="107">
      <t>ニュウイン</t>
    </rPh>
    <rPh sb="108" eb="109">
      <t>ウ</t>
    </rPh>
    <rPh sb="113" eb="115">
      <t>ジョウキョウ</t>
    </rPh>
    <rPh sb="119" eb="121">
      <t>チイキ</t>
    </rPh>
    <rPh sb="124" eb="126">
      <t>ヨウボウ</t>
    </rPh>
    <rPh sb="127" eb="128">
      <t>コタ</t>
    </rPh>
    <rPh sb="132" eb="134">
      <t>シセツ</t>
    </rPh>
    <rPh sb="143" eb="144">
      <t>レイ</t>
    </rPh>
    <rPh sb="144" eb="145">
      <t>ワ</t>
    </rPh>
    <rPh sb="146" eb="147">
      <t>ネン</t>
    </rPh>
    <rPh sb="149" eb="151">
      <t>シンチク</t>
    </rPh>
    <rPh sb="151" eb="153">
      <t>イテン</t>
    </rPh>
    <rPh sb="154" eb="156">
      <t>ヨテイ</t>
    </rPh>
    <rPh sb="157" eb="159">
      <t>ケイカク</t>
    </rPh>
    <rPh sb="160" eb="161">
      <t>スス</t>
    </rPh>
    <phoneticPr fontId="5"/>
  </si>
  <si>
    <t>　経営状況は横ばいであり、入院患者数、外来患者数、病床利用率ともに減少している。職員給与費対医業収益比率が高くなっていることから、業務の外部委託などを進め、医業収支比率の改善を図る必要がある。
　人口減により患者数の増が多く求められない中、入院・外来患者一人当たりの収益を上げる必要がある。令和元年度から設置する地域連携室の機能を十分に発揮し、周辺他病院（高次病院）や他施設と機能分化・連携を密にすることにより入院収益の増を図る必要がある。</t>
    <rPh sb="53" eb="54">
      <t>タカ</t>
    </rPh>
    <rPh sb="65" eb="67">
      <t>ギョウム</t>
    </rPh>
    <rPh sb="68" eb="70">
      <t>ガイブ</t>
    </rPh>
    <rPh sb="70" eb="72">
      <t>イタク</t>
    </rPh>
    <rPh sb="75" eb="76">
      <t>スス</t>
    </rPh>
    <rPh sb="78" eb="80">
      <t>イギョウ</t>
    </rPh>
    <rPh sb="80" eb="82">
      <t>シュウシ</t>
    </rPh>
    <rPh sb="82" eb="84">
      <t>ヒリツ</t>
    </rPh>
    <rPh sb="85" eb="87">
      <t>カイゼン</t>
    </rPh>
    <rPh sb="88" eb="89">
      <t>ハカ</t>
    </rPh>
    <rPh sb="90" eb="92">
      <t>ヒツヨウ</t>
    </rPh>
    <rPh sb="98" eb="101">
      <t>ジンコウゲン</t>
    </rPh>
    <rPh sb="104" eb="107">
      <t>カンジャスウ</t>
    </rPh>
    <rPh sb="108" eb="109">
      <t>ゾウ</t>
    </rPh>
    <rPh sb="110" eb="111">
      <t>オオ</t>
    </rPh>
    <rPh sb="112" eb="113">
      <t>モト</t>
    </rPh>
    <rPh sb="118" eb="119">
      <t>ナカ</t>
    </rPh>
    <rPh sb="120" eb="122">
      <t>ニュウイン</t>
    </rPh>
    <rPh sb="123" eb="125">
      <t>ガイライ</t>
    </rPh>
    <rPh sb="125" eb="127">
      <t>カンジャ</t>
    </rPh>
    <rPh sb="127" eb="129">
      <t>ヒトリ</t>
    </rPh>
    <rPh sb="129" eb="130">
      <t>ア</t>
    </rPh>
    <rPh sb="133" eb="135">
      <t>シュウエキ</t>
    </rPh>
    <rPh sb="136" eb="137">
      <t>ア</t>
    </rPh>
    <rPh sb="139" eb="141">
      <t>ヒツヨウ</t>
    </rPh>
    <rPh sb="145" eb="146">
      <t>レイ</t>
    </rPh>
    <rPh sb="146" eb="147">
      <t>ワ</t>
    </rPh>
    <phoneticPr fontId="5"/>
  </si>
  <si>
    <r>
      <t xml:space="preserve"> 勝浦町では唯一の医療機関（歯科診療所は2カ所あり）、また、勝浦郡内唯一の有床診療施設（平成29年度からは救急告示病院、</t>
    </r>
    <r>
      <rPr>
        <sz val="11"/>
        <rFont val="ＭＳ ゴシック"/>
        <family val="3"/>
        <charset val="128"/>
      </rPr>
      <t>令和元年度</t>
    </r>
    <r>
      <rPr>
        <sz val="11"/>
        <color theme="1"/>
        <rFont val="ＭＳ ゴシック"/>
        <family val="3"/>
        <charset val="128"/>
      </rPr>
      <t>からはへき地拠点病院となっている）であり、本地域の地域包括システムの医療機能を担っている。
　地域住民のかかりつけ病院として、急性期医療機関や介護老人福祉施設など介護施設との連携、更には在宅医療の推進など、医療のみならず介護・保健・福祉等の各分野との連携も進めている。　</t>
    </r>
    <rPh sb="1" eb="4">
      <t>カツウラチョウ</t>
    </rPh>
    <rPh sb="6" eb="8">
      <t>ユイツ</t>
    </rPh>
    <rPh sb="9" eb="11">
      <t>イリョウ</t>
    </rPh>
    <rPh sb="11" eb="13">
      <t>キカン</t>
    </rPh>
    <rPh sb="14" eb="16">
      <t>シカ</t>
    </rPh>
    <rPh sb="16" eb="18">
      <t>シンリョウ</t>
    </rPh>
    <rPh sb="18" eb="19">
      <t>ショ</t>
    </rPh>
    <rPh sb="22" eb="23">
      <t>ショ</t>
    </rPh>
    <rPh sb="30" eb="32">
      <t>カツウラ</t>
    </rPh>
    <rPh sb="32" eb="34">
      <t>グンナイ</t>
    </rPh>
    <rPh sb="34" eb="36">
      <t>ユイツ</t>
    </rPh>
    <rPh sb="37" eb="39">
      <t>ユウショウ</t>
    </rPh>
    <rPh sb="39" eb="41">
      <t>シンリョウ</t>
    </rPh>
    <rPh sb="41" eb="43">
      <t>シセツ</t>
    </rPh>
    <rPh sb="60" eb="62">
      <t>レイワ</t>
    </rPh>
    <rPh sb="62" eb="63">
      <t>ガン</t>
    </rPh>
    <rPh sb="86" eb="87">
      <t>ホン</t>
    </rPh>
    <rPh sb="87" eb="89">
      <t>チイキ</t>
    </rPh>
    <rPh sb="90" eb="92">
      <t>チイキ</t>
    </rPh>
    <rPh sb="92" eb="94">
      <t>ホウカツ</t>
    </rPh>
    <rPh sb="99" eb="101">
      <t>イリョウ</t>
    </rPh>
    <rPh sb="101" eb="103">
      <t>キノウ</t>
    </rPh>
    <rPh sb="104" eb="105">
      <t>ニナ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</si>
</sst>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54.9</c:v>
                </c:pt>
                <c:pt idx="1">
                  <c:v>63.1</c:v>
                </c:pt>
                <c:pt idx="2">
                  <c:v>58.3</c:v>
                </c:pt>
                <c:pt idx="3">
                  <c:v>59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E-4B95-91E3-DC0485F45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281952"/>
        <c:axId val="43928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66.599999999999994</c:v>
                </c:pt>
                <c:pt idx="2">
                  <c:v>66.8</c:v>
                </c:pt>
                <c:pt idx="3">
                  <c:v>67.900000000000006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E-4B95-91E3-DC0485F45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81952"/>
        <c:axId val="439281168"/>
      </c:lineChart>
      <c:dateAx>
        <c:axId val="43928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281168"/>
        <c:crosses val="autoZero"/>
        <c:auto val="1"/>
        <c:lblOffset val="100"/>
        <c:baseTimeUnit val="years"/>
      </c:dateAx>
      <c:valAx>
        <c:axId val="43928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9281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7488</c:v>
                </c:pt>
                <c:pt idx="1">
                  <c:v>7490</c:v>
                </c:pt>
                <c:pt idx="2">
                  <c:v>8045</c:v>
                </c:pt>
                <c:pt idx="3">
                  <c:v>8536</c:v>
                </c:pt>
                <c:pt idx="4">
                  <c:v>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4-4053-A900-0C4050FC9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190032"/>
        <c:axId val="443190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8471</c:v>
                </c:pt>
                <c:pt idx="1">
                  <c:v>8736</c:v>
                </c:pt>
                <c:pt idx="2">
                  <c:v>8797</c:v>
                </c:pt>
                <c:pt idx="3">
                  <c:v>8852</c:v>
                </c:pt>
                <c:pt idx="4">
                  <c:v>9060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4-4053-A900-0C4050FC9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90032"/>
        <c:axId val="443190424"/>
      </c:lineChart>
      <c:dateAx>
        <c:axId val="44319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3190424"/>
        <c:crosses val="autoZero"/>
        <c:auto val="1"/>
        <c:lblOffset val="100"/>
        <c:baseTimeUnit val="years"/>
      </c:dateAx>
      <c:valAx>
        <c:axId val="443190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3190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23234</c:v>
                </c:pt>
                <c:pt idx="1">
                  <c:v>21173</c:v>
                </c:pt>
                <c:pt idx="2">
                  <c:v>21483</c:v>
                </c:pt>
                <c:pt idx="3">
                  <c:v>21923</c:v>
                </c:pt>
                <c:pt idx="4">
                  <c:v>22422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0-458A-A1CD-B156FD7E9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191208"/>
        <c:axId val="44319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23857</c:v>
                </c:pt>
                <c:pt idx="1">
                  <c:v>24371</c:v>
                </c:pt>
                <c:pt idx="2">
                  <c:v>24882</c:v>
                </c:pt>
                <c:pt idx="3">
                  <c:v>25249</c:v>
                </c:pt>
                <c:pt idx="4">
                  <c:v>25711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0-458A-A1CD-B156FD7E9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91208"/>
        <c:axId val="443191600"/>
      </c:lineChart>
      <c:dateAx>
        <c:axId val="44319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3191600"/>
        <c:crosses val="autoZero"/>
        <c:auto val="1"/>
        <c:lblOffset val="100"/>
        <c:baseTimeUnit val="years"/>
      </c:dateAx>
      <c:valAx>
        <c:axId val="44319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3191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D-4773-9D56-3C4D960D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54504"/>
        <c:axId val="442664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101.2</c:v>
                </c:pt>
                <c:pt idx="2">
                  <c:v>107.2</c:v>
                </c:pt>
                <c:pt idx="3">
                  <c:v>114.4</c:v>
                </c:pt>
                <c:pt idx="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D-4773-9D56-3C4D960D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54504"/>
        <c:axId val="442664088"/>
      </c:lineChart>
      <c:dateAx>
        <c:axId val="218154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664088"/>
        <c:crosses val="autoZero"/>
        <c:auto val="1"/>
        <c:lblOffset val="100"/>
        <c:baseTimeUnit val="years"/>
      </c:dateAx>
      <c:valAx>
        <c:axId val="442664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154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78.2</c:v>
                </c:pt>
                <c:pt idx="2">
                  <c:v>79.599999999999994</c:v>
                </c:pt>
                <c:pt idx="3">
                  <c:v>78.400000000000006</c:v>
                </c:pt>
                <c:pt idx="4">
                  <c:v>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4-45C6-8EE2-2503B482D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64872"/>
        <c:axId val="44266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79.599999999999994</c:v>
                </c:pt>
                <c:pt idx="2">
                  <c:v>77.900000000000006</c:v>
                </c:pt>
                <c:pt idx="3">
                  <c:v>78.099999999999994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4-45C6-8EE2-2503B482D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64872"/>
        <c:axId val="442665264"/>
      </c:lineChart>
      <c:dateAx>
        <c:axId val="442664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665264"/>
        <c:crosses val="autoZero"/>
        <c:auto val="1"/>
        <c:lblOffset val="100"/>
        <c:baseTimeUnit val="years"/>
      </c:dateAx>
      <c:valAx>
        <c:axId val="44266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664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103.9</c:v>
                </c:pt>
                <c:pt idx="1">
                  <c:v>101.6</c:v>
                </c:pt>
                <c:pt idx="2">
                  <c:v>101.9</c:v>
                </c:pt>
                <c:pt idx="3">
                  <c:v>100.9</c:v>
                </c:pt>
                <c:pt idx="4">
                  <c:v>100.3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1-4A86-8B0C-90975587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66048"/>
        <c:axId val="442666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98</c:v>
                </c:pt>
                <c:pt idx="2">
                  <c:v>98.4</c:v>
                </c:pt>
                <c:pt idx="3">
                  <c:v>98.2</c:v>
                </c:pt>
                <c:pt idx="4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1-4A86-8B0C-90975587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66048"/>
        <c:axId val="442666440"/>
      </c:lineChart>
      <c:dateAx>
        <c:axId val="4426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666440"/>
        <c:crosses val="autoZero"/>
        <c:auto val="1"/>
        <c:lblOffset val="100"/>
        <c:baseTimeUnit val="years"/>
      </c:dateAx>
      <c:valAx>
        <c:axId val="442666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2666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64.400000000000006</c:v>
                </c:pt>
                <c:pt idx="2">
                  <c:v>66.8</c:v>
                </c:pt>
                <c:pt idx="3">
                  <c:v>67.8</c:v>
                </c:pt>
                <c:pt idx="4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6-4CA6-B568-1A22EC3F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67224"/>
        <c:axId val="44266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52.6</c:v>
                </c:pt>
                <c:pt idx="2">
                  <c:v>54.2</c:v>
                </c:pt>
                <c:pt idx="3">
                  <c:v>53.8</c:v>
                </c:pt>
                <c:pt idx="4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6-4CA6-B568-1A22EC3F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67224"/>
        <c:axId val="442667616"/>
      </c:lineChart>
      <c:dateAx>
        <c:axId val="442667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667616"/>
        <c:crosses val="autoZero"/>
        <c:auto val="1"/>
        <c:lblOffset val="100"/>
        <c:baseTimeUnit val="years"/>
      </c:dateAx>
      <c:valAx>
        <c:axId val="44266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667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68.599999999999994</c:v>
                </c:pt>
                <c:pt idx="1">
                  <c:v>72.3</c:v>
                </c:pt>
                <c:pt idx="2">
                  <c:v>78.599999999999994</c:v>
                </c:pt>
                <c:pt idx="3">
                  <c:v>79.400000000000006</c:v>
                </c:pt>
                <c:pt idx="4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1-4A21-8F53-2009FFD36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01432"/>
        <c:axId val="44190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</c:v>
                </c:pt>
                <c:pt idx="2">
                  <c:v>70</c:v>
                </c:pt>
                <c:pt idx="3">
                  <c:v>71</c:v>
                </c:pt>
                <c:pt idx="4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1-4A21-8F53-2009FFD36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01432"/>
        <c:axId val="441901824"/>
      </c:lineChart>
      <c:dateAx>
        <c:axId val="441901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1901824"/>
        <c:crosses val="autoZero"/>
        <c:auto val="1"/>
        <c:lblOffset val="100"/>
        <c:baseTimeUnit val="years"/>
      </c:dateAx>
      <c:valAx>
        <c:axId val="44190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1901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20043767</c:v>
                </c:pt>
                <c:pt idx="1">
                  <c:v>19138283</c:v>
                </c:pt>
                <c:pt idx="2">
                  <c:v>19188150</c:v>
                </c:pt>
                <c:pt idx="3">
                  <c:v>19253967</c:v>
                </c:pt>
                <c:pt idx="4">
                  <c:v>20434833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C-4CC7-88AC-4B368341F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02608"/>
        <c:axId val="44190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34878088</c:v>
                </c:pt>
                <c:pt idx="1">
                  <c:v>36094355</c:v>
                </c:pt>
                <c:pt idx="2">
                  <c:v>36941419</c:v>
                </c:pt>
                <c:pt idx="3">
                  <c:v>38480542</c:v>
                </c:pt>
                <c:pt idx="4">
                  <c:v>38744035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C-4CC7-88AC-4B368341F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02608"/>
        <c:axId val="441903000"/>
      </c:lineChart>
      <c:dateAx>
        <c:axId val="44190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1903000"/>
        <c:crosses val="autoZero"/>
        <c:auto val="1"/>
        <c:lblOffset val="100"/>
        <c:baseTimeUnit val="years"/>
      </c:dateAx>
      <c:valAx>
        <c:axId val="44190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1902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14</c:v>
                </c:pt>
                <c:pt idx="1">
                  <c:v>13.4</c:v>
                </c:pt>
                <c:pt idx="2">
                  <c:v>12.4</c:v>
                </c:pt>
                <c:pt idx="3">
                  <c:v>12.6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B-496F-8280-465187914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03784"/>
        <c:axId val="44190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17.899999999999999</c:v>
                </c:pt>
                <c:pt idx="2">
                  <c:v>17.399999999999999</c:v>
                </c:pt>
                <c:pt idx="3">
                  <c:v>17</c:v>
                </c:pt>
                <c:pt idx="4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B-496F-8280-465187914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03784"/>
        <c:axId val="441904176"/>
      </c:lineChart>
      <c:dateAx>
        <c:axId val="441903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1904176"/>
        <c:crosses val="autoZero"/>
        <c:auto val="1"/>
        <c:lblOffset val="100"/>
        <c:baseTimeUnit val="years"/>
      </c:dateAx>
      <c:valAx>
        <c:axId val="44190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1903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82.4</c:v>
                </c:pt>
                <c:pt idx="2">
                  <c:v>84.7</c:v>
                </c:pt>
                <c:pt idx="3">
                  <c:v>87.9</c:v>
                </c:pt>
                <c:pt idx="4">
                  <c:v>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7-48CB-895E-385B638BA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188856"/>
        <c:axId val="44318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67.5</c:v>
                </c:pt>
                <c:pt idx="2">
                  <c:v>69.5</c:v>
                </c:pt>
                <c:pt idx="3">
                  <c:v>70.3</c:v>
                </c:pt>
                <c:pt idx="4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7-48CB-895E-385B638BA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88856"/>
        <c:axId val="443189248"/>
      </c:lineChart>
      <c:dateAx>
        <c:axId val="443188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3189248"/>
        <c:crosses val="autoZero"/>
        <c:auto val="1"/>
        <c:lblOffset val="100"/>
        <c:baseTimeUnit val="years"/>
      </c:dateAx>
      <c:valAx>
        <c:axId val="44318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3188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CR1" zoomScaleNormal="100" zoomScaleSheetLayoutView="70" workbookViewId="0">
      <selection activeCell="B14" sqref="B14:NH1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徳島県勝浦町　国保勝浦病院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当然財務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50床以上～100床未満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60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5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60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5272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3495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第２種該当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１５：１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60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60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170</v>
      </c>
      <c r="NN18" s="113"/>
      <c r="NO18" s="108" t="s">
        <v>38</v>
      </c>
      <c r="NP18" s="109"/>
      <c r="NQ18" s="109"/>
      <c r="NR18" s="112" t="s">
        <v>170</v>
      </c>
      <c r="NS18" s="113"/>
      <c r="NT18" s="108" t="s">
        <v>38</v>
      </c>
      <c r="NU18" s="109"/>
      <c r="NV18" s="109"/>
      <c r="NW18" s="112" t="s">
        <v>170</v>
      </c>
      <c r="NX18" s="113"/>
      <c r="OC18" s="2" t="s">
        <v>39</v>
      </c>
      <c r="OE18" s="2" t="s">
        <v>40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41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42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43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44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174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45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46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47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48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49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50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51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52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53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54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55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30" t="s">
        <v>56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103.9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101.6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101.9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100.9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100.3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56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82.1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78.2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79.599999999999994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78.400000000000006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75.2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56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0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0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0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0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0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56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54.9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63.1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58.3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59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55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57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30" t="s">
        <v>58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98.5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98.4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98.2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97.5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58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79.7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79.599999999999994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77.900000000000006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78.099999999999994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77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58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94.9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101.2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107.2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114.4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117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58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67.400000000000006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66.599999999999994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66.8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67.900000000000006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66.900000000000006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59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60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61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62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63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64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65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171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66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67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68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69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70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71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72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73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74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75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76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77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78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79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172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 x14ac:dyDescent="0.15">
      <c r="A55" s="2"/>
      <c r="B55" s="25"/>
      <c r="C55" s="5"/>
      <c r="D55" s="5"/>
      <c r="E55" s="5"/>
      <c r="F55" s="5"/>
      <c r="G55" s="130" t="s">
        <v>56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23234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21173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21483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21923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22422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56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7488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7490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8045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8536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7862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56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79.599999999999994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82.4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84.7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87.9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90.9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56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14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13.4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12.4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12.6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11.6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 x14ac:dyDescent="0.15">
      <c r="A56" s="2"/>
      <c r="B56" s="25"/>
      <c r="C56" s="5"/>
      <c r="D56" s="5"/>
      <c r="E56" s="5"/>
      <c r="F56" s="5"/>
      <c r="G56" s="130" t="s">
        <v>58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23857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24371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24882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25249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25711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58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8471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8736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8797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8852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9060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58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67.5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67.5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69.5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70.3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71.099999999999994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58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17.899999999999999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17.899999999999999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17.399999999999999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17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16.5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 x14ac:dyDescent="0.15">
      <c r="A62" s="27"/>
      <c r="B62" s="22"/>
      <c r="C62" s="23"/>
      <c r="D62" s="23"/>
      <c r="E62" s="23"/>
      <c r="F62" s="100" t="s">
        <v>80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81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173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50" t="s">
        <v>56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62.9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64.400000000000006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66.8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67.8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65.099999999999994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56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68.599999999999994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72.3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78.599999999999994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79.400000000000006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63.4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56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20043767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19138283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19188150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19253967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20434833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50" t="s">
        <v>58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52.4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52.6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54.2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53.8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56.1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58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68.900000000000006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68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70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71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73.2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58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34878088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36094355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36941419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38480542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38744035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 x14ac:dyDescent="0.15">
      <c r="B85" t="s">
        <v>82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83</v>
      </c>
      <c r="K89" s="47" t="s">
        <v>84</v>
      </c>
      <c r="L89" s="47" t="s">
        <v>85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ShdwCPkQw1FaH8Q+UZTlbQraBFYPcZDzfxAIUAKCOx6LH0kLW4ZC0/TrvZZ/Wzye4AwUSZCW86RzumFxpyRMvg==" saltValue="3Izs4UvCoM9WVO1BbdR0RA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102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103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104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105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106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107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108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109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110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111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112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113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114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115</v>
      </c>
      <c r="B5" s="63"/>
      <c r="C5" s="63"/>
      <c r="D5" s="63"/>
      <c r="E5" s="63"/>
      <c r="F5" s="63"/>
      <c r="G5" s="63"/>
      <c r="H5" s="64" t="s">
        <v>116</v>
      </c>
      <c r="I5" s="64" t="s">
        <v>117</v>
      </c>
      <c r="J5" s="64" t="s">
        <v>118</v>
      </c>
      <c r="K5" s="64" t="s">
        <v>1</v>
      </c>
      <c r="L5" s="64" t="s">
        <v>2</v>
      </c>
      <c r="M5" s="64" t="s">
        <v>3</v>
      </c>
      <c r="N5" s="64" t="s">
        <v>119</v>
      </c>
      <c r="O5" s="64" t="s">
        <v>5</v>
      </c>
      <c r="P5" s="64" t="s">
        <v>120</v>
      </c>
      <c r="Q5" s="64" t="s">
        <v>121</v>
      </c>
      <c r="R5" s="64" t="s">
        <v>122</v>
      </c>
      <c r="S5" s="64" t="s">
        <v>123</v>
      </c>
      <c r="T5" s="64" t="s">
        <v>124</v>
      </c>
      <c r="U5" s="64" t="s">
        <v>125</v>
      </c>
      <c r="V5" s="64" t="s">
        <v>126</v>
      </c>
      <c r="W5" s="64" t="s">
        <v>127</v>
      </c>
      <c r="X5" s="64" t="s">
        <v>128</v>
      </c>
      <c r="Y5" s="64" t="s">
        <v>129</v>
      </c>
      <c r="Z5" s="64" t="s">
        <v>130</v>
      </c>
      <c r="AA5" s="64" t="s">
        <v>131</v>
      </c>
      <c r="AB5" s="64" t="s">
        <v>132</v>
      </c>
      <c r="AC5" s="64" t="s">
        <v>133</v>
      </c>
      <c r="AD5" s="64" t="s">
        <v>134</v>
      </c>
      <c r="AE5" s="64" t="s">
        <v>135</v>
      </c>
      <c r="AF5" s="64" t="s">
        <v>136</v>
      </c>
      <c r="AG5" s="64" t="s">
        <v>137</v>
      </c>
      <c r="AH5" s="64" t="s">
        <v>138</v>
      </c>
      <c r="AI5" s="64" t="s">
        <v>139</v>
      </c>
      <c r="AJ5" s="64" t="s">
        <v>140</v>
      </c>
      <c r="AK5" s="64" t="s">
        <v>141</v>
      </c>
      <c r="AL5" s="64" t="s">
        <v>142</v>
      </c>
      <c r="AM5" s="64" t="s">
        <v>143</v>
      </c>
      <c r="AN5" s="64" t="s">
        <v>144</v>
      </c>
      <c r="AO5" s="64" t="s">
        <v>145</v>
      </c>
      <c r="AP5" s="64" t="s">
        <v>146</v>
      </c>
      <c r="AQ5" s="64" t="s">
        <v>147</v>
      </c>
      <c r="AR5" s="64" t="s">
        <v>148</v>
      </c>
      <c r="AS5" s="64" t="s">
        <v>138</v>
      </c>
      <c r="AT5" s="64" t="s">
        <v>139</v>
      </c>
      <c r="AU5" s="64" t="s">
        <v>140</v>
      </c>
      <c r="AV5" s="64" t="s">
        <v>141</v>
      </c>
      <c r="AW5" s="64" t="s">
        <v>142</v>
      </c>
      <c r="AX5" s="64" t="s">
        <v>143</v>
      </c>
      <c r="AY5" s="64" t="s">
        <v>144</v>
      </c>
      <c r="AZ5" s="64" t="s">
        <v>145</v>
      </c>
      <c r="BA5" s="64" t="s">
        <v>146</v>
      </c>
      <c r="BB5" s="64" t="s">
        <v>147</v>
      </c>
      <c r="BC5" s="64" t="s">
        <v>148</v>
      </c>
      <c r="BD5" s="64" t="s">
        <v>138</v>
      </c>
      <c r="BE5" s="64" t="s">
        <v>139</v>
      </c>
      <c r="BF5" s="64" t="s">
        <v>140</v>
      </c>
      <c r="BG5" s="64" t="s">
        <v>141</v>
      </c>
      <c r="BH5" s="64" t="s">
        <v>142</v>
      </c>
      <c r="BI5" s="64" t="s">
        <v>143</v>
      </c>
      <c r="BJ5" s="64" t="s">
        <v>144</v>
      </c>
      <c r="BK5" s="64" t="s">
        <v>145</v>
      </c>
      <c r="BL5" s="64" t="s">
        <v>146</v>
      </c>
      <c r="BM5" s="64" t="s">
        <v>147</v>
      </c>
      <c r="BN5" s="64" t="s">
        <v>148</v>
      </c>
      <c r="BO5" s="64" t="s">
        <v>138</v>
      </c>
      <c r="BP5" s="64" t="s">
        <v>139</v>
      </c>
      <c r="BQ5" s="64" t="s">
        <v>140</v>
      </c>
      <c r="BR5" s="64" t="s">
        <v>141</v>
      </c>
      <c r="BS5" s="64" t="s">
        <v>142</v>
      </c>
      <c r="BT5" s="64" t="s">
        <v>143</v>
      </c>
      <c r="BU5" s="64" t="s">
        <v>144</v>
      </c>
      <c r="BV5" s="64" t="s">
        <v>145</v>
      </c>
      <c r="BW5" s="64" t="s">
        <v>146</v>
      </c>
      <c r="BX5" s="64" t="s">
        <v>147</v>
      </c>
      <c r="BY5" s="64" t="s">
        <v>148</v>
      </c>
      <c r="BZ5" s="64" t="s">
        <v>138</v>
      </c>
      <c r="CA5" s="64" t="s">
        <v>139</v>
      </c>
      <c r="CB5" s="64" t="s">
        <v>140</v>
      </c>
      <c r="CC5" s="64" t="s">
        <v>141</v>
      </c>
      <c r="CD5" s="64" t="s">
        <v>142</v>
      </c>
      <c r="CE5" s="64" t="s">
        <v>143</v>
      </c>
      <c r="CF5" s="64" t="s">
        <v>144</v>
      </c>
      <c r="CG5" s="64" t="s">
        <v>145</v>
      </c>
      <c r="CH5" s="64" t="s">
        <v>146</v>
      </c>
      <c r="CI5" s="64" t="s">
        <v>147</v>
      </c>
      <c r="CJ5" s="64" t="s">
        <v>148</v>
      </c>
      <c r="CK5" s="64" t="s">
        <v>138</v>
      </c>
      <c r="CL5" s="64" t="s">
        <v>139</v>
      </c>
      <c r="CM5" s="64" t="s">
        <v>140</v>
      </c>
      <c r="CN5" s="64" t="s">
        <v>141</v>
      </c>
      <c r="CO5" s="64" t="s">
        <v>142</v>
      </c>
      <c r="CP5" s="64" t="s">
        <v>143</v>
      </c>
      <c r="CQ5" s="64" t="s">
        <v>144</v>
      </c>
      <c r="CR5" s="64" t="s">
        <v>145</v>
      </c>
      <c r="CS5" s="64" t="s">
        <v>146</v>
      </c>
      <c r="CT5" s="64" t="s">
        <v>147</v>
      </c>
      <c r="CU5" s="64" t="s">
        <v>148</v>
      </c>
      <c r="CV5" s="64" t="s">
        <v>138</v>
      </c>
      <c r="CW5" s="64" t="s">
        <v>139</v>
      </c>
      <c r="CX5" s="64" t="s">
        <v>140</v>
      </c>
      <c r="CY5" s="64" t="s">
        <v>141</v>
      </c>
      <c r="CZ5" s="64" t="s">
        <v>142</v>
      </c>
      <c r="DA5" s="64" t="s">
        <v>143</v>
      </c>
      <c r="DB5" s="64" t="s">
        <v>144</v>
      </c>
      <c r="DC5" s="64" t="s">
        <v>145</v>
      </c>
      <c r="DD5" s="64" t="s">
        <v>146</v>
      </c>
      <c r="DE5" s="64" t="s">
        <v>147</v>
      </c>
      <c r="DF5" s="64" t="s">
        <v>148</v>
      </c>
      <c r="DG5" s="64" t="s">
        <v>138</v>
      </c>
      <c r="DH5" s="64" t="s">
        <v>139</v>
      </c>
      <c r="DI5" s="64" t="s">
        <v>140</v>
      </c>
      <c r="DJ5" s="64" t="s">
        <v>141</v>
      </c>
      <c r="DK5" s="64" t="s">
        <v>142</v>
      </c>
      <c r="DL5" s="64" t="s">
        <v>143</v>
      </c>
      <c r="DM5" s="64" t="s">
        <v>144</v>
      </c>
      <c r="DN5" s="64" t="s">
        <v>145</v>
      </c>
      <c r="DO5" s="64" t="s">
        <v>146</v>
      </c>
      <c r="DP5" s="64" t="s">
        <v>147</v>
      </c>
      <c r="DQ5" s="64" t="s">
        <v>148</v>
      </c>
      <c r="DR5" s="64" t="s">
        <v>138</v>
      </c>
      <c r="DS5" s="64" t="s">
        <v>139</v>
      </c>
      <c r="DT5" s="64" t="s">
        <v>140</v>
      </c>
      <c r="DU5" s="64" t="s">
        <v>141</v>
      </c>
      <c r="DV5" s="64" t="s">
        <v>142</v>
      </c>
      <c r="DW5" s="64" t="s">
        <v>143</v>
      </c>
      <c r="DX5" s="64" t="s">
        <v>144</v>
      </c>
      <c r="DY5" s="64" t="s">
        <v>145</v>
      </c>
      <c r="DZ5" s="64" t="s">
        <v>146</v>
      </c>
      <c r="EA5" s="64" t="s">
        <v>147</v>
      </c>
      <c r="EB5" s="64" t="s">
        <v>148</v>
      </c>
      <c r="EC5" s="64" t="s">
        <v>138</v>
      </c>
      <c r="ED5" s="64" t="s">
        <v>139</v>
      </c>
      <c r="EE5" s="64" t="s">
        <v>140</v>
      </c>
      <c r="EF5" s="64" t="s">
        <v>141</v>
      </c>
      <c r="EG5" s="64" t="s">
        <v>142</v>
      </c>
      <c r="EH5" s="64" t="s">
        <v>143</v>
      </c>
      <c r="EI5" s="64" t="s">
        <v>144</v>
      </c>
      <c r="EJ5" s="64" t="s">
        <v>145</v>
      </c>
      <c r="EK5" s="64" t="s">
        <v>146</v>
      </c>
      <c r="EL5" s="64" t="s">
        <v>147</v>
      </c>
      <c r="EM5" s="64" t="s">
        <v>149</v>
      </c>
      <c r="EN5" s="64" t="s">
        <v>138</v>
      </c>
      <c r="EO5" s="64" t="s">
        <v>139</v>
      </c>
      <c r="EP5" s="64" t="s">
        <v>140</v>
      </c>
      <c r="EQ5" s="64" t="s">
        <v>141</v>
      </c>
      <c r="ER5" s="64" t="s">
        <v>142</v>
      </c>
      <c r="ES5" s="64" t="s">
        <v>143</v>
      </c>
      <c r="ET5" s="64" t="s">
        <v>144</v>
      </c>
      <c r="EU5" s="64" t="s">
        <v>145</v>
      </c>
      <c r="EV5" s="64" t="s">
        <v>146</v>
      </c>
      <c r="EW5" s="64" t="s">
        <v>147</v>
      </c>
      <c r="EX5" s="64" t="s">
        <v>148</v>
      </c>
    </row>
    <row r="6" spans="1:154" s="69" customFormat="1" x14ac:dyDescent="0.15">
      <c r="A6" s="50" t="s">
        <v>150</v>
      </c>
      <c r="B6" s="65">
        <f>B8</f>
        <v>2018</v>
      </c>
      <c r="C6" s="65">
        <f t="shared" ref="C6:M6" si="2">C8</f>
        <v>363014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徳島県勝浦町　国保勝浦病院</v>
      </c>
      <c r="I6" s="158"/>
      <c r="J6" s="159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50床以上～100床未満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5</v>
      </c>
      <c r="R6" s="65" t="str">
        <f t="shared" si="3"/>
        <v>-</v>
      </c>
      <c r="S6" s="65" t="str">
        <f t="shared" si="3"/>
        <v>訓</v>
      </c>
      <c r="T6" s="65" t="str">
        <f t="shared" si="3"/>
        <v>救</v>
      </c>
      <c r="U6" s="66">
        <f>U8</f>
        <v>5272</v>
      </c>
      <c r="V6" s="66">
        <f>V8</f>
        <v>3495</v>
      </c>
      <c r="W6" s="65" t="str">
        <f>W8</f>
        <v>第２種該当</v>
      </c>
      <c r="X6" s="65" t="str">
        <f t="shared" si="3"/>
        <v>１５：１</v>
      </c>
      <c r="Y6" s="66">
        <f t="shared" si="3"/>
        <v>60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60</v>
      </c>
      <c r="AE6" s="66">
        <f t="shared" si="3"/>
        <v>60</v>
      </c>
      <c r="AF6" s="66" t="str">
        <f t="shared" si="3"/>
        <v>-</v>
      </c>
      <c r="AG6" s="66">
        <f t="shared" si="3"/>
        <v>60</v>
      </c>
      <c r="AH6" s="67">
        <f>IF(AH8="-",NA(),AH8)</f>
        <v>103.9</v>
      </c>
      <c r="AI6" s="67">
        <f t="shared" ref="AI6:AQ6" si="4">IF(AI8="-",NA(),AI8)</f>
        <v>101.6</v>
      </c>
      <c r="AJ6" s="67">
        <f t="shared" si="4"/>
        <v>101.9</v>
      </c>
      <c r="AK6" s="67">
        <f t="shared" si="4"/>
        <v>100.9</v>
      </c>
      <c r="AL6" s="67">
        <f t="shared" si="4"/>
        <v>100.3</v>
      </c>
      <c r="AM6" s="67">
        <f t="shared" si="4"/>
        <v>98.5</v>
      </c>
      <c r="AN6" s="67">
        <f t="shared" si="4"/>
        <v>98</v>
      </c>
      <c r="AO6" s="67">
        <f t="shared" si="4"/>
        <v>98.4</v>
      </c>
      <c r="AP6" s="67">
        <f t="shared" si="4"/>
        <v>98.2</v>
      </c>
      <c r="AQ6" s="67">
        <f t="shared" si="4"/>
        <v>97.5</v>
      </c>
      <c r="AR6" s="67" t="str">
        <f>IF(AR8="-","【-】","【"&amp;SUBSTITUTE(TEXT(AR8,"#,##0.0"),"-","△")&amp;"】")</f>
        <v>【98.8】</v>
      </c>
      <c r="AS6" s="67">
        <f>IF(AS8="-",NA(),AS8)</f>
        <v>82.1</v>
      </c>
      <c r="AT6" s="67">
        <f t="shared" ref="AT6:BB6" si="5">IF(AT8="-",NA(),AT8)</f>
        <v>78.2</v>
      </c>
      <c r="AU6" s="67">
        <f t="shared" si="5"/>
        <v>79.599999999999994</v>
      </c>
      <c r="AV6" s="67">
        <f t="shared" si="5"/>
        <v>78.400000000000006</v>
      </c>
      <c r="AW6" s="67">
        <f t="shared" si="5"/>
        <v>75.2</v>
      </c>
      <c r="AX6" s="67">
        <f t="shared" si="5"/>
        <v>79.7</v>
      </c>
      <c r="AY6" s="67">
        <f t="shared" si="5"/>
        <v>79.599999999999994</v>
      </c>
      <c r="AZ6" s="67">
        <f t="shared" si="5"/>
        <v>77.900000000000006</v>
      </c>
      <c r="BA6" s="67">
        <f t="shared" si="5"/>
        <v>78.099999999999994</v>
      </c>
      <c r="BB6" s="67">
        <f t="shared" si="5"/>
        <v>77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94.9</v>
      </c>
      <c r="BJ6" s="67">
        <f t="shared" si="6"/>
        <v>101.2</v>
      </c>
      <c r="BK6" s="67">
        <f t="shared" si="6"/>
        <v>107.2</v>
      </c>
      <c r="BL6" s="67">
        <f t="shared" si="6"/>
        <v>114.4</v>
      </c>
      <c r="BM6" s="67">
        <f t="shared" si="6"/>
        <v>117</v>
      </c>
      <c r="BN6" s="67" t="str">
        <f>IF(BN8="-","【-】","【"&amp;SUBSTITUTE(TEXT(BN8,"#,##0.0"),"-","△")&amp;"】")</f>
        <v>【64.1】</v>
      </c>
      <c r="BO6" s="67">
        <f>IF(BO8="-",NA(),BO8)</f>
        <v>54.9</v>
      </c>
      <c r="BP6" s="67">
        <f t="shared" ref="BP6:BX6" si="7">IF(BP8="-",NA(),BP8)</f>
        <v>63.1</v>
      </c>
      <c r="BQ6" s="67">
        <f t="shared" si="7"/>
        <v>58.3</v>
      </c>
      <c r="BR6" s="67">
        <f t="shared" si="7"/>
        <v>59</v>
      </c>
      <c r="BS6" s="67">
        <f t="shared" si="7"/>
        <v>55</v>
      </c>
      <c r="BT6" s="67">
        <f t="shared" si="7"/>
        <v>67.400000000000006</v>
      </c>
      <c r="BU6" s="67">
        <f t="shared" si="7"/>
        <v>66.599999999999994</v>
      </c>
      <c r="BV6" s="67">
        <f t="shared" si="7"/>
        <v>66.8</v>
      </c>
      <c r="BW6" s="67">
        <f t="shared" si="7"/>
        <v>67.900000000000006</v>
      </c>
      <c r="BX6" s="67">
        <f t="shared" si="7"/>
        <v>66.900000000000006</v>
      </c>
      <c r="BY6" s="67" t="str">
        <f>IF(BY8="-","【-】","【"&amp;SUBSTITUTE(TEXT(BY8,"#,##0.0"),"-","△")&amp;"】")</f>
        <v>【74.9】</v>
      </c>
      <c r="BZ6" s="68">
        <f>IF(BZ8="-",NA(),BZ8)</f>
        <v>23234</v>
      </c>
      <c r="CA6" s="68">
        <f t="shared" ref="CA6:CI6" si="8">IF(CA8="-",NA(),CA8)</f>
        <v>21173</v>
      </c>
      <c r="CB6" s="68">
        <f t="shared" si="8"/>
        <v>21483</v>
      </c>
      <c r="CC6" s="68">
        <f t="shared" si="8"/>
        <v>21923</v>
      </c>
      <c r="CD6" s="68">
        <f t="shared" si="8"/>
        <v>22422</v>
      </c>
      <c r="CE6" s="68">
        <f t="shared" si="8"/>
        <v>23857</v>
      </c>
      <c r="CF6" s="68">
        <f t="shared" si="8"/>
        <v>24371</v>
      </c>
      <c r="CG6" s="68">
        <f t="shared" si="8"/>
        <v>24882</v>
      </c>
      <c r="CH6" s="68">
        <f t="shared" si="8"/>
        <v>25249</v>
      </c>
      <c r="CI6" s="68">
        <f t="shared" si="8"/>
        <v>25711</v>
      </c>
      <c r="CJ6" s="67" t="str">
        <f>IF(CJ8="-","【-】","【"&amp;SUBSTITUTE(TEXT(CJ8,"#,##0"),"-","△")&amp;"】")</f>
        <v>【52,412】</v>
      </c>
      <c r="CK6" s="68">
        <f>IF(CK8="-",NA(),CK8)</f>
        <v>7488</v>
      </c>
      <c r="CL6" s="68">
        <f t="shared" ref="CL6:CT6" si="9">IF(CL8="-",NA(),CL8)</f>
        <v>7490</v>
      </c>
      <c r="CM6" s="68">
        <f t="shared" si="9"/>
        <v>8045</v>
      </c>
      <c r="CN6" s="68">
        <f t="shared" si="9"/>
        <v>8536</v>
      </c>
      <c r="CO6" s="68">
        <f t="shared" si="9"/>
        <v>7862</v>
      </c>
      <c r="CP6" s="68">
        <f t="shared" si="9"/>
        <v>8471</v>
      </c>
      <c r="CQ6" s="68">
        <f t="shared" si="9"/>
        <v>8736</v>
      </c>
      <c r="CR6" s="68">
        <f t="shared" si="9"/>
        <v>8797</v>
      </c>
      <c r="CS6" s="68">
        <f t="shared" si="9"/>
        <v>8852</v>
      </c>
      <c r="CT6" s="68">
        <f t="shared" si="9"/>
        <v>9060</v>
      </c>
      <c r="CU6" s="67" t="str">
        <f>IF(CU8="-","【-】","【"&amp;SUBSTITUTE(TEXT(CU8,"#,##0"),"-","△")&amp;"】")</f>
        <v>【14,708】</v>
      </c>
      <c r="CV6" s="67">
        <f>IF(CV8="-",NA(),CV8)</f>
        <v>79.599999999999994</v>
      </c>
      <c r="CW6" s="67">
        <f t="shared" ref="CW6:DE6" si="10">IF(CW8="-",NA(),CW8)</f>
        <v>82.4</v>
      </c>
      <c r="CX6" s="67">
        <f t="shared" si="10"/>
        <v>84.7</v>
      </c>
      <c r="CY6" s="67">
        <f t="shared" si="10"/>
        <v>87.9</v>
      </c>
      <c r="CZ6" s="67">
        <f t="shared" si="10"/>
        <v>90.9</v>
      </c>
      <c r="DA6" s="67">
        <f t="shared" si="10"/>
        <v>67.5</v>
      </c>
      <c r="DB6" s="67">
        <f t="shared" si="10"/>
        <v>67.5</v>
      </c>
      <c r="DC6" s="67">
        <f t="shared" si="10"/>
        <v>69.5</v>
      </c>
      <c r="DD6" s="67">
        <f t="shared" si="10"/>
        <v>70.3</v>
      </c>
      <c r="DE6" s="67">
        <f t="shared" si="10"/>
        <v>71.099999999999994</v>
      </c>
      <c r="DF6" s="67" t="str">
        <f>IF(DF8="-","【-】","【"&amp;SUBSTITUTE(TEXT(DF8,"#,##0.0"),"-","△")&amp;"】")</f>
        <v>【54.8】</v>
      </c>
      <c r="DG6" s="67">
        <f>IF(DG8="-",NA(),DG8)</f>
        <v>14</v>
      </c>
      <c r="DH6" s="67">
        <f t="shared" ref="DH6:DP6" si="11">IF(DH8="-",NA(),DH8)</f>
        <v>13.4</v>
      </c>
      <c r="DI6" s="67">
        <f t="shared" si="11"/>
        <v>12.4</v>
      </c>
      <c r="DJ6" s="67">
        <f t="shared" si="11"/>
        <v>12.6</v>
      </c>
      <c r="DK6" s="67">
        <f t="shared" si="11"/>
        <v>11.6</v>
      </c>
      <c r="DL6" s="67">
        <f t="shared" si="11"/>
        <v>17.899999999999999</v>
      </c>
      <c r="DM6" s="67">
        <f t="shared" si="11"/>
        <v>17.899999999999999</v>
      </c>
      <c r="DN6" s="67">
        <f t="shared" si="11"/>
        <v>17.399999999999999</v>
      </c>
      <c r="DO6" s="67">
        <f t="shared" si="11"/>
        <v>17</v>
      </c>
      <c r="DP6" s="67">
        <f t="shared" si="11"/>
        <v>16.5</v>
      </c>
      <c r="DQ6" s="67" t="str">
        <f>IF(DQ8="-","【-】","【"&amp;SUBSTITUTE(TEXT(DQ8,"#,##0.0"),"-","△")&amp;"】")</f>
        <v>【24.3】</v>
      </c>
      <c r="DR6" s="67">
        <f>IF(DR8="-",NA(),DR8)</f>
        <v>62.9</v>
      </c>
      <c r="DS6" s="67">
        <f t="shared" ref="DS6:EA6" si="12">IF(DS8="-",NA(),DS8)</f>
        <v>64.400000000000006</v>
      </c>
      <c r="DT6" s="67">
        <f t="shared" si="12"/>
        <v>66.8</v>
      </c>
      <c r="DU6" s="67">
        <f t="shared" si="12"/>
        <v>67.8</v>
      </c>
      <c r="DV6" s="67">
        <f t="shared" si="12"/>
        <v>65.099999999999994</v>
      </c>
      <c r="DW6" s="67">
        <f t="shared" si="12"/>
        <v>52.4</v>
      </c>
      <c r="DX6" s="67">
        <f t="shared" si="12"/>
        <v>52.6</v>
      </c>
      <c r="DY6" s="67">
        <f t="shared" si="12"/>
        <v>54.2</v>
      </c>
      <c r="DZ6" s="67">
        <f t="shared" si="12"/>
        <v>53.8</v>
      </c>
      <c r="EA6" s="67">
        <f t="shared" si="12"/>
        <v>56.1</v>
      </c>
      <c r="EB6" s="67" t="str">
        <f>IF(EB8="-","【-】","【"&amp;SUBSTITUTE(TEXT(EB8,"#,##0.0"),"-","△")&amp;"】")</f>
        <v>【52.5】</v>
      </c>
      <c r="EC6" s="67">
        <f>IF(EC8="-",NA(),EC8)</f>
        <v>68.599999999999994</v>
      </c>
      <c r="ED6" s="67">
        <f t="shared" ref="ED6:EL6" si="13">IF(ED8="-",NA(),ED8)</f>
        <v>72.3</v>
      </c>
      <c r="EE6" s="67">
        <f t="shared" si="13"/>
        <v>78.599999999999994</v>
      </c>
      <c r="EF6" s="67">
        <f t="shared" si="13"/>
        <v>79.400000000000006</v>
      </c>
      <c r="EG6" s="67">
        <f t="shared" si="13"/>
        <v>63.4</v>
      </c>
      <c r="EH6" s="67">
        <f t="shared" si="13"/>
        <v>68.900000000000006</v>
      </c>
      <c r="EI6" s="67">
        <f t="shared" si="13"/>
        <v>68</v>
      </c>
      <c r="EJ6" s="67">
        <f t="shared" si="13"/>
        <v>70</v>
      </c>
      <c r="EK6" s="67">
        <f t="shared" si="13"/>
        <v>71</v>
      </c>
      <c r="EL6" s="67">
        <f t="shared" si="13"/>
        <v>73.2</v>
      </c>
      <c r="EM6" s="67" t="str">
        <f>IF(EM8="-","【-】","【"&amp;SUBSTITUTE(TEXT(EM8,"#,##0.0"),"-","△")&amp;"】")</f>
        <v>【68.8】</v>
      </c>
      <c r="EN6" s="68">
        <f>IF(EN8="-",NA(),EN8)</f>
        <v>20043767</v>
      </c>
      <c r="EO6" s="68">
        <f t="shared" ref="EO6:EW6" si="14">IF(EO8="-",NA(),EO8)</f>
        <v>19138283</v>
      </c>
      <c r="EP6" s="68">
        <f t="shared" si="14"/>
        <v>19188150</v>
      </c>
      <c r="EQ6" s="68">
        <f t="shared" si="14"/>
        <v>19253967</v>
      </c>
      <c r="ER6" s="68">
        <f t="shared" si="14"/>
        <v>20434833</v>
      </c>
      <c r="ES6" s="68">
        <f t="shared" si="14"/>
        <v>34878088</v>
      </c>
      <c r="ET6" s="68">
        <f t="shared" si="14"/>
        <v>36094355</v>
      </c>
      <c r="EU6" s="68">
        <f t="shared" si="14"/>
        <v>36941419</v>
      </c>
      <c r="EV6" s="68">
        <f t="shared" si="14"/>
        <v>38480542</v>
      </c>
      <c r="EW6" s="68">
        <f t="shared" si="14"/>
        <v>38744035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151</v>
      </c>
      <c r="B7" s="65">
        <f t="shared" ref="B7:AG7" si="15">B8</f>
        <v>2018</v>
      </c>
      <c r="C7" s="65">
        <f t="shared" si="15"/>
        <v>363014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50床以上～100床未満</v>
      </c>
      <c r="O7" s="65" t="str">
        <f>O8</f>
        <v>非設置</v>
      </c>
      <c r="P7" s="65" t="str">
        <f>P8</f>
        <v>直営</v>
      </c>
      <c r="Q7" s="66">
        <f t="shared" si="15"/>
        <v>5</v>
      </c>
      <c r="R7" s="65" t="str">
        <f t="shared" si="15"/>
        <v>-</v>
      </c>
      <c r="S7" s="65" t="str">
        <f t="shared" si="15"/>
        <v>訓</v>
      </c>
      <c r="T7" s="65" t="str">
        <f t="shared" si="15"/>
        <v>救</v>
      </c>
      <c r="U7" s="66">
        <f>U8</f>
        <v>5272</v>
      </c>
      <c r="V7" s="66">
        <f>V8</f>
        <v>3495</v>
      </c>
      <c r="W7" s="65" t="str">
        <f>W8</f>
        <v>第２種該当</v>
      </c>
      <c r="X7" s="65" t="str">
        <f t="shared" si="15"/>
        <v>１５：１</v>
      </c>
      <c r="Y7" s="66">
        <f t="shared" si="15"/>
        <v>60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60</v>
      </c>
      <c r="AE7" s="66">
        <f t="shared" si="15"/>
        <v>60</v>
      </c>
      <c r="AF7" s="66" t="str">
        <f t="shared" si="15"/>
        <v>-</v>
      </c>
      <c r="AG7" s="66">
        <f t="shared" si="15"/>
        <v>60</v>
      </c>
      <c r="AH7" s="67">
        <f>AH8</f>
        <v>103.9</v>
      </c>
      <c r="AI7" s="67">
        <f t="shared" ref="AI7:AQ7" si="16">AI8</f>
        <v>101.6</v>
      </c>
      <c r="AJ7" s="67">
        <f t="shared" si="16"/>
        <v>101.9</v>
      </c>
      <c r="AK7" s="67">
        <f t="shared" si="16"/>
        <v>100.9</v>
      </c>
      <c r="AL7" s="67">
        <f t="shared" si="16"/>
        <v>100.3</v>
      </c>
      <c r="AM7" s="67">
        <f t="shared" si="16"/>
        <v>98.5</v>
      </c>
      <c r="AN7" s="67">
        <f t="shared" si="16"/>
        <v>98</v>
      </c>
      <c r="AO7" s="67">
        <f t="shared" si="16"/>
        <v>98.4</v>
      </c>
      <c r="AP7" s="67">
        <f t="shared" si="16"/>
        <v>98.2</v>
      </c>
      <c r="AQ7" s="67">
        <f t="shared" si="16"/>
        <v>97.5</v>
      </c>
      <c r="AR7" s="67"/>
      <c r="AS7" s="67">
        <f>AS8</f>
        <v>82.1</v>
      </c>
      <c r="AT7" s="67">
        <f t="shared" ref="AT7:BB7" si="17">AT8</f>
        <v>78.2</v>
      </c>
      <c r="AU7" s="67">
        <f t="shared" si="17"/>
        <v>79.599999999999994</v>
      </c>
      <c r="AV7" s="67">
        <f t="shared" si="17"/>
        <v>78.400000000000006</v>
      </c>
      <c r="AW7" s="67">
        <f t="shared" si="17"/>
        <v>75.2</v>
      </c>
      <c r="AX7" s="67">
        <f t="shared" si="17"/>
        <v>79.7</v>
      </c>
      <c r="AY7" s="67">
        <f t="shared" si="17"/>
        <v>79.599999999999994</v>
      </c>
      <c r="AZ7" s="67">
        <f t="shared" si="17"/>
        <v>77.900000000000006</v>
      </c>
      <c r="BA7" s="67">
        <f t="shared" si="17"/>
        <v>78.099999999999994</v>
      </c>
      <c r="BB7" s="67">
        <f t="shared" si="17"/>
        <v>77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94.9</v>
      </c>
      <c r="BJ7" s="67">
        <f t="shared" si="18"/>
        <v>101.2</v>
      </c>
      <c r="BK7" s="67">
        <f t="shared" si="18"/>
        <v>107.2</v>
      </c>
      <c r="BL7" s="67">
        <f t="shared" si="18"/>
        <v>114.4</v>
      </c>
      <c r="BM7" s="67">
        <f t="shared" si="18"/>
        <v>117</v>
      </c>
      <c r="BN7" s="67"/>
      <c r="BO7" s="67">
        <f>BO8</f>
        <v>54.9</v>
      </c>
      <c r="BP7" s="67">
        <f t="shared" ref="BP7:BX7" si="19">BP8</f>
        <v>63.1</v>
      </c>
      <c r="BQ7" s="67">
        <f t="shared" si="19"/>
        <v>58.3</v>
      </c>
      <c r="BR7" s="67">
        <f t="shared" si="19"/>
        <v>59</v>
      </c>
      <c r="BS7" s="67">
        <f t="shared" si="19"/>
        <v>55</v>
      </c>
      <c r="BT7" s="67">
        <f t="shared" si="19"/>
        <v>67.400000000000006</v>
      </c>
      <c r="BU7" s="67">
        <f t="shared" si="19"/>
        <v>66.599999999999994</v>
      </c>
      <c r="BV7" s="67">
        <f t="shared" si="19"/>
        <v>66.8</v>
      </c>
      <c r="BW7" s="67">
        <f t="shared" si="19"/>
        <v>67.900000000000006</v>
      </c>
      <c r="BX7" s="67">
        <f t="shared" si="19"/>
        <v>66.900000000000006</v>
      </c>
      <c r="BY7" s="67"/>
      <c r="BZ7" s="68">
        <f>BZ8</f>
        <v>23234</v>
      </c>
      <c r="CA7" s="68">
        <f t="shared" ref="CA7:CI7" si="20">CA8</f>
        <v>21173</v>
      </c>
      <c r="CB7" s="68">
        <f t="shared" si="20"/>
        <v>21483</v>
      </c>
      <c r="CC7" s="68">
        <f t="shared" si="20"/>
        <v>21923</v>
      </c>
      <c r="CD7" s="68">
        <f t="shared" si="20"/>
        <v>22422</v>
      </c>
      <c r="CE7" s="68">
        <f t="shared" si="20"/>
        <v>23857</v>
      </c>
      <c r="CF7" s="68">
        <f t="shared" si="20"/>
        <v>24371</v>
      </c>
      <c r="CG7" s="68">
        <f t="shared" si="20"/>
        <v>24882</v>
      </c>
      <c r="CH7" s="68">
        <f t="shared" si="20"/>
        <v>25249</v>
      </c>
      <c r="CI7" s="68">
        <f t="shared" si="20"/>
        <v>25711</v>
      </c>
      <c r="CJ7" s="67"/>
      <c r="CK7" s="68">
        <f>CK8</f>
        <v>7488</v>
      </c>
      <c r="CL7" s="68">
        <f t="shared" ref="CL7:CT7" si="21">CL8</f>
        <v>7490</v>
      </c>
      <c r="CM7" s="68">
        <f t="shared" si="21"/>
        <v>8045</v>
      </c>
      <c r="CN7" s="68">
        <f t="shared" si="21"/>
        <v>8536</v>
      </c>
      <c r="CO7" s="68">
        <f t="shared" si="21"/>
        <v>7862</v>
      </c>
      <c r="CP7" s="68">
        <f t="shared" si="21"/>
        <v>8471</v>
      </c>
      <c r="CQ7" s="68">
        <f t="shared" si="21"/>
        <v>8736</v>
      </c>
      <c r="CR7" s="68">
        <f t="shared" si="21"/>
        <v>8797</v>
      </c>
      <c r="CS7" s="68">
        <f t="shared" si="21"/>
        <v>8852</v>
      </c>
      <c r="CT7" s="68">
        <f t="shared" si="21"/>
        <v>9060</v>
      </c>
      <c r="CU7" s="67"/>
      <c r="CV7" s="67">
        <f>CV8</f>
        <v>79.599999999999994</v>
      </c>
      <c r="CW7" s="67">
        <f t="shared" ref="CW7:DE7" si="22">CW8</f>
        <v>82.4</v>
      </c>
      <c r="CX7" s="67">
        <f t="shared" si="22"/>
        <v>84.7</v>
      </c>
      <c r="CY7" s="67">
        <f t="shared" si="22"/>
        <v>87.9</v>
      </c>
      <c r="CZ7" s="67">
        <f t="shared" si="22"/>
        <v>90.9</v>
      </c>
      <c r="DA7" s="67">
        <f t="shared" si="22"/>
        <v>67.5</v>
      </c>
      <c r="DB7" s="67">
        <f t="shared" si="22"/>
        <v>67.5</v>
      </c>
      <c r="DC7" s="67">
        <f t="shared" si="22"/>
        <v>69.5</v>
      </c>
      <c r="DD7" s="67">
        <f t="shared" si="22"/>
        <v>70.3</v>
      </c>
      <c r="DE7" s="67">
        <f t="shared" si="22"/>
        <v>71.099999999999994</v>
      </c>
      <c r="DF7" s="67"/>
      <c r="DG7" s="67">
        <f>DG8</f>
        <v>14</v>
      </c>
      <c r="DH7" s="67">
        <f t="shared" ref="DH7:DP7" si="23">DH8</f>
        <v>13.4</v>
      </c>
      <c r="DI7" s="67">
        <f t="shared" si="23"/>
        <v>12.4</v>
      </c>
      <c r="DJ7" s="67">
        <f t="shared" si="23"/>
        <v>12.6</v>
      </c>
      <c r="DK7" s="67">
        <f t="shared" si="23"/>
        <v>11.6</v>
      </c>
      <c r="DL7" s="67">
        <f t="shared" si="23"/>
        <v>17.899999999999999</v>
      </c>
      <c r="DM7" s="67">
        <f t="shared" si="23"/>
        <v>17.899999999999999</v>
      </c>
      <c r="DN7" s="67">
        <f t="shared" si="23"/>
        <v>17.399999999999999</v>
      </c>
      <c r="DO7" s="67">
        <f t="shared" si="23"/>
        <v>17</v>
      </c>
      <c r="DP7" s="67">
        <f t="shared" si="23"/>
        <v>16.5</v>
      </c>
      <c r="DQ7" s="67"/>
      <c r="DR7" s="67">
        <f>DR8</f>
        <v>62.9</v>
      </c>
      <c r="DS7" s="67">
        <f t="shared" ref="DS7:EA7" si="24">DS8</f>
        <v>64.400000000000006</v>
      </c>
      <c r="DT7" s="67">
        <f t="shared" si="24"/>
        <v>66.8</v>
      </c>
      <c r="DU7" s="67">
        <f t="shared" si="24"/>
        <v>67.8</v>
      </c>
      <c r="DV7" s="67">
        <f t="shared" si="24"/>
        <v>65.099999999999994</v>
      </c>
      <c r="DW7" s="67">
        <f t="shared" si="24"/>
        <v>52.4</v>
      </c>
      <c r="DX7" s="67">
        <f t="shared" si="24"/>
        <v>52.6</v>
      </c>
      <c r="DY7" s="67">
        <f t="shared" si="24"/>
        <v>54.2</v>
      </c>
      <c r="DZ7" s="67">
        <f t="shared" si="24"/>
        <v>53.8</v>
      </c>
      <c r="EA7" s="67">
        <f t="shared" si="24"/>
        <v>56.1</v>
      </c>
      <c r="EB7" s="67"/>
      <c r="EC7" s="67">
        <f>EC8</f>
        <v>68.599999999999994</v>
      </c>
      <c r="ED7" s="67">
        <f t="shared" ref="ED7:EL7" si="25">ED8</f>
        <v>72.3</v>
      </c>
      <c r="EE7" s="67">
        <f t="shared" si="25"/>
        <v>78.599999999999994</v>
      </c>
      <c r="EF7" s="67">
        <f t="shared" si="25"/>
        <v>79.400000000000006</v>
      </c>
      <c r="EG7" s="67">
        <f t="shared" si="25"/>
        <v>63.4</v>
      </c>
      <c r="EH7" s="67">
        <f t="shared" si="25"/>
        <v>68.900000000000006</v>
      </c>
      <c r="EI7" s="67">
        <f t="shared" si="25"/>
        <v>68</v>
      </c>
      <c r="EJ7" s="67">
        <f t="shared" si="25"/>
        <v>70</v>
      </c>
      <c r="EK7" s="67">
        <f t="shared" si="25"/>
        <v>71</v>
      </c>
      <c r="EL7" s="67">
        <f t="shared" si="25"/>
        <v>73.2</v>
      </c>
      <c r="EM7" s="67"/>
      <c r="EN7" s="68">
        <f>EN8</f>
        <v>20043767</v>
      </c>
      <c r="EO7" s="68">
        <f t="shared" ref="EO7:EW7" si="26">EO8</f>
        <v>19138283</v>
      </c>
      <c r="EP7" s="68">
        <f t="shared" si="26"/>
        <v>19188150</v>
      </c>
      <c r="EQ7" s="68">
        <f t="shared" si="26"/>
        <v>19253967</v>
      </c>
      <c r="ER7" s="68">
        <f t="shared" si="26"/>
        <v>20434833</v>
      </c>
      <c r="ES7" s="68">
        <f t="shared" si="26"/>
        <v>34878088</v>
      </c>
      <c r="ET7" s="68">
        <f t="shared" si="26"/>
        <v>36094355</v>
      </c>
      <c r="EU7" s="68">
        <f t="shared" si="26"/>
        <v>36941419</v>
      </c>
      <c r="EV7" s="68">
        <f t="shared" si="26"/>
        <v>38480542</v>
      </c>
      <c r="EW7" s="68">
        <f t="shared" si="26"/>
        <v>38744035</v>
      </c>
      <c r="EX7" s="68"/>
    </row>
    <row r="8" spans="1:154" s="69" customFormat="1" x14ac:dyDescent="0.15">
      <c r="A8" s="50"/>
      <c r="B8" s="70">
        <v>2018</v>
      </c>
      <c r="C8" s="70">
        <v>363014</v>
      </c>
      <c r="D8" s="70">
        <v>46</v>
      </c>
      <c r="E8" s="70">
        <v>6</v>
      </c>
      <c r="F8" s="70">
        <v>0</v>
      </c>
      <c r="G8" s="70">
        <v>1</v>
      </c>
      <c r="H8" s="70" t="s">
        <v>152</v>
      </c>
      <c r="I8" s="70" t="s">
        <v>153</v>
      </c>
      <c r="J8" s="70" t="s">
        <v>154</v>
      </c>
      <c r="K8" s="70" t="s">
        <v>155</v>
      </c>
      <c r="L8" s="70" t="s">
        <v>156</v>
      </c>
      <c r="M8" s="70" t="s">
        <v>157</v>
      </c>
      <c r="N8" s="70" t="s">
        <v>158</v>
      </c>
      <c r="O8" s="70" t="s">
        <v>159</v>
      </c>
      <c r="P8" s="70" t="s">
        <v>160</v>
      </c>
      <c r="Q8" s="71">
        <v>5</v>
      </c>
      <c r="R8" s="70" t="s">
        <v>38</v>
      </c>
      <c r="S8" s="70" t="s">
        <v>161</v>
      </c>
      <c r="T8" s="70" t="s">
        <v>162</v>
      </c>
      <c r="U8" s="71">
        <v>5272</v>
      </c>
      <c r="V8" s="71">
        <v>3495</v>
      </c>
      <c r="W8" s="70" t="s">
        <v>163</v>
      </c>
      <c r="X8" s="72" t="s">
        <v>164</v>
      </c>
      <c r="Y8" s="71">
        <v>60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60</v>
      </c>
      <c r="AE8" s="71">
        <v>60</v>
      </c>
      <c r="AF8" s="71" t="s">
        <v>38</v>
      </c>
      <c r="AG8" s="71">
        <v>60</v>
      </c>
      <c r="AH8" s="73">
        <v>103.9</v>
      </c>
      <c r="AI8" s="73">
        <v>101.6</v>
      </c>
      <c r="AJ8" s="73">
        <v>101.9</v>
      </c>
      <c r="AK8" s="73">
        <v>100.9</v>
      </c>
      <c r="AL8" s="73">
        <v>100.3</v>
      </c>
      <c r="AM8" s="73">
        <v>98.5</v>
      </c>
      <c r="AN8" s="73">
        <v>98</v>
      </c>
      <c r="AO8" s="73">
        <v>98.4</v>
      </c>
      <c r="AP8" s="73">
        <v>98.2</v>
      </c>
      <c r="AQ8" s="73">
        <v>97.5</v>
      </c>
      <c r="AR8" s="73">
        <v>98.8</v>
      </c>
      <c r="AS8" s="73">
        <v>82.1</v>
      </c>
      <c r="AT8" s="73">
        <v>78.2</v>
      </c>
      <c r="AU8" s="73">
        <v>79.599999999999994</v>
      </c>
      <c r="AV8" s="73">
        <v>78.400000000000006</v>
      </c>
      <c r="AW8" s="73">
        <v>75.2</v>
      </c>
      <c r="AX8" s="73">
        <v>79.7</v>
      </c>
      <c r="AY8" s="73">
        <v>79.599999999999994</v>
      </c>
      <c r="AZ8" s="73">
        <v>77.900000000000006</v>
      </c>
      <c r="BA8" s="73">
        <v>78.099999999999994</v>
      </c>
      <c r="BB8" s="73">
        <v>77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94.9</v>
      </c>
      <c r="BJ8" s="74">
        <v>101.2</v>
      </c>
      <c r="BK8" s="74">
        <v>107.2</v>
      </c>
      <c r="BL8" s="74">
        <v>114.4</v>
      </c>
      <c r="BM8" s="74">
        <v>117</v>
      </c>
      <c r="BN8" s="74">
        <v>64.099999999999994</v>
      </c>
      <c r="BO8" s="73">
        <v>54.9</v>
      </c>
      <c r="BP8" s="73">
        <v>63.1</v>
      </c>
      <c r="BQ8" s="73">
        <v>58.3</v>
      </c>
      <c r="BR8" s="73">
        <v>59</v>
      </c>
      <c r="BS8" s="73">
        <v>55</v>
      </c>
      <c r="BT8" s="73">
        <v>67.400000000000006</v>
      </c>
      <c r="BU8" s="73">
        <v>66.599999999999994</v>
      </c>
      <c r="BV8" s="73">
        <v>66.8</v>
      </c>
      <c r="BW8" s="73">
        <v>67.900000000000006</v>
      </c>
      <c r="BX8" s="73">
        <v>66.900000000000006</v>
      </c>
      <c r="BY8" s="73">
        <v>74.900000000000006</v>
      </c>
      <c r="BZ8" s="74">
        <v>23234</v>
      </c>
      <c r="CA8" s="74">
        <v>21173</v>
      </c>
      <c r="CB8" s="74">
        <v>21483</v>
      </c>
      <c r="CC8" s="74">
        <v>21923</v>
      </c>
      <c r="CD8" s="74">
        <v>22422</v>
      </c>
      <c r="CE8" s="74">
        <v>23857</v>
      </c>
      <c r="CF8" s="74">
        <v>24371</v>
      </c>
      <c r="CG8" s="74">
        <v>24882</v>
      </c>
      <c r="CH8" s="74">
        <v>25249</v>
      </c>
      <c r="CI8" s="74">
        <v>25711</v>
      </c>
      <c r="CJ8" s="73">
        <v>52412</v>
      </c>
      <c r="CK8" s="74">
        <v>7488</v>
      </c>
      <c r="CL8" s="74">
        <v>7490</v>
      </c>
      <c r="CM8" s="74">
        <v>8045</v>
      </c>
      <c r="CN8" s="74">
        <v>8536</v>
      </c>
      <c r="CO8" s="74">
        <v>7862</v>
      </c>
      <c r="CP8" s="74">
        <v>8471</v>
      </c>
      <c r="CQ8" s="74">
        <v>8736</v>
      </c>
      <c r="CR8" s="74">
        <v>8797</v>
      </c>
      <c r="CS8" s="74">
        <v>8852</v>
      </c>
      <c r="CT8" s="74">
        <v>9060</v>
      </c>
      <c r="CU8" s="73">
        <v>14708</v>
      </c>
      <c r="CV8" s="74">
        <v>79.599999999999994</v>
      </c>
      <c r="CW8" s="74">
        <v>82.4</v>
      </c>
      <c r="CX8" s="74">
        <v>84.7</v>
      </c>
      <c r="CY8" s="74">
        <v>87.9</v>
      </c>
      <c r="CZ8" s="74">
        <v>90.9</v>
      </c>
      <c r="DA8" s="74">
        <v>67.5</v>
      </c>
      <c r="DB8" s="74">
        <v>67.5</v>
      </c>
      <c r="DC8" s="74">
        <v>69.5</v>
      </c>
      <c r="DD8" s="74">
        <v>70.3</v>
      </c>
      <c r="DE8" s="74">
        <v>71.099999999999994</v>
      </c>
      <c r="DF8" s="74">
        <v>54.8</v>
      </c>
      <c r="DG8" s="74">
        <v>14</v>
      </c>
      <c r="DH8" s="74">
        <v>13.4</v>
      </c>
      <c r="DI8" s="74">
        <v>12.4</v>
      </c>
      <c r="DJ8" s="74">
        <v>12.6</v>
      </c>
      <c r="DK8" s="74">
        <v>11.6</v>
      </c>
      <c r="DL8" s="74">
        <v>17.899999999999999</v>
      </c>
      <c r="DM8" s="74">
        <v>17.899999999999999</v>
      </c>
      <c r="DN8" s="74">
        <v>17.399999999999999</v>
      </c>
      <c r="DO8" s="74">
        <v>17</v>
      </c>
      <c r="DP8" s="74">
        <v>16.5</v>
      </c>
      <c r="DQ8" s="74">
        <v>24.3</v>
      </c>
      <c r="DR8" s="73">
        <v>62.9</v>
      </c>
      <c r="DS8" s="73">
        <v>64.400000000000006</v>
      </c>
      <c r="DT8" s="73">
        <v>66.8</v>
      </c>
      <c r="DU8" s="73">
        <v>67.8</v>
      </c>
      <c r="DV8" s="73">
        <v>65.099999999999994</v>
      </c>
      <c r="DW8" s="73">
        <v>52.4</v>
      </c>
      <c r="DX8" s="73">
        <v>52.6</v>
      </c>
      <c r="DY8" s="73">
        <v>54.2</v>
      </c>
      <c r="DZ8" s="73">
        <v>53.8</v>
      </c>
      <c r="EA8" s="73">
        <v>56.1</v>
      </c>
      <c r="EB8" s="73">
        <v>52.5</v>
      </c>
      <c r="EC8" s="73">
        <v>68.599999999999994</v>
      </c>
      <c r="ED8" s="73">
        <v>72.3</v>
      </c>
      <c r="EE8" s="73">
        <v>78.599999999999994</v>
      </c>
      <c r="EF8" s="73">
        <v>79.400000000000006</v>
      </c>
      <c r="EG8" s="73">
        <v>63.4</v>
      </c>
      <c r="EH8" s="73">
        <v>68.900000000000006</v>
      </c>
      <c r="EI8" s="73">
        <v>68</v>
      </c>
      <c r="EJ8" s="73">
        <v>70</v>
      </c>
      <c r="EK8" s="73">
        <v>71</v>
      </c>
      <c r="EL8" s="73">
        <v>73.2</v>
      </c>
      <c r="EM8" s="73">
        <v>68.8</v>
      </c>
      <c r="EN8" s="74">
        <v>20043767</v>
      </c>
      <c r="EO8" s="74">
        <v>19138283</v>
      </c>
      <c r="EP8" s="74">
        <v>19188150</v>
      </c>
      <c r="EQ8" s="74">
        <v>19253967</v>
      </c>
      <c r="ER8" s="74">
        <v>20434833</v>
      </c>
      <c r="ES8" s="74">
        <v>34878088</v>
      </c>
      <c r="ET8" s="74">
        <v>36094355</v>
      </c>
      <c r="EU8" s="74">
        <v>36941419</v>
      </c>
      <c r="EV8" s="74">
        <v>38480542</v>
      </c>
      <c r="EW8" s="74">
        <v>38744035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165</v>
      </c>
      <c r="C10" s="79" t="s">
        <v>166</v>
      </c>
      <c r="D10" s="79" t="s">
        <v>167</v>
      </c>
      <c r="E10" s="79" t="s">
        <v>168</v>
      </c>
      <c r="F10" s="79" t="s">
        <v>169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170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笠松　　正利</cp:lastModifiedBy>
  <cp:lastPrinted>2020-01-29T02:06:20Z</cp:lastPrinted>
  <dcterms:created xsi:type="dcterms:W3CDTF">2019-12-05T07:42:17Z</dcterms:created>
  <dcterms:modified xsi:type="dcterms:W3CDTF">2020-02-04T04:31:08Z</dcterms:modified>
  <cp:category/>
</cp:coreProperties>
</file>