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0186\Documents\デスクトップ(新)\各種書類2\R1各種提出書類\総務課\公営企業に係る「経営比較分析表」の分析等について\"/>
    </mc:Choice>
  </mc:AlternateContent>
  <workbookProtection workbookAlgorithmName="SHA-512" workbookHashValue="uwmSIbIzwEtqrC1heNdGPDP2p3nXjuD8pp4NzP83paypzhKjWvr4pkNCJ5/VYIp5z3sF6niGQaDaDzsnUoNNaw==" workbookSaltValue="AJolScqF5G9prKhlCwRnV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<sst xmlns="http://schemas.openxmlformats.org/spreadsheetml/2006/main" count="220" uniqueCount="108">
  <si>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</si>
  <si>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</si>
  <si>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</si>
  <si>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</si>
  <si>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</si>
  <si>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</si>
  <si>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</si>
  <si>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</si>
  <si>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</si>
  <si>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</si>
  <si>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</si>
  <si>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</si>
  <si>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</si>
  <si>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</si>
  <si>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</si>
  <si>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</si>
  <si>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</si>
  <si>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</si>
  <si>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</si>
  <si>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</si>
  <si>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</si>
  <si>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</si>
  <si>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</si>
  <si>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</si>
  <si>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</si>
  <si>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</si>
  <si>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</si>
  <si>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</si>
  <si>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</si>
  <si>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</si>
  <si>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</si>
  <si>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</si>
  <si>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</si>
  <si>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</si>
  <si>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</si>
  <si>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</si>
  <si>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</si>
  <si>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</si>
  <si>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</si>
  <si>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</si>
  <si>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</si>
  <si>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</si>
  <si>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</si>
  <si>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</si>
  <si>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</si>
  <si>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</si>
  <si>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</si>
  <si>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</si>
  <si>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</si>
  <si>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</si>
  <si>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</si>
  <si>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</si>
  <si>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</si>
  <si>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</si>
  <si>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</si>
  <si>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</si>
  <si>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</si>
  <si>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</si>
  <si>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</si>
  <si>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</si>
  <si>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</si>
  <si>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</si>
  <si>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</si>
  <si>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</si>
  <si>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</si>
  <si>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</si>
  <si>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</si>
  <si>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</si>
  <si>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</si>
  <si>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</si>
  <si>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</si>
  <si>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</si>
  <si>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</si>
  <si>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</si>
  <si>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</si>
  <si>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</si>
  <si>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</si>
  <si>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</si>
  <si>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</si>
  <si>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</si>
  <si>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</si>
  <si>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</si>
  <si>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</si>
  <si>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</si>
  <si>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</si>
  <si>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</si>
  <si>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</si>
  <si>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</si>
  <si>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</si>
  <si>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</si>
  <si>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</si>
  <si>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</si>
  <si>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</si>
  <si>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</si>
  <si>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</si>
  <si>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</si>
  <si>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</si>
  <si>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</si>
  <si>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</si>
  <si>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</si>
  <si>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</si>
  <si>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</si>
  <si>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</si>
  <si>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</si>
  <si>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</si>
  <si>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前年の100％越えに続くことができなかった。継続できるよう経営改善に取り組みたい。料金回収率が下がっている。旧簡水経費に対し、引き続き一般会計から基準外繰入金で補填していることが影響している。給水原価が上がっている。投資の効率化や維持管理費の削減といった経営改善の検討が必要である。施設利用率については、この5年間を見ても横這いで類似団体平均値を下回っている。難しいが、施設統廃合やダウンサイジング等の検討も必要となる。</t>
    <rPh sb="1" eb="3">
      <t>ケイジョウ</t>
    </rPh>
    <rPh sb="3" eb="5">
      <t>シュウシ</t>
    </rPh>
    <rPh sb="5" eb="7">
      <t>ヒリツ</t>
    </rPh>
    <rPh sb="9" eb="11">
      <t>ゼンネン</t>
    </rPh>
    <rPh sb="16" eb="17">
      <t>コ</t>
    </rPh>
    <rPh sb="19" eb="20">
      <t>ツヅ</t>
    </rPh>
    <phoneticPr fontId="4"/>
  </si>
  <si>
    <t>・各指標の分析の結果、必要な更新投資が先送りになっている。これにより、更新投資等に充てる財源の確保が必要となる。現在の慢性的な赤字体質から脱却を図るため、現行の基本料金と超過料金を30％程度改定した。一定の内部保留を確保しつつ、経営戦略の中にある更新計画を踏まえた収支計画を留意しながら、更新実施に充てていく。</t>
    <rPh sb="1" eb="2">
      <t>カク</t>
    </rPh>
    <rPh sb="2" eb="4">
      <t>シヒョウ</t>
    </rPh>
    <rPh sb="5" eb="7">
      <t>ブンセキ</t>
    </rPh>
    <rPh sb="8" eb="10">
      <t>ケッカ</t>
    </rPh>
    <rPh sb="11" eb="13">
      <t>ヒツヨウ</t>
    </rPh>
    <rPh sb="14" eb="16">
      <t>コウシン</t>
    </rPh>
    <rPh sb="16" eb="18">
      <t>トウシ</t>
    </rPh>
    <rPh sb="19" eb="21">
      <t>サキオク</t>
    </rPh>
    <rPh sb="50" eb="52">
      <t>ヒツヨウ</t>
    </rPh>
    <rPh sb="56" eb="58">
      <t>ゲンザイ</t>
    </rPh>
    <rPh sb="59" eb="62">
      <t>マンセイテキ</t>
    </rPh>
    <rPh sb="63" eb="65">
      <t>アカジ</t>
    </rPh>
    <rPh sb="65" eb="67">
      <t>タイシツ</t>
    </rPh>
    <rPh sb="69" eb="71">
      <t>ダッキャク</t>
    </rPh>
    <rPh sb="72" eb="73">
      <t>ハカ</t>
    </rPh>
    <rPh sb="77" eb="79">
      <t>ゲンコウ</t>
    </rPh>
    <rPh sb="80" eb="82">
      <t>キホン</t>
    </rPh>
    <rPh sb="82" eb="84">
      <t>リョウキン</t>
    </rPh>
    <rPh sb="85" eb="87">
      <t>チョウカ</t>
    </rPh>
    <rPh sb="87" eb="89">
      <t>リョウキン</t>
    </rPh>
    <rPh sb="93" eb="95">
      <t>テイド</t>
    </rPh>
    <rPh sb="95" eb="97">
      <t>カイテイ</t>
    </rPh>
    <rPh sb="100" eb="102">
      <t>イッテイ</t>
    </rPh>
    <rPh sb="103" eb="105">
      <t>ナイブ</t>
    </rPh>
    <rPh sb="105" eb="107">
      <t>ホリュウ</t>
    </rPh>
    <rPh sb="108" eb="110">
      <t>カクホ</t>
    </rPh>
    <rPh sb="114" eb="116">
      <t>ケイエイ</t>
    </rPh>
    <rPh sb="116" eb="118">
      <t>センリャク</t>
    </rPh>
    <rPh sb="119" eb="120">
      <t>ナカ</t>
    </rPh>
    <rPh sb="123" eb="125">
      <t>コウシン</t>
    </rPh>
    <rPh sb="125" eb="127">
      <t>ケイカク</t>
    </rPh>
    <rPh sb="128" eb="129">
      <t>フ</t>
    </rPh>
    <rPh sb="132" eb="134">
      <t>シュウシ</t>
    </rPh>
    <rPh sb="134" eb="136">
      <t>ケイカク</t>
    </rPh>
    <rPh sb="137" eb="139">
      <t>リュウイ</t>
    </rPh>
    <rPh sb="144" eb="146">
      <t>コウシン</t>
    </rPh>
    <rPh sb="146" eb="148">
      <t>ジッシ</t>
    </rPh>
    <rPh sb="149" eb="150">
      <t>ア</t>
    </rPh>
    <phoneticPr fontId="4"/>
  </si>
  <si>
    <t>・有形固定資産減価償却率及び管路経年化率が平均値より高い。H29年度、簡水との統合で法定対用年数に近い資産及び年数を経過した資産が増えている。管路更新率については、5年ぶりに数値が上った。しかし、平均値からみても低い数値であるため管路更新の投資を増やす必要性が高い。</t>
    <rPh sb="1" eb="3">
      <t>ユウケイ</t>
    </rPh>
    <rPh sb="3" eb="7">
      <t>コテイシサン</t>
    </rPh>
    <rPh sb="7" eb="9">
      <t>ゲンカ</t>
    </rPh>
    <rPh sb="9" eb="12">
      <t>ショウキャクリツ</t>
    </rPh>
    <rPh sb="12" eb="13">
      <t>オヨ</t>
    </rPh>
    <rPh sb="14" eb="16">
      <t>カンロ</t>
    </rPh>
    <rPh sb="16" eb="18">
      <t>ケイネン</t>
    </rPh>
    <rPh sb="18" eb="19">
      <t>カ</t>
    </rPh>
    <rPh sb="19" eb="20">
      <t>リツ</t>
    </rPh>
    <rPh sb="21" eb="24">
      <t>ヘイキンチ</t>
    </rPh>
    <rPh sb="26" eb="27">
      <t>タカ</t>
    </rPh>
    <rPh sb="32" eb="34">
      <t>ネンド</t>
    </rPh>
    <rPh sb="35" eb="37">
      <t>カンスイ</t>
    </rPh>
    <rPh sb="39" eb="41">
      <t>トウゴウ</t>
    </rPh>
    <rPh sb="42" eb="44">
      <t>ホウテイ</t>
    </rPh>
    <rPh sb="44" eb="45">
      <t>タイ</t>
    </rPh>
    <rPh sb="45" eb="46">
      <t>ヨウ</t>
    </rPh>
    <rPh sb="46" eb="48">
      <t>ネンスウ</t>
    </rPh>
    <rPh sb="49" eb="50">
      <t>チカ</t>
    </rPh>
    <rPh sb="51" eb="53">
      <t>シサン</t>
    </rPh>
    <rPh sb="53" eb="54">
      <t>オヨ</t>
    </rPh>
    <rPh sb="55" eb="57">
      <t>ネンスウ</t>
    </rPh>
    <rPh sb="58" eb="60">
      <t>ケイカ</t>
    </rPh>
    <rPh sb="62" eb="64">
      <t>シサン</t>
    </rPh>
    <rPh sb="65" eb="66">
      <t>フ</t>
    </rPh>
    <rPh sb="71" eb="73">
      <t>カンロ</t>
    </rPh>
    <rPh sb="73" eb="75">
      <t>コウシン</t>
    </rPh>
    <rPh sb="75" eb="76">
      <t>リツ</t>
    </rPh>
    <rPh sb="83" eb="84">
      <t>ネン</t>
    </rPh>
    <rPh sb="87" eb="89">
      <t>スウチ</t>
    </rPh>
    <rPh sb="90" eb="91">
      <t>ア</t>
    </rPh>
    <rPh sb="98" eb="101">
      <t>ヘイキンチ</t>
    </rPh>
    <rPh sb="106" eb="107">
      <t>ヒク</t>
    </rPh>
    <rPh sb="108" eb="110">
      <t>スウチ</t>
    </rPh>
    <rPh sb="115" eb="117">
      <t>カンロ</t>
    </rPh>
    <rPh sb="117" eb="119">
      <t>コウシン</t>
    </rPh>
    <rPh sb="120" eb="122">
      <t>トウシ</t>
    </rPh>
    <rPh sb="123" eb="124">
      <t>フ</t>
    </rPh>
    <rPh sb="126" eb="129">
      <t>ヒツヨウセイ</t>
    </rPh>
    <rPh sb="130" eb="131">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</si>
</sst>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0.08</c:v>
                </c:pt>
                <c:pt idx="1">
                  <c:v>0</c:v>
                </c:pt>
                <c:pt idx="2">
                  <c:v>0</c:v>
                </c:pt>
                <c:pt idx="3">
                  <c:v>0</c:v>
                </c:pt>
                <c:pt idx="4" formatCode="#,##0.00;&quot;△&quot;#,##0.00;&quot;-&quot;">
                  <c:v>0.09</c:v>
                </c:pt>
              </c:numCache>
            </c:numRef>
          </c:val>
          <c:extLst xmlns:c16r2="http://schemas.microsoft.com/office/drawing/2015/06/chart">
            <c:ext xmlns:c16="http://schemas.microsoft.com/office/drawing/2014/chart" uri="{C3380CC4-5D6E-409C-BE32-E72D297353CC}">
              <c16:uniqueId val="{00000000-87D6-4BE4-9069-F8A06C5AD598}"/>
            </c:ext>
          </c:extLst>
        </c:ser>
        <c:dLbls>
          <c:showLegendKey val="0"/>
          <c:showVal val="0"/>
          <c:showCatName val="0"/>
          <c:showSerName val="0"/>
          <c:showPercent val="0"/>
          <c:showBubbleSize val="0"/>
        </c:dLbls>
        <c:gapWidth val="150"/>
        <c:axId val="220676504"/>
        <c:axId val="22067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87D6-4BE4-9069-F8A06C5AD598}"/>
            </c:ext>
          </c:extLst>
        </c:ser>
        <c:dLbls>
          <c:showLegendKey val="0"/>
          <c:showVal val="0"/>
          <c:showCatName val="0"/>
          <c:showSerName val="0"/>
          <c:showPercent val="0"/>
          <c:showBubbleSize val="0"/>
        </c:dLbls>
        <c:marker val="1"/>
        <c:smooth val="0"/>
        <c:axId val="220676504"/>
        <c:axId val="220678936"/>
      </c:lineChart>
      <c:dateAx>
        <c:axId val="220676504"/>
        <c:scaling>
          <c:orientation val="minMax"/>
        </c:scaling>
        <c:delete val="1"/>
        <c:axPos val="b"/>
        <c:numFmt formatCode="ge" sourceLinked="1"/>
        <c:majorTickMark val="none"/>
        <c:minorTickMark val="none"/>
        <c:tickLblPos val="none"/>
        <c:crossAx val="220678936"/>
        <c:crosses val="autoZero"/>
        <c:auto val="1"/>
        <c:lblOffset val="100"/>
        <c:baseTimeUnit val="years"/>
      </c:dateAx>
      <c:valAx>
        <c:axId val="22067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67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33</c:v>
                </c:pt>
                <c:pt idx="1">
                  <c:v>32.46</c:v>
                </c:pt>
                <c:pt idx="2">
                  <c:v>32.369999999999997</c:v>
                </c:pt>
                <c:pt idx="3">
                  <c:v>31.34</c:v>
                </c:pt>
                <c:pt idx="4">
                  <c:v>30.5</c:v>
                </c:pt>
              </c:numCache>
            </c:numRef>
          </c:val>
          <c:extLst xmlns:c16r2="http://schemas.microsoft.com/office/drawing/2015/06/chart">
            <c:ext xmlns:c16="http://schemas.microsoft.com/office/drawing/2014/chart" uri="{C3380CC4-5D6E-409C-BE32-E72D297353CC}">
              <c16:uniqueId val="{00000000-AF2B-4842-BF7E-27572AD9F9E1}"/>
            </c:ext>
          </c:extLst>
        </c:ser>
        <c:dLbls>
          <c:showLegendKey val="0"/>
          <c:showVal val="0"/>
          <c:showCatName val="0"/>
          <c:showSerName val="0"/>
          <c:showPercent val="0"/>
          <c:showBubbleSize val="0"/>
        </c:dLbls>
        <c:gapWidth val="150"/>
        <c:axId val="221043968"/>
        <c:axId val="22104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AF2B-4842-BF7E-27572AD9F9E1}"/>
            </c:ext>
          </c:extLst>
        </c:ser>
        <c:dLbls>
          <c:showLegendKey val="0"/>
          <c:showVal val="0"/>
          <c:showCatName val="0"/>
          <c:showSerName val="0"/>
          <c:showPercent val="0"/>
          <c:showBubbleSize val="0"/>
        </c:dLbls>
        <c:marker val="1"/>
        <c:smooth val="0"/>
        <c:axId val="221043968"/>
        <c:axId val="221044360"/>
      </c:lineChart>
      <c:dateAx>
        <c:axId val="221043968"/>
        <c:scaling>
          <c:orientation val="minMax"/>
        </c:scaling>
        <c:delete val="1"/>
        <c:axPos val="b"/>
        <c:numFmt formatCode="ge" sourceLinked="1"/>
        <c:majorTickMark val="none"/>
        <c:minorTickMark val="none"/>
        <c:tickLblPos val="none"/>
        <c:crossAx val="221044360"/>
        <c:crosses val="autoZero"/>
        <c:auto val="1"/>
        <c:lblOffset val="100"/>
        <c:baseTimeUnit val="years"/>
      </c:dateAx>
      <c:valAx>
        <c:axId val="22104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90.36</c:v>
                </c:pt>
                <c:pt idx="1">
                  <c:v>90.36</c:v>
                </c:pt>
                <c:pt idx="2">
                  <c:v>90.36</c:v>
                </c:pt>
                <c:pt idx="3">
                  <c:v>90.2</c:v>
                </c:pt>
                <c:pt idx="4">
                  <c:v>90.19</c:v>
                </c:pt>
              </c:numCache>
            </c:numRef>
          </c:val>
          <c:extLst xmlns:c16r2="http://schemas.microsoft.com/office/drawing/2015/06/chart">
            <c:ext xmlns:c16="http://schemas.microsoft.com/office/drawing/2014/chart" uri="{C3380CC4-5D6E-409C-BE32-E72D297353CC}">
              <c16:uniqueId val="{00000000-C98C-4C0A-B220-F902A01E7EFA}"/>
            </c:ext>
          </c:extLst>
        </c:ser>
        <c:dLbls>
          <c:showLegendKey val="0"/>
          <c:showVal val="0"/>
          <c:showCatName val="0"/>
          <c:showSerName val="0"/>
          <c:showPercent val="0"/>
          <c:showBubbleSize val="0"/>
        </c:dLbls>
        <c:gapWidth val="150"/>
        <c:axId val="221045536"/>
        <c:axId val="22104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C98C-4C0A-B220-F902A01E7EFA}"/>
            </c:ext>
          </c:extLst>
        </c:ser>
        <c:dLbls>
          <c:showLegendKey val="0"/>
          <c:showVal val="0"/>
          <c:showCatName val="0"/>
          <c:showSerName val="0"/>
          <c:showPercent val="0"/>
          <c:showBubbleSize val="0"/>
        </c:dLbls>
        <c:marker val="1"/>
        <c:smooth val="0"/>
        <c:axId val="221045536"/>
        <c:axId val="221045928"/>
      </c:lineChart>
      <c:dateAx>
        <c:axId val="221045536"/>
        <c:scaling>
          <c:orientation val="minMax"/>
        </c:scaling>
        <c:delete val="1"/>
        <c:axPos val="b"/>
        <c:numFmt formatCode="ge" sourceLinked="1"/>
        <c:majorTickMark val="none"/>
        <c:minorTickMark val="none"/>
        <c:tickLblPos val="none"/>
        <c:crossAx val="221045928"/>
        <c:crosses val="autoZero"/>
        <c:auto val="1"/>
        <c:lblOffset val="100"/>
        <c:baseTimeUnit val="years"/>
      </c:dateAx>
      <c:valAx>
        <c:axId val="22104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87.66</c:v>
                </c:pt>
                <c:pt idx="1">
                  <c:v>89.66</c:v>
                </c:pt>
                <c:pt idx="2">
                  <c:v>94.48</c:v>
                </c:pt>
                <c:pt idx="3">
                  <c:v>100.9</c:v>
                </c:pt>
                <c:pt idx="4">
                  <c:v>96.22</c:v>
                </c:pt>
              </c:numCache>
            </c:numRef>
          </c:val>
          <c:extLst xmlns:c16r2="http://schemas.microsoft.com/office/drawing/2015/06/chart">
            <c:ext xmlns:c16="http://schemas.microsoft.com/office/drawing/2014/chart" uri="{C3380CC4-5D6E-409C-BE32-E72D297353CC}">
              <c16:uniqueId val="{00000000-D8A2-44BC-92A6-538B5719CE86}"/>
            </c:ext>
          </c:extLst>
        </c:ser>
        <c:dLbls>
          <c:showLegendKey val="0"/>
          <c:showVal val="0"/>
          <c:showCatName val="0"/>
          <c:showSerName val="0"/>
          <c:showPercent val="0"/>
          <c:showBubbleSize val="0"/>
        </c:dLbls>
        <c:gapWidth val="150"/>
        <c:axId val="220745200"/>
        <c:axId val="22074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D8A2-44BC-92A6-538B5719CE86}"/>
            </c:ext>
          </c:extLst>
        </c:ser>
        <c:dLbls>
          <c:showLegendKey val="0"/>
          <c:showVal val="0"/>
          <c:showCatName val="0"/>
          <c:showSerName val="0"/>
          <c:showPercent val="0"/>
          <c:showBubbleSize val="0"/>
        </c:dLbls>
        <c:marker val="1"/>
        <c:smooth val="0"/>
        <c:axId val="220745200"/>
        <c:axId val="220747632"/>
      </c:lineChart>
      <c:dateAx>
        <c:axId val="220745200"/>
        <c:scaling>
          <c:orientation val="minMax"/>
        </c:scaling>
        <c:delete val="1"/>
        <c:axPos val="b"/>
        <c:numFmt formatCode="ge" sourceLinked="1"/>
        <c:majorTickMark val="none"/>
        <c:minorTickMark val="none"/>
        <c:tickLblPos val="none"/>
        <c:crossAx val="220747632"/>
        <c:crosses val="autoZero"/>
        <c:auto val="1"/>
        <c:lblOffset val="100"/>
        <c:baseTimeUnit val="years"/>
      </c:dateAx>
      <c:valAx>
        <c:axId val="22074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7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47.93</c:v>
                </c:pt>
                <c:pt idx="1">
                  <c:v>48.66</c:v>
                </c:pt>
                <c:pt idx="2">
                  <c:v>50.03</c:v>
                </c:pt>
                <c:pt idx="3">
                  <c:v>59.88</c:v>
                </c:pt>
                <c:pt idx="4">
                  <c:v>61.79</c:v>
                </c:pt>
              </c:numCache>
            </c:numRef>
          </c:val>
          <c:extLst xmlns:c16r2="http://schemas.microsoft.com/office/drawing/2015/06/chart">
            <c:ext xmlns:c16="http://schemas.microsoft.com/office/drawing/2014/chart" uri="{C3380CC4-5D6E-409C-BE32-E72D297353CC}">
              <c16:uniqueId val="{00000000-3ADE-4346-8540-038574CC4745}"/>
            </c:ext>
          </c:extLst>
        </c:ser>
        <c:dLbls>
          <c:showLegendKey val="0"/>
          <c:showVal val="0"/>
          <c:showCatName val="0"/>
          <c:showSerName val="0"/>
          <c:showPercent val="0"/>
          <c:showBubbleSize val="0"/>
        </c:dLbls>
        <c:gapWidth val="150"/>
        <c:axId val="220836392"/>
        <c:axId val="2208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3ADE-4346-8540-038574CC4745}"/>
            </c:ext>
          </c:extLst>
        </c:ser>
        <c:dLbls>
          <c:showLegendKey val="0"/>
          <c:showVal val="0"/>
          <c:showCatName val="0"/>
          <c:showSerName val="0"/>
          <c:showPercent val="0"/>
          <c:showBubbleSize val="0"/>
        </c:dLbls>
        <c:marker val="1"/>
        <c:smooth val="0"/>
        <c:axId val="220836392"/>
        <c:axId val="220836776"/>
      </c:lineChart>
      <c:dateAx>
        <c:axId val="220836392"/>
        <c:scaling>
          <c:orientation val="minMax"/>
        </c:scaling>
        <c:delete val="1"/>
        <c:axPos val="b"/>
        <c:numFmt formatCode="ge" sourceLinked="1"/>
        <c:majorTickMark val="none"/>
        <c:minorTickMark val="none"/>
        <c:tickLblPos val="none"/>
        <c:crossAx val="220836776"/>
        <c:crosses val="autoZero"/>
        <c:auto val="1"/>
        <c:lblOffset val="100"/>
        <c:baseTimeUnit val="years"/>
      </c:dateAx>
      <c:valAx>
        <c:axId val="22083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3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29.23</c:v>
                </c:pt>
              </c:numCache>
            </c:numRef>
          </c:val>
          <c:extLst xmlns:c16r2="http://schemas.microsoft.com/office/drawing/2015/06/chart">
            <c:ext xmlns:c16="http://schemas.microsoft.com/office/drawing/2014/chart" uri="{C3380CC4-5D6E-409C-BE32-E72D297353CC}">
              <c16:uniqueId val="{00000000-AF6C-4099-8CD0-8034002DD9CE}"/>
            </c:ext>
          </c:extLst>
        </c:ser>
        <c:dLbls>
          <c:showLegendKey val="0"/>
          <c:showVal val="0"/>
          <c:showCatName val="0"/>
          <c:showSerName val="0"/>
          <c:showPercent val="0"/>
          <c:showBubbleSize val="0"/>
        </c:dLbls>
        <c:gapWidth val="150"/>
        <c:axId val="220893120"/>
        <c:axId val="22089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AF6C-4099-8CD0-8034002DD9CE}"/>
            </c:ext>
          </c:extLst>
        </c:ser>
        <c:dLbls>
          <c:showLegendKey val="0"/>
          <c:showVal val="0"/>
          <c:showCatName val="0"/>
          <c:showSerName val="0"/>
          <c:showPercent val="0"/>
          <c:showBubbleSize val="0"/>
        </c:dLbls>
        <c:marker val="1"/>
        <c:smooth val="0"/>
        <c:axId val="220893120"/>
        <c:axId val="220893512"/>
      </c:lineChart>
      <c:dateAx>
        <c:axId val="220893120"/>
        <c:scaling>
          <c:orientation val="minMax"/>
        </c:scaling>
        <c:delete val="1"/>
        <c:axPos val="b"/>
        <c:numFmt formatCode="ge" sourceLinked="1"/>
        <c:majorTickMark val="none"/>
        <c:minorTickMark val="none"/>
        <c:tickLblPos val="none"/>
        <c:crossAx val="220893512"/>
        <c:crosses val="autoZero"/>
        <c:auto val="1"/>
        <c:lblOffset val="100"/>
        <c:baseTimeUnit val="years"/>
      </c:dateAx>
      <c:valAx>
        <c:axId val="22089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CE-4C52-8587-093525221042}"/>
            </c:ext>
          </c:extLst>
        </c:ser>
        <c:dLbls>
          <c:showLegendKey val="0"/>
          <c:showVal val="0"/>
          <c:showCatName val="0"/>
          <c:showSerName val="0"/>
          <c:showPercent val="0"/>
          <c:showBubbleSize val="0"/>
        </c:dLbls>
        <c:gapWidth val="150"/>
        <c:axId val="220896648"/>
        <c:axId val="2209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71CE-4C52-8587-093525221042}"/>
            </c:ext>
          </c:extLst>
        </c:ser>
        <c:dLbls>
          <c:showLegendKey val="0"/>
          <c:showVal val="0"/>
          <c:showCatName val="0"/>
          <c:showSerName val="0"/>
          <c:showPercent val="0"/>
          <c:showBubbleSize val="0"/>
        </c:dLbls>
        <c:marker val="1"/>
        <c:smooth val="0"/>
        <c:axId val="220896648"/>
        <c:axId val="220955496"/>
      </c:lineChart>
      <c:dateAx>
        <c:axId val="220896648"/>
        <c:scaling>
          <c:orientation val="minMax"/>
        </c:scaling>
        <c:delete val="1"/>
        <c:axPos val="b"/>
        <c:numFmt formatCode="ge" sourceLinked="1"/>
        <c:majorTickMark val="none"/>
        <c:minorTickMark val="none"/>
        <c:tickLblPos val="none"/>
        <c:crossAx val="220955496"/>
        <c:crosses val="autoZero"/>
        <c:auto val="1"/>
        <c:lblOffset val="100"/>
        <c:baseTimeUnit val="years"/>
      </c:dateAx>
      <c:valAx>
        <c:axId val="220955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8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322.41000000000003</c:v>
                </c:pt>
                <c:pt idx="1">
                  <c:v>179.04</c:v>
                </c:pt>
                <c:pt idx="2">
                  <c:v>327.63</c:v>
                </c:pt>
                <c:pt idx="3">
                  <c:v>285.55</c:v>
                </c:pt>
                <c:pt idx="4">
                  <c:v>288.07</c:v>
                </c:pt>
              </c:numCache>
            </c:numRef>
          </c:val>
          <c:extLst xmlns:c16r2="http://schemas.microsoft.com/office/drawing/2015/06/chart">
            <c:ext xmlns:c16="http://schemas.microsoft.com/office/drawing/2014/chart" uri="{C3380CC4-5D6E-409C-BE32-E72D297353CC}">
              <c16:uniqueId val="{00000000-9D93-46C1-B517-4F7216A929CC}"/>
            </c:ext>
          </c:extLst>
        </c:ser>
        <c:dLbls>
          <c:showLegendKey val="0"/>
          <c:showVal val="0"/>
          <c:showCatName val="0"/>
          <c:showSerName val="0"/>
          <c:showPercent val="0"/>
          <c:showBubbleSize val="0"/>
        </c:dLbls>
        <c:gapWidth val="150"/>
        <c:axId val="220956672"/>
        <c:axId val="22095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9D93-46C1-B517-4F7216A929CC}"/>
            </c:ext>
          </c:extLst>
        </c:ser>
        <c:dLbls>
          <c:showLegendKey val="0"/>
          <c:showVal val="0"/>
          <c:showCatName val="0"/>
          <c:showSerName val="0"/>
          <c:showPercent val="0"/>
          <c:showBubbleSize val="0"/>
        </c:dLbls>
        <c:marker val="1"/>
        <c:smooth val="0"/>
        <c:axId val="220956672"/>
        <c:axId val="220957064"/>
      </c:lineChart>
      <c:dateAx>
        <c:axId val="220956672"/>
        <c:scaling>
          <c:orientation val="minMax"/>
        </c:scaling>
        <c:delete val="1"/>
        <c:axPos val="b"/>
        <c:numFmt formatCode="ge" sourceLinked="1"/>
        <c:majorTickMark val="none"/>
        <c:minorTickMark val="none"/>
        <c:tickLblPos val="none"/>
        <c:crossAx val="220957064"/>
        <c:crosses val="autoZero"/>
        <c:auto val="1"/>
        <c:lblOffset val="100"/>
        <c:baseTimeUnit val="years"/>
      </c:dateAx>
      <c:valAx>
        <c:axId val="220957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203.82</c:v>
                </c:pt>
                <c:pt idx="1">
                  <c:v>202.99</c:v>
                </c:pt>
                <c:pt idx="2">
                  <c:v>200.18</c:v>
                </c:pt>
                <c:pt idx="3">
                  <c:v>204.18</c:v>
                </c:pt>
                <c:pt idx="4">
                  <c:v>188.19</c:v>
                </c:pt>
              </c:numCache>
            </c:numRef>
          </c:val>
          <c:extLst xmlns:c16r2="http://schemas.microsoft.com/office/drawing/2015/06/chart">
            <c:ext xmlns:c16="http://schemas.microsoft.com/office/drawing/2014/chart" uri="{C3380CC4-5D6E-409C-BE32-E72D297353CC}">
              <c16:uniqueId val="{00000000-EAF2-47A5-BC3E-A6FC8CE68551}"/>
            </c:ext>
          </c:extLst>
        </c:ser>
        <c:dLbls>
          <c:showLegendKey val="0"/>
          <c:showVal val="0"/>
          <c:showCatName val="0"/>
          <c:showSerName val="0"/>
          <c:showPercent val="0"/>
          <c:showBubbleSize val="0"/>
        </c:dLbls>
        <c:gapWidth val="150"/>
        <c:axId val="220958240"/>
        <c:axId val="22095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EAF2-47A5-BC3E-A6FC8CE68551}"/>
            </c:ext>
          </c:extLst>
        </c:ser>
        <c:dLbls>
          <c:showLegendKey val="0"/>
          <c:showVal val="0"/>
          <c:showCatName val="0"/>
          <c:showSerName val="0"/>
          <c:showPercent val="0"/>
          <c:showBubbleSize val="0"/>
        </c:dLbls>
        <c:marker val="1"/>
        <c:smooth val="0"/>
        <c:axId val="220958240"/>
        <c:axId val="220958632"/>
      </c:lineChart>
      <c:dateAx>
        <c:axId val="220958240"/>
        <c:scaling>
          <c:orientation val="minMax"/>
        </c:scaling>
        <c:delete val="1"/>
        <c:axPos val="b"/>
        <c:numFmt formatCode="ge" sourceLinked="1"/>
        <c:majorTickMark val="none"/>
        <c:minorTickMark val="none"/>
        <c:tickLblPos val="none"/>
        <c:crossAx val="220958632"/>
        <c:crosses val="autoZero"/>
        <c:auto val="1"/>
        <c:lblOffset val="100"/>
        <c:baseTimeUnit val="years"/>
      </c:dateAx>
      <c:valAx>
        <c:axId val="22095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9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86.55</c:v>
                </c:pt>
                <c:pt idx="1">
                  <c:v>88.78</c:v>
                </c:pt>
                <c:pt idx="2">
                  <c:v>93.8</c:v>
                </c:pt>
                <c:pt idx="3">
                  <c:v>73.27</c:v>
                </c:pt>
                <c:pt idx="4">
                  <c:v>69.95</c:v>
                </c:pt>
              </c:numCache>
            </c:numRef>
          </c:val>
          <c:extLst xmlns:c16r2="http://schemas.microsoft.com/office/drawing/2015/06/chart">
            <c:ext xmlns:c16="http://schemas.microsoft.com/office/drawing/2014/chart" uri="{C3380CC4-5D6E-409C-BE32-E72D297353CC}">
              <c16:uniqueId val="{00000000-7DB6-40C7-9408-75614AD69B80}"/>
            </c:ext>
          </c:extLst>
        </c:ser>
        <c:dLbls>
          <c:showLegendKey val="0"/>
          <c:showVal val="0"/>
          <c:showCatName val="0"/>
          <c:showSerName val="0"/>
          <c:showPercent val="0"/>
          <c:showBubbleSize val="0"/>
        </c:dLbls>
        <c:gapWidth val="150"/>
        <c:axId val="220896256"/>
        <c:axId val="22089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7DB6-40C7-9408-75614AD69B80}"/>
            </c:ext>
          </c:extLst>
        </c:ser>
        <c:dLbls>
          <c:showLegendKey val="0"/>
          <c:showVal val="0"/>
          <c:showCatName val="0"/>
          <c:showSerName val="0"/>
          <c:showPercent val="0"/>
          <c:showBubbleSize val="0"/>
        </c:dLbls>
        <c:marker val="1"/>
        <c:smooth val="0"/>
        <c:axId val="220896256"/>
        <c:axId val="220895864"/>
      </c:lineChart>
      <c:dateAx>
        <c:axId val="220896256"/>
        <c:scaling>
          <c:orientation val="minMax"/>
        </c:scaling>
        <c:delete val="1"/>
        <c:axPos val="b"/>
        <c:numFmt formatCode="ge" sourceLinked="1"/>
        <c:majorTickMark val="none"/>
        <c:minorTickMark val="none"/>
        <c:tickLblPos val="none"/>
        <c:crossAx val="220895864"/>
        <c:crosses val="autoZero"/>
        <c:auto val="1"/>
        <c:lblOffset val="100"/>
        <c:baseTimeUnit val="years"/>
      </c:dateAx>
      <c:valAx>
        <c:axId val="22089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170.76</c:v>
                </c:pt>
                <c:pt idx="1">
                  <c:v>166.88</c:v>
                </c:pt>
                <c:pt idx="2">
                  <c:v>157.52000000000001</c:v>
                </c:pt>
                <c:pt idx="3">
                  <c:v>204.19</c:v>
                </c:pt>
                <c:pt idx="4">
                  <c:v>214.75</c:v>
                </c:pt>
              </c:numCache>
            </c:numRef>
          </c:val>
          <c:extLst xmlns:c16r2="http://schemas.microsoft.com/office/drawing/2015/06/chart">
            <c:ext xmlns:c16="http://schemas.microsoft.com/office/drawing/2014/chart" uri="{C3380CC4-5D6E-409C-BE32-E72D297353CC}">
              <c16:uniqueId val="{00000000-0943-4BB0-B1A3-77D3E8C4352D}"/>
            </c:ext>
          </c:extLst>
        </c:ser>
        <c:dLbls>
          <c:showLegendKey val="0"/>
          <c:showVal val="0"/>
          <c:showCatName val="0"/>
          <c:showSerName val="0"/>
          <c:showPercent val="0"/>
          <c:showBubbleSize val="0"/>
        </c:dLbls>
        <c:gapWidth val="150"/>
        <c:axId val="220894688"/>
        <c:axId val="22104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0943-4BB0-B1A3-77D3E8C4352D}"/>
            </c:ext>
          </c:extLst>
        </c:ser>
        <c:dLbls>
          <c:showLegendKey val="0"/>
          <c:showVal val="0"/>
          <c:showCatName val="0"/>
          <c:showSerName val="0"/>
          <c:showPercent val="0"/>
          <c:showBubbleSize val="0"/>
        </c:dLbls>
        <c:marker val="1"/>
        <c:smooth val="0"/>
        <c:axId val="220894688"/>
        <c:axId val="221042792"/>
      </c:lineChart>
      <c:dateAx>
        <c:axId val="220894688"/>
        <c:scaling>
          <c:orientation val="minMax"/>
        </c:scaling>
        <c:delete val="1"/>
        <c:axPos val="b"/>
        <c:numFmt formatCode="ge" sourceLinked="1"/>
        <c:majorTickMark val="none"/>
        <c:minorTickMark val="none"/>
        <c:tickLblPos val="none"/>
        <c:crossAx val="221042792"/>
        <c:crosses val="autoZero"/>
        <c:auto val="1"/>
        <c:lblOffset val="100"/>
        <c:baseTimeUnit val="years"/>
      </c:dateAx>
      <c:valAx>
        <c:axId val="22104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つるぎ町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8959</v>
      </c>
      <c r="AM8" s="70"/>
      <c r="AN8" s="70"/>
      <c r="AO8" s="70"/>
      <c r="AP8" s="70"/>
      <c r="AQ8" s="70"/>
      <c r="AR8" s="70"/>
      <c r="AS8" s="70"/>
      <c r="AT8" s="66">
        <f>データ!$S$6</f>
        <v>194.84</v>
      </c>
      <c r="AU8" s="67"/>
      <c r="AV8" s="67"/>
      <c r="AW8" s="67"/>
      <c r="AX8" s="67"/>
      <c r="AY8" s="67"/>
      <c r="AZ8" s="67"/>
      <c r="BA8" s="67"/>
      <c r="BB8" s="69">
        <f>データ!$T$6</f>
        <v>45.98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81.38</v>
      </c>
      <c r="J10" s="67"/>
      <c r="K10" s="67"/>
      <c r="L10" s="67"/>
      <c r="M10" s="67"/>
      <c r="N10" s="67"/>
      <c r="O10" s="68"/>
      <c r="P10" s="69">
        <f>データ!$P$6</f>
        <v>86</v>
      </c>
      <c r="Q10" s="69"/>
      <c r="R10" s="69"/>
      <c r="S10" s="69"/>
      <c r="T10" s="69"/>
      <c r="U10" s="69"/>
      <c r="V10" s="69"/>
      <c r="W10" s="70">
        <f>データ!$Q$6</f>
        <v>2910</v>
      </c>
      <c r="X10" s="70"/>
      <c r="Y10" s="70"/>
      <c r="Z10" s="70"/>
      <c r="AA10" s="70"/>
      <c r="AB10" s="70"/>
      <c r="AC10" s="70"/>
      <c r="AD10" s="2"/>
      <c r="AE10" s="2"/>
      <c r="AF10" s="2"/>
      <c r="AG10" s="2"/>
      <c r="AH10" s="4"/>
      <c r="AI10" s="4"/>
      <c r="AJ10" s="4"/>
      <c r="AK10" s="4"/>
      <c r="AL10" s="70">
        <f>データ!$U$6</f>
        <v>7642</v>
      </c>
      <c r="AM10" s="70"/>
      <c r="AN10" s="70"/>
      <c r="AO10" s="70"/>
      <c r="AP10" s="70"/>
      <c r="AQ10" s="70"/>
      <c r="AR10" s="70"/>
      <c r="AS10" s="70"/>
      <c r="AT10" s="66">
        <f>データ!$V$6</f>
        <v>49.04</v>
      </c>
      <c r="AU10" s="67"/>
      <c r="AV10" s="67"/>
      <c r="AW10" s="67"/>
      <c r="AX10" s="67"/>
      <c r="AY10" s="67"/>
      <c r="AZ10" s="67"/>
      <c r="BA10" s="67"/>
      <c r="BB10" s="69">
        <f>データ!$W$6</f>
        <v>155.83000000000001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P9nuP7LYBUZLv/xTknR+xtHpzVbIFWierTInDOAl6Lfu9aMFCJhLK4uQokvkabCTN/kUFCd1/goo4KAIsGn6A==" saltValue="PZ+gHH95w4DWCf3kZImvG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364681</v>
      </c>
      <c r="D6" s="34">
        <f t="shared" si="3"/>
        <v>46</v>
      </c>
      <c r="E6" s="34">
        <f t="shared" si="3"/>
        <v>1</v>
      </c>
      <c r="F6" s="34">
        <f t="shared" si="3"/>
        <v>0</v>
      </c>
      <c r="G6" s="34">
        <f t="shared" si="3"/>
        <v>1</v>
      </c>
      <c r="H6" s="34" t="str">
        <f t="shared" si="3"/>
        <v>徳島県　つるぎ町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81.38</v>
      </c>
      <c r="P6" s="35">
        <f t="shared" si="3"/>
        <v>86</v>
      </c>
      <c r="Q6" s="35">
        <f t="shared" si="3"/>
        <v>2910</v>
      </c>
      <c r="R6" s="35">
        <f t="shared" si="3"/>
        <v>8959</v>
      </c>
      <c r="S6" s="35">
        <f t="shared" si="3"/>
        <v>194.84</v>
      </c>
      <c r="T6" s="35">
        <f t="shared" si="3"/>
        <v>45.98</v>
      </c>
      <c r="U6" s="35">
        <f t="shared" si="3"/>
        <v>7642</v>
      </c>
      <c r="V6" s="35">
        <f t="shared" si="3"/>
        <v>49.04</v>
      </c>
      <c r="W6" s="35">
        <f t="shared" si="3"/>
        <v>155.83000000000001</v>
      </c>
      <c r="X6" s="36">
        <f>IF(X7="",NA(),X7)</f>
        <v>87.66</v>
      </c>
      <c r="Y6" s="36">
        <f t="shared" ref="Y6:AG6" si="4">IF(Y7="",NA(),Y7)</f>
        <v>89.66</v>
      </c>
      <c r="Z6" s="36">
        <f t="shared" si="4"/>
        <v>94.48</v>
      </c>
      <c r="AA6" s="36">
        <f t="shared" si="4"/>
        <v>100.9</v>
      </c>
      <c r="AB6" s="36">
        <f t="shared" si="4"/>
        <v>96.22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322.41000000000003</v>
      </c>
      <c r="AU6" s="36">
        <f t="shared" ref="AU6:BC6" si="6">IF(AU7="",NA(),AU7)</f>
        <v>179.04</v>
      </c>
      <c r="AV6" s="36">
        <f t="shared" si="6"/>
        <v>327.63</v>
      </c>
      <c r="AW6" s="36">
        <f t="shared" si="6"/>
        <v>285.55</v>
      </c>
      <c r="AX6" s="36">
        <f t="shared" si="6"/>
        <v>288.07</v>
      </c>
      <c r="AY6" s="36">
        <f t="shared" si="6"/>
        <v>434.72</v>
      </c>
      <c r="AZ6" s="36">
        <f t="shared" si="6"/>
        <v>416.14</v>
      </c>
      <c r="BA6" s="36">
        <f t="shared" si="6"/>
        <v>371.89</v>
      </c>
      <c r="BB6" s="36">
        <f t="shared" si="6"/>
        <v>293.23</v>
      </c>
      <c r="BC6" s="36">
        <f t="shared" si="6"/>
        <v>300.14</v>
      </c>
      <c r="BD6" s="35" t="str">
        <f>IF(BD7="","",IF(BD7="-","【-】","【"&amp;SUBSTITUTE(TEXT(BD7,"#,##0.00"),"-","△")&amp;"】"))</f>
        <v>【261.93】</v>
      </c>
      <c r="BE6" s="36">
        <f>IF(BE7="",NA(),BE7)</f>
        <v>203.82</v>
      </c>
      <c r="BF6" s="36">
        <f t="shared" ref="BF6:BN6" si="7">IF(BF7="",NA(),BF7)</f>
        <v>202.99</v>
      </c>
      <c r="BG6" s="36">
        <f t="shared" si="7"/>
        <v>200.18</v>
      </c>
      <c r="BH6" s="36">
        <f t="shared" si="7"/>
        <v>204.18</v>
      </c>
      <c r="BI6" s="36">
        <f t="shared" si="7"/>
        <v>188.19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86.55</v>
      </c>
      <c r="BQ6" s="36">
        <f t="shared" ref="BQ6:BY6" si="8">IF(BQ7="",NA(),BQ7)</f>
        <v>88.78</v>
      </c>
      <c r="BR6" s="36">
        <f t="shared" si="8"/>
        <v>93.8</v>
      </c>
      <c r="BS6" s="36">
        <f t="shared" si="8"/>
        <v>73.27</v>
      </c>
      <c r="BT6" s="36">
        <f t="shared" si="8"/>
        <v>69.95</v>
      </c>
      <c r="BU6" s="36">
        <f t="shared" si="8"/>
        <v>93.66</v>
      </c>
      <c r="BV6" s="36">
        <f t="shared" si="8"/>
        <v>92.76</v>
      </c>
      <c r="BW6" s="36">
        <f t="shared" si="8"/>
        <v>93.28</v>
      </c>
      <c r="BX6" s="36">
        <f t="shared" si="8"/>
        <v>87.51</v>
      </c>
      <c r="BY6" s="36">
        <f t="shared" si="8"/>
        <v>84.77</v>
      </c>
      <c r="BZ6" s="35" t="str">
        <f>IF(BZ7="","",IF(BZ7="-","【-】","【"&amp;SUBSTITUTE(TEXT(BZ7,"#,##0.00"),"-","△")&amp;"】"))</f>
        <v>【103.91】</v>
      </c>
      <c r="CA6" s="36">
        <f>IF(CA7="",NA(),CA7)</f>
        <v>170.76</v>
      </c>
      <c r="CB6" s="36">
        <f t="shared" ref="CB6:CJ6" si="9">IF(CB7="",NA(),CB7)</f>
        <v>166.88</v>
      </c>
      <c r="CC6" s="36">
        <f t="shared" si="9"/>
        <v>157.52000000000001</v>
      </c>
      <c r="CD6" s="36">
        <f t="shared" si="9"/>
        <v>204.19</v>
      </c>
      <c r="CE6" s="36">
        <f t="shared" si="9"/>
        <v>214.75</v>
      </c>
      <c r="CF6" s="36">
        <f t="shared" si="9"/>
        <v>208.21</v>
      </c>
      <c r="CG6" s="36">
        <f t="shared" si="9"/>
        <v>208.67</v>
      </c>
      <c r="CH6" s="36">
        <f t="shared" si="9"/>
        <v>208.29</v>
      </c>
      <c r="CI6" s="36">
        <f t="shared" si="9"/>
        <v>218.42</v>
      </c>
      <c r="CJ6" s="36">
        <f t="shared" si="9"/>
        <v>227.27</v>
      </c>
      <c r="CK6" s="35" t="str">
        <f>IF(CK7="","",IF(CK7="-","【-】","【"&amp;SUBSTITUTE(TEXT(CK7,"#,##0.00"),"-","△")&amp;"】"))</f>
        <v>【167.11】</v>
      </c>
      <c r="CL6" s="36">
        <f>IF(CL7="",NA(),CL7)</f>
        <v>33</v>
      </c>
      <c r="CM6" s="36">
        <f t="shared" ref="CM6:CU6" si="10">IF(CM7="",NA(),CM7)</f>
        <v>32.46</v>
      </c>
      <c r="CN6" s="36">
        <f t="shared" si="10"/>
        <v>32.369999999999997</v>
      </c>
      <c r="CO6" s="36">
        <f t="shared" si="10"/>
        <v>31.34</v>
      </c>
      <c r="CP6" s="36">
        <f t="shared" si="10"/>
        <v>30.5</v>
      </c>
      <c r="CQ6" s="36">
        <f t="shared" si="10"/>
        <v>49.22</v>
      </c>
      <c r="CR6" s="36">
        <f t="shared" si="10"/>
        <v>49.08</v>
      </c>
      <c r="CS6" s="36">
        <f t="shared" si="10"/>
        <v>49.32</v>
      </c>
      <c r="CT6" s="36">
        <f t="shared" si="10"/>
        <v>50.24</v>
      </c>
      <c r="CU6" s="36">
        <f t="shared" si="10"/>
        <v>50.29</v>
      </c>
      <c r="CV6" s="35" t="str">
        <f>IF(CV7="","",IF(CV7="-","【-】","【"&amp;SUBSTITUTE(TEXT(CV7,"#,##0.00"),"-","△")&amp;"】"))</f>
        <v>【60.27】</v>
      </c>
      <c r="CW6" s="36">
        <f>IF(CW7="",NA(),CW7)</f>
        <v>90.36</v>
      </c>
      <c r="CX6" s="36">
        <f t="shared" ref="CX6:DF6" si="11">IF(CX7="",NA(),CX7)</f>
        <v>90.36</v>
      </c>
      <c r="CY6" s="36">
        <f t="shared" si="11"/>
        <v>90.36</v>
      </c>
      <c r="CZ6" s="36">
        <f t="shared" si="11"/>
        <v>90.2</v>
      </c>
      <c r="DA6" s="36">
        <f t="shared" si="11"/>
        <v>90.19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47.93</v>
      </c>
      <c r="DI6" s="36">
        <f t="shared" ref="DI6:DQ6" si="12">IF(DI7="",NA(),DI7)</f>
        <v>48.66</v>
      </c>
      <c r="DJ6" s="36">
        <f t="shared" si="12"/>
        <v>50.03</v>
      </c>
      <c r="DK6" s="36">
        <f t="shared" si="12"/>
        <v>59.88</v>
      </c>
      <c r="DL6" s="36">
        <f t="shared" si="12"/>
        <v>61.79</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6">
        <f t="shared" si="13"/>
        <v>29.23</v>
      </c>
      <c r="DX6" s="36">
        <f t="shared" si="13"/>
        <v>9.86</v>
      </c>
      <c r="DY6" s="36">
        <f t="shared" si="13"/>
        <v>11.16</v>
      </c>
      <c r="DZ6" s="36">
        <f t="shared" si="13"/>
        <v>12.43</v>
      </c>
      <c r="EA6" s="36">
        <f t="shared" si="13"/>
        <v>13.58</v>
      </c>
      <c r="EB6" s="36">
        <f t="shared" si="13"/>
        <v>14.13</v>
      </c>
      <c r="EC6" s="35" t="str">
        <f>IF(EC7="","",IF(EC7="-","【-】","【"&amp;SUBSTITUTE(TEXT(EC7,"#,##0.00"),"-","△")&amp;"】"))</f>
        <v>【17.80】</v>
      </c>
      <c r="ED6" s="36">
        <f>IF(ED7="",NA(),ED7)</f>
        <v>0.08</v>
      </c>
      <c r="EE6" s="35">
        <f t="shared" ref="EE6:EM6" si="14">IF(EE7="",NA(),EE7)</f>
        <v>0</v>
      </c>
      <c r="EF6" s="35">
        <f t="shared" si="14"/>
        <v>0</v>
      </c>
      <c r="EG6" s="35">
        <f t="shared" si="14"/>
        <v>0</v>
      </c>
      <c r="EH6" s="36">
        <f t="shared" si="14"/>
        <v>0.09</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364681</v>
      </c>
      <c r="D7" s="38">
        <v>46</v>
      </c>
      <c r="E7" s="38">
        <v>1</v>
      </c>
      <c r="F7" s="38">
        <v>0</v>
      </c>
      <c r="G7" s="38">
        <v>1</v>
      </c>
      <c r="H7" s="38" t="s">
        <v>93</v>
      </c>
      <c r="I7" s="38" t="s">
        <v>94</v>
      </c>
      <c r="J7" s="38" t="s">
        <v>95</v>
      </c>
      <c r="K7" s="38" t="s">
        <v>96</v>
      </c>
      <c r="L7" s="38" t="s">
        <v>97</v>
      </c>
      <c r="M7" s="38" t="s">
        <v>98</v>
      </c>
      <c r="N7" s="39" t="s">
        <v>99</v>
      </c>
      <c r="O7" s="39">
        <v>81.38</v>
      </c>
      <c r="P7" s="39">
        <v>86</v>
      </c>
      <c r="Q7" s="39">
        <v>2910</v>
      </c>
      <c r="R7" s="39">
        <v>8959</v>
      </c>
      <c r="S7" s="39">
        <v>194.84</v>
      </c>
      <c r="T7" s="39">
        <v>45.98</v>
      </c>
      <c r="U7" s="39">
        <v>7642</v>
      </c>
      <c r="V7" s="39">
        <v>49.04</v>
      </c>
      <c r="W7" s="39">
        <v>155.83000000000001</v>
      </c>
      <c r="X7" s="39">
        <v>87.66</v>
      </c>
      <c r="Y7" s="39">
        <v>89.66</v>
      </c>
      <c r="Z7" s="39">
        <v>94.48</v>
      </c>
      <c r="AA7" s="39">
        <v>100.9</v>
      </c>
      <c r="AB7" s="39">
        <v>96.22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322.41000000000003</v>
      </c>
      <c r="AU7" s="39">
        <v>179.04</v>
      </c>
      <c r="AV7" s="39">
        <v>327.63</v>
      </c>
      <c r="AW7" s="39">
        <v>285.55</v>
      </c>
      <c r="AX7" s="39">
        <v>288.07</v>
      </c>
      <c r="AY7" s="39">
        <v>434.72</v>
      </c>
      <c r="AZ7" s="39">
        <v>416.14</v>
      </c>
      <c r="BA7" s="39">
        <v>371.89</v>
      </c>
      <c r="BB7" s="39">
        <v>293.23</v>
      </c>
      <c r="BC7" s="39">
        <v>300.14</v>
      </c>
      <c r="BD7" s="39">
        <v>261.93</v>
      </c>
      <c r="BE7" s="39">
        <v>203.82</v>
      </c>
      <c r="BF7" s="39">
        <v>202.99</v>
      </c>
      <c r="BG7" s="39">
        <v>200.18</v>
      </c>
      <c r="BH7" s="39">
        <v>204.18</v>
      </c>
      <c r="BI7" s="39">
        <v>188.19</v>
      </c>
      <c r="BJ7" s="39">
        <v>495.76</v>
      </c>
      <c r="BK7" s="39">
        <v>487.22</v>
      </c>
      <c r="BL7" s="39">
        <v>483.11</v>
      </c>
      <c r="BM7" s="39">
        <v>542.29999999999995</v>
      </c>
      <c r="BN7" s="39">
        <v>566.65</v>
      </c>
      <c r="BO7" s="39">
        <v>270.45999999999998</v>
      </c>
      <c r="BP7" s="39">
        <v>86.55</v>
      </c>
      <c r="BQ7" s="39">
        <v>88.78</v>
      </c>
      <c r="BR7" s="39">
        <v>93.8</v>
      </c>
      <c r="BS7" s="39">
        <v>73.27</v>
      </c>
      <c r="BT7" s="39">
        <v>69.95</v>
      </c>
      <c r="BU7" s="39">
        <v>93.66</v>
      </c>
      <c r="BV7" s="39">
        <v>92.76</v>
      </c>
      <c r="BW7" s="39">
        <v>93.28</v>
      </c>
      <c r="BX7" s="39">
        <v>87.51</v>
      </c>
      <c r="BY7" s="39">
        <v>84.77</v>
      </c>
      <c r="BZ7" s="39">
        <v>103.91</v>
      </c>
      <c r="CA7" s="39">
        <v>170.76</v>
      </c>
      <c r="CB7" s="39">
        <v>166.88</v>
      </c>
      <c r="CC7" s="39">
        <v>157.52000000000001</v>
      </c>
      <c r="CD7" s="39">
        <v>204.19</v>
      </c>
      <c r="CE7" s="39">
        <v>214.75</v>
      </c>
      <c r="CF7" s="39">
        <v>208.21</v>
      </c>
      <c r="CG7" s="39">
        <v>208.67</v>
      </c>
      <c r="CH7" s="39">
        <v>208.29</v>
      </c>
      <c r="CI7" s="39">
        <v>218.42</v>
      </c>
      <c r="CJ7" s="39">
        <v>227.27</v>
      </c>
      <c r="CK7" s="39">
        <v>167.11</v>
      </c>
      <c r="CL7" s="39">
        <v>33</v>
      </c>
      <c r="CM7" s="39">
        <v>32.46</v>
      </c>
      <c r="CN7" s="39">
        <v>32.369999999999997</v>
      </c>
      <c r="CO7" s="39">
        <v>31.34</v>
      </c>
      <c r="CP7" s="39">
        <v>30.5</v>
      </c>
      <c r="CQ7" s="39">
        <v>49.22</v>
      </c>
      <c r="CR7" s="39">
        <v>49.08</v>
      </c>
      <c r="CS7" s="39">
        <v>49.32</v>
      </c>
      <c r="CT7" s="39">
        <v>50.24</v>
      </c>
      <c r="CU7" s="39">
        <v>50.29</v>
      </c>
      <c r="CV7" s="39">
        <v>60.27</v>
      </c>
      <c r="CW7" s="39">
        <v>90.36</v>
      </c>
      <c r="CX7" s="39">
        <v>90.36</v>
      </c>
      <c r="CY7" s="39">
        <v>90.36</v>
      </c>
      <c r="CZ7" s="39">
        <v>90.2</v>
      </c>
      <c r="DA7" s="39">
        <v>90.19</v>
      </c>
      <c r="DB7" s="39">
        <v>79.48</v>
      </c>
      <c r="DC7" s="39">
        <v>79.3</v>
      </c>
      <c r="DD7" s="39">
        <v>79.34</v>
      </c>
      <c r="DE7" s="39">
        <v>78.650000000000006</v>
      </c>
      <c r="DF7" s="39">
        <v>77.73</v>
      </c>
      <c r="DG7" s="39">
        <v>89.92</v>
      </c>
      <c r="DH7" s="39">
        <v>47.93</v>
      </c>
      <c r="DI7" s="39">
        <v>48.66</v>
      </c>
      <c r="DJ7" s="39">
        <v>50.03</v>
      </c>
      <c r="DK7" s="39">
        <v>59.88</v>
      </c>
      <c r="DL7" s="39">
        <v>61.79</v>
      </c>
      <c r="DM7" s="39">
        <v>46.12</v>
      </c>
      <c r="DN7" s="39">
        <v>47.44</v>
      </c>
      <c r="DO7" s="39">
        <v>48.3</v>
      </c>
      <c r="DP7" s="39">
        <v>45.14</v>
      </c>
      <c r="DQ7" s="39">
        <v>45.85</v>
      </c>
      <c r="DR7" s="39">
        <v>48.85</v>
      </c>
      <c r="DS7" s="39">
        <v>0</v>
      </c>
      <c r="DT7" s="39">
        <v>0</v>
      </c>
      <c r="DU7" s="39">
        <v>0</v>
      </c>
      <c r="DV7" s="39">
        <v>0</v>
      </c>
      <c r="DW7" s="39">
        <v>29.23</v>
      </c>
      <c r="DX7" s="39">
        <v>9.86</v>
      </c>
      <c r="DY7" s="39">
        <v>11.16</v>
      </c>
      <c r="DZ7" s="39">
        <v>12.43</v>
      </c>
      <c r="EA7" s="39">
        <v>13.58</v>
      </c>
      <c r="EB7" s="39">
        <v>14.13</v>
      </c>
      <c r="EC7" s="39">
        <v>17.8</v>
      </c>
      <c r="ED7" s="39">
        <v>0.08</v>
      </c>
      <c r="EE7" s="39">
        <v>0</v>
      </c>
      <c r="EF7" s="39">
        <v>0</v>
      </c>
      <c r="EG7" s="39">
        <v>0</v>
      </c>
      <c r="EH7" s="39">
        <v>0.09</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2020-01-22T08:03:18Z</cp:lastPrinted>
  <dcterms:created xsi:type="dcterms:W3CDTF">2019-12-05T04:26:26Z</dcterms:created>
  <dcterms:modified xsi:type="dcterms:W3CDTF">2020-01-22T08:05:33Z</dcterms:modified>
  <cp:category/>
</cp:coreProperties>
</file>