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C:\Users\user\Desktop\会計(決算･予算･統計･監査etc)\県他報告等\H31年度\公営企業に係る経営比較分析表(平成30年度)の分析等について\"/>
    </mc:Choice>
  </mc:AlternateContent>
  <xr:revisionPtr revIDLastSave="0" documentId="13_ncr:1_{FD423A22-CF0D-42B0-B66E-901CD0FD4537}" xr6:coauthVersionLast="36" xr6:coauthVersionMax="36" xr10:uidLastSave="{00000000-0000-0000-0000-000000000000}"/>
  <workbookProtection workbookAlgorithmName="SHA-512" workbookHashValue="Wvt4VzIlVC1TbM2HxIffnazVoyjV8cI99ikrinG+jvcuap2AKkqBdaD27vsMjWddc1CaQgo9fk/AR3FYURgktA==" workbookSaltValue="gNkx77XjS02AHJuPc3+NAg=="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F85" i="4"/>
  <c r="E85" i="4"/>
  <c r="BB10" i="4"/>
  <c r="AT10" i="4"/>
  <c r="AL10" i="4"/>
  <c r="W10" i="4"/>
  <c r="I10" i="4"/>
  <c r="B10" i="4"/>
  <c r="AL8" i="4"/>
  <c r="AD8" i="4"/>
  <c r="I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<sst xmlns="http://schemas.openxmlformats.org/spreadsheetml/2006/main" count="220" uniqueCount="108">
  <si>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</si>
  <si>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</si>
  <si>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</si>
  <si>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</si>
  <si>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</si>
  <si>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</si>
  <si>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</si>
  <si>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</si>
  <si>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</si>
  <si>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</si>
  <si>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</si>
  <si>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</si>
  <si>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</si>
  <si>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</si>
  <si>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</si>
  <si>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</si>
  <si>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</si>
  <si>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</si>
  <si>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</si>
  <si>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</si>
  <si>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</si>
  <si>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</si>
  <si>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</si>
  <si>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</si>
  <si>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</si>
  <si>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</si>
  <si>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</si>
  <si>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</si>
  <si>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</si>
  <si>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</si>
  <si>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</si>
  <si>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</si>
  <si>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</si>
  <si>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</si>
  <si>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</si>
  <si>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</si>
  <si>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</si>
  <si>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</si>
  <si>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</si>
  <si>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</si>
  <si>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</si>
  <si>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</si>
  <si>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</si>
  <si>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</si>
  <si>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</si>
  <si>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</si>
  <si>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</si>
  <si>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</si>
  <si>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</si>
  <si>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</si>
  <si>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</si>
  <si>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</si>
  <si>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</si>
  <si>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</si>
  <si>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</si>
  <si>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</si>
  <si>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</si>
  <si>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</si>
  <si>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</si>
  <si>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</si>
  <si>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</si>
  <si>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</si>
  <si>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</si>
  <si>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</si>
  <si>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</si>
  <si>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</si>
  <si>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</si>
  <si>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</si>
  <si>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</si>
  <si>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</si>
  <si>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</si>
  <si>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</si>
  <si>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</si>
  <si>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</si>
  <si>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</si>
  <si>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</si>
  <si>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</si>
  <si>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</si>
  <si>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</si>
  <si>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</si>
  <si>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</si>
  <si>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</si>
  <si>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</si>
  <si>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</si>
  <si>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</si>
  <si>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</si>
  <si>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</si>
  <si>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</si>
  <si>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</si>
  <si>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</si>
  <si>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</si>
  <si>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</si>
  <si>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</si>
  <si>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北島町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</si>
  <si>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</si>
  <si>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</si>
  <si>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</si>
  <si>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</si>
  <si>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</si>
  <si>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</si>
  <si>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</si>
  <si>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</si>
  <si>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</si>
  <si>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</si>
  <si>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</si>
  <si>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【経営の健全性について】　　　　　　　　　　　　　　　　「経常収支比率」「料金回収率」は100％以上を維持しているものの、前年度より数値が低下しています。これは、施設や管路等の修繕費用が多額であったことが原因です。累積欠損金は発生しておらず、短期的債務への支払能力を表す指標である「流動比率」も高い水準を維持しています。企業債の新たな借入れも生じていないため、「企業債残高対給水収益比率」も年々減少しています。　　　　　　　　　　　　【効率性について】　　　　　　　　　　　　　「給水原価」は類似団体平均や全国平均より低い数値ですが、修繕費などの費用が多額に生じたため、平成30年度は上昇しました。「施設利用率」は類似団体平均や全国平均より高いことから、費用と施設の効率性は高いと考えられます。「有収率」については、類似団体平均や全国平均よりも高い数値を示していますが、平成28年度をピークに低下しています。漏水調査による漏水箇所の早期発見と速やかな修繕工事により、供給した配水量の効率性を高める必要があります。</t>
    <rPh sb="1" eb="3">
      <t>ケイエイ</t>
    </rPh>
    <rPh sb="4" eb="7">
      <t>ケンゼンセイ</t>
    </rPh>
    <rPh sb="29" eb="31">
      <t>ケイジョウ</t>
    </rPh>
    <rPh sb="31" eb="33">
      <t>シュウシ</t>
    </rPh>
    <rPh sb="33" eb="35">
      <t>ヒリツ</t>
    </rPh>
    <rPh sb="37" eb="39">
      <t>リョウキン</t>
    </rPh>
    <rPh sb="39" eb="42">
      <t>カイシュウリツ</t>
    </rPh>
    <rPh sb="48" eb="50">
      <t>イジョウ</t>
    </rPh>
    <rPh sb="51" eb="53">
      <t>イジ</t>
    </rPh>
    <rPh sb="61" eb="64">
      <t>ゼンネンド</t>
    </rPh>
    <rPh sb="66" eb="68">
      <t>スウチ</t>
    </rPh>
    <rPh sb="69" eb="71">
      <t>テイカ</t>
    </rPh>
    <rPh sb="81" eb="83">
      <t>シセツ</t>
    </rPh>
    <rPh sb="84" eb="86">
      <t>カンロ</t>
    </rPh>
    <rPh sb="86" eb="87">
      <t>トウ</t>
    </rPh>
    <rPh sb="88" eb="90">
      <t>シュウゼン</t>
    </rPh>
    <rPh sb="90" eb="92">
      <t>ヒヨウ</t>
    </rPh>
    <rPh sb="93" eb="95">
      <t>タガク</t>
    </rPh>
    <rPh sb="102" eb="104">
      <t>ゲンイン</t>
    </rPh>
    <rPh sb="107" eb="109">
      <t>ルイセキ</t>
    </rPh>
    <rPh sb="109" eb="112">
      <t>ケッソンキン</t>
    </rPh>
    <rPh sb="113" eb="115">
      <t>ハッセイ</t>
    </rPh>
    <rPh sb="121" eb="124">
      <t>タンキテキ</t>
    </rPh>
    <rPh sb="124" eb="126">
      <t>サイム</t>
    </rPh>
    <rPh sb="128" eb="130">
      <t>シハライ</t>
    </rPh>
    <rPh sb="130" eb="132">
      <t>ノウリョク</t>
    </rPh>
    <rPh sb="133" eb="134">
      <t>アラワ</t>
    </rPh>
    <rPh sb="135" eb="137">
      <t>シヒョウ</t>
    </rPh>
    <rPh sb="141" eb="143">
      <t>リュウドウ</t>
    </rPh>
    <rPh sb="143" eb="145">
      <t>ヒリツ</t>
    </rPh>
    <rPh sb="147" eb="148">
      <t>タカ</t>
    </rPh>
    <rPh sb="149" eb="151">
      <t>スイジュン</t>
    </rPh>
    <rPh sb="152" eb="154">
      <t>イジ</t>
    </rPh>
    <rPh sb="160" eb="163">
      <t>キギョウサイ</t>
    </rPh>
    <rPh sb="164" eb="165">
      <t>アラ</t>
    </rPh>
    <rPh sb="167" eb="168">
      <t>カ</t>
    </rPh>
    <rPh sb="168" eb="169">
      <t>イ</t>
    </rPh>
    <rPh sb="171" eb="172">
      <t>ショウ</t>
    </rPh>
    <rPh sb="181" eb="184">
      <t>キギョウサイ</t>
    </rPh>
    <rPh sb="184" eb="186">
      <t>ザンダカ</t>
    </rPh>
    <rPh sb="186" eb="187">
      <t>タイ</t>
    </rPh>
    <rPh sb="187" eb="189">
      <t>キュウスイ</t>
    </rPh>
    <rPh sb="189" eb="191">
      <t>シュウエキ</t>
    </rPh>
    <rPh sb="191" eb="193">
      <t>ヒリツ</t>
    </rPh>
    <rPh sb="195" eb="197">
      <t>ネンネン</t>
    </rPh>
    <rPh sb="197" eb="199">
      <t>ゲンショウ</t>
    </rPh>
    <rPh sb="218" eb="221">
      <t>コウリツセイ</t>
    </rPh>
    <rPh sb="240" eb="242">
      <t>キュウスイ</t>
    </rPh>
    <rPh sb="242" eb="244">
      <t>ゲンカ</t>
    </rPh>
    <rPh sb="246" eb="248">
      <t>ルイジ</t>
    </rPh>
    <rPh sb="248" eb="250">
      <t>ダンタイ</t>
    </rPh>
    <rPh sb="250" eb="252">
      <t>ヘイキン</t>
    </rPh>
    <rPh sb="253" eb="255">
      <t>ゼンコク</t>
    </rPh>
    <rPh sb="255" eb="257">
      <t>ヘイキン</t>
    </rPh>
    <rPh sb="259" eb="260">
      <t>ヒク</t>
    </rPh>
    <rPh sb="261" eb="263">
      <t>スウチ</t>
    </rPh>
    <rPh sb="267" eb="269">
      <t>シュウゼン</t>
    </rPh>
    <rPh sb="269" eb="270">
      <t>ヒ</t>
    </rPh>
    <rPh sb="273" eb="275">
      <t>ヒヨウ</t>
    </rPh>
    <rPh sb="276" eb="278">
      <t>タガク</t>
    </rPh>
    <rPh sb="279" eb="280">
      <t>ショウ</t>
    </rPh>
    <rPh sb="285" eb="287">
      <t>ヘイセイ</t>
    </rPh>
    <rPh sb="289" eb="291">
      <t>ネンド</t>
    </rPh>
    <rPh sb="292" eb="294">
      <t>ジョウショウ</t>
    </rPh>
    <rPh sb="300" eb="302">
      <t>シセツ</t>
    </rPh>
    <rPh sb="302" eb="305">
      <t>リヨウリツ</t>
    </rPh>
    <rPh sb="307" eb="309">
      <t>ルイジ</t>
    </rPh>
    <rPh sb="309" eb="311">
      <t>ダンタイ</t>
    </rPh>
    <rPh sb="311" eb="313">
      <t>ヘイキン</t>
    </rPh>
    <rPh sb="314" eb="316">
      <t>ゼンコク</t>
    </rPh>
    <rPh sb="316" eb="318">
      <t>ヘイキン</t>
    </rPh>
    <rPh sb="320" eb="321">
      <t>タカ</t>
    </rPh>
    <rPh sb="327" eb="329">
      <t>ヒヨウ</t>
    </rPh>
    <rPh sb="330" eb="332">
      <t>シセツ</t>
    </rPh>
    <rPh sb="333" eb="336">
      <t>コウリツセイ</t>
    </rPh>
    <rPh sb="337" eb="338">
      <t>タカ</t>
    </rPh>
    <rPh sb="340" eb="341">
      <t>カンガ</t>
    </rPh>
    <rPh sb="348" eb="351">
      <t>ユウシュウリツ</t>
    </rPh>
    <rPh sb="358" eb="360">
      <t>ルイジ</t>
    </rPh>
    <rPh sb="360" eb="362">
      <t>ダンタイ</t>
    </rPh>
    <rPh sb="362" eb="364">
      <t>ヘイキン</t>
    </rPh>
    <rPh sb="365" eb="367">
      <t>ゼンコク</t>
    </rPh>
    <rPh sb="367" eb="369">
      <t>ヘイキン</t>
    </rPh>
    <rPh sb="372" eb="373">
      <t>タカ</t>
    </rPh>
    <rPh sb="374" eb="376">
      <t>スウチ</t>
    </rPh>
    <rPh sb="377" eb="378">
      <t>シメ</t>
    </rPh>
    <rPh sb="385" eb="387">
      <t>ヘイセイ</t>
    </rPh>
    <rPh sb="389" eb="391">
      <t>ネンド</t>
    </rPh>
    <rPh sb="396" eb="398">
      <t>テイカ</t>
    </rPh>
    <rPh sb="404" eb="406">
      <t>ロウスイ</t>
    </rPh>
    <rPh sb="433" eb="435">
      <t>キョウキュウ</t>
    </rPh>
    <rPh sb="437" eb="440">
      <t>ハイスイリョウ</t>
    </rPh>
    <rPh sb="441" eb="444">
      <t>コウリツセイ</t>
    </rPh>
    <rPh sb="445" eb="446">
      <t>タカ</t>
    </rPh>
    <rPh sb="448" eb="450">
      <t>ヒツヨウ</t>
    </rPh>
    <phoneticPr fontId="4"/>
  </si>
  <si>
    <t>「有形固定資産減価償却率」は老朽化した管路の更新と耐震化を計画的に実施しているため、類似団体平均や全国平均より近年は低い数値を示しています。「管路経年化率」は類似団体平均や全国平均より高い数値を示していますが、平成30年度では数値に改善が見られました。老朽管の計画的な更新工事（耐震化を含む）が進んでいるため、平成30年度では「管路更新率」が類似団体平均や全国平均を上回る結果となりました。</t>
    <rPh sb="1" eb="3">
      <t>ユウケイ</t>
    </rPh>
    <rPh sb="3" eb="7">
      <t>コテイシサン</t>
    </rPh>
    <rPh sb="7" eb="9">
      <t>ゲンカ</t>
    </rPh>
    <rPh sb="9" eb="12">
      <t>ショウキャクリツ</t>
    </rPh>
    <rPh sb="14" eb="17">
      <t>ロウキュウカ</t>
    </rPh>
    <rPh sb="19" eb="21">
      <t>カンロ</t>
    </rPh>
    <rPh sb="22" eb="24">
      <t>コウシン</t>
    </rPh>
    <rPh sb="25" eb="28">
      <t>タイシンカ</t>
    </rPh>
    <rPh sb="29" eb="32">
      <t>ケイカクテキ</t>
    </rPh>
    <rPh sb="33" eb="35">
      <t>ジッシ</t>
    </rPh>
    <rPh sb="42" eb="44">
      <t>ルイジ</t>
    </rPh>
    <rPh sb="44" eb="46">
      <t>ダンタイ</t>
    </rPh>
    <rPh sb="46" eb="48">
      <t>ヘイキン</t>
    </rPh>
    <rPh sb="49" eb="51">
      <t>ゼンコク</t>
    </rPh>
    <rPh sb="51" eb="53">
      <t>ヘイキン</t>
    </rPh>
    <rPh sb="55" eb="57">
      <t>キンネン</t>
    </rPh>
    <rPh sb="58" eb="59">
      <t>ヒク</t>
    </rPh>
    <rPh sb="60" eb="62">
      <t>スウチ</t>
    </rPh>
    <rPh sb="63" eb="64">
      <t>シメ</t>
    </rPh>
    <rPh sb="71" eb="73">
      <t>カンロ</t>
    </rPh>
    <rPh sb="73" eb="75">
      <t>ケイネン</t>
    </rPh>
    <rPh sb="75" eb="76">
      <t>カ</t>
    </rPh>
    <rPh sb="76" eb="77">
      <t>リツ</t>
    </rPh>
    <rPh sb="79" eb="81">
      <t>ルイジ</t>
    </rPh>
    <rPh sb="81" eb="83">
      <t>ダンタイ</t>
    </rPh>
    <rPh sb="83" eb="85">
      <t>ヘイキン</t>
    </rPh>
    <rPh sb="86" eb="88">
      <t>ゼンコク</t>
    </rPh>
    <rPh sb="88" eb="90">
      <t>ヘイキン</t>
    </rPh>
    <rPh sb="92" eb="93">
      <t>タカ</t>
    </rPh>
    <rPh sb="94" eb="96">
      <t>スウチ</t>
    </rPh>
    <rPh sb="97" eb="98">
      <t>シメ</t>
    </rPh>
    <rPh sb="105" eb="107">
      <t>ヘイセイ</t>
    </rPh>
    <rPh sb="109" eb="111">
      <t>ネンド</t>
    </rPh>
    <rPh sb="113" eb="115">
      <t>スウチ</t>
    </rPh>
    <rPh sb="116" eb="118">
      <t>カイゼン</t>
    </rPh>
    <rPh sb="119" eb="120">
      <t>ミ</t>
    </rPh>
    <rPh sb="147" eb="148">
      <t>スス</t>
    </rPh>
    <rPh sb="155" eb="157">
      <t>ヘイセイ</t>
    </rPh>
    <rPh sb="159" eb="161">
      <t>ネンド</t>
    </rPh>
    <rPh sb="164" eb="166">
      <t>カンロ</t>
    </rPh>
    <rPh sb="166" eb="168">
      <t>コウシン</t>
    </rPh>
    <rPh sb="168" eb="169">
      <t>リツ</t>
    </rPh>
    <rPh sb="171" eb="173">
      <t>ルイジ</t>
    </rPh>
    <rPh sb="173" eb="175">
      <t>ダンタイ</t>
    </rPh>
    <rPh sb="175" eb="177">
      <t>ヘイキン</t>
    </rPh>
    <rPh sb="178" eb="180">
      <t>ゼンコク</t>
    </rPh>
    <rPh sb="180" eb="182">
      <t>ヘイキン</t>
    </rPh>
    <rPh sb="183" eb="185">
      <t>ウワマワ</t>
    </rPh>
    <rPh sb="186" eb="188">
      <t>ケッカ</t>
    </rPh>
    <phoneticPr fontId="4"/>
  </si>
  <si>
    <t>経営の健全性・効率性については類似団体平均や全国平均より良好ではあるものの、平成30年度では一部に数値の悪化が見られます。北島町では給水人口や戸数が増加傾向にありますが、それに比例した料金収入の増加など給水収益の増大は見込めない厳しい状況が続いています。　　　　　　　　　　　　老朽化の状況については改善傾向が見られましたが、経年劣化による配水管等の修繕工事や重要給水施設配水管路更新工事などに係る経費の増大が懸念されます。また、鳴門市との共同浄水場建設関連経費が今後増加することもあり、新たな借入れによる企業債残高の増加が予定されます。　　　　　　　　平成30年度に策定した「北島町水道事業経営戦略」を基に、経常費用の削減や有収率の向上など効率的な事業の運営と経営の健全化に努め、安心で安全な水を安定的に供給するため水道基盤の強化を図ります。</t>
    <rPh sb="0" eb="2">
      <t>ケイエイ</t>
    </rPh>
    <rPh sb="3" eb="6">
      <t>ケンゼンセイ</t>
    </rPh>
    <rPh sb="7" eb="10">
      <t>コウリツセイ</t>
    </rPh>
    <rPh sb="15" eb="17">
      <t>ルイジ</t>
    </rPh>
    <rPh sb="17" eb="19">
      <t>ダンタイ</t>
    </rPh>
    <rPh sb="19" eb="21">
      <t>ヘイキン</t>
    </rPh>
    <rPh sb="22" eb="24">
      <t>ゼンコク</t>
    </rPh>
    <rPh sb="24" eb="26">
      <t>ヘイキン</t>
    </rPh>
    <rPh sb="28" eb="30">
      <t>リョウコウ</t>
    </rPh>
    <rPh sb="38" eb="40">
      <t>ヘイセイ</t>
    </rPh>
    <rPh sb="42" eb="44">
      <t>ネンド</t>
    </rPh>
    <rPh sb="46" eb="48">
      <t>イチブ</t>
    </rPh>
    <rPh sb="49" eb="51">
      <t>スウチ</t>
    </rPh>
    <rPh sb="52" eb="54">
      <t>アッカ</t>
    </rPh>
    <rPh sb="55" eb="56">
      <t>ミ</t>
    </rPh>
    <rPh sb="61" eb="64">
      <t>キタジマチョウ</t>
    </rPh>
    <rPh sb="66" eb="68">
      <t>キュウスイ</t>
    </rPh>
    <rPh sb="68" eb="70">
      <t>ジンコウ</t>
    </rPh>
    <rPh sb="71" eb="73">
      <t>コスウ</t>
    </rPh>
    <rPh sb="74" eb="76">
      <t>ゾウカ</t>
    </rPh>
    <rPh sb="76" eb="78">
      <t>ケイコウ</t>
    </rPh>
    <rPh sb="88" eb="90">
      <t>ヒレイ</t>
    </rPh>
    <rPh sb="92" eb="94">
      <t>リョウキン</t>
    </rPh>
    <rPh sb="94" eb="96">
      <t>シュウニュウ</t>
    </rPh>
    <rPh sb="97" eb="99">
      <t>ゾウカ</t>
    </rPh>
    <rPh sb="101" eb="103">
      <t>キュウスイ</t>
    </rPh>
    <rPh sb="103" eb="105">
      <t>シュウエキ</t>
    </rPh>
    <rPh sb="106" eb="108">
      <t>ゾウダイ</t>
    </rPh>
    <rPh sb="109" eb="111">
      <t>ミコ</t>
    </rPh>
    <rPh sb="114" eb="115">
      <t>キビ</t>
    </rPh>
    <rPh sb="117" eb="119">
      <t>ジョウキョウ</t>
    </rPh>
    <rPh sb="120" eb="121">
      <t>ツヅ</t>
    </rPh>
    <rPh sb="139" eb="142">
      <t>ロウキュウカ</t>
    </rPh>
    <rPh sb="143" eb="145">
      <t>ジョウキョウ</t>
    </rPh>
    <rPh sb="150" eb="152">
      <t>カイゼン</t>
    </rPh>
    <rPh sb="152" eb="154">
      <t>ケイコウ</t>
    </rPh>
    <rPh sb="155" eb="156">
      <t>ミ</t>
    </rPh>
    <rPh sb="163" eb="165">
      <t>ケイネン</t>
    </rPh>
    <rPh sb="165" eb="167">
      <t>レッカ</t>
    </rPh>
    <rPh sb="170" eb="173">
      <t>ハイスイカン</t>
    </rPh>
    <rPh sb="173" eb="174">
      <t>トウ</t>
    </rPh>
    <rPh sb="175" eb="177">
      <t>シュウゼン</t>
    </rPh>
    <rPh sb="177" eb="179">
      <t>コウジ</t>
    </rPh>
    <rPh sb="197" eb="198">
      <t>カカ</t>
    </rPh>
    <rPh sb="199" eb="201">
      <t>ケイヒ</t>
    </rPh>
    <rPh sb="202" eb="204">
      <t>ゾウダイ</t>
    </rPh>
    <rPh sb="205" eb="207">
      <t>ケネン</t>
    </rPh>
    <rPh sb="215" eb="218">
      <t>ナルトシ</t>
    </rPh>
    <rPh sb="220" eb="222">
      <t>キョウドウ</t>
    </rPh>
    <rPh sb="222" eb="225">
      <t>ジョウスイジョウ</t>
    </rPh>
    <rPh sb="225" eb="227">
      <t>ケンセツ</t>
    </rPh>
    <rPh sb="232" eb="234">
      <t>コンゴ</t>
    </rPh>
    <rPh sb="277" eb="279">
      <t>ヘイセイ</t>
    </rPh>
    <rPh sb="281" eb="283">
      <t>ネンド</t>
    </rPh>
    <rPh sb="284" eb="286">
      <t>サクテイ</t>
    </rPh>
    <rPh sb="289" eb="292">
      <t>キタジマチョウ</t>
    </rPh>
    <rPh sb="292" eb="294">
      <t>スイドウ</t>
    </rPh>
    <rPh sb="294" eb="296">
      <t>ジギョウ</t>
    </rPh>
    <rPh sb="296" eb="298">
      <t>ケイエイ</t>
    </rPh>
    <rPh sb="298" eb="300">
      <t>センリャク</t>
    </rPh>
    <rPh sb="302" eb="303">
      <t>モト</t>
    </rPh>
    <rPh sb="305" eb="307">
      <t>ケイジョウ</t>
    </rPh>
    <rPh sb="307" eb="309">
      <t>ヒヨウ</t>
    </rPh>
    <rPh sb="310" eb="312">
      <t>サクゲン</t>
    </rPh>
    <rPh sb="313" eb="315">
      <t>ユウシュウ</t>
    </rPh>
    <rPh sb="315" eb="316">
      <t>リツ</t>
    </rPh>
    <rPh sb="317" eb="319">
      <t>コウジョウ</t>
    </rPh>
    <rPh sb="321" eb="324">
      <t>コウリツテキ</t>
    </rPh>
    <rPh sb="325" eb="327">
      <t>ジギョウ</t>
    </rPh>
    <rPh sb="328" eb="330">
      <t>ウンエイ</t>
    </rPh>
    <rPh sb="331" eb="333">
      <t>ケイエイ</t>
    </rPh>
    <rPh sb="334" eb="337">
      <t>ケンゼンカ</t>
    </rPh>
    <rPh sb="338" eb="339">
      <t>ツト</t>
    </rPh>
    <rPh sb="341" eb="343">
      <t>アンシン</t>
    </rPh>
    <rPh sb="344" eb="346">
      <t>アンゼン</t>
    </rPh>
    <rPh sb="347" eb="348">
      <t>ミズ</t>
    </rPh>
    <rPh sb="349" eb="352">
      <t>アンテイテキ</t>
    </rPh>
    <rPh sb="353" eb="355">
      <t>キョウキュウ</t>
    </rPh>
    <rPh sb="359" eb="361">
      <t>スイドウ</t>
    </rPh>
    <rPh sb="361" eb="363">
      <t>キバン</t>
    </rPh>
    <rPh sb="364" eb="366">
      <t>キョウカ</t>
    </rPh>
    <rPh sb="367" eb="36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</si>
</sst>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0.84</c:v>
                </c:pt>
                <c:pt idx="1">
                  <c:v>0.05</c:v>
                </c:pt>
                <c:pt idx="2">
                  <c:v>0.54</c:v>
                </c:pt>
                <c:pt idx="3">
                  <c:v>0.47</c:v>
                </c:pt>
                <c:pt idx="4">
                  <c:v>0.79</c:v>
                </c:pt>
              </c:numCache>
            </c:numRef>
          </c:val>
          <c:extLst>
            <c:ext xmlns:c16="http://schemas.microsoft.com/office/drawing/2014/chart" uri="{C3380CC4-5D6E-409C-BE32-E72D297353CC}">
              <c16:uniqueId val="{00000000-B18D-4CFC-89A6-F2C0247444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B18D-4CFC-89A6-F2C0247444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62.2</c:v>
                </c:pt>
                <c:pt idx="1">
                  <c:v>62.9</c:v>
                </c:pt>
                <c:pt idx="2">
                  <c:v>61.51</c:v>
                </c:pt>
                <c:pt idx="3">
                  <c:v>61.48</c:v>
                </c:pt>
                <c:pt idx="4">
                  <c:v>62.29</c:v>
                </c:pt>
              </c:numCache>
            </c:numRef>
          </c:val>
          <c:extLst>
            <c:ext xmlns:c16="http://schemas.microsoft.com/office/drawing/2014/chart" uri="{C3380CC4-5D6E-409C-BE32-E72D297353CC}">
              <c16:uniqueId val="{00000000-23B2-4AA0-B05B-9410FFA820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23B2-4AA0-B05B-9410FFA820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91.27</c:v>
                </c:pt>
                <c:pt idx="1">
                  <c:v>90.98</c:v>
                </c:pt>
                <c:pt idx="2">
                  <c:v>93.06</c:v>
                </c:pt>
                <c:pt idx="3">
                  <c:v>91.93</c:v>
                </c:pt>
                <c:pt idx="4">
                  <c:v>91.11</c:v>
                </c:pt>
              </c:numCache>
            </c:numRef>
          </c:val>
          <c:extLst>
            <c:ext xmlns:c16="http://schemas.microsoft.com/office/drawing/2014/chart" uri="{C3380CC4-5D6E-409C-BE32-E72D297353CC}">
              <c16:uniqueId val="{00000000-E4AE-4C29-B463-5DC57A9EAE3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E4AE-4C29-B463-5DC57A9EAE3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129.13999999999999</c:v>
                </c:pt>
                <c:pt idx="1">
                  <c:v>124.22</c:v>
                </c:pt>
                <c:pt idx="2">
                  <c:v>129.09</c:v>
                </c:pt>
                <c:pt idx="3">
                  <c:v>122.25</c:v>
                </c:pt>
                <c:pt idx="4">
                  <c:v>113.07</c:v>
                </c:pt>
              </c:numCache>
            </c:numRef>
          </c:val>
          <c:extLst>
            <c:ext xmlns:c16="http://schemas.microsoft.com/office/drawing/2014/chart" uri="{C3380CC4-5D6E-409C-BE32-E72D297353CC}">
              <c16:uniqueId val="{00000000-5788-4FE8-BD17-45BE3E4402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5788-4FE8-BD17-45BE3E4402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42.07</c:v>
                </c:pt>
                <c:pt idx="1">
                  <c:v>43.3</c:v>
                </c:pt>
                <c:pt idx="2">
                  <c:v>44.59</c:v>
                </c:pt>
                <c:pt idx="3">
                  <c:v>45.6</c:v>
                </c:pt>
                <c:pt idx="4">
                  <c:v>46.84</c:v>
                </c:pt>
              </c:numCache>
            </c:numRef>
          </c:val>
          <c:extLst>
            <c:ext xmlns:c16="http://schemas.microsoft.com/office/drawing/2014/chart" uri="{C3380CC4-5D6E-409C-BE32-E72D297353CC}">
              <c16:uniqueId val="{00000000-8712-413B-9589-38CD46C7FB8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8712-413B-9589-38CD46C7FB8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21.69</c:v>
                </c:pt>
                <c:pt idx="1">
                  <c:v>23.79</c:v>
                </c:pt>
                <c:pt idx="2">
                  <c:v>20.28</c:v>
                </c:pt>
                <c:pt idx="3">
                  <c:v>21.73</c:v>
                </c:pt>
                <c:pt idx="4">
                  <c:v>20.82</c:v>
                </c:pt>
              </c:numCache>
            </c:numRef>
          </c:val>
          <c:extLst>
            <c:ext xmlns:c16="http://schemas.microsoft.com/office/drawing/2014/chart" uri="{C3380CC4-5D6E-409C-BE32-E72D297353CC}">
              <c16:uniqueId val="{00000000-E73B-4B93-A7DB-22E3A482FE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73B-4B93-A7DB-22E3A482FE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BF-4DF5-A653-EC39629B08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19BF-4DF5-A653-EC39629B08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358.36</c:v>
                </c:pt>
                <c:pt idx="1">
                  <c:v>423.96</c:v>
                </c:pt>
                <c:pt idx="2">
                  <c:v>431.87</c:v>
                </c:pt>
                <c:pt idx="3">
                  <c:v>528.19000000000005</c:v>
                </c:pt>
                <c:pt idx="4">
                  <c:v>645.58000000000004</c:v>
                </c:pt>
              </c:numCache>
            </c:numRef>
          </c:val>
          <c:extLst>
            <c:ext xmlns:c16="http://schemas.microsoft.com/office/drawing/2014/chart" uri="{C3380CC4-5D6E-409C-BE32-E72D297353CC}">
              <c16:uniqueId val="{00000000-D415-420B-B518-246A676D73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D415-420B-B518-246A676D73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313.97000000000003</c:v>
                </c:pt>
                <c:pt idx="1">
                  <c:v>285.19</c:v>
                </c:pt>
                <c:pt idx="2">
                  <c:v>263.39999999999998</c:v>
                </c:pt>
                <c:pt idx="3">
                  <c:v>244.17</c:v>
                </c:pt>
                <c:pt idx="4">
                  <c:v>225.26</c:v>
                </c:pt>
              </c:numCache>
            </c:numRef>
          </c:val>
          <c:extLst>
            <c:ext xmlns:c16="http://schemas.microsoft.com/office/drawing/2014/chart" uri="{C3380CC4-5D6E-409C-BE32-E72D297353CC}">
              <c16:uniqueId val="{00000000-516B-4026-BC3C-C98FE2F8CA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516B-4026-BC3C-C98FE2F8CA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123.9</c:v>
                </c:pt>
                <c:pt idx="1">
                  <c:v>119.09</c:v>
                </c:pt>
                <c:pt idx="2">
                  <c:v>124.29</c:v>
                </c:pt>
                <c:pt idx="3">
                  <c:v>116.06</c:v>
                </c:pt>
                <c:pt idx="4">
                  <c:v>107.15</c:v>
                </c:pt>
              </c:numCache>
            </c:numRef>
          </c:val>
          <c:extLst>
            <c:ext xmlns:c16="http://schemas.microsoft.com/office/drawing/2014/chart" uri="{C3380CC4-5D6E-409C-BE32-E72D297353CC}">
              <c16:uniqueId val="{00000000-0D9C-44CC-8FC1-849656512A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0D9C-44CC-8FC1-849656512A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106.44</c:v>
                </c:pt>
                <c:pt idx="1">
                  <c:v>110.05</c:v>
                </c:pt>
                <c:pt idx="2">
                  <c:v>105.43</c:v>
                </c:pt>
                <c:pt idx="3">
                  <c:v>113.09</c:v>
                </c:pt>
                <c:pt idx="4">
                  <c:v>122.86</c:v>
                </c:pt>
              </c:numCache>
            </c:numRef>
          </c:val>
          <c:extLst>
            <c:ext xmlns:c16="http://schemas.microsoft.com/office/drawing/2014/chart" uri="{C3380CC4-5D6E-409C-BE32-E72D297353CC}">
              <c16:uniqueId val="{00000000-19C3-436D-A46C-06A089CC48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19C3-436D-A46C-06A089CC48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64" zoomScale="118" zoomScaleNormal="118"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徳島県　北島町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23260</v>
      </c>
      <c r="AM8" s="70"/>
      <c r="AN8" s="70"/>
      <c r="AO8" s="70"/>
      <c r="AP8" s="70"/>
      <c r="AQ8" s="70"/>
      <c r="AR8" s="70"/>
      <c r="AS8" s="70"/>
      <c r="AT8" s="66">
        <f>データ!$S$6</f>
        <v>8.74</v>
      </c>
      <c r="AU8" s="67"/>
      <c r="AV8" s="67"/>
      <c r="AW8" s="67"/>
      <c r="AX8" s="67"/>
      <c r="AY8" s="67"/>
      <c r="AZ8" s="67"/>
      <c r="BA8" s="67"/>
      <c r="BB8" s="69">
        <f>データ!$T$6</f>
        <v>2661.33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80.2</v>
      </c>
      <c r="J10" s="67"/>
      <c r="K10" s="67"/>
      <c r="L10" s="67"/>
      <c r="M10" s="67"/>
      <c r="N10" s="67"/>
      <c r="O10" s="68"/>
      <c r="P10" s="69">
        <f>データ!$P$6</f>
        <v>100</v>
      </c>
      <c r="Q10" s="69"/>
      <c r="R10" s="69"/>
      <c r="S10" s="69"/>
      <c r="T10" s="69"/>
      <c r="U10" s="69"/>
      <c r="V10" s="69"/>
      <c r="W10" s="70">
        <f>データ!$Q$6</f>
        <v>2400</v>
      </c>
      <c r="X10" s="70"/>
      <c r="Y10" s="70"/>
      <c r="Z10" s="70"/>
      <c r="AA10" s="70"/>
      <c r="AB10" s="70"/>
      <c r="AC10" s="70"/>
      <c r="AD10" s="2"/>
      <c r="AE10" s="2"/>
      <c r="AF10" s="2"/>
      <c r="AG10" s="2"/>
      <c r="AH10" s="4"/>
      <c r="AI10" s="4"/>
      <c r="AJ10" s="4"/>
      <c r="AK10" s="4"/>
      <c r="AL10" s="70">
        <f>データ!$U$6</f>
        <v>23109</v>
      </c>
      <c r="AM10" s="70"/>
      <c r="AN10" s="70"/>
      <c r="AO10" s="70"/>
      <c r="AP10" s="70"/>
      <c r="AQ10" s="70"/>
      <c r="AR10" s="70"/>
      <c r="AS10" s="70"/>
      <c r="AT10" s="66">
        <f>データ!$V$6</f>
        <v>8.74</v>
      </c>
      <c r="AU10" s="67"/>
      <c r="AV10" s="67"/>
      <c r="AW10" s="67"/>
      <c r="AX10" s="67"/>
      <c r="AY10" s="67"/>
      <c r="AZ10" s="67"/>
      <c r="BA10" s="67"/>
      <c r="BB10" s="69">
        <f>データ!$W$6</f>
        <v>2644.05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Ek5K7dcnTyjxCoOIajqyhGzYGbCOG9NNHZ9BisHMj1JzsjzpMTHGfAGAT7dABdC1l2OIbwqzKdg8ZOkMTiwyg==" saltValue="XqiI8Cs8wYOrZULsF7ZV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364029</v>
      </c>
      <c r="D6" s="34">
        <f t="shared" si="3"/>
        <v>46</v>
      </c>
      <c r="E6" s="34">
        <f t="shared" si="3"/>
        <v>1</v>
      </c>
      <c r="F6" s="34">
        <f t="shared" si="3"/>
        <v>0</v>
      </c>
      <c r="G6" s="34">
        <f t="shared" si="3"/>
        <v>1</v>
      </c>
      <c r="H6" s="34" t="str">
        <f t="shared" si="3"/>
        <v>徳島県　北島町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80.2</v>
      </c>
      <c r="P6" s="35">
        <f t="shared" si="3"/>
        <v>100</v>
      </c>
      <c r="Q6" s="35">
        <f t="shared" si="3"/>
        <v>2400</v>
      </c>
      <c r="R6" s="35">
        <f t="shared" si="3"/>
        <v>23260</v>
      </c>
      <c r="S6" s="35">
        <f t="shared" si="3"/>
        <v>8.74</v>
      </c>
      <c r="T6" s="35">
        <f t="shared" si="3"/>
        <v>2661.33</v>
      </c>
      <c r="U6" s="35">
        <f t="shared" si="3"/>
        <v>23109</v>
      </c>
      <c r="V6" s="35">
        <f t="shared" si="3"/>
        <v>8.74</v>
      </c>
      <c r="W6" s="35">
        <f t="shared" si="3"/>
        <v>2644.05</v>
      </c>
      <c r="X6" s="36">
        <f>IF(X7="",NA(),X7)</f>
        <v>129.13999999999999</v>
      </c>
      <c r="Y6" s="36">
        <f t="shared" ref="Y6:AG6" si="4">IF(Y7="",NA(),Y7)</f>
        <v>124.22</v>
      </c>
      <c r="Z6" s="36">
        <f t="shared" si="4"/>
        <v>129.09</v>
      </c>
      <c r="AA6" s="36">
        <f t="shared" si="4"/>
        <v>122.25</v>
      </c>
      <c r="AB6" s="36">
        <f t="shared" si="4"/>
        <v>113.07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358.36</v>
      </c>
      <c r="AU6" s="36">
        <f t="shared" ref="AU6:BC6" si="6">IF(AU7="",NA(),AU7)</f>
        <v>423.96</v>
      </c>
      <c r="AV6" s="36">
        <f t="shared" si="6"/>
        <v>431.87</v>
      </c>
      <c r="AW6" s="36">
        <f t="shared" si="6"/>
        <v>528.19000000000005</v>
      </c>
      <c r="AX6" s="36">
        <f t="shared" si="6"/>
        <v>645.58000000000004</v>
      </c>
      <c r="AY6" s="36">
        <f t="shared" si="6"/>
        <v>381.53</v>
      </c>
      <c r="AZ6" s="36">
        <f t="shared" si="6"/>
        <v>391.54</v>
      </c>
      <c r="BA6" s="36">
        <f t="shared" si="6"/>
        <v>384.34</v>
      </c>
      <c r="BB6" s="36">
        <f t="shared" si="6"/>
        <v>359.47</v>
      </c>
      <c r="BC6" s="36">
        <f t="shared" si="6"/>
        <v>369.69</v>
      </c>
      <c r="BD6" s="35" t="str">
        <f>IF(BD7="","",IF(BD7="-","【-】","【"&amp;SUBSTITUTE(TEXT(BD7,"#,##0.00"),"-","△")&amp;"】"))</f>
        <v>【261.93】</v>
      </c>
      <c r="BE6" s="36">
        <f>IF(BE7="",NA(),BE7)</f>
        <v>313.97000000000003</v>
      </c>
      <c r="BF6" s="36">
        <f t="shared" ref="BF6:BN6" si="7">IF(BF7="",NA(),BF7)</f>
        <v>285.19</v>
      </c>
      <c r="BG6" s="36">
        <f t="shared" si="7"/>
        <v>263.39999999999998</v>
      </c>
      <c r="BH6" s="36">
        <f t="shared" si="7"/>
        <v>244.17</v>
      </c>
      <c r="BI6" s="36">
        <f t="shared" si="7"/>
        <v>225.26</v>
      </c>
      <c r="BJ6" s="36">
        <f t="shared" si="7"/>
        <v>393.27</v>
      </c>
      <c r="BK6" s="36">
        <f t="shared" si="7"/>
        <v>386.97</v>
      </c>
      <c r="BL6" s="36">
        <f t="shared" si="7"/>
        <v>380.58</v>
      </c>
      <c r="BM6" s="36">
        <f t="shared" si="7"/>
        <v>401.79</v>
      </c>
      <c r="BN6" s="36">
        <f t="shared" si="7"/>
        <v>402.99</v>
      </c>
      <c r="BO6" s="35" t="str">
        <f>IF(BO7="","",IF(BO7="-","【-】","【"&amp;SUBSTITUTE(TEXT(BO7,"#,##0.00"),"-","△")&amp;"】"))</f>
        <v>【270.46】</v>
      </c>
      <c r="BP6" s="36">
        <f>IF(BP7="",NA(),BP7)</f>
        <v>123.9</v>
      </c>
      <c r="BQ6" s="36">
        <f t="shared" ref="BQ6:BY6" si="8">IF(BQ7="",NA(),BQ7)</f>
        <v>119.09</v>
      </c>
      <c r="BR6" s="36">
        <f t="shared" si="8"/>
        <v>124.29</v>
      </c>
      <c r="BS6" s="36">
        <f t="shared" si="8"/>
        <v>116.06</v>
      </c>
      <c r="BT6" s="36">
        <f t="shared" si="8"/>
        <v>107.15</v>
      </c>
      <c r="BU6" s="36">
        <f t="shared" si="8"/>
        <v>100.47</v>
      </c>
      <c r="BV6" s="36">
        <f t="shared" si="8"/>
        <v>101.72</v>
      </c>
      <c r="BW6" s="36">
        <f t="shared" si="8"/>
        <v>102.38</v>
      </c>
      <c r="BX6" s="36">
        <f t="shared" si="8"/>
        <v>100.12</v>
      </c>
      <c r="BY6" s="36">
        <f t="shared" si="8"/>
        <v>98.66</v>
      </c>
      <c r="BZ6" s="35" t="str">
        <f>IF(BZ7="","",IF(BZ7="-","【-】","【"&amp;SUBSTITUTE(TEXT(BZ7,"#,##0.00"),"-","△")&amp;"】"))</f>
        <v>【103.91】</v>
      </c>
      <c r="CA6" s="36">
        <f>IF(CA7="",NA(),CA7)</f>
        <v>106.44</v>
      </c>
      <c r="CB6" s="36">
        <f t="shared" ref="CB6:CJ6" si="9">IF(CB7="",NA(),CB7)</f>
        <v>110.05</v>
      </c>
      <c r="CC6" s="36">
        <f t="shared" si="9"/>
        <v>105.43</v>
      </c>
      <c r="CD6" s="36">
        <f t="shared" si="9"/>
        <v>113.09</v>
      </c>
      <c r="CE6" s="36">
        <f t="shared" si="9"/>
        <v>122.86</v>
      </c>
      <c r="CF6" s="36">
        <f t="shared" si="9"/>
        <v>169.82</v>
      </c>
      <c r="CG6" s="36">
        <f t="shared" si="9"/>
        <v>168.2</v>
      </c>
      <c r="CH6" s="36">
        <f t="shared" si="9"/>
        <v>168.67</v>
      </c>
      <c r="CI6" s="36">
        <f t="shared" si="9"/>
        <v>174.97</v>
      </c>
      <c r="CJ6" s="36">
        <f t="shared" si="9"/>
        <v>178.59</v>
      </c>
      <c r="CK6" s="35" t="str">
        <f>IF(CK7="","",IF(CK7="-","【-】","【"&amp;SUBSTITUTE(TEXT(CK7,"#,##0.00"),"-","△")&amp;"】"))</f>
        <v>【167.11】</v>
      </c>
      <c r="CL6" s="36">
        <f>IF(CL7="",NA(),CL7)</f>
        <v>62.2</v>
      </c>
      <c r="CM6" s="36">
        <f t="shared" ref="CM6:CU6" si="10">IF(CM7="",NA(),CM7)</f>
        <v>62.9</v>
      </c>
      <c r="CN6" s="36">
        <f t="shared" si="10"/>
        <v>61.51</v>
      </c>
      <c r="CO6" s="36">
        <f t="shared" si="10"/>
        <v>61.48</v>
      </c>
      <c r="CP6" s="36">
        <f t="shared" si="10"/>
        <v>62.29</v>
      </c>
      <c r="CQ6" s="36">
        <f t="shared" si="10"/>
        <v>55.13</v>
      </c>
      <c r="CR6" s="36">
        <f t="shared" si="10"/>
        <v>54.77</v>
      </c>
      <c r="CS6" s="36">
        <f t="shared" si="10"/>
        <v>54.92</v>
      </c>
      <c r="CT6" s="36">
        <f t="shared" si="10"/>
        <v>55.63</v>
      </c>
      <c r="CU6" s="36">
        <f t="shared" si="10"/>
        <v>55.03</v>
      </c>
      <c r="CV6" s="35" t="str">
        <f>IF(CV7="","",IF(CV7="-","【-】","【"&amp;SUBSTITUTE(TEXT(CV7,"#,##0.00"),"-","△")&amp;"】"))</f>
        <v>【60.27】</v>
      </c>
      <c r="CW6" s="36">
        <f>IF(CW7="",NA(),CW7)</f>
        <v>91.27</v>
      </c>
      <c r="CX6" s="36">
        <f t="shared" ref="CX6:DF6" si="11">IF(CX7="",NA(),CX7)</f>
        <v>90.98</v>
      </c>
      <c r="CY6" s="36">
        <f t="shared" si="11"/>
        <v>93.06</v>
      </c>
      <c r="CZ6" s="36">
        <f t="shared" si="11"/>
        <v>91.93</v>
      </c>
      <c r="DA6" s="36">
        <f t="shared" si="11"/>
        <v>91.11</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42.07</v>
      </c>
      <c r="DI6" s="36">
        <f t="shared" ref="DI6:DQ6" si="12">IF(DI7="",NA(),DI7)</f>
        <v>43.3</v>
      </c>
      <c r="DJ6" s="36">
        <f t="shared" si="12"/>
        <v>44.59</v>
      </c>
      <c r="DK6" s="36">
        <f t="shared" si="12"/>
        <v>45.6</v>
      </c>
      <c r="DL6" s="36">
        <f t="shared" si="12"/>
        <v>46.84</v>
      </c>
      <c r="DM6" s="36">
        <f t="shared" si="12"/>
        <v>46.66</v>
      </c>
      <c r="DN6" s="36">
        <f t="shared" si="12"/>
        <v>47.46</v>
      </c>
      <c r="DO6" s="36">
        <f t="shared" si="12"/>
        <v>48.49</v>
      </c>
      <c r="DP6" s="36">
        <f t="shared" si="12"/>
        <v>48.05</v>
      </c>
      <c r="DQ6" s="36">
        <f t="shared" si="12"/>
        <v>48.87</v>
      </c>
      <c r="DR6" s="35" t="str">
        <f>IF(DR7="","",IF(DR7="-","【-】","【"&amp;SUBSTITUTE(TEXT(DR7,"#,##0.00"),"-","△")&amp;"】"))</f>
        <v>【48.85】</v>
      </c>
      <c r="DS6" s="36">
        <f>IF(DS7="",NA(),DS7)</f>
        <v>21.69</v>
      </c>
      <c r="DT6" s="36">
        <f t="shared" ref="DT6:EB6" si="13">IF(DT7="",NA(),DT7)</f>
        <v>23.79</v>
      </c>
      <c r="DU6" s="36">
        <f t="shared" si="13"/>
        <v>20.28</v>
      </c>
      <c r="DV6" s="36">
        <f t="shared" si="13"/>
        <v>21.73</v>
      </c>
      <c r="DW6" s="36">
        <f t="shared" si="13"/>
        <v>20.82</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0.84</v>
      </c>
      <c r="EE6" s="36">
        <f t="shared" ref="EE6:EM6" si="14">IF(EE7="",NA(),EE7)</f>
        <v>0.05</v>
      </c>
      <c r="EF6" s="36">
        <f t="shared" si="14"/>
        <v>0.54</v>
      </c>
      <c r="EG6" s="36">
        <f t="shared" si="14"/>
        <v>0.47</v>
      </c>
      <c r="EH6" s="36">
        <f t="shared" si="14"/>
        <v>0.79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364029</v>
      </c>
      <c r="D7" s="38">
        <v>46</v>
      </c>
      <c r="E7" s="38">
        <v>1</v>
      </c>
      <c r="F7" s="38">
        <v>0</v>
      </c>
      <c r="G7" s="38">
        <v>1</v>
      </c>
      <c r="H7" s="38" t="s">
        <v>93</v>
      </c>
      <c r="I7" s="38" t="s">
        <v>94</v>
      </c>
      <c r="J7" s="38" t="s">
        <v>95</v>
      </c>
      <c r="K7" s="38" t="s">
        <v>96</v>
      </c>
      <c r="L7" s="38" t="s">
        <v>97</v>
      </c>
      <c r="M7" s="38" t="s">
        <v>98</v>
      </c>
      <c r="N7" s="39" t="s">
        <v>99</v>
      </c>
      <c r="O7" s="39">
        <v>80.2</v>
      </c>
      <c r="P7" s="39">
        <v>100</v>
      </c>
      <c r="Q7" s="39">
        <v>2400</v>
      </c>
      <c r="R7" s="39">
        <v>23260</v>
      </c>
      <c r="S7" s="39">
        <v>8.74</v>
      </c>
      <c r="T7" s="39">
        <v>2661.33</v>
      </c>
      <c r="U7" s="39">
        <v>23109</v>
      </c>
      <c r="V7" s="39">
        <v>8.74</v>
      </c>
      <c r="W7" s="39">
        <v>2644.05</v>
      </c>
      <c r="X7" s="39">
        <v>129.13999999999999</v>
      </c>
      <c r="Y7" s="39">
        <v>124.22</v>
      </c>
      <c r="Z7" s="39">
        <v>129.09</v>
      </c>
      <c r="AA7" s="39">
        <v>122.25</v>
      </c>
      <c r="AB7" s="39">
        <v>113.07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358.36</v>
      </c>
      <c r="AU7" s="39">
        <v>423.96</v>
      </c>
      <c r="AV7" s="39">
        <v>431.87</v>
      </c>
      <c r="AW7" s="39">
        <v>528.19000000000005</v>
      </c>
      <c r="AX7" s="39">
        <v>645.58000000000004</v>
      </c>
      <c r="AY7" s="39">
        <v>381.53</v>
      </c>
      <c r="AZ7" s="39">
        <v>391.54</v>
      </c>
      <c r="BA7" s="39">
        <v>384.34</v>
      </c>
      <c r="BB7" s="39">
        <v>359.47</v>
      </c>
      <c r="BC7" s="39">
        <v>369.69</v>
      </c>
      <c r="BD7" s="39">
        <v>261.93</v>
      </c>
      <c r="BE7" s="39">
        <v>313.97000000000003</v>
      </c>
      <c r="BF7" s="39">
        <v>285.19</v>
      </c>
      <c r="BG7" s="39">
        <v>263.39999999999998</v>
      </c>
      <c r="BH7" s="39">
        <v>244.17</v>
      </c>
      <c r="BI7" s="39">
        <v>225.26</v>
      </c>
      <c r="BJ7" s="39">
        <v>393.27</v>
      </c>
      <c r="BK7" s="39">
        <v>386.97</v>
      </c>
      <c r="BL7" s="39">
        <v>380.58</v>
      </c>
      <c r="BM7" s="39">
        <v>401.79</v>
      </c>
      <c r="BN7" s="39">
        <v>402.99</v>
      </c>
      <c r="BO7" s="39">
        <v>270.45999999999998</v>
      </c>
      <c r="BP7" s="39">
        <v>123.9</v>
      </c>
      <c r="BQ7" s="39">
        <v>119.09</v>
      </c>
      <c r="BR7" s="39">
        <v>124.29</v>
      </c>
      <c r="BS7" s="39">
        <v>116.06</v>
      </c>
      <c r="BT7" s="39">
        <v>107.15</v>
      </c>
      <c r="BU7" s="39">
        <v>100.47</v>
      </c>
      <c r="BV7" s="39">
        <v>101.72</v>
      </c>
      <c r="BW7" s="39">
        <v>102.38</v>
      </c>
      <c r="BX7" s="39">
        <v>100.12</v>
      </c>
      <c r="BY7" s="39">
        <v>98.66</v>
      </c>
      <c r="BZ7" s="39">
        <v>103.91</v>
      </c>
      <c r="CA7" s="39">
        <v>106.44</v>
      </c>
      <c r="CB7" s="39">
        <v>110.05</v>
      </c>
      <c r="CC7" s="39">
        <v>105.43</v>
      </c>
      <c r="CD7" s="39">
        <v>113.09</v>
      </c>
      <c r="CE7" s="39">
        <v>122.86</v>
      </c>
      <c r="CF7" s="39">
        <v>169.82</v>
      </c>
      <c r="CG7" s="39">
        <v>168.2</v>
      </c>
      <c r="CH7" s="39">
        <v>168.67</v>
      </c>
      <c r="CI7" s="39">
        <v>174.97</v>
      </c>
      <c r="CJ7" s="39">
        <v>178.59</v>
      </c>
      <c r="CK7" s="39">
        <v>167.11</v>
      </c>
      <c r="CL7" s="39">
        <v>62.2</v>
      </c>
      <c r="CM7" s="39">
        <v>62.9</v>
      </c>
      <c r="CN7" s="39">
        <v>61.51</v>
      </c>
      <c r="CO7" s="39">
        <v>61.48</v>
      </c>
      <c r="CP7" s="39">
        <v>62.29</v>
      </c>
      <c r="CQ7" s="39">
        <v>55.13</v>
      </c>
      <c r="CR7" s="39">
        <v>54.77</v>
      </c>
      <c r="CS7" s="39">
        <v>54.92</v>
      </c>
      <c r="CT7" s="39">
        <v>55.63</v>
      </c>
      <c r="CU7" s="39">
        <v>55.03</v>
      </c>
      <c r="CV7" s="39">
        <v>60.27</v>
      </c>
      <c r="CW7" s="39">
        <v>91.27</v>
      </c>
      <c r="CX7" s="39">
        <v>90.98</v>
      </c>
      <c r="CY7" s="39">
        <v>93.06</v>
      </c>
      <c r="CZ7" s="39">
        <v>91.93</v>
      </c>
      <c r="DA7" s="39">
        <v>91.11</v>
      </c>
      <c r="DB7" s="39">
        <v>83</v>
      </c>
      <c r="DC7" s="39">
        <v>82.89</v>
      </c>
      <c r="DD7" s="39">
        <v>82.66</v>
      </c>
      <c r="DE7" s="39">
        <v>82.04</v>
      </c>
      <c r="DF7" s="39">
        <v>81.900000000000006</v>
      </c>
      <c r="DG7" s="39">
        <v>89.92</v>
      </c>
      <c r="DH7" s="39">
        <v>42.07</v>
      </c>
      <c r="DI7" s="39">
        <v>43.3</v>
      </c>
      <c r="DJ7" s="39">
        <v>44.59</v>
      </c>
      <c r="DK7" s="39">
        <v>45.6</v>
      </c>
      <c r="DL7" s="39">
        <v>46.84</v>
      </c>
      <c r="DM7" s="39">
        <v>46.66</v>
      </c>
      <c r="DN7" s="39">
        <v>47.46</v>
      </c>
      <c r="DO7" s="39">
        <v>48.49</v>
      </c>
      <c r="DP7" s="39">
        <v>48.05</v>
      </c>
      <c r="DQ7" s="39">
        <v>48.87</v>
      </c>
      <c r="DR7" s="39">
        <v>48.85</v>
      </c>
      <c r="DS7" s="39">
        <v>21.69</v>
      </c>
      <c r="DT7" s="39">
        <v>23.79</v>
      </c>
      <c r="DU7" s="39">
        <v>20.28</v>
      </c>
      <c r="DV7" s="39">
        <v>21.73</v>
      </c>
      <c r="DW7" s="39">
        <v>20.82</v>
      </c>
      <c r="DX7" s="39">
        <v>9.85</v>
      </c>
      <c r="DY7" s="39">
        <v>9.7100000000000009</v>
      </c>
      <c r="DZ7" s="39">
        <v>12.79</v>
      </c>
      <c r="EA7" s="39">
        <v>13.39</v>
      </c>
      <c r="EB7" s="39">
        <v>14.85</v>
      </c>
      <c r="EC7" s="39">
        <v>17.8</v>
      </c>
      <c r="ED7" s="39">
        <v>0.84</v>
      </c>
      <c r="EE7" s="39">
        <v>0.05</v>
      </c>
      <c r="EF7" s="39">
        <v>0.54</v>
      </c>
      <c r="EG7" s="39">
        <v>0.47</v>
      </c>
      <c r="EH7" s="39">
        <v>0.79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一般ユーザ</cp:lastModifiedBy>
  <cp:lastPrinted>2020-01-28T02:58:58Z</cp:lastPrinted>
  <dcterms:created xsi:type="dcterms:W3CDTF">2019-12-05T04:26:20Z</dcterms:created>
  <dcterms:modified xsi:type="dcterms:W3CDTF">2020-01-28T03:02:06Z</dcterms:modified>
  <cp:category/>
</cp:coreProperties>
</file>