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a40708\Desktop\20200122　公営企業に係る経営比較分析表（平成30年度決算）の分析等について\"/>
    </mc:Choice>
  </mc:AlternateContent>
  <xr:revisionPtr revIDLastSave="0" documentId="13_ncr:1_{6F068AC3-8183-46D6-B7A5-5E8F8CE610A0}" xr6:coauthVersionLast="43" xr6:coauthVersionMax="43" xr10:uidLastSave="{00000000-0000-0000-0000-000000000000}"/>
  <workbookProtection workbookAlgorithmName="SHA-512" workbookHashValue="gvHwVMzeHpEweR684bOGnkvt81rAioUN1xDTkAwrFZSx4UfjgoiYrg9WZKOCVDaGLI3gPcxupdhn63i/+2acpw==" workbookSaltValue="VBSkv+Q/zF+FPX2cPHOU3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L10" i="4"/>
  <c r="W10" i="4"/>
  <c r="I10" i="4"/>
  <c r="B10" i="4"/>
  <c r="BB8" i="4"/>
  <c r="W8" i="4"/>
  <c r="B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<sst xmlns="http://schemas.openxmlformats.org/spreadsheetml/2006/main" count="220" uniqueCount="107">
  <si>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</si>
  <si>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</si>
  <si>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</si>
  <si>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</si>
  <si>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</si>
  <si>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</si>
  <si>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</si>
  <si>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</si>
  <si>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</si>
  <si>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</si>
  <si>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</si>
  <si>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</si>
  <si>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</si>
  <si>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</si>
  <si>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</si>
  <si>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</si>
  <si>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</si>
  <si>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</si>
  <si>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</si>
  <si>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</si>
  <si>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</si>
  <si>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</si>
  <si>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</si>
  <si>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</si>
  <si>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</si>
  <si>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</si>
  <si>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</si>
  <si>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</si>
  <si>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</si>
  <si>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</si>
  <si>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</si>
  <si>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</si>
  <si>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</si>
  <si>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</si>
  <si>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</si>
  <si>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</si>
  <si>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</si>
  <si>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</si>
  <si>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</si>
  <si>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</si>
  <si>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</si>
  <si>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</si>
  <si>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</si>
  <si>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</si>
  <si>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</si>
  <si>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</si>
  <si>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</si>
  <si>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</si>
  <si>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</si>
  <si>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</si>
  <si>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</si>
  <si>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</si>
  <si>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</si>
  <si>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</si>
  <si>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</si>
  <si>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</si>
  <si>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</si>
  <si>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</si>
  <si>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</si>
  <si>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</si>
  <si>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</si>
  <si>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</si>
  <si>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</si>
  <si>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</si>
  <si>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</si>
  <si>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</si>
  <si>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</si>
  <si>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</si>
  <si>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</si>
  <si>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</si>
  <si>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</si>
  <si>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</si>
  <si>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</si>
  <si>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</si>
  <si>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</si>
  <si>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</si>
  <si>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</si>
  <si>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</si>
  <si>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</si>
  <si>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</si>
  <si>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</si>
  <si>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</si>
  <si>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</si>
  <si>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</si>
  <si>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</si>
  <si>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</si>
  <si>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</si>
  <si>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</si>
  <si>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</si>
  <si>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</si>
  <si>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</si>
  <si>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</si>
  <si>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石井町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</si>
  <si>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</si>
  <si>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</si>
  <si>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</si>
  <si>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</si>
  <si>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</si>
  <si>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</si>
  <si>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</si>
  <si>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</si>
  <si>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</si>
  <si>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</si>
  <si>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</si>
  <si>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
　保有している管路が徐々に耐用年数に近づき高い数値のまま横ばいである。将来において、管路更新等の必要性が高い状態である。
②管路経年化率
　法定耐用年数を経過した創設時の管路がそのまま横ばい状態となって数値に現れている。管路更新等の必要性が高いまま継続している。
③管路更新率
　料金改定(H27.10.1)から、財政の立て直しを継続しており、配水管の維持補修ならびに急を要する改良のみに着手しているため、更新率は低いままである。
</t>
    <rPh sb="1" eb="3">
      <t>ユウケイ</t>
    </rPh>
    <rPh sb="3" eb="7">
      <t>コテイシサン</t>
    </rPh>
    <rPh sb="7" eb="9">
      <t>ゲンカ</t>
    </rPh>
    <rPh sb="9" eb="12">
      <t>ショウキャクリツ</t>
    </rPh>
    <rPh sb="14" eb="16">
      <t>ホユウ</t>
    </rPh>
    <rPh sb="20" eb="22">
      <t>カンロ</t>
    </rPh>
    <rPh sb="23" eb="25">
      <t>ジョジョ</t>
    </rPh>
    <rPh sb="26" eb="28">
      <t>タイヨウ</t>
    </rPh>
    <rPh sb="28" eb="30">
      <t>ネンスウ</t>
    </rPh>
    <rPh sb="31" eb="32">
      <t>チカ</t>
    </rPh>
    <rPh sb="34" eb="35">
      <t>タカ</t>
    </rPh>
    <rPh sb="36" eb="38">
      <t>スウチ</t>
    </rPh>
    <rPh sb="41" eb="42">
      <t>ヨコ</t>
    </rPh>
    <rPh sb="48" eb="50">
      <t>ショウライ</t>
    </rPh>
    <rPh sb="55" eb="57">
      <t>カンロ</t>
    </rPh>
    <rPh sb="57" eb="59">
      <t>コウシン</t>
    </rPh>
    <rPh sb="59" eb="60">
      <t>トウ</t>
    </rPh>
    <rPh sb="61" eb="64">
      <t>ヒツヨウセイ</t>
    </rPh>
    <rPh sb="65" eb="66">
      <t>タカ</t>
    </rPh>
    <rPh sb="67" eb="69">
      <t>ジョウタイ</t>
    </rPh>
    <rPh sb="75" eb="77">
      <t>カンロ</t>
    </rPh>
    <rPh sb="77" eb="79">
      <t>ケイネン</t>
    </rPh>
    <rPh sb="79" eb="80">
      <t>バ</t>
    </rPh>
    <rPh sb="80" eb="81">
      <t>リツ</t>
    </rPh>
    <rPh sb="83" eb="85">
      <t>ホウテイ</t>
    </rPh>
    <rPh sb="85" eb="87">
      <t>タイヨウ</t>
    </rPh>
    <rPh sb="87" eb="89">
      <t>ネンスウ</t>
    </rPh>
    <rPh sb="90" eb="92">
      <t>ケイカ</t>
    </rPh>
    <rPh sb="94" eb="97">
      <t>ソウセツジ</t>
    </rPh>
    <rPh sb="98" eb="100">
      <t>カンロ</t>
    </rPh>
    <rPh sb="105" eb="106">
      <t>ヨコ</t>
    </rPh>
    <rPh sb="108" eb="110">
      <t>ジョウタイ</t>
    </rPh>
    <rPh sb="114" eb="116">
      <t>スウチ</t>
    </rPh>
    <rPh sb="117" eb="118">
      <t>アラワ</t>
    </rPh>
    <rPh sb="123" eb="125">
      <t>カンロ</t>
    </rPh>
    <rPh sb="146" eb="148">
      <t>カンロ</t>
    </rPh>
    <rPh sb="148" eb="150">
      <t>コウシン</t>
    </rPh>
    <rPh sb="150" eb="151">
      <t>リツ</t>
    </rPh>
    <rPh sb="153" eb="155">
      <t>リョウキン</t>
    </rPh>
    <rPh sb="155" eb="157">
      <t>カイテイ</t>
    </rPh>
    <rPh sb="170" eb="172">
      <t>ザイセイ</t>
    </rPh>
    <rPh sb="173" eb="174">
      <t>タ</t>
    </rPh>
    <rPh sb="175" eb="176">
      <t>ナオ</t>
    </rPh>
    <rPh sb="178" eb="180">
      <t>ケイゾク</t>
    </rPh>
    <rPh sb="185" eb="188">
      <t>ハイスイカン</t>
    </rPh>
    <rPh sb="189" eb="191">
      <t>イジ</t>
    </rPh>
    <rPh sb="191" eb="193">
      <t>ホシュウ</t>
    </rPh>
    <rPh sb="197" eb="198">
      <t>キュウ</t>
    </rPh>
    <rPh sb="199" eb="200">
      <t>ヨウ</t>
    </rPh>
    <rPh sb="202" eb="204">
      <t>カイリョウ</t>
    </rPh>
    <rPh sb="207" eb="209">
      <t>チャクシュ</t>
    </rPh>
    <rPh sb="216" eb="218">
      <t>コウシン</t>
    </rPh>
    <rPh sb="218" eb="219">
      <t>リツ</t>
    </rPh>
    <rPh sb="220" eb="221">
      <t>ヒク</t>
    </rPh>
    <phoneticPr fontId="4"/>
  </si>
  <si>
    <t>　経常収支比率が100%以上の良好をキープしているが、経営の健全性を重視し、法定耐用年数を経過した管路の更新を先送りしている傾向には変わりない。
　当面は、企業債の元利償還金、布設後40年を経過した配水管等の維持補修費用の増加などの経常費用が増加すると予測されるが、急を要する改良等に着手しつつ、昨年に引き続き財政の立て直しを継続している状況である。
　法定耐用年数が経過している管路の更新について、経常収支を悪化しないように検討(計画)し、更新する必要があるが、財政の立て直しを図っている状況下では、配水管の漏水調査を隔年実施するなどの状況把握と優先順位を考慮しながら予防保全を前提とした計画的な修繕・更新でもって管路の延命化・維持管理も併せて検討する必要がある。</t>
    <rPh sb="1" eb="3">
      <t>ケイジョウ</t>
    </rPh>
    <rPh sb="3" eb="5">
      <t>シュウシ</t>
    </rPh>
    <rPh sb="5" eb="7">
      <t>ヒリツ</t>
    </rPh>
    <rPh sb="12" eb="14">
      <t>イジョウ</t>
    </rPh>
    <rPh sb="15" eb="17">
      <t>リョウコウ</t>
    </rPh>
    <rPh sb="27" eb="29">
      <t>ケイエイ</t>
    </rPh>
    <rPh sb="30" eb="33">
      <t>ケンゼンセイ</t>
    </rPh>
    <rPh sb="34" eb="36">
      <t>ジュウシ</t>
    </rPh>
    <rPh sb="38" eb="40">
      <t>ホウテイ</t>
    </rPh>
    <rPh sb="40" eb="42">
      <t>タイヨウ</t>
    </rPh>
    <rPh sb="42" eb="44">
      <t>ネンスウ</t>
    </rPh>
    <rPh sb="45" eb="47">
      <t>ケイカ</t>
    </rPh>
    <rPh sb="49" eb="51">
      <t>カンロ</t>
    </rPh>
    <rPh sb="52" eb="54">
      <t>コウシン</t>
    </rPh>
    <rPh sb="55" eb="57">
      <t>サキオク</t>
    </rPh>
    <rPh sb="62" eb="64">
      <t>ケイコウ</t>
    </rPh>
    <rPh sb="66" eb="67">
      <t>カ</t>
    </rPh>
    <rPh sb="74" eb="76">
      <t>トウメン</t>
    </rPh>
    <rPh sb="78" eb="81">
      <t>キギョウサイ</t>
    </rPh>
    <rPh sb="82" eb="84">
      <t>ガンリ</t>
    </rPh>
    <rPh sb="84" eb="87">
      <t>ショウカンキン</t>
    </rPh>
    <rPh sb="88" eb="91">
      <t>フセツゴ</t>
    </rPh>
    <rPh sb="93" eb="94">
      <t>ネン</t>
    </rPh>
    <rPh sb="95" eb="97">
      <t>ケイカ</t>
    </rPh>
    <rPh sb="99" eb="102">
      <t>ハイスイカン</t>
    </rPh>
    <rPh sb="102" eb="103">
      <t>トウ</t>
    </rPh>
    <rPh sb="104" eb="106">
      <t>イジ</t>
    </rPh>
    <rPh sb="106" eb="108">
      <t>ホシュウ</t>
    </rPh>
    <rPh sb="108" eb="110">
      <t>ヒヨウ</t>
    </rPh>
    <rPh sb="111" eb="113">
      <t>ゾウカ</t>
    </rPh>
    <rPh sb="116" eb="118">
      <t>ケイジョウ</t>
    </rPh>
    <rPh sb="118" eb="120">
      <t>ヒヨウ</t>
    </rPh>
    <rPh sb="121" eb="123">
      <t>ゾウカ</t>
    </rPh>
    <rPh sb="126" eb="128">
      <t>ヨソク</t>
    </rPh>
    <rPh sb="133" eb="134">
      <t>キュウ</t>
    </rPh>
    <rPh sb="135" eb="136">
      <t>ヨウ</t>
    </rPh>
    <rPh sb="138" eb="140">
      <t>カイリョウ</t>
    </rPh>
    <rPh sb="140" eb="141">
      <t>トウ</t>
    </rPh>
    <rPh sb="142" eb="144">
      <t>チャクシュ</t>
    </rPh>
    <rPh sb="148" eb="150">
      <t>サクネン</t>
    </rPh>
    <rPh sb="151" eb="152">
      <t>ヒ</t>
    </rPh>
    <rPh sb="153" eb="154">
      <t>ツヅ</t>
    </rPh>
    <rPh sb="155" eb="157">
      <t>ザイセイ</t>
    </rPh>
    <rPh sb="158" eb="159">
      <t>タ</t>
    </rPh>
    <rPh sb="160" eb="161">
      <t>ナオ</t>
    </rPh>
    <rPh sb="163" eb="165">
      <t>ケイゾク</t>
    </rPh>
    <rPh sb="169" eb="171">
      <t>ジョウキョウ</t>
    </rPh>
    <rPh sb="177" eb="179">
      <t>ホウテイ</t>
    </rPh>
    <rPh sb="179" eb="181">
      <t>タイヨウ</t>
    </rPh>
    <rPh sb="181" eb="183">
      <t>ネンスウ</t>
    </rPh>
    <rPh sb="184" eb="186">
      <t>ケイカ</t>
    </rPh>
    <rPh sb="190" eb="192">
      <t>カンロ</t>
    </rPh>
    <rPh sb="193" eb="195">
      <t>コウシン</t>
    </rPh>
    <rPh sb="200" eb="202">
      <t>ケイジョウ</t>
    </rPh>
    <rPh sb="202" eb="204">
      <t>シュウシ</t>
    </rPh>
    <rPh sb="205" eb="207">
      <t>アッカ</t>
    </rPh>
    <rPh sb="213" eb="215">
      <t>ケントウ</t>
    </rPh>
    <rPh sb="216" eb="218">
      <t>ケイカク</t>
    </rPh>
    <rPh sb="221" eb="223">
      <t>コウシン</t>
    </rPh>
    <rPh sb="225" eb="227">
      <t>ヒツヨウ</t>
    </rPh>
    <rPh sb="232" eb="234">
      <t>ザイセイ</t>
    </rPh>
    <rPh sb="235" eb="236">
      <t>タ</t>
    </rPh>
    <rPh sb="237" eb="238">
      <t>ナオ</t>
    </rPh>
    <rPh sb="240" eb="241">
      <t>ハカ</t>
    </rPh>
    <rPh sb="245" eb="248">
      <t>ジョウキョウカ</t>
    </rPh>
    <rPh sb="251" eb="254">
      <t>ハイスイカン</t>
    </rPh>
    <rPh sb="255" eb="257">
      <t>ロウスイ</t>
    </rPh>
    <rPh sb="257" eb="259">
      <t>チョウサ</t>
    </rPh>
    <rPh sb="260" eb="262">
      <t>カクネン</t>
    </rPh>
    <rPh sb="262" eb="264">
      <t>ジッシ</t>
    </rPh>
    <rPh sb="269" eb="271">
      <t>ジョウキョウ</t>
    </rPh>
    <rPh sb="271" eb="273">
      <t>ハアク</t>
    </rPh>
    <rPh sb="274" eb="276">
      <t>ユウセン</t>
    </rPh>
    <rPh sb="276" eb="278">
      <t>ジュンイ</t>
    </rPh>
    <rPh sb="279" eb="281">
      <t>コウリョ</t>
    </rPh>
    <rPh sb="285" eb="287">
      <t>ヨボウ</t>
    </rPh>
    <rPh sb="287" eb="289">
      <t>ホゼン</t>
    </rPh>
    <rPh sb="290" eb="292">
      <t>ゼンテイ</t>
    </rPh>
    <rPh sb="295" eb="298">
      <t>ケイカクテキ</t>
    </rPh>
    <rPh sb="299" eb="301">
      <t>シュウゼン</t>
    </rPh>
    <rPh sb="302" eb="304">
      <t>コウシン</t>
    </rPh>
    <rPh sb="308" eb="310">
      <t>カンロ</t>
    </rPh>
    <rPh sb="311" eb="313">
      <t>エンメイ</t>
    </rPh>
    <rPh sb="313" eb="314">
      <t>バ</t>
    </rPh>
    <rPh sb="315" eb="317">
      <t>イジ</t>
    </rPh>
    <rPh sb="317" eb="319">
      <t>カンリ</t>
    </rPh>
    <rPh sb="320" eb="321">
      <t>アワ</t>
    </rPh>
    <rPh sb="323" eb="325">
      <t>ケントウ</t>
    </rPh>
    <rPh sb="327" eb="329">
      <t>ヒツヨウ</t>
    </rPh>
    <phoneticPr fontId="4"/>
  </si>
  <si>
    <t>①経常収支比率
　毎年、100%以上(黒字)である。
②累積欠損金比率
　累積欠損金は発生していない。
③流動比率
　短期的な債務に対する支払能力は100%以上ある。昨年度と変わらず、ほぼ横ばいである。
④企業債残高対給水収益比率
　給水収益に対する企業債残高の割合は、徐々に右肩下がりである。財政の立て直しを継続している状況下ではあるが、今後、必要な管路等の更新の先送りにならないような投資も要検討である。
⑤料金回収率
　100%以上の料金回収率であるため、給水収益で給水にかかる費用が賄えている。
⑥給水原価
　有収水量１m3あたりの費用は、昨年度よりも若干高くなっている。昨年度は配水管の漏水調査費用と、それに伴う修繕費用が増加したためである。
⑦施設利用率
　例年どおり、一般家庭の給水が8割以上を占めているため、大量の水を必要とする企業等がない限り、高い数値は見込めない状況である。
⑧有収率
　昨年度は配水管の漏水調査及び早期補修を実施した結果、有収率が向上した。これまで3年サイクルであった漏水調査を2年サイクルで実施した結果であると思われる。</t>
    <rPh sb="1" eb="3">
      <t>ケイジョウ</t>
    </rPh>
    <rPh sb="3" eb="5">
      <t>シュウシ</t>
    </rPh>
    <rPh sb="5" eb="7">
      <t>ヒリツ</t>
    </rPh>
    <rPh sb="9" eb="11">
      <t>マイネン</t>
    </rPh>
    <rPh sb="16" eb="18">
      <t>イジョウ</t>
    </rPh>
    <rPh sb="19" eb="21">
      <t>クロジ</t>
    </rPh>
    <rPh sb="28" eb="30">
      <t>ルイセキ</t>
    </rPh>
    <rPh sb="30" eb="33">
      <t>ケッソンキン</t>
    </rPh>
    <rPh sb="33" eb="35">
      <t>ヒリツ</t>
    </rPh>
    <rPh sb="37" eb="39">
      <t>ルイセキ</t>
    </rPh>
    <rPh sb="39" eb="42">
      <t>ケッソンキン</t>
    </rPh>
    <rPh sb="43" eb="45">
      <t>ハッセイ</t>
    </rPh>
    <rPh sb="53" eb="55">
      <t>リュウドウ</t>
    </rPh>
    <rPh sb="55" eb="57">
      <t>ヒリツ</t>
    </rPh>
    <rPh sb="59" eb="62">
      <t>タンキテキ</t>
    </rPh>
    <rPh sb="63" eb="65">
      <t>サイム</t>
    </rPh>
    <rPh sb="66" eb="67">
      <t>タイ</t>
    </rPh>
    <rPh sb="69" eb="71">
      <t>シハラ</t>
    </rPh>
    <rPh sb="71" eb="73">
      <t>ノウリョク</t>
    </rPh>
    <rPh sb="78" eb="80">
      <t>イジョウ</t>
    </rPh>
    <rPh sb="83" eb="86">
      <t>サクネンド</t>
    </rPh>
    <rPh sb="87" eb="88">
      <t>カ</t>
    </rPh>
    <rPh sb="94" eb="95">
      <t>ヨコ</t>
    </rPh>
    <rPh sb="103" eb="106">
      <t>キギョウサイ</t>
    </rPh>
    <rPh sb="106" eb="108">
      <t>ザンダカ</t>
    </rPh>
    <rPh sb="108" eb="109">
      <t>タイ</t>
    </rPh>
    <rPh sb="109" eb="111">
      <t>キュウスイ</t>
    </rPh>
    <rPh sb="111" eb="113">
      <t>シュウエキ</t>
    </rPh>
    <rPh sb="113" eb="115">
      <t>ヒリツ</t>
    </rPh>
    <rPh sb="117" eb="119">
      <t>キュウスイ</t>
    </rPh>
    <rPh sb="119" eb="121">
      <t>シュウエキ</t>
    </rPh>
    <rPh sb="122" eb="123">
      <t>タイ</t>
    </rPh>
    <rPh sb="125" eb="128">
      <t>キギョウサイ</t>
    </rPh>
    <rPh sb="128" eb="130">
      <t>ザンダカ</t>
    </rPh>
    <rPh sb="131" eb="133">
      <t>ワリアイ</t>
    </rPh>
    <rPh sb="135" eb="137">
      <t>ジョジョ</t>
    </rPh>
    <rPh sb="138" eb="140">
      <t>ミギカタ</t>
    </rPh>
    <rPh sb="140" eb="141">
      <t>サ</t>
    </rPh>
    <rPh sb="147" eb="149">
      <t>ザイセイ</t>
    </rPh>
    <rPh sb="150" eb="151">
      <t>タ</t>
    </rPh>
    <rPh sb="152" eb="153">
      <t>ナオ</t>
    </rPh>
    <rPh sb="155" eb="157">
      <t>ケイゾク</t>
    </rPh>
    <rPh sb="161" eb="164">
      <t>ジョウキョウカ</t>
    </rPh>
    <rPh sb="170" eb="172">
      <t>コンゴ</t>
    </rPh>
    <rPh sb="173" eb="175">
      <t>ヒツヨウ</t>
    </rPh>
    <rPh sb="176" eb="178">
      <t>カンロ</t>
    </rPh>
    <rPh sb="178" eb="179">
      <t>トウ</t>
    </rPh>
    <rPh sb="180" eb="182">
      <t>コウシン</t>
    </rPh>
    <rPh sb="183" eb="185">
      <t>サキオク</t>
    </rPh>
    <rPh sb="194" eb="196">
      <t>トウシ</t>
    </rPh>
    <rPh sb="197" eb="198">
      <t>カナメ</t>
    </rPh>
    <rPh sb="198" eb="200">
      <t>ケントウ</t>
    </rPh>
    <rPh sb="206" eb="208">
      <t>リョウキン</t>
    </rPh>
    <rPh sb="208" eb="211">
      <t>カイシュウリツ</t>
    </rPh>
    <rPh sb="217" eb="219">
      <t>イジョウ</t>
    </rPh>
    <rPh sb="220" eb="222">
      <t>リョウキン</t>
    </rPh>
    <rPh sb="222" eb="225">
      <t>カイシュウリツ</t>
    </rPh>
    <rPh sb="231" eb="233">
      <t>キュウスイ</t>
    </rPh>
    <rPh sb="233" eb="235">
      <t>シュウエキ</t>
    </rPh>
    <rPh sb="236" eb="238">
      <t>キュウスイ</t>
    </rPh>
    <rPh sb="242" eb="244">
      <t>ヒヨウ</t>
    </rPh>
    <rPh sb="245" eb="246">
      <t>マカナ</t>
    </rPh>
    <rPh sb="253" eb="257">
      <t>キュウスイゲンカ</t>
    </rPh>
    <rPh sb="259" eb="261">
      <t>ユウシュウ</t>
    </rPh>
    <rPh sb="261" eb="263">
      <t>スイリョウ</t>
    </rPh>
    <rPh sb="270" eb="272">
      <t>ヒヨウ</t>
    </rPh>
    <rPh sb="274" eb="277">
      <t>サクネンド</t>
    </rPh>
    <rPh sb="280" eb="282">
      <t>ジャッカン</t>
    </rPh>
    <rPh sb="282" eb="283">
      <t>タカ</t>
    </rPh>
    <rPh sb="290" eb="293">
      <t>サクネンド</t>
    </rPh>
    <rPh sb="294" eb="297">
      <t>ハイスイカン</t>
    </rPh>
    <rPh sb="298" eb="300">
      <t>ロウスイ</t>
    </rPh>
    <rPh sb="300" eb="302">
      <t>チョウサ</t>
    </rPh>
    <rPh sb="302" eb="304">
      <t>ヒヨウ</t>
    </rPh>
    <rPh sb="309" eb="310">
      <t>トモナ</t>
    </rPh>
    <rPh sb="311" eb="313">
      <t>シュウゼン</t>
    </rPh>
    <rPh sb="313" eb="315">
      <t>ヒヨウ</t>
    </rPh>
    <rPh sb="316" eb="318">
      <t>ゾウカ</t>
    </rPh>
    <rPh sb="328" eb="330">
      <t>シセツ</t>
    </rPh>
    <rPh sb="330" eb="333">
      <t>リヨウリツ</t>
    </rPh>
    <rPh sb="335" eb="337">
      <t>レイネン</t>
    </rPh>
    <rPh sb="341" eb="343">
      <t>イッパン</t>
    </rPh>
    <rPh sb="343" eb="345">
      <t>カテイ</t>
    </rPh>
    <rPh sb="346" eb="348">
      <t>キュウスイ</t>
    </rPh>
    <rPh sb="350" eb="351">
      <t>ワリ</t>
    </rPh>
    <rPh sb="351" eb="353">
      <t>イジョウ</t>
    </rPh>
    <rPh sb="354" eb="355">
      <t>シ</t>
    </rPh>
    <rPh sb="362" eb="364">
      <t>タイリョウ</t>
    </rPh>
    <rPh sb="365" eb="366">
      <t>ミズ</t>
    </rPh>
    <rPh sb="367" eb="369">
      <t>ヒツヨウ</t>
    </rPh>
    <rPh sb="372" eb="374">
      <t>キギョウ</t>
    </rPh>
    <rPh sb="374" eb="375">
      <t>トウ</t>
    </rPh>
    <rPh sb="378" eb="379">
      <t>カギ</t>
    </rPh>
    <rPh sb="381" eb="382">
      <t>タカ</t>
    </rPh>
    <rPh sb="383" eb="385">
      <t>スウチ</t>
    </rPh>
    <rPh sb="386" eb="388">
      <t>ミコ</t>
    </rPh>
    <rPh sb="391" eb="393">
      <t>ジョウキョウ</t>
    </rPh>
    <rPh sb="399" eb="402">
      <t>ユウシュウリツ</t>
    </rPh>
    <rPh sb="404" eb="407">
      <t>サクネンド</t>
    </rPh>
    <rPh sb="408" eb="411">
      <t>ハイスイカン</t>
    </rPh>
    <rPh sb="412" eb="414">
      <t>ロウスイ</t>
    </rPh>
    <rPh sb="414" eb="416">
      <t>チョウサ</t>
    </rPh>
    <rPh sb="416" eb="417">
      <t>オヨ</t>
    </rPh>
    <rPh sb="418" eb="420">
      <t>ソウキ</t>
    </rPh>
    <rPh sb="420" eb="422">
      <t>ホシュウ</t>
    </rPh>
    <rPh sb="423" eb="425">
      <t>ジッシ</t>
    </rPh>
    <rPh sb="427" eb="429">
      <t>ケッカ</t>
    </rPh>
    <rPh sb="430" eb="433">
      <t>ユウシュウリツ</t>
    </rPh>
    <rPh sb="434" eb="436">
      <t>コウジョウ</t>
    </rPh>
    <rPh sb="444" eb="445">
      <t>ネン</t>
    </rPh>
    <rPh sb="453" eb="455">
      <t>ロウスイ</t>
    </rPh>
    <rPh sb="455" eb="457">
      <t>チョウサ</t>
    </rPh>
    <rPh sb="459" eb="460">
      <t>ネン</t>
    </rPh>
    <rPh sb="465" eb="467">
      <t>ジッシ</t>
    </rPh>
    <rPh sb="469" eb="471">
      <t>ケッカ</t>
    </rPh>
    <rPh sb="475" eb="47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</si>
</sst>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6" fillId="0" borderId="11"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12" xfId="0" applyFont="1" applyBorder="1" applyAlignment="1" applyProtection="1">
      <alignment horizontal="justify"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0.81</c:v>
                </c:pt>
                <c:pt idx="1">
                  <c:v>0.4</c:v>
                </c:pt>
                <c:pt idx="2">
                  <c:v>0.17</c:v>
                </c:pt>
                <c:pt idx="3">
                  <c:v>0.1</c:v>
                </c:pt>
                <c:pt idx="4">
                  <c:v>0.04</c:v>
                </c:pt>
              </c:numCache>
            </c:numRef>
          </c:val>
          <c:extLst>
            <c:ext xmlns:c16="http://schemas.microsoft.com/office/drawing/2014/chart" uri="{C3380CC4-5D6E-409C-BE32-E72D297353CC}">
              <c16:uniqueId val="{00000000-1A55-44A4-89EB-BD690F407E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1A55-44A4-89EB-BD690F407E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49.72</c:v>
                </c:pt>
                <c:pt idx="1">
                  <c:v>51.31</c:v>
                </c:pt>
                <c:pt idx="2">
                  <c:v>49.55</c:v>
                </c:pt>
                <c:pt idx="3">
                  <c:v>49.71</c:v>
                </c:pt>
                <c:pt idx="4">
                  <c:v>49.2</c:v>
                </c:pt>
              </c:numCache>
            </c:numRef>
          </c:val>
          <c:extLst>
            <c:ext xmlns:c16="http://schemas.microsoft.com/office/drawing/2014/chart" uri="{C3380CC4-5D6E-409C-BE32-E72D297353CC}">
              <c16:uniqueId val="{00000000-0E83-435F-9275-1A32B697F7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0E83-435F-9275-1A32B697F7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85.58</c:v>
                </c:pt>
                <c:pt idx="1">
                  <c:v>83.06</c:v>
                </c:pt>
                <c:pt idx="2">
                  <c:v>86.18</c:v>
                </c:pt>
                <c:pt idx="3">
                  <c:v>85.66</c:v>
                </c:pt>
                <c:pt idx="4">
                  <c:v>86.04</c:v>
                </c:pt>
              </c:numCache>
            </c:numRef>
          </c:val>
          <c:extLst>
            <c:ext xmlns:c16="http://schemas.microsoft.com/office/drawing/2014/chart" uri="{C3380CC4-5D6E-409C-BE32-E72D297353CC}">
              <c16:uniqueId val="{00000000-E92C-4FF4-8C57-E3485138C8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E92C-4FF4-8C57-E3485138C8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119.63</c:v>
                </c:pt>
                <c:pt idx="1">
                  <c:v>130.75</c:v>
                </c:pt>
                <c:pt idx="2">
                  <c:v>137.91</c:v>
                </c:pt>
                <c:pt idx="3">
                  <c:v>145.43</c:v>
                </c:pt>
                <c:pt idx="4">
                  <c:v>139.07</c:v>
                </c:pt>
              </c:numCache>
            </c:numRef>
          </c:val>
          <c:extLst>
            <c:ext xmlns:c16="http://schemas.microsoft.com/office/drawing/2014/chart" uri="{C3380CC4-5D6E-409C-BE32-E72D297353CC}">
              <c16:uniqueId val="{00000000-F105-474F-95A6-A3192CBB80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F105-474F-95A6-A3192CBB80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44.08</c:v>
                </c:pt>
                <c:pt idx="1">
                  <c:v>45.41</c:v>
                </c:pt>
                <c:pt idx="2">
                  <c:v>46.65</c:v>
                </c:pt>
                <c:pt idx="3">
                  <c:v>48.01</c:v>
                </c:pt>
                <c:pt idx="4">
                  <c:v>49.59</c:v>
                </c:pt>
              </c:numCache>
            </c:numRef>
          </c:val>
          <c:extLst>
            <c:ext xmlns:c16="http://schemas.microsoft.com/office/drawing/2014/chart" uri="{C3380CC4-5D6E-409C-BE32-E72D297353CC}">
              <c16:uniqueId val="{00000000-A30F-4B6F-961B-DC67C52E3B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A30F-4B6F-961B-DC67C52E3B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61.28</c:v>
                </c:pt>
                <c:pt idx="1">
                  <c:v>60.79</c:v>
                </c:pt>
                <c:pt idx="2">
                  <c:v>60.55</c:v>
                </c:pt>
                <c:pt idx="3">
                  <c:v>60.46</c:v>
                </c:pt>
                <c:pt idx="4">
                  <c:v>60.45</c:v>
                </c:pt>
              </c:numCache>
            </c:numRef>
          </c:val>
          <c:extLst>
            <c:ext xmlns:c16="http://schemas.microsoft.com/office/drawing/2014/chart" uri="{C3380CC4-5D6E-409C-BE32-E72D297353CC}">
              <c16:uniqueId val="{00000000-1401-4985-8710-9322E5394A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1401-4985-8710-9322E5394A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83-4D37-9FD9-3D0B87CFB0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6E83-4D37-9FD9-3D0B87CFB0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113.07</c:v>
                </c:pt>
                <c:pt idx="1">
                  <c:v>108.96</c:v>
                </c:pt>
                <c:pt idx="2">
                  <c:v>121.65</c:v>
                </c:pt>
                <c:pt idx="3">
                  <c:v>143.46</c:v>
                </c:pt>
                <c:pt idx="4">
                  <c:v>156.27000000000001</c:v>
                </c:pt>
              </c:numCache>
            </c:numRef>
          </c:val>
          <c:extLst>
            <c:ext xmlns:c16="http://schemas.microsoft.com/office/drawing/2014/chart" uri="{C3380CC4-5D6E-409C-BE32-E72D297353CC}">
              <c16:uniqueId val="{00000000-826E-4A49-8B9C-6678BCD5C0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826E-4A49-8B9C-6678BCD5C0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408.84</c:v>
                </c:pt>
                <c:pt idx="1">
                  <c:v>346.6</c:v>
                </c:pt>
                <c:pt idx="2">
                  <c:v>284.93</c:v>
                </c:pt>
                <c:pt idx="3">
                  <c:v>248.85</c:v>
                </c:pt>
                <c:pt idx="4">
                  <c:v>212.33</c:v>
                </c:pt>
              </c:numCache>
            </c:numRef>
          </c:val>
          <c:extLst>
            <c:ext xmlns:c16="http://schemas.microsoft.com/office/drawing/2014/chart" uri="{C3380CC4-5D6E-409C-BE32-E72D297353CC}">
              <c16:uniqueId val="{00000000-558F-4A8A-B68D-68077A4246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558F-4A8A-B68D-68077A4246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117.27</c:v>
                </c:pt>
                <c:pt idx="1">
                  <c:v>129.94</c:v>
                </c:pt>
                <c:pt idx="2">
                  <c:v>136.33000000000001</c:v>
                </c:pt>
                <c:pt idx="3">
                  <c:v>145.6</c:v>
                </c:pt>
                <c:pt idx="4">
                  <c:v>139.13</c:v>
                </c:pt>
              </c:numCache>
            </c:numRef>
          </c:val>
          <c:extLst>
            <c:ext xmlns:c16="http://schemas.microsoft.com/office/drawing/2014/chart" uri="{C3380CC4-5D6E-409C-BE32-E72D297353CC}">
              <c16:uniqueId val="{00000000-20CD-4929-877F-CC8739CCC9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20CD-4929-877F-CC8739CCC9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158.63</c:v>
                </c:pt>
                <c:pt idx="1">
                  <c:v>152.25</c:v>
                </c:pt>
                <c:pt idx="2">
                  <c:v>157.55000000000001</c:v>
                </c:pt>
                <c:pt idx="3">
                  <c:v>148.1</c:v>
                </c:pt>
                <c:pt idx="4">
                  <c:v>155.49</c:v>
                </c:pt>
              </c:numCache>
            </c:numRef>
          </c:val>
          <c:extLst>
            <c:ext xmlns:c16="http://schemas.microsoft.com/office/drawing/2014/chart" uri="{C3380CC4-5D6E-409C-BE32-E72D297353CC}">
              <c16:uniqueId val="{00000000-FEC1-47A4-BD08-538F6751F5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FEC1-47A4-BD08-538F6751F5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徳島県　石井町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25967</v>
      </c>
      <c r="AM8" s="60"/>
      <c r="AN8" s="60"/>
      <c r="AO8" s="60"/>
      <c r="AP8" s="60"/>
      <c r="AQ8" s="60"/>
      <c r="AR8" s="60"/>
      <c r="AS8" s="60"/>
      <c r="AT8" s="51">
        <f>データ!$S$6</f>
        <v>28.85</v>
      </c>
      <c r="AU8" s="52"/>
      <c r="AV8" s="52"/>
      <c r="AW8" s="52"/>
      <c r="AX8" s="52"/>
      <c r="AY8" s="52"/>
      <c r="AZ8" s="52"/>
      <c r="BA8" s="52"/>
      <c r="BB8" s="53">
        <f>データ!$T$6</f>
        <v>900.07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65.16</v>
      </c>
      <c r="J10" s="52"/>
      <c r="K10" s="52"/>
      <c r="L10" s="52"/>
      <c r="M10" s="52"/>
      <c r="N10" s="52"/>
      <c r="O10" s="63"/>
      <c r="P10" s="53">
        <f>データ!$P$6</f>
        <v>89.8</v>
      </c>
      <c r="Q10" s="53"/>
      <c r="R10" s="53"/>
      <c r="S10" s="53"/>
      <c r="T10" s="53"/>
      <c r="U10" s="53"/>
      <c r="V10" s="53"/>
      <c r="W10" s="60">
        <f>データ!$Q$6</f>
        <v>4108</v>
      </c>
      <c r="X10" s="60"/>
      <c r="Y10" s="60"/>
      <c r="Z10" s="60"/>
      <c r="AA10" s="60"/>
      <c r="AB10" s="60"/>
      <c r="AC10" s="60"/>
      <c r="AD10" s="2"/>
      <c r="AE10" s="2"/>
      <c r="AF10" s="2"/>
      <c r="AG10" s="2"/>
      <c r="AH10" s="4"/>
      <c r="AI10" s="4"/>
      <c r="AJ10" s="4"/>
      <c r="AK10" s="4"/>
      <c r="AL10" s="60">
        <f>データ!$U$6</f>
        <v>23244</v>
      </c>
      <c r="AM10" s="60"/>
      <c r="AN10" s="60"/>
      <c r="AO10" s="60"/>
      <c r="AP10" s="60"/>
      <c r="AQ10" s="60"/>
      <c r="AR10" s="60"/>
      <c r="AS10" s="60"/>
      <c r="AT10" s="51">
        <f>データ!$V$6</f>
        <v>22.89</v>
      </c>
      <c r="AU10" s="52"/>
      <c r="AV10" s="52"/>
      <c r="AW10" s="52"/>
      <c r="AX10" s="52"/>
      <c r="AY10" s="52"/>
      <c r="AZ10" s="52"/>
      <c r="BA10" s="52"/>
      <c r="BB10" s="53">
        <f>データ!$W$6</f>
        <v>1015.47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faV3NcUqpkEYizInyOmfYziKLxaGKoI1szQ0WpVq0ebxUdIJsbcDpzkXgSQuThQ3YEdqiQgAjRDgB+Qqzs7IA==" saltValue="gOir/F7S8QK4VSjBGMVq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363413</v>
      </c>
      <c r="D6" s="34">
        <f t="shared" si="3"/>
        <v>46</v>
      </c>
      <c r="E6" s="34">
        <f t="shared" si="3"/>
        <v>1</v>
      </c>
      <c r="F6" s="34">
        <f t="shared" si="3"/>
        <v>0</v>
      </c>
      <c r="G6" s="34">
        <f t="shared" si="3"/>
        <v>1</v>
      </c>
      <c r="H6" s="34" t="str">
        <f t="shared" si="3"/>
        <v>徳島県　石井町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65.16</v>
      </c>
      <c r="P6" s="35">
        <f t="shared" si="3"/>
        <v>89.8</v>
      </c>
      <c r="Q6" s="35">
        <f t="shared" si="3"/>
        <v>4108</v>
      </c>
      <c r="R6" s="35">
        <f t="shared" si="3"/>
        <v>25967</v>
      </c>
      <c r="S6" s="35">
        <f t="shared" si="3"/>
        <v>28.85</v>
      </c>
      <c r="T6" s="35">
        <f t="shared" si="3"/>
        <v>900.07</v>
      </c>
      <c r="U6" s="35">
        <f t="shared" si="3"/>
        <v>23244</v>
      </c>
      <c r="V6" s="35">
        <f t="shared" si="3"/>
        <v>22.89</v>
      </c>
      <c r="W6" s="35">
        <f t="shared" si="3"/>
        <v>1015.47</v>
      </c>
      <c r="X6" s="36">
        <f>IF(X7="",NA(),X7)</f>
        <v>119.63</v>
      </c>
      <c r="Y6" s="36">
        <f t="shared" ref="Y6:AG6" si="4">IF(Y7="",NA(),Y7)</f>
        <v>130.75</v>
      </c>
      <c r="Z6" s="36">
        <f t="shared" si="4"/>
        <v>137.91</v>
      </c>
      <c r="AA6" s="36">
        <f t="shared" si="4"/>
        <v>145.43</v>
      </c>
      <c r="AB6" s="36">
        <f t="shared" si="4"/>
        <v>139.07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113.07</v>
      </c>
      <c r="AU6" s="36">
        <f t="shared" ref="AU6:BC6" si="6">IF(AU7="",NA(),AU7)</f>
        <v>108.96</v>
      </c>
      <c r="AV6" s="36">
        <f t="shared" si="6"/>
        <v>121.65</v>
      </c>
      <c r="AW6" s="36">
        <f t="shared" si="6"/>
        <v>143.46</v>
      </c>
      <c r="AX6" s="36">
        <f t="shared" si="6"/>
        <v>156.27000000000001</v>
      </c>
      <c r="AY6" s="36">
        <f t="shared" si="6"/>
        <v>381.53</v>
      </c>
      <c r="AZ6" s="36">
        <f t="shared" si="6"/>
        <v>391.54</v>
      </c>
      <c r="BA6" s="36">
        <f t="shared" si="6"/>
        <v>384.34</v>
      </c>
      <c r="BB6" s="36">
        <f t="shared" si="6"/>
        <v>359.47</v>
      </c>
      <c r="BC6" s="36">
        <f t="shared" si="6"/>
        <v>369.69</v>
      </c>
      <c r="BD6" s="35" t="str">
        <f>IF(BD7="","",IF(BD7="-","【-】","【"&amp;SUBSTITUTE(TEXT(BD7,"#,##0.00"),"-","△")&amp;"】"))</f>
        <v>【261.93】</v>
      </c>
      <c r="BE6" s="36">
        <f>IF(BE7="",NA(),BE7)</f>
        <v>408.84</v>
      </c>
      <c r="BF6" s="36">
        <f t="shared" ref="BF6:BN6" si="7">IF(BF7="",NA(),BF7)</f>
        <v>346.6</v>
      </c>
      <c r="BG6" s="36">
        <f t="shared" si="7"/>
        <v>284.93</v>
      </c>
      <c r="BH6" s="36">
        <f t="shared" si="7"/>
        <v>248.85</v>
      </c>
      <c r="BI6" s="36">
        <f t="shared" si="7"/>
        <v>212.33</v>
      </c>
      <c r="BJ6" s="36">
        <f t="shared" si="7"/>
        <v>393.27</v>
      </c>
      <c r="BK6" s="36">
        <f t="shared" si="7"/>
        <v>386.97</v>
      </c>
      <c r="BL6" s="36">
        <f t="shared" si="7"/>
        <v>380.58</v>
      </c>
      <c r="BM6" s="36">
        <f t="shared" si="7"/>
        <v>401.79</v>
      </c>
      <c r="BN6" s="36">
        <f t="shared" si="7"/>
        <v>402.99</v>
      </c>
      <c r="BO6" s="35" t="str">
        <f>IF(BO7="","",IF(BO7="-","【-】","【"&amp;SUBSTITUTE(TEXT(BO7,"#,##0.00"),"-","△")&amp;"】"))</f>
        <v>【270.46】</v>
      </c>
      <c r="BP6" s="36">
        <f>IF(BP7="",NA(),BP7)</f>
        <v>117.27</v>
      </c>
      <c r="BQ6" s="36">
        <f t="shared" ref="BQ6:BY6" si="8">IF(BQ7="",NA(),BQ7)</f>
        <v>129.94</v>
      </c>
      <c r="BR6" s="36">
        <f t="shared" si="8"/>
        <v>136.33000000000001</v>
      </c>
      <c r="BS6" s="36">
        <f t="shared" si="8"/>
        <v>145.6</v>
      </c>
      <c r="BT6" s="36">
        <f t="shared" si="8"/>
        <v>139.13</v>
      </c>
      <c r="BU6" s="36">
        <f t="shared" si="8"/>
        <v>100.47</v>
      </c>
      <c r="BV6" s="36">
        <f t="shared" si="8"/>
        <v>101.72</v>
      </c>
      <c r="BW6" s="36">
        <f t="shared" si="8"/>
        <v>102.38</v>
      </c>
      <c r="BX6" s="36">
        <f t="shared" si="8"/>
        <v>100.12</v>
      </c>
      <c r="BY6" s="36">
        <f t="shared" si="8"/>
        <v>98.66</v>
      </c>
      <c r="BZ6" s="35" t="str">
        <f>IF(BZ7="","",IF(BZ7="-","【-】","【"&amp;SUBSTITUTE(TEXT(BZ7,"#,##0.00"),"-","△")&amp;"】"))</f>
        <v>【103.91】</v>
      </c>
      <c r="CA6" s="36">
        <f>IF(CA7="",NA(),CA7)</f>
        <v>158.63</v>
      </c>
      <c r="CB6" s="36">
        <f t="shared" ref="CB6:CJ6" si="9">IF(CB7="",NA(),CB7)</f>
        <v>152.25</v>
      </c>
      <c r="CC6" s="36">
        <f t="shared" si="9"/>
        <v>157.55000000000001</v>
      </c>
      <c r="CD6" s="36">
        <f t="shared" si="9"/>
        <v>148.1</v>
      </c>
      <c r="CE6" s="36">
        <f t="shared" si="9"/>
        <v>155.49</v>
      </c>
      <c r="CF6" s="36">
        <f t="shared" si="9"/>
        <v>169.82</v>
      </c>
      <c r="CG6" s="36">
        <f t="shared" si="9"/>
        <v>168.2</v>
      </c>
      <c r="CH6" s="36">
        <f t="shared" si="9"/>
        <v>168.67</v>
      </c>
      <c r="CI6" s="36">
        <f t="shared" si="9"/>
        <v>174.97</v>
      </c>
      <c r="CJ6" s="36">
        <f t="shared" si="9"/>
        <v>178.59</v>
      </c>
      <c r="CK6" s="35" t="str">
        <f>IF(CK7="","",IF(CK7="-","【-】","【"&amp;SUBSTITUTE(TEXT(CK7,"#,##0.00"),"-","△")&amp;"】"))</f>
        <v>【167.11】</v>
      </c>
      <c r="CL6" s="36">
        <f>IF(CL7="",NA(),CL7)</f>
        <v>49.72</v>
      </c>
      <c r="CM6" s="36">
        <f t="shared" ref="CM6:CU6" si="10">IF(CM7="",NA(),CM7)</f>
        <v>51.31</v>
      </c>
      <c r="CN6" s="36">
        <f t="shared" si="10"/>
        <v>49.55</v>
      </c>
      <c r="CO6" s="36">
        <f t="shared" si="10"/>
        <v>49.71</v>
      </c>
      <c r="CP6" s="36">
        <f t="shared" si="10"/>
        <v>49.2</v>
      </c>
      <c r="CQ6" s="36">
        <f t="shared" si="10"/>
        <v>55.13</v>
      </c>
      <c r="CR6" s="36">
        <f t="shared" si="10"/>
        <v>54.77</v>
      </c>
      <c r="CS6" s="36">
        <f t="shared" si="10"/>
        <v>54.92</v>
      </c>
      <c r="CT6" s="36">
        <f t="shared" si="10"/>
        <v>55.63</v>
      </c>
      <c r="CU6" s="36">
        <f t="shared" si="10"/>
        <v>55.03</v>
      </c>
      <c r="CV6" s="35" t="str">
        <f>IF(CV7="","",IF(CV7="-","【-】","【"&amp;SUBSTITUTE(TEXT(CV7,"#,##0.00"),"-","△")&amp;"】"))</f>
        <v>【60.27】</v>
      </c>
      <c r="CW6" s="36">
        <f>IF(CW7="",NA(),CW7)</f>
        <v>85.58</v>
      </c>
      <c r="CX6" s="36">
        <f t="shared" ref="CX6:DF6" si="11">IF(CX7="",NA(),CX7)</f>
        <v>83.06</v>
      </c>
      <c r="CY6" s="36">
        <f t="shared" si="11"/>
        <v>86.18</v>
      </c>
      <c r="CZ6" s="36">
        <f t="shared" si="11"/>
        <v>85.66</v>
      </c>
      <c r="DA6" s="36">
        <f t="shared" si="11"/>
        <v>86.04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44.08</v>
      </c>
      <c r="DI6" s="36">
        <f t="shared" ref="DI6:DQ6" si="12">IF(DI7="",NA(),DI7)</f>
        <v>45.41</v>
      </c>
      <c r="DJ6" s="36">
        <f t="shared" si="12"/>
        <v>46.65</v>
      </c>
      <c r="DK6" s="36">
        <f t="shared" si="12"/>
        <v>48.01</v>
      </c>
      <c r="DL6" s="36">
        <f t="shared" si="12"/>
        <v>49.59</v>
      </c>
      <c r="DM6" s="36">
        <f t="shared" si="12"/>
        <v>46.66</v>
      </c>
      <c r="DN6" s="36">
        <f t="shared" si="12"/>
        <v>47.46</v>
      </c>
      <c r="DO6" s="36">
        <f t="shared" si="12"/>
        <v>48.49</v>
      </c>
      <c r="DP6" s="36">
        <f t="shared" si="12"/>
        <v>48.05</v>
      </c>
      <c r="DQ6" s="36">
        <f t="shared" si="12"/>
        <v>48.87</v>
      </c>
      <c r="DR6" s="35" t="str">
        <f>IF(DR7="","",IF(DR7="-","【-】","【"&amp;SUBSTITUTE(TEXT(DR7,"#,##0.00"),"-","△")&amp;"】"))</f>
        <v>【48.85】</v>
      </c>
      <c r="DS6" s="36">
        <f>IF(DS7="",NA(),DS7)</f>
        <v>61.28</v>
      </c>
      <c r="DT6" s="36">
        <f t="shared" ref="DT6:EB6" si="13">IF(DT7="",NA(),DT7)</f>
        <v>60.79</v>
      </c>
      <c r="DU6" s="36">
        <f t="shared" si="13"/>
        <v>60.55</v>
      </c>
      <c r="DV6" s="36">
        <f t="shared" si="13"/>
        <v>60.46</v>
      </c>
      <c r="DW6" s="36">
        <f t="shared" si="13"/>
        <v>60.45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0.81</v>
      </c>
      <c r="EE6" s="36">
        <f t="shared" ref="EE6:EM6" si="14">IF(EE7="",NA(),EE7)</f>
        <v>0.4</v>
      </c>
      <c r="EF6" s="36">
        <f t="shared" si="14"/>
        <v>0.17</v>
      </c>
      <c r="EG6" s="36">
        <f t="shared" si="14"/>
        <v>0.1</v>
      </c>
      <c r="EH6" s="36">
        <f t="shared" si="14"/>
        <v>0.04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363413</v>
      </c>
      <c r="D7" s="38">
        <v>46</v>
      </c>
      <c r="E7" s="38">
        <v>1</v>
      </c>
      <c r="F7" s="38">
        <v>0</v>
      </c>
      <c r="G7" s="38">
        <v>1</v>
      </c>
      <c r="H7" s="38" t="s">
        <v>92</v>
      </c>
      <c r="I7" s="38" t="s">
        <v>93</v>
      </c>
      <c r="J7" s="38" t="s">
        <v>94</v>
      </c>
      <c r="K7" s="38" t="s">
        <v>95</v>
      </c>
      <c r="L7" s="38" t="s">
        <v>96</v>
      </c>
      <c r="M7" s="38" t="s">
        <v>97</v>
      </c>
      <c r="N7" s="39" t="s">
        <v>98</v>
      </c>
      <c r="O7" s="39">
        <v>65.16</v>
      </c>
      <c r="P7" s="39">
        <v>89.8</v>
      </c>
      <c r="Q7" s="39">
        <v>4108</v>
      </c>
      <c r="R7" s="39">
        <v>25967</v>
      </c>
      <c r="S7" s="39">
        <v>28.85</v>
      </c>
      <c r="T7" s="39">
        <v>900.07</v>
      </c>
      <c r="U7" s="39">
        <v>23244</v>
      </c>
      <c r="V7" s="39">
        <v>22.89</v>
      </c>
      <c r="W7" s="39">
        <v>1015.47</v>
      </c>
      <c r="X7" s="39">
        <v>119.63</v>
      </c>
      <c r="Y7" s="39">
        <v>130.75</v>
      </c>
      <c r="Z7" s="39">
        <v>137.91</v>
      </c>
      <c r="AA7" s="39">
        <v>145.43</v>
      </c>
      <c r="AB7" s="39">
        <v>139.07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113.07</v>
      </c>
      <c r="AU7" s="39">
        <v>108.96</v>
      </c>
      <c r="AV7" s="39">
        <v>121.65</v>
      </c>
      <c r="AW7" s="39">
        <v>143.46</v>
      </c>
      <c r="AX7" s="39">
        <v>156.27000000000001</v>
      </c>
      <c r="AY7" s="39">
        <v>381.53</v>
      </c>
      <c r="AZ7" s="39">
        <v>391.54</v>
      </c>
      <c r="BA7" s="39">
        <v>384.34</v>
      </c>
      <c r="BB7" s="39">
        <v>359.47</v>
      </c>
      <c r="BC7" s="39">
        <v>369.69</v>
      </c>
      <c r="BD7" s="39">
        <v>261.93</v>
      </c>
      <c r="BE7" s="39">
        <v>408.84</v>
      </c>
      <c r="BF7" s="39">
        <v>346.6</v>
      </c>
      <c r="BG7" s="39">
        <v>284.93</v>
      </c>
      <c r="BH7" s="39">
        <v>248.85</v>
      </c>
      <c r="BI7" s="39">
        <v>212.33</v>
      </c>
      <c r="BJ7" s="39">
        <v>393.27</v>
      </c>
      <c r="BK7" s="39">
        <v>386.97</v>
      </c>
      <c r="BL7" s="39">
        <v>380.58</v>
      </c>
      <c r="BM7" s="39">
        <v>401.79</v>
      </c>
      <c r="BN7" s="39">
        <v>402.99</v>
      </c>
      <c r="BO7" s="39">
        <v>270.45999999999998</v>
      </c>
      <c r="BP7" s="39">
        <v>117.27</v>
      </c>
      <c r="BQ7" s="39">
        <v>129.94</v>
      </c>
      <c r="BR7" s="39">
        <v>136.33000000000001</v>
      </c>
      <c r="BS7" s="39">
        <v>145.6</v>
      </c>
      <c r="BT7" s="39">
        <v>139.13</v>
      </c>
      <c r="BU7" s="39">
        <v>100.47</v>
      </c>
      <c r="BV7" s="39">
        <v>101.72</v>
      </c>
      <c r="BW7" s="39">
        <v>102.38</v>
      </c>
      <c r="BX7" s="39">
        <v>100.12</v>
      </c>
      <c r="BY7" s="39">
        <v>98.66</v>
      </c>
      <c r="BZ7" s="39">
        <v>103.91</v>
      </c>
      <c r="CA7" s="39">
        <v>158.63</v>
      </c>
      <c r="CB7" s="39">
        <v>152.25</v>
      </c>
      <c r="CC7" s="39">
        <v>157.55000000000001</v>
      </c>
      <c r="CD7" s="39">
        <v>148.1</v>
      </c>
      <c r="CE7" s="39">
        <v>155.49</v>
      </c>
      <c r="CF7" s="39">
        <v>169.82</v>
      </c>
      <c r="CG7" s="39">
        <v>168.2</v>
      </c>
      <c r="CH7" s="39">
        <v>168.67</v>
      </c>
      <c r="CI7" s="39">
        <v>174.97</v>
      </c>
      <c r="CJ7" s="39">
        <v>178.59</v>
      </c>
      <c r="CK7" s="39">
        <v>167.11</v>
      </c>
      <c r="CL7" s="39">
        <v>49.72</v>
      </c>
      <c r="CM7" s="39">
        <v>51.31</v>
      </c>
      <c r="CN7" s="39">
        <v>49.55</v>
      </c>
      <c r="CO7" s="39">
        <v>49.71</v>
      </c>
      <c r="CP7" s="39">
        <v>49.2</v>
      </c>
      <c r="CQ7" s="39">
        <v>55.13</v>
      </c>
      <c r="CR7" s="39">
        <v>54.77</v>
      </c>
      <c r="CS7" s="39">
        <v>54.92</v>
      </c>
      <c r="CT7" s="39">
        <v>55.63</v>
      </c>
      <c r="CU7" s="39">
        <v>55.03</v>
      </c>
      <c r="CV7" s="39">
        <v>60.27</v>
      </c>
      <c r="CW7" s="39">
        <v>85.58</v>
      </c>
      <c r="CX7" s="39">
        <v>83.06</v>
      </c>
      <c r="CY7" s="39">
        <v>86.18</v>
      </c>
      <c r="CZ7" s="39">
        <v>85.66</v>
      </c>
      <c r="DA7" s="39">
        <v>86.04</v>
      </c>
      <c r="DB7" s="39">
        <v>83</v>
      </c>
      <c r="DC7" s="39">
        <v>82.89</v>
      </c>
      <c r="DD7" s="39">
        <v>82.66</v>
      </c>
      <c r="DE7" s="39">
        <v>82.04</v>
      </c>
      <c r="DF7" s="39">
        <v>81.900000000000006</v>
      </c>
      <c r="DG7" s="39">
        <v>89.92</v>
      </c>
      <c r="DH7" s="39">
        <v>44.08</v>
      </c>
      <c r="DI7" s="39">
        <v>45.41</v>
      </c>
      <c r="DJ7" s="39">
        <v>46.65</v>
      </c>
      <c r="DK7" s="39">
        <v>48.01</v>
      </c>
      <c r="DL7" s="39">
        <v>49.59</v>
      </c>
      <c r="DM7" s="39">
        <v>46.66</v>
      </c>
      <c r="DN7" s="39">
        <v>47.46</v>
      </c>
      <c r="DO7" s="39">
        <v>48.49</v>
      </c>
      <c r="DP7" s="39">
        <v>48.05</v>
      </c>
      <c r="DQ7" s="39">
        <v>48.87</v>
      </c>
      <c r="DR7" s="39">
        <v>48.85</v>
      </c>
      <c r="DS7" s="39">
        <v>61.28</v>
      </c>
      <c r="DT7" s="39">
        <v>60.79</v>
      </c>
      <c r="DU7" s="39">
        <v>60.55</v>
      </c>
      <c r="DV7" s="39">
        <v>60.46</v>
      </c>
      <c r="DW7" s="39">
        <v>60.45</v>
      </c>
      <c r="DX7" s="39">
        <v>9.85</v>
      </c>
      <c r="DY7" s="39">
        <v>9.7100000000000009</v>
      </c>
      <c r="DZ7" s="39">
        <v>12.79</v>
      </c>
      <c r="EA7" s="39">
        <v>13.39</v>
      </c>
      <c r="EB7" s="39">
        <v>14.85</v>
      </c>
      <c r="EC7" s="39">
        <v>17.8</v>
      </c>
      <c r="ED7" s="39">
        <v>0.81</v>
      </c>
      <c r="EE7" s="39">
        <v>0.4</v>
      </c>
      <c r="EF7" s="39">
        <v>0.17</v>
      </c>
      <c r="EG7" s="39">
        <v>0.1</v>
      </c>
      <c r="EH7" s="39">
        <v>0.04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亜紀</cp:lastModifiedBy>
  <cp:lastPrinted>2020-01-30T04:01:28Z</cp:lastPrinted>
  <dcterms:created xsi:type="dcterms:W3CDTF">2019-12-05T04:26:13Z</dcterms:created>
  <dcterms:modified xsi:type="dcterms:W3CDTF">2020-01-30T04:01:32Z</dcterms:modified>
  <cp:category/>
</cp:coreProperties>
</file>