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水道部共有フォルダ\杉本\経営分析\経営比較分析（コメント、HP公開）\経営比較分析H30分\"/>
    </mc:Choice>
  </mc:AlternateContent>
  <workbookProtection workbookAlgorithmName="SHA-512" workbookHashValue="gg2G653Ywl7VTPgcNt5xpwv44czyYgD9B3iKJLDFG1FaXboBbKMaxwwnJSVrDNUEciFRFk0HxsIEEK6C9AsY4w==" workbookSaltValue="l1iXsyv+EaOQRH7nR67zKA==" workbookSpinCount="100000" lockStructure="1"/>
  <bookViews>
    <workbookView xWindow="0" yWindow="0" windowWidth="17430" windowHeight="634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<sst xmlns="http://schemas.openxmlformats.org/spreadsheetml/2006/main" count="220" uniqueCount="108">
  <si>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</si>
  <si>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</si>
  <si>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</si>
  <si>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</si>
  <si>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</si>
  <si>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</si>
  <si>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</si>
  <si>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</si>
  <si>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</si>
  <si>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</si>
  <si>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</si>
  <si>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</si>
  <si>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</si>
  <si>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</si>
  <si>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</si>
  <si>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</si>
  <si>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</si>
  <si>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</si>
  <si>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</si>
  <si>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</si>
  <si>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</si>
  <si>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</si>
  <si>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</si>
  <si>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</si>
  <si>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</si>
  <si>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</si>
  <si>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</si>
  <si>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</si>
  <si>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</si>
  <si>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</si>
  <si>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</si>
  <si>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</si>
  <si>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</si>
  <si>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</si>
  <si>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</si>
  <si>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</si>
  <si>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</si>
  <si>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</si>
  <si>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</si>
  <si>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</si>
  <si>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</si>
  <si>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</si>
  <si>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</si>
  <si>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</si>
  <si>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</si>
  <si>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</si>
  <si>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</si>
  <si>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</si>
  <si>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</si>
  <si>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</si>
  <si>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</si>
  <si>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</si>
  <si>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</si>
  <si>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</si>
  <si>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</si>
  <si>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</si>
  <si>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</si>
  <si>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</si>
  <si>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</si>
  <si>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</si>
  <si>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</si>
  <si>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</si>
  <si>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</si>
  <si>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</si>
  <si>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</si>
  <si>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</si>
  <si>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</si>
  <si>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</si>
  <si>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</si>
  <si>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</si>
  <si>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</si>
  <si>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</si>
  <si>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</si>
  <si>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</si>
  <si>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</si>
  <si>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</si>
  <si>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</si>
  <si>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</si>
  <si>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</si>
  <si>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</si>
  <si>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</si>
  <si>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</si>
  <si>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</si>
  <si>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</si>
  <si>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</si>
  <si>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</si>
  <si>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</si>
  <si>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</si>
  <si>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</si>
  <si>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</si>
  <si>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</si>
  <si>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</si>
  <si>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</si>
  <si>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阿南市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</si>
  <si>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</si>
  <si>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</si>
  <si>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</si>
  <si>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</si>
  <si>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</si>
  <si>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</si>
  <si>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</si>
  <si>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</si>
  <si>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</si>
  <si>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</si>
  <si>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</si>
  <si>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②「管路経年化率」（老朽化度合）は類似団体平均値と比べて高比率が続いており、この数年で類似団体と同様に、耐用年数を経過した管路が増えている。
③「管路更新率」については、管路更新分の工期遅延等による翌年度完成に至ったもの、また優先される施設の更新事業を重点的に進めたことにより値が0％となっている。老朽管の布設替工事が進んでいないことに変わりはなく、事業費の平準化を図り、計画的かつ効率的な更新に取り組む必要がある。</t>
    <phoneticPr fontId="4"/>
  </si>
  <si>
    <t>平成29年4月の料金改定実施後は「経常収支比率」「料金回収率」の改善がみられ、「流動比率」を含めて良好といえる。
しかし、類似団体平均値と比べた場合の「流動比率」や特に「企業債残高対給水収益比率」「有収率」等は、良好とはいえない状態である。
「施設利用率」も人口減に伴い、給水収益の減少等が見込まれ、今後はさらに厳しい財政運営が予想される。
　老朽化の状況では、老朽管の管路更新が進んでいないことを表しているが、施設整備においては多額の資金投資が必要となるため、企業債残高を十分留意しつつ、今後も財源の確保に努めていかなければならない。このため、老朽管及び老朽施設の更新・耐震化については、緊急性を見極め、ダウンサイジング等を含めた将来像を計画的に進めていく必要がある。
　</t>
    <phoneticPr fontId="4"/>
  </si>
  <si>
    <t>①「経常収支比率」（100％を下回ると費用が収益で賄われておらず、将来の経営状況が非常に厳しい）と⑤「料金回収率」については、平成29年4月の料金改定以降、100％を上回り、類似団体平均値・全国平均値より高くなっている。
②「累積欠損金比率」（複数年度において累積してきた欠損金）は0％で、欠損金がないことを示している。
③「流動比率」（流動負債に対する流動資産の割合であり、短期債務に対する支払能力を表す数値で200％が望ましく、100％を下回ると不良債務が発生するといわれるもの） は、類似団体平均値より低いものの200％を超えており、①から③の指標からは概ね健全な数値といえる。
④「企業債残高対給水収益比率」では、この数年は工事を抑え企業債償還に重点を置いたことで、企業債残高が減少傾向にあるが、依然として類似団体の1.6倍程の数値を示しており、将来に大きな負債を抱えている。　　　　
⑦「施設利用率」の低下がみられるため、施設の統廃合・ダウンサイジング等（将来的に必要な供給能力に見合う施設サイズに合わせていくため、施設規模の適正化を図る手法）を行う必要がある。
⑧「有収率」（配水量に対し、有益に使用される量の割合で、漏水等が多いと有収率が小さい値となる）は、類似団体平均値より低く、これは老朽管の布設替工事や漏水調査が進んでいないことによるものである。
これらを踏まえ今後は料金改定で得た収益を財源に、老朽管の布設替工事等を計画的に実施し、「有収率」の向上につなげていく必要がある。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</si>
</sst>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8"/>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quotePrefix="1"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0" quotePrefix="1"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0.09</c:v>
                </c:pt>
                <c:pt idx="1">
                  <c:v>0.18</c:v>
                </c:pt>
                <c:pt idx="2">
                  <c:v>0.12</c:v>
                </c:pt>
                <c:pt idx="3">
                  <c:v>0.46</c:v>
                </c:pt>
                <c:pt idx="4" formatCode="#,##0.00;&quot;△&quot;#,##0.00">
                  <c:v>0</c:v>
                </c:pt>
              </c:numCache>
            </c:numRef>
          </c:val>
          <c:extLst xmlns:c16r2="http://schemas.microsoft.com/office/drawing/2015/06/chart">
            <c:ext xmlns:c16="http://schemas.microsoft.com/office/drawing/2014/chart" uri="{C3380CC4-5D6E-409C-BE32-E72D297353CC}">
              <c16:uniqueId val="{00000000-8C10-4475-B879-3ED95F7E12F3}"/>
            </c:ext>
          </c:extLst>
        </c:ser>
        <c:dLbls>
          <c:showLegendKey val="0"/>
          <c:showVal val="0"/>
          <c:showCatName val="0"/>
          <c:showSerName val="0"/>
          <c:showPercent val="0"/>
          <c:showBubbleSize val="0"/>
        </c:dLbls>
        <c:gapWidth val="150"/>
        <c:axId val="180236592"/>
        <c:axId val="180008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0.71</c:v>
                </c:pt>
                <c:pt idx="2">
                  <c:v>0.71</c:v>
                </c:pt>
                <c:pt idx="3">
                  <c:v>0.75</c:v>
                </c:pt>
                <c:pt idx="4">
                  <c:v>0.63</c:v>
                </c:pt>
              </c:numCache>
            </c:numRef>
          </c:val>
          <c:smooth val="0"/>
          <c:extLst xmlns:c16r2="http://schemas.microsoft.com/office/drawing/2015/06/chart">
            <c:ext xmlns:c16="http://schemas.microsoft.com/office/drawing/2014/chart" uri="{C3380CC4-5D6E-409C-BE32-E72D297353CC}">
              <c16:uniqueId val="{00000001-8C10-4475-B879-3ED95F7E12F3}"/>
            </c:ext>
          </c:extLst>
        </c:ser>
        <c:dLbls>
          <c:showLegendKey val="0"/>
          <c:showVal val="0"/>
          <c:showCatName val="0"/>
          <c:showSerName val="0"/>
          <c:showPercent val="0"/>
          <c:showBubbleSize val="0"/>
        </c:dLbls>
        <c:marker val="1"/>
        <c:smooth val="0"/>
        <c:axId val="180236592"/>
        <c:axId val="180008280"/>
      </c:lineChart>
      <c:dateAx>
        <c:axId val="180236592"/>
        <c:scaling>
          <c:orientation val="minMax"/>
        </c:scaling>
        <c:delete val="1"/>
        <c:axPos val="b"/>
        <c:numFmt formatCode="ge" sourceLinked="1"/>
        <c:majorTickMark val="none"/>
        <c:minorTickMark val="none"/>
        <c:tickLblPos val="none"/>
        <c:crossAx val="180008280"/>
        <c:crosses val="autoZero"/>
        <c:auto val="1"/>
        <c:lblOffset val="100"/>
        <c:baseTimeUnit val="years"/>
      </c:dateAx>
      <c:valAx>
        <c:axId val="18000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236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101.65</c:v>
                </c:pt>
                <c:pt idx="1">
                  <c:v>105.93</c:v>
                </c:pt>
                <c:pt idx="2">
                  <c:v>109.44</c:v>
                </c:pt>
                <c:pt idx="3">
                  <c:v>128.65</c:v>
                </c:pt>
                <c:pt idx="4">
                  <c:v>128.08000000000001</c:v>
                </c:pt>
              </c:numCache>
            </c:numRef>
          </c:val>
          <c:extLst xmlns:c16r2="http://schemas.microsoft.com/office/drawing/2015/06/chart">
            <c:ext xmlns:c16="http://schemas.microsoft.com/office/drawing/2014/chart" uri="{C3380CC4-5D6E-409C-BE32-E72D297353CC}">
              <c16:uniqueId val="{00000000-1CF7-44F0-A78A-F58377641645}"/>
            </c:ext>
          </c:extLst>
        </c:ser>
        <c:dLbls>
          <c:showLegendKey val="0"/>
          <c:showVal val="0"/>
          <c:showCatName val="0"/>
          <c:showSerName val="0"/>
          <c:showPercent val="0"/>
          <c:showBubbleSize val="0"/>
        </c:dLbls>
        <c:gapWidth val="150"/>
        <c:axId val="181221824"/>
        <c:axId val="182809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111.96</c:v>
                </c:pt>
                <c:pt idx="1">
                  <c:v>112.69</c:v>
                </c:pt>
                <c:pt idx="2">
                  <c:v>113.16</c:v>
                </c:pt>
                <c:pt idx="3">
                  <c:v>112.15</c:v>
                </c:pt>
                <c:pt idx="4">
                  <c:v>111.44</c:v>
                </c:pt>
              </c:numCache>
            </c:numRef>
          </c:val>
          <c:smooth val="0"/>
          <c:extLst xmlns:c16r2="http://schemas.microsoft.com/office/drawing/2015/06/chart">
            <c:ext xmlns:c16="http://schemas.microsoft.com/office/drawing/2014/chart" uri="{C3380CC4-5D6E-409C-BE32-E72D297353CC}">
              <c16:uniqueId val="{00000001-1CF7-44F0-A78A-F58377641645}"/>
            </c:ext>
          </c:extLst>
        </c:ser>
        <c:dLbls>
          <c:showLegendKey val="0"/>
          <c:showVal val="0"/>
          <c:showCatName val="0"/>
          <c:showSerName val="0"/>
          <c:showPercent val="0"/>
          <c:showBubbleSize val="0"/>
        </c:dLbls>
        <c:marker val="1"/>
        <c:smooth val="0"/>
        <c:axId val="181221824"/>
        <c:axId val="182809248"/>
      </c:lineChart>
      <c:dateAx>
        <c:axId val="181221824"/>
        <c:scaling>
          <c:orientation val="minMax"/>
        </c:scaling>
        <c:delete val="1"/>
        <c:axPos val="b"/>
        <c:numFmt formatCode="ge" sourceLinked="1"/>
        <c:majorTickMark val="none"/>
        <c:minorTickMark val="none"/>
        <c:tickLblPos val="none"/>
        <c:crossAx val="182809248"/>
        <c:crosses val="autoZero"/>
        <c:auto val="1"/>
        <c:lblOffset val="100"/>
        <c:baseTimeUnit val="years"/>
      </c:dateAx>
      <c:valAx>
        <c:axId val="182809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42.36</c:v>
                </c:pt>
                <c:pt idx="1">
                  <c:v>43.87</c:v>
                </c:pt>
                <c:pt idx="2">
                  <c:v>45.78</c:v>
                </c:pt>
                <c:pt idx="3">
                  <c:v>47.43</c:v>
                </c:pt>
                <c:pt idx="4">
                  <c:v>48.96</c:v>
                </c:pt>
              </c:numCache>
            </c:numRef>
          </c:val>
          <c:extLst xmlns:c16r2="http://schemas.microsoft.com/office/drawing/2015/06/chart">
            <c:ext xmlns:c16="http://schemas.microsoft.com/office/drawing/2014/chart" uri="{C3380CC4-5D6E-409C-BE32-E72D297353CC}">
              <c16:uniqueId val="{00000000-0F3F-4C4C-A127-9B667BFC80F3}"/>
            </c:ext>
          </c:extLst>
        </c:ser>
        <c:dLbls>
          <c:showLegendKey val="0"/>
          <c:showVal val="0"/>
          <c:showCatName val="0"/>
          <c:showSerName val="0"/>
          <c:showPercent val="0"/>
          <c:showBubbleSize val="0"/>
        </c:dLbls>
        <c:gapWidth val="150"/>
        <c:axId val="181269840"/>
        <c:axId val="181270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45.25</c:v>
                </c:pt>
                <c:pt idx="1">
                  <c:v>46.27</c:v>
                </c:pt>
                <c:pt idx="2">
                  <c:v>46.88</c:v>
                </c:pt>
                <c:pt idx="3">
                  <c:v>46.94</c:v>
                </c:pt>
                <c:pt idx="4">
                  <c:v>47.62</c:v>
                </c:pt>
              </c:numCache>
            </c:numRef>
          </c:val>
          <c:smooth val="0"/>
          <c:extLst xmlns:c16r2="http://schemas.microsoft.com/office/drawing/2015/06/chart">
            <c:ext xmlns:c16="http://schemas.microsoft.com/office/drawing/2014/chart" uri="{C3380CC4-5D6E-409C-BE32-E72D297353CC}">
              <c16:uniqueId val="{00000001-0F3F-4C4C-A127-9B667BFC80F3}"/>
            </c:ext>
          </c:extLst>
        </c:ser>
        <c:dLbls>
          <c:showLegendKey val="0"/>
          <c:showVal val="0"/>
          <c:showCatName val="0"/>
          <c:showSerName val="0"/>
          <c:showPercent val="0"/>
          <c:showBubbleSize val="0"/>
        </c:dLbls>
        <c:marker val="1"/>
        <c:smooth val="0"/>
        <c:axId val="181269840"/>
        <c:axId val="181270232"/>
      </c:lineChart>
      <c:dateAx>
        <c:axId val="181269840"/>
        <c:scaling>
          <c:orientation val="minMax"/>
        </c:scaling>
        <c:delete val="1"/>
        <c:axPos val="b"/>
        <c:numFmt formatCode="ge" sourceLinked="1"/>
        <c:majorTickMark val="none"/>
        <c:minorTickMark val="none"/>
        <c:tickLblPos val="none"/>
        <c:crossAx val="181270232"/>
        <c:crosses val="autoZero"/>
        <c:auto val="1"/>
        <c:lblOffset val="100"/>
        <c:baseTimeUnit val="years"/>
      </c:dateAx>
      <c:valAx>
        <c:axId val="18127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126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16.23</c:v>
                </c:pt>
                <c:pt idx="1">
                  <c:v>16.72</c:v>
                </c:pt>
                <c:pt idx="2">
                  <c:v>17</c:v>
                </c:pt>
                <c:pt idx="3">
                  <c:v>17</c:v>
                </c:pt>
                <c:pt idx="4">
                  <c:v>17.05</c:v>
                </c:pt>
              </c:numCache>
            </c:numRef>
          </c:val>
          <c:extLst xmlns:c16r2="http://schemas.microsoft.com/office/drawing/2015/06/chart">
            <c:ext xmlns:c16="http://schemas.microsoft.com/office/drawing/2014/chart" uri="{C3380CC4-5D6E-409C-BE32-E72D297353CC}">
              <c16:uniqueId val="{00000000-1A25-473A-B43D-EBC3169B8196}"/>
            </c:ext>
          </c:extLst>
        </c:ser>
        <c:dLbls>
          <c:showLegendKey val="0"/>
          <c:showVal val="0"/>
          <c:showCatName val="0"/>
          <c:showSerName val="0"/>
          <c:showPercent val="0"/>
          <c:showBubbleSize val="0"/>
        </c:dLbls>
        <c:gapWidth val="150"/>
        <c:axId val="182967632"/>
        <c:axId val="182968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10.71</c:v>
                </c:pt>
                <c:pt idx="1">
                  <c:v>10.93</c:v>
                </c:pt>
                <c:pt idx="2">
                  <c:v>13.39</c:v>
                </c:pt>
                <c:pt idx="3">
                  <c:v>14.48</c:v>
                </c:pt>
                <c:pt idx="4">
                  <c:v>16.27</c:v>
                </c:pt>
              </c:numCache>
            </c:numRef>
          </c:val>
          <c:smooth val="0"/>
          <c:extLst xmlns:c16r2="http://schemas.microsoft.com/office/drawing/2015/06/chart">
            <c:ext xmlns:c16="http://schemas.microsoft.com/office/drawing/2014/chart" uri="{C3380CC4-5D6E-409C-BE32-E72D297353CC}">
              <c16:uniqueId val="{00000001-1A25-473A-B43D-EBC3169B8196}"/>
            </c:ext>
          </c:extLst>
        </c:ser>
        <c:dLbls>
          <c:showLegendKey val="0"/>
          <c:showVal val="0"/>
          <c:showCatName val="0"/>
          <c:showSerName val="0"/>
          <c:showPercent val="0"/>
          <c:showBubbleSize val="0"/>
        </c:dLbls>
        <c:marker val="1"/>
        <c:smooth val="0"/>
        <c:axId val="182967632"/>
        <c:axId val="182968024"/>
      </c:lineChart>
      <c:dateAx>
        <c:axId val="182967632"/>
        <c:scaling>
          <c:orientation val="minMax"/>
        </c:scaling>
        <c:delete val="1"/>
        <c:axPos val="b"/>
        <c:numFmt formatCode="ge" sourceLinked="1"/>
        <c:majorTickMark val="none"/>
        <c:minorTickMark val="none"/>
        <c:tickLblPos val="none"/>
        <c:crossAx val="182968024"/>
        <c:crosses val="autoZero"/>
        <c:auto val="1"/>
        <c:lblOffset val="100"/>
        <c:baseTimeUnit val="years"/>
      </c:dateAx>
      <c:valAx>
        <c:axId val="182968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6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B1D-49FC-B4FC-B7CD4545801E}"/>
            </c:ext>
          </c:extLst>
        </c:ser>
        <c:dLbls>
          <c:showLegendKey val="0"/>
          <c:showVal val="0"/>
          <c:showCatName val="0"/>
          <c:showSerName val="0"/>
          <c:showPercent val="0"/>
          <c:showBubbleSize val="0"/>
        </c:dLbls>
        <c:gapWidth val="150"/>
        <c:axId val="182969592"/>
        <c:axId val="182969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0.41</c:v>
                </c:pt>
                <c:pt idx="1">
                  <c:v>0.54</c:v>
                </c:pt>
                <c:pt idx="2">
                  <c:v>0.68</c:v>
                </c:pt>
                <c:pt idx="3">
                  <c:v>1</c:v>
                </c:pt>
                <c:pt idx="4">
                  <c:v>1.03</c:v>
                </c:pt>
              </c:numCache>
            </c:numRef>
          </c:val>
          <c:smooth val="0"/>
          <c:extLst xmlns:c16r2="http://schemas.microsoft.com/office/drawing/2015/06/chart">
            <c:ext xmlns:c16="http://schemas.microsoft.com/office/drawing/2014/chart" uri="{C3380CC4-5D6E-409C-BE32-E72D297353CC}">
              <c16:uniqueId val="{00000001-8B1D-49FC-B4FC-B7CD4545801E}"/>
            </c:ext>
          </c:extLst>
        </c:ser>
        <c:dLbls>
          <c:showLegendKey val="0"/>
          <c:showVal val="0"/>
          <c:showCatName val="0"/>
          <c:showSerName val="0"/>
          <c:showPercent val="0"/>
          <c:showBubbleSize val="0"/>
        </c:dLbls>
        <c:marker val="1"/>
        <c:smooth val="0"/>
        <c:axId val="182969592"/>
        <c:axId val="182969984"/>
      </c:lineChart>
      <c:dateAx>
        <c:axId val="182969592"/>
        <c:scaling>
          <c:orientation val="minMax"/>
        </c:scaling>
        <c:delete val="1"/>
        <c:axPos val="b"/>
        <c:numFmt formatCode="ge" sourceLinked="1"/>
        <c:majorTickMark val="none"/>
        <c:minorTickMark val="none"/>
        <c:tickLblPos val="none"/>
        <c:crossAx val="182969984"/>
        <c:crosses val="autoZero"/>
        <c:auto val="1"/>
        <c:lblOffset val="100"/>
        <c:baseTimeUnit val="years"/>
      </c:dateAx>
      <c:valAx>
        <c:axId val="1829699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296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196.46</c:v>
                </c:pt>
                <c:pt idx="1">
                  <c:v>196.08</c:v>
                </c:pt>
                <c:pt idx="2">
                  <c:v>195.51</c:v>
                </c:pt>
                <c:pt idx="3">
                  <c:v>219.57</c:v>
                </c:pt>
                <c:pt idx="4">
                  <c:v>249.57</c:v>
                </c:pt>
              </c:numCache>
            </c:numRef>
          </c:val>
          <c:extLst xmlns:c16r2="http://schemas.microsoft.com/office/drawing/2015/06/chart">
            <c:ext xmlns:c16="http://schemas.microsoft.com/office/drawing/2014/chart" uri="{C3380CC4-5D6E-409C-BE32-E72D297353CC}">
              <c16:uniqueId val="{00000000-0535-4DD4-B3ED-DEAA967F4871}"/>
            </c:ext>
          </c:extLst>
        </c:ser>
        <c:dLbls>
          <c:showLegendKey val="0"/>
          <c:showVal val="0"/>
          <c:showCatName val="0"/>
          <c:showSerName val="0"/>
          <c:showPercent val="0"/>
          <c:showBubbleSize val="0"/>
        </c:dLbls>
        <c:gapWidth val="150"/>
        <c:axId val="183414136"/>
        <c:axId val="183414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335.95</c:v>
                </c:pt>
                <c:pt idx="1">
                  <c:v>346.59</c:v>
                </c:pt>
                <c:pt idx="2">
                  <c:v>357.82</c:v>
                </c:pt>
                <c:pt idx="3">
                  <c:v>355.5</c:v>
                </c:pt>
                <c:pt idx="4">
                  <c:v>349.83</c:v>
                </c:pt>
              </c:numCache>
            </c:numRef>
          </c:val>
          <c:smooth val="0"/>
          <c:extLst xmlns:c16r2="http://schemas.microsoft.com/office/drawing/2015/06/chart">
            <c:ext xmlns:c16="http://schemas.microsoft.com/office/drawing/2014/chart" uri="{C3380CC4-5D6E-409C-BE32-E72D297353CC}">
              <c16:uniqueId val="{00000001-0535-4DD4-B3ED-DEAA967F4871}"/>
            </c:ext>
          </c:extLst>
        </c:ser>
        <c:dLbls>
          <c:showLegendKey val="0"/>
          <c:showVal val="0"/>
          <c:showCatName val="0"/>
          <c:showSerName val="0"/>
          <c:showPercent val="0"/>
          <c:showBubbleSize val="0"/>
        </c:dLbls>
        <c:marker val="1"/>
        <c:smooth val="0"/>
        <c:axId val="183414136"/>
        <c:axId val="183414528"/>
      </c:lineChart>
      <c:dateAx>
        <c:axId val="183414136"/>
        <c:scaling>
          <c:orientation val="minMax"/>
        </c:scaling>
        <c:delete val="1"/>
        <c:axPos val="b"/>
        <c:numFmt formatCode="ge" sourceLinked="1"/>
        <c:majorTickMark val="none"/>
        <c:minorTickMark val="none"/>
        <c:tickLblPos val="none"/>
        <c:crossAx val="183414528"/>
        <c:crosses val="autoZero"/>
        <c:auto val="1"/>
        <c:lblOffset val="100"/>
        <c:baseTimeUnit val="years"/>
      </c:dateAx>
      <c:valAx>
        <c:axId val="1834145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41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712.63</c:v>
                </c:pt>
                <c:pt idx="1">
                  <c:v>691.09</c:v>
                </c:pt>
                <c:pt idx="2">
                  <c:v>656.88</c:v>
                </c:pt>
                <c:pt idx="3">
                  <c:v>522.53</c:v>
                </c:pt>
                <c:pt idx="4">
                  <c:v>495.5</c:v>
                </c:pt>
              </c:numCache>
            </c:numRef>
          </c:val>
          <c:extLst xmlns:c16r2="http://schemas.microsoft.com/office/drawing/2015/06/chart">
            <c:ext xmlns:c16="http://schemas.microsoft.com/office/drawing/2014/chart" uri="{C3380CC4-5D6E-409C-BE32-E72D297353CC}">
              <c16:uniqueId val="{00000000-B45F-45F4-AAE1-F4D50597935D}"/>
            </c:ext>
          </c:extLst>
        </c:ser>
        <c:dLbls>
          <c:showLegendKey val="0"/>
          <c:showVal val="0"/>
          <c:showCatName val="0"/>
          <c:showSerName val="0"/>
          <c:showPercent val="0"/>
          <c:showBubbleSize val="0"/>
        </c:dLbls>
        <c:gapWidth val="150"/>
        <c:axId val="183415704"/>
        <c:axId val="183416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319.82</c:v>
                </c:pt>
                <c:pt idx="1">
                  <c:v>312.02999999999997</c:v>
                </c:pt>
                <c:pt idx="2">
                  <c:v>307.45999999999998</c:v>
                </c:pt>
                <c:pt idx="3">
                  <c:v>312.58</c:v>
                </c:pt>
                <c:pt idx="4">
                  <c:v>314.87</c:v>
                </c:pt>
              </c:numCache>
            </c:numRef>
          </c:val>
          <c:smooth val="0"/>
          <c:extLst xmlns:c16r2="http://schemas.microsoft.com/office/drawing/2015/06/chart">
            <c:ext xmlns:c16="http://schemas.microsoft.com/office/drawing/2014/chart" uri="{C3380CC4-5D6E-409C-BE32-E72D297353CC}">
              <c16:uniqueId val="{00000001-B45F-45F4-AAE1-F4D50597935D}"/>
            </c:ext>
          </c:extLst>
        </c:ser>
        <c:dLbls>
          <c:showLegendKey val="0"/>
          <c:showVal val="0"/>
          <c:showCatName val="0"/>
          <c:showSerName val="0"/>
          <c:showPercent val="0"/>
          <c:showBubbleSize val="0"/>
        </c:dLbls>
        <c:marker val="1"/>
        <c:smooth val="0"/>
        <c:axId val="183415704"/>
        <c:axId val="183416096"/>
      </c:lineChart>
      <c:dateAx>
        <c:axId val="183415704"/>
        <c:scaling>
          <c:orientation val="minMax"/>
        </c:scaling>
        <c:delete val="1"/>
        <c:axPos val="b"/>
        <c:numFmt formatCode="ge" sourceLinked="1"/>
        <c:majorTickMark val="none"/>
        <c:minorTickMark val="none"/>
        <c:tickLblPos val="none"/>
        <c:crossAx val="183416096"/>
        <c:crosses val="autoZero"/>
        <c:auto val="1"/>
        <c:lblOffset val="100"/>
        <c:baseTimeUnit val="years"/>
      </c:dateAx>
      <c:valAx>
        <c:axId val="1834160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3415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98.15</c:v>
                </c:pt>
                <c:pt idx="1">
                  <c:v>102.17</c:v>
                </c:pt>
                <c:pt idx="2">
                  <c:v>105.93</c:v>
                </c:pt>
                <c:pt idx="3">
                  <c:v>129.38999999999999</c:v>
                </c:pt>
                <c:pt idx="4">
                  <c:v>128.93</c:v>
                </c:pt>
              </c:numCache>
            </c:numRef>
          </c:val>
          <c:extLst xmlns:c16r2="http://schemas.microsoft.com/office/drawing/2015/06/chart">
            <c:ext xmlns:c16="http://schemas.microsoft.com/office/drawing/2014/chart" uri="{C3380CC4-5D6E-409C-BE32-E72D297353CC}">
              <c16:uniqueId val="{00000000-8AA5-4048-BCD8-3AEE1D4A0076}"/>
            </c:ext>
          </c:extLst>
        </c:ser>
        <c:dLbls>
          <c:showLegendKey val="0"/>
          <c:showVal val="0"/>
          <c:showCatName val="0"/>
          <c:showSerName val="0"/>
          <c:showPercent val="0"/>
          <c:showBubbleSize val="0"/>
        </c:dLbls>
        <c:gapWidth val="150"/>
        <c:axId val="183417272"/>
        <c:axId val="183182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105.21</c:v>
                </c:pt>
                <c:pt idx="1">
                  <c:v>105.71</c:v>
                </c:pt>
                <c:pt idx="2">
                  <c:v>106.01</c:v>
                </c:pt>
                <c:pt idx="3">
                  <c:v>104.57</c:v>
                </c:pt>
                <c:pt idx="4">
                  <c:v>103.54</c:v>
                </c:pt>
              </c:numCache>
            </c:numRef>
          </c:val>
          <c:smooth val="0"/>
          <c:extLst xmlns:c16r2="http://schemas.microsoft.com/office/drawing/2015/06/chart">
            <c:ext xmlns:c16="http://schemas.microsoft.com/office/drawing/2014/chart" uri="{C3380CC4-5D6E-409C-BE32-E72D297353CC}">
              <c16:uniqueId val="{00000001-8AA5-4048-BCD8-3AEE1D4A0076}"/>
            </c:ext>
          </c:extLst>
        </c:ser>
        <c:dLbls>
          <c:showLegendKey val="0"/>
          <c:showVal val="0"/>
          <c:showCatName val="0"/>
          <c:showSerName val="0"/>
          <c:showPercent val="0"/>
          <c:showBubbleSize val="0"/>
        </c:dLbls>
        <c:marker val="1"/>
        <c:smooth val="0"/>
        <c:axId val="183417272"/>
        <c:axId val="183182312"/>
      </c:lineChart>
      <c:dateAx>
        <c:axId val="183417272"/>
        <c:scaling>
          <c:orientation val="minMax"/>
        </c:scaling>
        <c:delete val="1"/>
        <c:axPos val="b"/>
        <c:numFmt formatCode="ge" sourceLinked="1"/>
        <c:majorTickMark val="none"/>
        <c:minorTickMark val="none"/>
        <c:tickLblPos val="none"/>
        <c:crossAx val="183182312"/>
        <c:crosses val="autoZero"/>
        <c:auto val="1"/>
        <c:lblOffset val="100"/>
        <c:baseTimeUnit val="years"/>
      </c:dateAx>
      <c:valAx>
        <c:axId val="18318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417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126.27</c:v>
                </c:pt>
                <c:pt idx="1">
                  <c:v>121.18</c:v>
                </c:pt>
                <c:pt idx="2">
                  <c:v>116.67</c:v>
                </c:pt>
                <c:pt idx="3">
                  <c:v>115.26</c:v>
                </c:pt>
                <c:pt idx="4">
                  <c:v>117.04</c:v>
                </c:pt>
              </c:numCache>
            </c:numRef>
          </c:val>
          <c:extLst xmlns:c16r2="http://schemas.microsoft.com/office/drawing/2015/06/chart">
            <c:ext xmlns:c16="http://schemas.microsoft.com/office/drawing/2014/chart" uri="{C3380CC4-5D6E-409C-BE32-E72D297353CC}">
              <c16:uniqueId val="{00000000-B45C-44D5-B0A0-AA93310332EB}"/>
            </c:ext>
          </c:extLst>
        </c:ser>
        <c:dLbls>
          <c:showLegendKey val="0"/>
          <c:showVal val="0"/>
          <c:showCatName val="0"/>
          <c:showSerName val="0"/>
          <c:showPercent val="0"/>
          <c:showBubbleSize val="0"/>
        </c:dLbls>
        <c:gapWidth val="150"/>
        <c:axId val="182967240"/>
        <c:axId val="182966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162.59</c:v>
                </c:pt>
                <c:pt idx="1">
                  <c:v>162.15</c:v>
                </c:pt>
                <c:pt idx="2">
                  <c:v>162.24</c:v>
                </c:pt>
                <c:pt idx="3">
                  <c:v>165.47</c:v>
                </c:pt>
                <c:pt idx="4">
                  <c:v>167.46</c:v>
                </c:pt>
              </c:numCache>
            </c:numRef>
          </c:val>
          <c:smooth val="0"/>
          <c:extLst xmlns:c16r2="http://schemas.microsoft.com/office/drawing/2015/06/chart">
            <c:ext xmlns:c16="http://schemas.microsoft.com/office/drawing/2014/chart" uri="{C3380CC4-5D6E-409C-BE32-E72D297353CC}">
              <c16:uniqueId val="{00000001-B45C-44D5-B0A0-AA93310332EB}"/>
            </c:ext>
          </c:extLst>
        </c:ser>
        <c:dLbls>
          <c:showLegendKey val="0"/>
          <c:showVal val="0"/>
          <c:showCatName val="0"/>
          <c:showSerName val="0"/>
          <c:showPercent val="0"/>
          <c:showBubbleSize val="0"/>
        </c:dLbls>
        <c:marker val="1"/>
        <c:smooth val="0"/>
        <c:axId val="182967240"/>
        <c:axId val="182966848"/>
      </c:lineChart>
      <c:dateAx>
        <c:axId val="182967240"/>
        <c:scaling>
          <c:orientation val="minMax"/>
        </c:scaling>
        <c:delete val="1"/>
        <c:axPos val="b"/>
        <c:numFmt formatCode="ge" sourceLinked="1"/>
        <c:majorTickMark val="none"/>
        <c:minorTickMark val="none"/>
        <c:tickLblPos val="none"/>
        <c:crossAx val="182966848"/>
        <c:crosses val="autoZero"/>
        <c:auto val="1"/>
        <c:lblOffset val="100"/>
        <c:baseTimeUnit val="years"/>
      </c:dateAx>
      <c:valAx>
        <c:axId val="18296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6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47.96</c:v>
                </c:pt>
                <c:pt idx="1">
                  <c:v>48.09</c:v>
                </c:pt>
                <c:pt idx="2">
                  <c:v>47.63</c:v>
                </c:pt>
                <c:pt idx="3">
                  <c:v>47.77</c:v>
                </c:pt>
                <c:pt idx="4">
                  <c:v>44.71</c:v>
                </c:pt>
              </c:numCache>
            </c:numRef>
          </c:val>
          <c:extLst xmlns:c16r2="http://schemas.microsoft.com/office/drawing/2015/06/chart">
            <c:ext xmlns:c16="http://schemas.microsoft.com/office/drawing/2014/chart" uri="{C3380CC4-5D6E-409C-BE32-E72D297353CC}">
              <c16:uniqueId val="{00000000-2902-4CF6-B520-3AB630DE474B}"/>
            </c:ext>
          </c:extLst>
        </c:ser>
        <c:dLbls>
          <c:showLegendKey val="0"/>
          <c:showVal val="0"/>
          <c:showCatName val="0"/>
          <c:showSerName val="0"/>
          <c:showPercent val="0"/>
          <c:showBubbleSize val="0"/>
        </c:dLbls>
        <c:gapWidth val="150"/>
        <c:axId val="182969200"/>
        <c:axId val="183184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59.17</c:v>
                </c:pt>
                <c:pt idx="1">
                  <c:v>59.34</c:v>
                </c:pt>
                <c:pt idx="2">
                  <c:v>59.11</c:v>
                </c:pt>
                <c:pt idx="3">
                  <c:v>59.74</c:v>
                </c:pt>
                <c:pt idx="4">
                  <c:v>59.46</c:v>
                </c:pt>
              </c:numCache>
            </c:numRef>
          </c:val>
          <c:smooth val="0"/>
          <c:extLst xmlns:c16r2="http://schemas.microsoft.com/office/drawing/2015/06/chart">
            <c:ext xmlns:c16="http://schemas.microsoft.com/office/drawing/2014/chart" uri="{C3380CC4-5D6E-409C-BE32-E72D297353CC}">
              <c16:uniqueId val="{00000001-2902-4CF6-B520-3AB630DE474B}"/>
            </c:ext>
          </c:extLst>
        </c:ser>
        <c:dLbls>
          <c:showLegendKey val="0"/>
          <c:showVal val="0"/>
          <c:showCatName val="0"/>
          <c:showSerName val="0"/>
          <c:showPercent val="0"/>
          <c:showBubbleSize val="0"/>
        </c:dLbls>
        <c:marker val="1"/>
        <c:smooth val="0"/>
        <c:axId val="182969200"/>
        <c:axId val="183184272"/>
      </c:lineChart>
      <c:dateAx>
        <c:axId val="182969200"/>
        <c:scaling>
          <c:orientation val="minMax"/>
        </c:scaling>
        <c:delete val="1"/>
        <c:axPos val="b"/>
        <c:numFmt formatCode="ge" sourceLinked="1"/>
        <c:majorTickMark val="none"/>
        <c:minorTickMark val="none"/>
        <c:tickLblPos val="none"/>
        <c:crossAx val="183184272"/>
        <c:crosses val="autoZero"/>
        <c:auto val="1"/>
        <c:lblOffset val="100"/>
        <c:baseTimeUnit val="years"/>
      </c:dateAx>
      <c:valAx>
        <c:axId val="18318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96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80.599999999999994</c:v>
                </c:pt>
                <c:pt idx="1">
                  <c:v>80.08</c:v>
                </c:pt>
                <c:pt idx="2">
                  <c:v>80.55</c:v>
                </c:pt>
                <c:pt idx="3">
                  <c:v>80.09</c:v>
                </c:pt>
                <c:pt idx="4">
                  <c:v>80.73</c:v>
                </c:pt>
              </c:numCache>
            </c:numRef>
          </c:val>
          <c:extLst xmlns:c16r2="http://schemas.microsoft.com/office/drawing/2015/06/chart">
            <c:ext xmlns:c16="http://schemas.microsoft.com/office/drawing/2014/chart" uri="{C3380CC4-5D6E-409C-BE32-E72D297353CC}">
              <c16:uniqueId val="{00000000-FED4-486E-A700-3C63F04BB53E}"/>
            </c:ext>
          </c:extLst>
        </c:ser>
        <c:dLbls>
          <c:showLegendKey val="0"/>
          <c:showVal val="0"/>
          <c:showCatName val="0"/>
          <c:showSerName val="0"/>
          <c:showPercent val="0"/>
          <c:showBubbleSize val="0"/>
        </c:dLbls>
        <c:gapWidth val="150"/>
        <c:axId val="183185448"/>
        <c:axId val="18318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c:v>
                </c:pt>
                <c:pt idx="1">
                  <c:v>87.74</c:v>
                </c:pt>
                <c:pt idx="2">
                  <c:v>87.91</c:v>
                </c:pt>
                <c:pt idx="3">
                  <c:v>87.28</c:v>
                </c:pt>
                <c:pt idx="4">
                  <c:v>87.41</c:v>
                </c:pt>
              </c:numCache>
            </c:numRef>
          </c:val>
          <c:smooth val="0"/>
          <c:extLst xmlns:c16r2="http://schemas.microsoft.com/office/drawing/2015/06/chart">
            <c:ext xmlns:c16="http://schemas.microsoft.com/office/drawing/2014/chart" uri="{C3380CC4-5D6E-409C-BE32-E72D297353CC}">
              <c16:uniqueId val="{00000001-FED4-486E-A700-3C63F04BB53E}"/>
            </c:ext>
          </c:extLst>
        </c:ser>
        <c:dLbls>
          <c:showLegendKey val="0"/>
          <c:showVal val="0"/>
          <c:showCatName val="0"/>
          <c:showSerName val="0"/>
          <c:showPercent val="0"/>
          <c:showBubbleSize val="0"/>
        </c:dLbls>
        <c:marker val="1"/>
        <c:smooth val="0"/>
        <c:axId val="183185448"/>
        <c:axId val="183185840"/>
      </c:lineChart>
      <c:dateAx>
        <c:axId val="183185448"/>
        <c:scaling>
          <c:orientation val="minMax"/>
        </c:scaling>
        <c:delete val="1"/>
        <c:axPos val="b"/>
        <c:numFmt formatCode="ge" sourceLinked="1"/>
        <c:majorTickMark val="none"/>
        <c:minorTickMark val="none"/>
        <c:tickLblPos val="none"/>
        <c:crossAx val="183185840"/>
        <c:crosses val="autoZero"/>
        <c:auto val="1"/>
        <c:lblOffset val="100"/>
        <c:baseTimeUnit val="years"/>
      </c:dateAx>
      <c:valAx>
        <c:axId val="18318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185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M4"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徳島県　阿南市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59" t="str">
        <f>データ!$M$6</f>
        <v>非設置</v>
      </c>
      <c r="AE8" s="59"/>
      <c r="AF8" s="59"/>
      <c r="AG8" s="59"/>
      <c r="AH8" s="59"/>
      <c r="AI8" s="59"/>
      <c r="AJ8" s="59"/>
      <c r="AK8" s="4"/>
      <c r="AL8" s="60">
        <f>データ!$R$6</f>
        <v>73507</v>
      </c>
      <c r="AM8" s="60"/>
      <c r="AN8" s="60"/>
      <c r="AO8" s="60"/>
      <c r="AP8" s="60"/>
      <c r="AQ8" s="60"/>
      <c r="AR8" s="60"/>
      <c r="AS8" s="60"/>
      <c r="AT8" s="51">
        <f>データ!$S$6</f>
        <v>279.25</v>
      </c>
      <c r="AU8" s="52"/>
      <c r="AV8" s="52"/>
      <c r="AW8" s="52"/>
      <c r="AX8" s="52"/>
      <c r="AY8" s="52"/>
      <c r="AZ8" s="52"/>
      <c r="BA8" s="52"/>
      <c r="BB8" s="53">
        <f>データ!$T$6</f>
        <v>263.23</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55.13</v>
      </c>
      <c r="J10" s="52"/>
      <c r="K10" s="52"/>
      <c r="L10" s="52"/>
      <c r="M10" s="52"/>
      <c r="N10" s="52"/>
      <c r="O10" s="63"/>
      <c r="P10" s="53">
        <f>データ!$P$6</f>
        <v>97.43</v>
      </c>
      <c r="Q10" s="53"/>
      <c r="R10" s="53"/>
      <c r="S10" s="53"/>
      <c r="T10" s="53"/>
      <c r="U10" s="53"/>
      <c r="V10" s="53"/>
      <c r="W10" s="60">
        <f>データ!$Q$6</f>
        <v>2440</v>
      </c>
      <c r="X10" s="60"/>
      <c r="Y10" s="60"/>
      <c r="Z10" s="60"/>
      <c r="AA10" s="60"/>
      <c r="AB10" s="60"/>
      <c r="AC10" s="60"/>
      <c r="AD10" s="2"/>
      <c r="AE10" s="2"/>
      <c r="AF10" s="2"/>
      <c r="AG10" s="2"/>
      <c r="AH10" s="4"/>
      <c r="AI10" s="4"/>
      <c r="AJ10" s="4"/>
      <c r="AK10" s="4"/>
      <c r="AL10" s="60">
        <f>データ!$U$6</f>
        <v>71251</v>
      </c>
      <c r="AM10" s="60"/>
      <c r="AN10" s="60"/>
      <c r="AO10" s="60"/>
      <c r="AP10" s="60"/>
      <c r="AQ10" s="60"/>
      <c r="AR10" s="60"/>
      <c r="AS10" s="60"/>
      <c r="AT10" s="51">
        <f>データ!$V$6</f>
        <v>114.15</v>
      </c>
      <c r="AU10" s="52"/>
      <c r="AV10" s="52"/>
      <c r="AW10" s="52"/>
      <c r="AX10" s="52"/>
      <c r="AY10" s="52"/>
      <c r="AZ10" s="52"/>
      <c r="BA10" s="52"/>
      <c r="BB10" s="53">
        <f>データ!$W$6</f>
        <v>624.19000000000005</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5" t="s">
        <v>107</v>
      </c>
      <c r="BM16" s="96"/>
      <c r="BN16" s="96"/>
      <c r="BO16" s="96"/>
      <c r="BP16" s="96"/>
      <c r="BQ16" s="96"/>
      <c r="BR16" s="96"/>
      <c r="BS16" s="96"/>
      <c r="BT16" s="96"/>
      <c r="BU16" s="96"/>
      <c r="BV16" s="96"/>
      <c r="BW16" s="96"/>
      <c r="BX16" s="96"/>
      <c r="BY16" s="96"/>
      <c r="BZ16" s="9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8"/>
      <c r="BM17" s="96"/>
      <c r="BN17" s="96"/>
      <c r="BO17" s="96"/>
      <c r="BP17" s="96"/>
      <c r="BQ17" s="96"/>
      <c r="BR17" s="96"/>
      <c r="BS17" s="96"/>
      <c r="BT17" s="96"/>
      <c r="BU17" s="96"/>
      <c r="BV17" s="96"/>
      <c r="BW17" s="96"/>
      <c r="BX17" s="96"/>
      <c r="BY17" s="96"/>
      <c r="BZ17" s="9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8"/>
      <c r="BM18" s="96"/>
      <c r="BN18" s="96"/>
      <c r="BO18" s="96"/>
      <c r="BP18" s="96"/>
      <c r="BQ18" s="96"/>
      <c r="BR18" s="96"/>
      <c r="BS18" s="96"/>
      <c r="BT18" s="96"/>
      <c r="BU18" s="96"/>
      <c r="BV18" s="96"/>
      <c r="BW18" s="96"/>
      <c r="BX18" s="96"/>
      <c r="BY18" s="96"/>
      <c r="BZ18" s="9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8"/>
      <c r="BM19" s="96"/>
      <c r="BN19" s="96"/>
      <c r="BO19" s="96"/>
      <c r="BP19" s="96"/>
      <c r="BQ19" s="96"/>
      <c r="BR19" s="96"/>
      <c r="BS19" s="96"/>
      <c r="BT19" s="96"/>
      <c r="BU19" s="96"/>
      <c r="BV19" s="96"/>
      <c r="BW19" s="96"/>
      <c r="BX19" s="96"/>
      <c r="BY19" s="96"/>
      <c r="BZ19" s="9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8"/>
      <c r="BM20" s="96"/>
      <c r="BN20" s="96"/>
      <c r="BO20" s="96"/>
      <c r="BP20" s="96"/>
      <c r="BQ20" s="96"/>
      <c r="BR20" s="96"/>
      <c r="BS20" s="96"/>
      <c r="BT20" s="96"/>
      <c r="BU20" s="96"/>
      <c r="BV20" s="96"/>
      <c r="BW20" s="96"/>
      <c r="BX20" s="96"/>
      <c r="BY20" s="96"/>
      <c r="BZ20" s="9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8"/>
      <c r="BM21" s="96"/>
      <c r="BN21" s="96"/>
      <c r="BO21" s="96"/>
      <c r="BP21" s="96"/>
      <c r="BQ21" s="96"/>
      <c r="BR21" s="96"/>
      <c r="BS21" s="96"/>
      <c r="BT21" s="96"/>
      <c r="BU21" s="96"/>
      <c r="BV21" s="96"/>
      <c r="BW21" s="96"/>
      <c r="BX21" s="96"/>
      <c r="BY21" s="96"/>
      <c r="BZ21" s="9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8"/>
      <c r="BM22" s="96"/>
      <c r="BN22" s="96"/>
      <c r="BO22" s="96"/>
      <c r="BP22" s="96"/>
      <c r="BQ22" s="96"/>
      <c r="BR22" s="96"/>
      <c r="BS22" s="96"/>
      <c r="BT22" s="96"/>
      <c r="BU22" s="96"/>
      <c r="BV22" s="96"/>
      <c r="BW22" s="96"/>
      <c r="BX22" s="96"/>
      <c r="BY22" s="96"/>
      <c r="BZ22" s="9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8"/>
      <c r="BM23" s="96"/>
      <c r="BN23" s="96"/>
      <c r="BO23" s="96"/>
      <c r="BP23" s="96"/>
      <c r="BQ23" s="96"/>
      <c r="BR23" s="96"/>
      <c r="BS23" s="96"/>
      <c r="BT23" s="96"/>
      <c r="BU23" s="96"/>
      <c r="BV23" s="96"/>
      <c r="BW23" s="96"/>
      <c r="BX23" s="96"/>
      <c r="BY23" s="96"/>
      <c r="BZ23" s="9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8"/>
      <c r="BM24" s="96"/>
      <c r="BN24" s="96"/>
      <c r="BO24" s="96"/>
      <c r="BP24" s="96"/>
      <c r="BQ24" s="96"/>
      <c r="BR24" s="96"/>
      <c r="BS24" s="96"/>
      <c r="BT24" s="96"/>
      <c r="BU24" s="96"/>
      <c r="BV24" s="96"/>
      <c r="BW24" s="96"/>
      <c r="BX24" s="96"/>
      <c r="BY24" s="96"/>
      <c r="BZ24" s="9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8"/>
      <c r="BM25" s="96"/>
      <c r="BN25" s="96"/>
      <c r="BO25" s="96"/>
      <c r="BP25" s="96"/>
      <c r="BQ25" s="96"/>
      <c r="BR25" s="96"/>
      <c r="BS25" s="96"/>
      <c r="BT25" s="96"/>
      <c r="BU25" s="96"/>
      <c r="BV25" s="96"/>
      <c r="BW25" s="96"/>
      <c r="BX25" s="96"/>
      <c r="BY25" s="96"/>
      <c r="BZ25" s="9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8"/>
      <c r="BM26" s="96"/>
      <c r="BN26" s="96"/>
      <c r="BO26" s="96"/>
      <c r="BP26" s="96"/>
      <c r="BQ26" s="96"/>
      <c r="BR26" s="96"/>
      <c r="BS26" s="96"/>
      <c r="BT26" s="96"/>
      <c r="BU26" s="96"/>
      <c r="BV26" s="96"/>
      <c r="BW26" s="96"/>
      <c r="BX26" s="96"/>
      <c r="BY26" s="96"/>
      <c r="BZ26" s="9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8"/>
      <c r="BM27" s="96"/>
      <c r="BN27" s="96"/>
      <c r="BO27" s="96"/>
      <c r="BP27" s="96"/>
      <c r="BQ27" s="96"/>
      <c r="BR27" s="96"/>
      <c r="BS27" s="96"/>
      <c r="BT27" s="96"/>
      <c r="BU27" s="96"/>
      <c r="BV27" s="96"/>
      <c r="BW27" s="96"/>
      <c r="BX27" s="96"/>
      <c r="BY27" s="96"/>
      <c r="BZ27" s="9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8"/>
      <c r="BM28" s="96"/>
      <c r="BN28" s="96"/>
      <c r="BO28" s="96"/>
      <c r="BP28" s="96"/>
      <c r="BQ28" s="96"/>
      <c r="BR28" s="96"/>
      <c r="BS28" s="96"/>
      <c r="BT28" s="96"/>
      <c r="BU28" s="96"/>
      <c r="BV28" s="96"/>
      <c r="BW28" s="96"/>
      <c r="BX28" s="96"/>
      <c r="BY28" s="96"/>
      <c r="BZ28" s="9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8"/>
      <c r="BM29" s="96"/>
      <c r="BN29" s="96"/>
      <c r="BO29" s="96"/>
      <c r="BP29" s="96"/>
      <c r="BQ29" s="96"/>
      <c r="BR29" s="96"/>
      <c r="BS29" s="96"/>
      <c r="BT29" s="96"/>
      <c r="BU29" s="96"/>
      <c r="BV29" s="96"/>
      <c r="BW29" s="96"/>
      <c r="BX29" s="96"/>
      <c r="BY29" s="96"/>
      <c r="BZ29" s="9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8"/>
      <c r="BM30" s="96"/>
      <c r="BN30" s="96"/>
      <c r="BO30" s="96"/>
      <c r="BP30" s="96"/>
      <c r="BQ30" s="96"/>
      <c r="BR30" s="96"/>
      <c r="BS30" s="96"/>
      <c r="BT30" s="96"/>
      <c r="BU30" s="96"/>
      <c r="BV30" s="96"/>
      <c r="BW30" s="96"/>
      <c r="BX30" s="96"/>
      <c r="BY30" s="96"/>
      <c r="BZ30" s="9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8"/>
      <c r="BM31" s="96"/>
      <c r="BN31" s="96"/>
      <c r="BO31" s="96"/>
      <c r="BP31" s="96"/>
      <c r="BQ31" s="96"/>
      <c r="BR31" s="96"/>
      <c r="BS31" s="96"/>
      <c r="BT31" s="96"/>
      <c r="BU31" s="96"/>
      <c r="BV31" s="96"/>
      <c r="BW31" s="96"/>
      <c r="BX31" s="96"/>
      <c r="BY31" s="96"/>
      <c r="BZ31" s="9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8"/>
      <c r="BM32" s="96"/>
      <c r="BN32" s="96"/>
      <c r="BO32" s="96"/>
      <c r="BP32" s="96"/>
      <c r="BQ32" s="96"/>
      <c r="BR32" s="96"/>
      <c r="BS32" s="96"/>
      <c r="BT32" s="96"/>
      <c r="BU32" s="96"/>
      <c r="BV32" s="96"/>
      <c r="BW32" s="96"/>
      <c r="BX32" s="96"/>
      <c r="BY32" s="96"/>
      <c r="BZ32" s="9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8"/>
      <c r="BM33" s="96"/>
      <c r="BN33" s="96"/>
      <c r="BO33" s="96"/>
      <c r="BP33" s="96"/>
      <c r="BQ33" s="96"/>
      <c r="BR33" s="96"/>
      <c r="BS33" s="96"/>
      <c r="BT33" s="96"/>
      <c r="BU33" s="96"/>
      <c r="BV33" s="96"/>
      <c r="BW33" s="96"/>
      <c r="BX33" s="96"/>
      <c r="BY33" s="96"/>
      <c r="BZ33" s="9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8"/>
      <c r="BM34" s="96"/>
      <c r="BN34" s="96"/>
      <c r="BO34" s="96"/>
      <c r="BP34" s="96"/>
      <c r="BQ34" s="96"/>
      <c r="BR34" s="96"/>
      <c r="BS34" s="96"/>
      <c r="BT34" s="96"/>
      <c r="BU34" s="96"/>
      <c r="BV34" s="96"/>
      <c r="BW34" s="96"/>
      <c r="BX34" s="96"/>
      <c r="BY34" s="96"/>
      <c r="BZ34" s="9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8"/>
      <c r="BM35" s="96"/>
      <c r="BN35" s="96"/>
      <c r="BO35" s="96"/>
      <c r="BP35" s="96"/>
      <c r="BQ35" s="96"/>
      <c r="BR35" s="96"/>
      <c r="BS35" s="96"/>
      <c r="BT35" s="96"/>
      <c r="BU35" s="96"/>
      <c r="BV35" s="96"/>
      <c r="BW35" s="96"/>
      <c r="BX35" s="96"/>
      <c r="BY35" s="96"/>
      <c r="BZ35" s="9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8"/>
      <c r="BM36" s="96"/>
      <c r="BN36" s="96"/>
      <c r="BO36" s="96"/>
      <c r="BP36" s="96"/>
      <c r="BQ36" s="96"/>
      <c r="BR36" s="96"/>
      <c r="BS36" s="96"/>
      <c r="BT36" s="96"/>
      <c r="BU36" s="96"/>
      <c r="BV36" s="96"/>
      <c r="BW36" s="96"/>
      <c r="BX36" s="96"/>
      <c r="BY36" s="96"/>
      <c r="BZ36" s="9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8"/>
      <c r="BM37" s="96"/>
      <c r="BN37" s="96"/>
      <c r="BO37" s="96"/>
      <c r="BP37" s="96"/>
      <c r="BQ37" s="96"/>
      <c r="BR37" s="96"/>
      <c r="BS37" s="96"/>
      <c r="BT37" s="96"/>
      <c r="BU37" s="96"/>
      <c r="BV37" s="96"/>
      <c r="BW37" s="96"/>
      <c r="BX37" s="96"/>
      <c r="BY37" s="96"/>
      <c r="BZ37" s="9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8"/>
      <c r="BM38" s="96"/>
      <c r="BN38" s="96"/>
      <c r="BO38" s="96"/>
      <c r="BP38" s="96"/>
      <c r="BQ38" s="96"/>
      <c r="BR38" s="96"/>
      <c r="BS38" s="96"/>
      <c r="BT38" s="96"/>
      <c r="BU38" s="96"/>
      <c r="BV38" s="96"/>
      <c r="BW38" s="96"/>
      <c r="BX38" s="96"/>
      <c r="BY38" s="96"/>
      <c r="BZ38" s="9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8"/>
      <c r="BM39" s="96"/>
      <c r="BN39" s="96"/>
      <c r="BO39" s="96"/>
      <c r="BP39" s="96"/>
      <c r="BQ39" s="96"/>
      <c r="BR39" s="96"/>
      <c r="BS39" s="96"/>
      <c r="BT39" s="96"/>
      <c r="BU39" s="96"/>
      <c r="BV39" s="96"/>
      <c r="BW39" s="96"/>
      <c r="BX39" s="96"/>
      <c r="BY39" s="96"/>
      <c r="BZ39" s="9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8"/>
      <c r="BM40" s="96"/>
      <c r="BN40" s="96"/>
      <c r="BO40" s="96"/>
      <c r="BP40" s="96"/>
      <c r="BQ40" s="96"/>
      <c r="BR40" s="96"/>
      <c r="BS40" s="96"/>
      <c r="BT40" s="96"/>
      <c r="BU40" s="96"/>
      <c r="BV40" s="96"/>
      <c r="BW40" s="96"/>
      <c r="BX40" s="96"/>
      <c r="BY40" s="96"/>
      <c r="BZ40" s="9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8"/>
      <c r="BM41" s="96"/>
      <c r="BN41" s="96"/>
      <c r="BO41" s="96"/>
      <c r="BP41" s="96"/>
      <c r="BQ41" s="96"/>
      <c r="BR41" s="96"/>
      <c r="BS41" s="96"/>
      <c r="BT41" s="96"/>
      <c r="BU41" s="96"/>
      <c r="BV41" s="96"/>
      <c r="BW41" s="96"/>
      <c r="BX41" s="96"/>
      <c r="BY41" s="96"/>
      <c r="BZ41" s="9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8"/>
      <c r="BM42" s="96"/>
      <c r="BN42" s="96"/>
      <c r="BO42" s="96"/>
      <c r="BP42" s="96"/>
      <c r="BQ42" s="96"/>
      <c r="BR42" s="96"/>
      <c r="BS42" s="96"/>
      <c r="BT42" s="96"/>
      <c r="BU42" s="96"/>
      <c r="BV42" s="96"/>
      <c r="BW42" s="96"/>
      <c r="BX42" s="96"/>
      <c r="BY42" s="96"/>
      <c r="BZ42" s="9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8"/>
      <c r="BM43" s="96"/>
      <c r="BN43" s="96"/>
      <c r="BO43" s="96"/>
      <c r="BP43" s="96"/>
      <c r="BQ43" s="96"/>
      <c r="BR43" s="96"/>
      <c r="BS43" s="96"/>
      <c r="BT43" s="96"/>
      <c r="BU43" s="96"/>
      <c r="BV43" s="96"/>
      <c r="BW43" s="96"/>
      <c r="BX43" s="96"/>
      <c r="BY43" s="96"/>
      <c r="BZ43" s="9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8"/>
      <c r="BM44" s="96"/>
      <c r="BN44" s="96"/>
      <c r="BO44" s="96"/>
      <c r="BP44" s="96"/>
      <c r="BQ44" s="96"/>
      <c r="BR44" s="96"/>
      <c r="BS44" s="96"/>
      <c r="BT44" s="96"/>
      <c r="BU44" s="96"/>
      <c r="BV44" s="96"/>
      <c r="BW44" s="96"/>
      <c r="BX44" s="96"/>
      <c r="BY44" s="96"/>
      <c r="BZ44" s="9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5"/>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5"/>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5"/>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5"/>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5"/>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5"/>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5"/>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5"/>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5"/>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5"/>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5"/>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5"/>
      <c r="BM59" s="73"/>
      <c r="BN59" s="73"/>
      <c r="BO59" s="73"/>
      <c r="BP59" s="73"/>
      <c r="BQ59" s="73"/>
      <c r="BR59" s="73"/>
      <c r="BS59" s="73"/>
      <c r="BT59" s="73"/>
      <c r="BU59" s="73"/>
      <c r="BV59" s="73"/>
      <c r="BW59" s="73"/>
      <c r="BX59" s="73"/>
      <c r="BY59" s="73"/>
      <c r="BZ59" s="74"/>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5"/>
      <c r="BM60" s="73"/>
      <c r="BN60" s="73"/>
      <c r="BO60" s="73"/>
      <c r="BP60" s="73"/>
      <c r="BQ60" s="73"/>
      <c r="BR60" s="73"/>
      <c r="BS60" s="73"/>
      <c r="BT60" s="73"/>
      <c r="BU60" s="73"/>
      <c r="BV60" s="73"/>
      <c r="BW60" s="73"/>
      <c r="BX60" s="73"/>
      <c r="BY60" s="73"/>
      <c r="BZ60" s="74"/>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5"/>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5"/>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5"/>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5"/>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5"/>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5"/>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5"/>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5"/>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5"/>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5"/>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5"/>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5"/>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5"/>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5"/>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5"/>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5"/>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5"/>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5"/>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9fnULwBtx66HL++ZE9izUA9uwSuOgDRvIitjqxx5p2siLBIYr6k6fH6KRLwv5TA/H7fADJgRhhWxxIYqlOGblw==" saltValue="u7NmyyjnGyOr9YtEbHjQi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362042</v>
      </c>
      <c r="D6" s="34">
        <f t="shared" si="3"/>
        <v>46</v>
      </c>
      <c r="E6" s="34">
        <f t="shared" si="3"/>
        <v>1</v>
      </c>
      <c r="F6" s="34">
        <f t="shared" si="3"/>
        <v>0</v>
      </c>
      <c r="G6" s="34">
        <f t="shared" si="3"/>
        <v>1</v>
      </c>
      <c r="H6" s="34" t="str">
        <f t="shared" si="3"/>
        <v>徳島県　阿南市</v>
      </c>
      <c r="I6" s="34" t="str">
        <f t="shared" si="3"/>
        <v>法適用</v>
      </c>
      <c r="J6" s="34" t="str">
        <f t="shared" si="3"/>
        <v>水道事業</v>
      </c>
      <c r="K6" s="34" t="str">
        <f t="shared" si="3"/>
        <v>末端給水事業</v>
      </c>
      <c r="L6" s="34" t="str">
        <f t="shared" si="3"/>
        <v>A4</v>
      </c>
      <c r="M6" s="34" t="str">
        <f t="shared" si="3"/>
        <v>非設置</v>
      </c>
      <c r="N6" s="35" t="str">
        <f t="shared" si="3"/>
        <v>-</v>
      </c>
      <c r="O6" s="35">
        <f t="shared" si="3"/>
        <v>55.13</v>
      </c>
      <c r="P6" s="35">
        <f t="shared" si="3"/>
        <v>97.43</v>
      </c>
      <c r="Q6" s="35">
        <f t="shared" si="3"/>
        <v>2440</v>
      </c>
      <c r="R6" s="35">
        <f t="shared" si="3"/>
        <v>73507</v>
      </c>
      <c r="S6" s="35">
        <f t="shared" si="3"/>
        <v>279.25</v>
      </c>
      <c r="T6" s="35">
        <f t="shared" si="3"/>
        <v>263.23</v>
      </c>
      <c r="U6" s="35">
        <f t="shared" si="3"/>
        <v>71251</v>
      </c>
      <c r="V6" s="35">
        <f t="shared" si="3"/>
        <v>114.15</v>
      </c>
      <c r="W6" s="35">
        <f t="shared" si="3"/>
        <v>624.19000000000005</v>
      </c>
      <c r="X6" s="36">
        <f>IF(X7="",NA(),X7)</f>
        <v>101.65</v>
      </c>
      <c r="Y6" s="36">
        <f t="shared" ref="Y6:AG6" si="4">IF(Y7="",NA(),Y7)</f>
        <v>105.93</v>
      </c>
      <c r="Z6" s="36">
        <f t="shared" si="4"/>
        <v>109.44</v>
      </c>
      <c r="AA6" s="36">
        <f t="shared" si="4"/>
        <v>128.65</v>
      </c>
      <c r="AB6" s="36">
        <f t="shared" si="4"/>
        <v>128.08000000000001</v>
      </c>
      <c r="AC6" s="36">
        <f t="shared" si="4"/>
        <v>111.96</v>
      </c>
      <c r="AD6" s="36">
        <f t="shared" si="4"/>
        <v>112.69</v>
      </c>
      <c r="AE6" s="36">
        <f t="shared" si="4"/>
        <v>113.16</v>
      </c>
      <c r="AF6" s="36">
        <f t="shared" si="4"/>
        <v>112.15</v>
      </c>
      <c r="AG6" s="36">
        <f t="shared" si="4"/>
        <v>111.44</v>
      </c>
      <c r="AH6" s="35" t="str">
        <f>IF(AH7="","",IF(AH7="-","【-】","【"&amp;SUBSTITUTE(TEXT(AH7,"#,##0.00"),"-","△")&amp;"】"))</f>
        <v>【112.83】</v>
      </c>
      <c r="AI6" s="35">
        <f>IF(AI7="",NA(),AI7)</f>
        <v>0</v>
      </c>
      <c r="AJ6" s="35">
        <f t="shared" ref="AJ6:AR6" si="5">IF(AJ7="",NA(),AJ7)</f>
        <v>0</v>
      </c>
      <c r="AK6" s="35">
        <f t="shared" si="5"/>
        <v>0</v>
      </c>
      <c r="AL6" s="35">
        <f t="shared" si="5"/>
        <v>0</v>
      </c>
      <c r="AM6" s="35">
        <f t="shared" si="5"/>
        <v>0</v>
      </c>
      <c r="AN6" s="36">
        <f t="shared" si="5"/>
        <v>0.41</v>
      </c>
      <c r="AO6" s="36">
        <f t="shared" si="5"/>
        <v>0.54</v>
      </c>
      <c r="AP6" s="36">
        <f t="shared" si="5"/>
        <v>0.68</v>
      </c>
      <c r="AQ6" s="36">
        <f t="shared" si="5"/>
        <v>1</v>
      </c>
      <c r="AR6" s="36">
        <f t="shared" si="5"/>
        <v>1.03</v>
      </c>
      <c r="AS6" s="35" t="str">
        <f>IF(AS7="","",IF(AS7="-","【-】","【"&amp;SUBSTITUTE(TEXT(AS7,"#,##0.00"),"-","△")&amp;"】"))</f>
        <v>【1.05】</v>
      </c>
      <c r="AT6" s="36">
        <f>IF(AT7="",NA(),AT7)</f>
        <v>196.46</v>
      </c>
      <c r="AU6" s="36">
        <f t="shared" ref="AU6:BC6" si="6">IF(AU7="",NA(),AU7)</f>
        <v>196.08</v>
      </c>
      <c r="AV6" s="36">
        <f t="shared" si="6"/>
        <v>195.51</v>
      </c>
      <c r="AW6" s="36">
        <f t="shared" si="6"/>
        <v>219.57</v>
      </c>
      <c r="AX6" s="36">
        <f t="shared" si="6"/>
        <v>249.57</v>
      </c>
      <c r="AY6" s="36">
        <f t="shared" si="6"/>
        <v>335.95</v>
      </c>
      <c r="AZ6" s="36">
        <f t="shared" si="6"/>
        <v>346.59</v>
      </c>
      <c r="BA6" s="36">
        <f t="shared" si="6"/>
        <v>357.82</v>
      </c>
      <c r="BB6" s="36">
        <f t="shared" si="6"/>
        <v>355.5</v>
      </c>
      <c r="BC6" s="36">
        <f t="shared" si="6"/>
        <v>349.83</v>
      </c>
      <c r="BD6" s="35" t="str">
        <f>IF(BD7="","",IF(BD7="-","【-】","【"&amp;SUBSTITUTE(TEXT(BD7,"#,##0.00"),"-","△")&amp;"】"))</f>
        <v>【261.93】</v>
      </c>
      <c r="BE6" s="36">
        <f>IF(BE7="",NA(),BE7)</f>
        <v>712.63</v>
      </c>
      <c r="BF6" s="36">
        <f t="shared" ref="BF6:BN6" si="7">IF(BF7="",NA(),BF7)</f>
        <v>691.09</v>
      </c>
      <c r="BG6" s="36">
        <f t="shared" si="7"/>
        <v>656.88</v>
      </c>
      <c r="BH6" s="36">
        <f t="shared" si="7"/>
        <v>522.53</v>
      </c>
      <c r="BI6" s="36">
        <f t="shared" si="7"/>
        <v>495.5</v>
      </c>
      <c r="BJ6" s="36">
        <f t="shared" si="7"/>
        <v>319.82</v>
      </c>
      <c r="BK6" s="36">
        <f t="shared" si="7"/>
        <v>312.02999999999997</v>
      </c>
      <c r="BL6" s="36">
        <f t="shared" si="7"/>
        <v>307.45999999999998</v>
      </c>
      <c r="BM6" s="36">
        <f t="shared" si="7"/>
        <v>312.58</v>
      </c>
      <c r="BN6" s="36">
        <f t="shared" si="7"/>
        <v>314.87</v>
      </c>
      <c r="BO6" s="35" t="str">
        <f>IF(BO7="","",IF(BO7="-","【-】","【"&amp;SUBSTITUTE(TEXT(BO7,"#,##0.00"),"-","△")&amp;"】"))</f>
        <v>【270.46】</v>
      </c>
      <c r="BP6" s="36">
        <f>IF(BP7="",NA(),BP7)</f>
        <v>98.15</v>
      </c>
      <c r="BQ6" s="36">
        <f t="shared" ref="BQ6:BY6" si="8">IF(BQ7="",NA(),BQ7)</f>
        <v>102.17</v>
      </c>
      <c r="BR6" s="36">
        <f t="shared" si="8"/>
        <v>105.93</v>
      </c>
      <c r="BS6" s="36">
        <f t="shared" si="8"/>
        <v>129.38999999999999</v>
      </c>
      <c r="BT6" s="36">
        <f t="shared" si="8"/>
        <v>128.93</v>
      </c>
      <c r="BU6" s="36">
        <f t="shared" si="8"/>
        <v>105.21</v>
      </c>
      <c r="BV6" s="36">
        <f t="shared" si="8"/>
        <v>105.71</v>
      </c>
      <c r="BW6" s="36">
        <f t="shared" si="8"/>
        <v>106.01</v>
      </c>
      <c r="BX6" s="36">
        <f t="shared" si="8"/>
        <v>104.57</v>
      </c>
      <c r="BY6" s="36">
        <f t="shared" si="8"/>
        <v>103.54</v>
      </c>
      <c r="BZ6" s="35" t="str">
        <f>IF(BZ7="","",IF(BZ7="-","【-】","【"&amp;SUBSTITUTE(TEXT(BZ7,"#,##0.00"),"-","△")&amp;"】"))</f>
        <v>【103.91】</v>
      </c>
      <c r="CA6" s="36">
        <f>IF(CA7="",NA(),CA7)</f>
        <v>126.27</v>
      </c>
      <c r="CB6" s="36">
        <f t="shared" ref="CB6:CJ6" si="9">IF(CB7="",NA(),CB7)</f>
        <v>121.18</v>
      </c>
      <c r="CC6" s="36">
        <f t="shared" si="9"/>
        <v>116.67</v>
      </c>
      <c r="CD6" s="36">
        <f t="shared" si="9"/>
        <v>115.26</v>
      </c>
      <c r="CE6" s="36">
        <f t="shared" si="9"/>
        <v>117.04</v>
      </c>
      <c r="CF6" s="36">
        <f t="shared" si="9"/>
        <v>162.59</v>
      </c>
      <c r="CG6" s="36">
        <f t="shared" si="9"/>
        <v>162.15</v>
      </c>
      <c r="CH6" s="36">
        <f t="shared" si="9"/>
        <v>162.24</v>
      </c>
      <c r="CI6" s="36">
        <f t="shared" si="9"/>
        <v>165.47</v>
      </c>
      <c r="CJ6" s="36">
        <f t="shared" si="9"/>
        <v>167.46</v>
      </c>
      <c r="CK6" s="35" t="str">
        <f>IF(CK7="","",IF(CK7="-","【-】","【"&amp;SUBSTITUTE(TEXT(CK7,"#,##0.00"),"-","△")&amp;"】"))</f>
        <v>【167.11】</v>
      </c>
      <c r="CL6" s="36">
        <f>IF(CL7="",NA(),CL7)</f>
        <v>47.96</v>
      </c>
      <c r="CM6" s="36">
        <f t="shared" ref="CM6:CU6" si="10">IF(CM7="",NA(),CM7)</f>
        <v>48.09</v>
      </c>
      <c r="CN6" s="36">
        <f t="shared" si="10"/>
        <v>47.63</v>
      </c>
      <c r="CO6" s="36">
        <f t="shared" si="10"/>
        <v>47.77</v>
      </c>
      <c r="CP6" s="36">
        <f t="shared" si="10"/>
        <v>44.71</v>
      </c>
      <c r="CQ6" s="36">
        <f t="shared" si="10"/>
        <v>59.17</v>
      </c>
      <c r="CR6" s="36">
        <f t="shared" si="10"/>
        <v>59.34</v>
      </c>
      <c r="CS6" s="36">
        <f t="shared" si="10"/>
        <v>59.11</v>
      </c>
      <c r="CT6" s="36">
        <f t="shared" si="10"/>
        <v>59.74</v>
      </c>
      <c r="CU6" s="36">
        <f t="shared" si="10"/>
        <v>59.46</v>
      </c>
      <c r="CV6" s="35" t="str">
        <f>IF(CV7="","",IF(CV7="-","【-】","【"&amp;SUBSTITUTE(TEXT(CV7,"#,##0.00"),"-","△")&amp;"】"))</f>
        <v>【60.27】</v>
      </c>
      <c r="CW6" s="36">
        <f>IF(CW7="",NA(),CW7)</f>
        <v>80.599999999999994</v>
      </c>
      <c r="CX6" s="36">
        <f t="shared" ref="CX6:DF6" si="11">IF(CX7="",NA(),CX7)</f>
        <v>80.08</v>
      </c>
      <c r="CY6" s="36">
        <f t="shared" si="11"/>
        <v>80.55</v>
      </c>
      <c r="CZ6" s="36">
        <f t="shared" si="11"/>
        <v>80.09</v>
      </c>
      <c r="DA6" s="36">
        <f t="shared" si="11"/>
        <v>80.73</v>
      </c>
      <c r="DB6" s="36">
        <f t="shared" si="11"/>
        <v>87.6</v>
      </c>
      <c r="DC6" s="36">
        <f t="shared" si="11"/>
        <v>87.74</v>
      </c>
      <c r="DD6" s="36">
        <f t="shared" si="11"/>
        <v>87.91</v>
      </c>
      <c r="DE6" s="36">
        <f t="shared" si="11"/>
        <v>87.28</v>
      </c>
      <c r="DF6" s="36">
        <f t="shared" si="11"/>
        <v>87.41</v>
      </c>
      <c r="DG6" s="35" t="str">
        <f>IF(DG7="","",IF(DG7="-","【-】","【"&amp;SUBSTITUTE(TEXT(DG7,"#,##0.00"),"-","△")&amp;"】"))</f>
        <v>【89.92】</v>
      </c>
      <c r="DH6" s="36">
        <f>IF(DH7="",NA(),DH7)</f>
        <v>42.36</v>
      </c>
      <c r="DI6" s="36">
        <f t="shared" ref="DI6:DQ6" si="12">IF(DI7="",NA(),DI7)</f>
        <v>43.87</v>
      </c>
      <c r="DJ6" s="36">
        <f t="shared" si="12"/>
        <v>45.78</v>
      </c>
      <c r="DK6" s="36">
        <f t="shared" si="12"/>
        <v>47.43</v>
      </c>
      <c r="DL6" s="36">
        <f t="shared" si="12"/>
        <v>48.96</v>
      </c>
      <c r="DM6" s="36">
        <f t="shared" si="12"/>
        <v>45.25</v>
      </c>
      <c r="DN6" s="36">
        <f t="shared" si="12"/>
        <v>46.27</v>
      </c>
      <c r="DO6" s="36">
        <f t="shared" si="12"/>
        <v>46.88</v>
      </c>
      <c r="DP6" s="36">
        <f t="shared" si="12"/>
        <v>46.94</v>
      </c>
      <c r="DQ6" s="36">
        <f t="shared" si="12"/>
        <v>47.62</v>
      </c>
      <c r="DR6" s="35" t="str">
        <f>IF(DR7="","",IF(DR7="-","【-】","【"&amp;SUBSTITUTE(TEXT(DR7,"#,##0.00"),"-","△")&amp;"】"))</f>
        <v>【48.85】</v>
      </c>
      <c r="DS6" s="36">
        <f>IF(DS7="",NA(),DS7)</f>
        <v>16.23</v>
      </c>
      <c r="DT6" s="36">
        <f t="shared" ref="DT6:EB6" si="13">IF(DT7="",NA(),DT7)</f>
        <v>16.72</v>
      </c>
      <c r="DU6" s="36">
        <f t="shared" si="13"/>
        <v>17</v>
      </c>
      <c r="DV6" s="36">
        <f t="shared" si="13"/>
        <v>17</v>
      </c>
      <c r="DW6" s="36">
        <f t="shared" si="13"/>
        <v>17.05</v>
      </c>
      <c r="DX6" s="36">
        <f t="shared" si="13"/>
        <v>10.71</v>
      </c>
      <c r="DY6" s="36">
        <f t="shared" si="13"/>
        <v>10.93</v>
      </c>
      <c r="DZ6" s="36">
        <f t="shared" si="13"/>
        <v>13.39</v>
      </c>
      <c r="EA6" s="36">
        <f t="shared" si="13"/>
        <v>14.48</v>
      </c>
      <c r="EB6" s="36">
        <f t="shared" si="13"/>
        <v>16.27</v>
      </c>
      <c r="EC6" s="35" t="str">
        <f>IF(EC7="","",IF(EC7="-","【-】","【"&amp;SUBSTITUTE(TEXT(EC7,"#,##0.00"),"-","△")&amp;"】"))</f>
        <v>【17.80】</v>
      </c>
      <c r="ED6" s="36">
        <f>IF(ED7="",NA(),ED7)</f>
        <v>0.09</v>
      </c>
      <c r="EE6" s="36">
        <f t="shared" ref="EE6:EM6" si="14">IF(EE7="",NA(),EE7)</f>
        <v>0.18</v>
      </c>
      <c r="EF6" s="36">
        <f t="shared" si="14"/>
        <v>0.12</v>
      </c>
      <c r="EG6" s="36">
        <f t="shared" si="14"/>
        <v>0.46</v>
      </c>
      <c r="EH6" s="35">
        <f t="shared" si="14"/>
        <v>0</v>
      </c>
      <c r="EI6" s="36">
        <f t="shared" si="14"/>
        <v>0.72</v>
      </c>
      <c r="EJ6" s="36">
        <f t="shared" si="14"/>
        <v>0.71</v>
      </c>
      <c r="EK6" s="36">
        <f t="shared" si="14"/>
        <v>0.71</v>
      </c>
      <c r="EL6" s="36">
        <f t="shared" si="14"/>
        <v>0.75</v>
      </c>
      <c r="EM6" s="36">
        <f t="shared" si="14"/>
        <v>0.63</v>
      </c>
      <c r="EN6" s="35" t="str">
        <f>IF(EN7="","",IF(EN7="-","【-】","【"&amp;SUBSTITUTE(TEXT(EN7,"#,##0.00"),"-","△")&amp;"】"))</f>
        <v>【0.70】</v>
      </c>
    </row>
    <row r="7" spans="1:144" s="37" customFormat="1" x14ac:dyDescent="0.15">
      <c r="A7" s="29"/>
      <c r="B7" s="38">
        <v>2018</v>
      </c>
      <c r="C7" s="38">
        <v>362042</v>
      </c>
      <c r="D7" s="38">
        <v>46</v>
      </c>
      <c r="E7" s="38">
        <v>1</v>
      </c>
      <c r="F7" s="38">
        <v>0</v>
      </c>
      <c r="G7" s="38">
        <v>1</v>
      </c>
      <c r="H7" s="38" t="s">
        <v>93</v>
      </c>
      <c r="I7" s="38" t="s">
        <v>94</v>
      </c>
      <c r="J7" s="38" t="s">
        <v>95</v>
      </c>
      <c r="K7" s="38" t="s">
        <v>96</v>
      </c>
      <c r="L7" s="38" t="s">
        <v>97</v>
      </c>
      <c r="M7" s="38" t="s">
        <v>98</v>
      </c>
      <c r="N7" s="39" t="s">
        <v>99</v>
      </c>
      <c r="O7" s="39">
        <v>55.13</v>
      </c>
      <c r="P7" s="39">
        <v>97.43</v>
      </c>
      <c r="Q7" s="39">
        <v>2440</v>
      </c>
      <c r="R7" s="39">
        <v>73507</v>
      </c>
      <c r="S7" s="39">
        <v>279.25</v>
      </c>
      <c r="T7" s="39">
        <v>263.23</v>
      </c>
      <c r="U7" s="39">
        <v>71251</v>
      </c>
      <c r="V7" s="39">
        <v>114.15</v>
      </c>
      <c r="W7" s="39">
        <v>624.19000000000005</v>
      </c>
      <c r="X7" s="39">
        <v>101.65</v>
      </c>
      <c r="Y7" s="39">
        <v>105.93</v>
      </c>
      <c r="Z7" s="39">
        <v>109.44</v>
      </c>
      <c r="AA7" s="39">
        <v>128.65</v>
      </c>
      <c r="AB7" s="39">
        <v>128.08000000000001</v>
      </c>
      <c r="AC7" s="39">
        <v>111.96</v>
      </c>
      <c r="AD7" s="39">
        <v>112.69</v>
      </c>
      <c r="AE7" s="39">
        <v>113.16</v>
      </c>
      <c r="AF7" s="39">
        <v>112.15</v>
      </c>
      <c r="AG7" s="39">
        <v>111.44</v>
      </c>
      <c r="AH7" s="39">
        <v>112.83</v>
      </c>
      <c r="AI7" s="39">
        <v>0</v>
      </c>
      <c r="AJ7" s="39">
        <v>0</v>
      </c>
      <c r="AK7" s="39">
        <v>0</v>
      </c>
      <c r="AL7" s="39">
        <v>0</v>
      </c>
      <c r="AM7" s="39">
        <v>0</v>
      </c>
      <c r="AN7" s="39">
        <v>0.41</v>
      </c>
      <c r="AO7" s="39">
        <v>0.54</v>
      </c>
      <c r="AP7" s="39">
        <v>0.68</v>
      </c>
      <c r="AQ7" s="39">
        <v>1</v>
      </c>
      <c r="AR7" s="39">
        <v>1.03</v>
      </c>
      <c r="AS7" s="39">
        <v>1.05</v>
      </c>
      <c r="AT7" s="39">
        <v>196.46</v>
      </c>
      <c r="AU7" s="39">
        <v>196.08</v>
      </c>
      <c r="AV7" s="39">
        <v>195.51</v>
      </c>
      <c r="AW7" s="39">
        <v>219.57</v>
      </c>
      <c r="AX7" s="39">
        <v>249.57</v>
      </c>
      <c r="AY7" s="39">
        <v>335.95</v>
      </c>
      <c r="AZ7" s="39">
        <v>346.59</v>
      </c>
      <c r="BA7" s="39">
        <v>357.82</v>
      </c>
      <c r="BB7" s="39">
        <v>355.5</v>
      </c>
      <c r="BC7" s="39">
        <v>349.83</v>
      </c>
      <c r="BD7" s="39">
        <v>261.93</v>
      </c>
      <c r="BE7" s="39">
        <v>712.63</v>
      </c>
      <c r="BF7" s="39">
        <v>691.09</v>
      </c>
      <c r="BG7" s="39">
        <v>656.88</v>
      </c>
      <c r="BH7" s="39">
        <v>522.53</v>
      </c>
      <c r="BI7" s="39">
        <v>495.5</v>
      </c>
      <c r="BJ7" s="39">
        <v>319.82</v>
      </c>
      <c r="BK7" s="39">
        <v>312.02999999999997</v>
      </c>
      <c r="BL7" s="39">
        <v>307.45999999999998</v>
      </c>
      <c r="BM7" s="39">
        <v>312.58</v>
      </c>
      <c r="BN7" s="39">
        <v>314.87</v>
      </c>
      <c r="BO7" s="39">
        <v>270.45999999999998</v>
      </c>
      <c r="BP7" s="39">
        <v>98.15</v>
      </c>
      <c r="BQ7" s="39">
        <v>102.17</v>
      </c>
      <c r="BR7" s="39">
        <v>105.93</v>
      </c>
      <c r="BS7" s="39">
        <v>129.38999999999999</v>
      </c>
      <c r="BT7" s="39">
        <v>128.93</v>
      </c>
      <c r="BU7" s="39">
        <v>105.21</v>
      </c>
      <c r="BV7" s="39">
        <v>105.71</v>
      </c>
      <c r="BW7" s="39">
        <v>106.01</v>
      </c>
      <c r="BX7" s="39">
        <v>104.57</v>
      </c>
      <c r="BY7" s="39">
        <v>103.54</v>
      </c>
      <c r="BZ7" s="39">
        <v>103.91</v>
      </c>
      <c r="CA7" s="39">
        <v>126.27</v>
      </c>
      <c r="CB7" s="39">
        <v>121.18</v>
      </c>
      <c r="CC7" s="39">
        <v>116.67</v>
      </c>
      <c r="CD7" s="39">
        <v>115.26</v>
      </c>
      <c r="CE7" s="39">
        <v>117.04</v>
      </c>
      <c r="CF7" s="39">
        <v>162.59</v>
      </c>
      <c r="CG7" s="39">
        <v>162.15</v>
      </c>
      <c r="CH7" s="39">
        <v>162.24</v>
      </c>
      <c r="CI7" s="39">
        <v>165.47</v>
      </c>
      <c r="CJ7" s="39">
        <v>167.46</v>
      </c>
      <c r="CK7" s="39">
        <v>167.11</v>
      </c>
      <c r="CL7" s="39">
        <v>47.96</v>
      </c>
      <c r="CM7" s="39">
        <v>48.09</v>
      </c>
      <c r="CN7" s="39">
        <v>47.63</v>
      </c>
      <c r="CO7" s="39">
        <v>47.77</v>
      </c>
      <c r="CP7" s="39">
        <v>44.71</v>
      </c>
      <c r="CQ7" s="39">
        <v>59.17</v>
      </c>
      <c r="CR7" s="39">
        <v>59.34</v>
      </c>
      <c r="CS7" s="39">
        <v>59.11</v>
      </c>
      <c r="CT7" s="39">
        <v>59.74</v>
      </c>
      <c r="CU7" s="39">
        <v>59.46</v>
      </c>
      <c r="CV7" s="39">
        <v>60.27</v>
      </c>
      <c r="CW7" s="39">
        <v>80.599999999999994</v>
      </c>
      <c r="CX7" s="39">
        <v>80.08</v>
      </c>
      <c r="CY7" s="39">
        <v>80.55</v>
      </c>
      <c r="CZ7" s="39">
        <v>80.09</v>
      </c>
      <c r="DA7" s="39">
        <v>80.73</v>
      </c>
      <c r="DB7" s="39">
        <v>87.6</v>
      </c>
      <c r="DC7" s="39">
        <v>87.74</v>
      </c>
      <c r="DD7" s="39">
        <v>87.91</v>
      </c>
      <c r="DE7" s="39">
        <v>87.28</v>
      </c>
      <c r="DF7" s="39">
        <v>87.41</v>
      </c>
      <c r="DG7" s="39">
        <v>89.92</v>
      </c>
      <c r="DH7" s="39">
        <v>42.36</v>
      </c>
      <c r="DI7" s="39">
        <v>43.87</v>
      </c>
      <c r="DJ7" s="39">
        <v>45.78</v>
      </c>
      <c r="DK7" s="39">
        <v>47.43</v>
      </c>
      <c r="DL7" s="39">
        <v>48.96</v>
      </c>
      <c r="DM7" s="39">
        <v>45.25</v>
      </c>
      <c r="DN7" s="39">
        <v>46.27</v>
      </c>
      <c r="DO7" s="39">
        <v>46.88</v>
      </c>
      <c r="DP7" s="39">
        <v>46.94</v>
      </c>
      <c r="DQ7" s="39">
        <v>47.62</v>
      </c>
      <c r="DR7" s="39">
        <v>48.85</v>
      </c>
      <c r="DS7" s="39">
        <v>16.23</v>
      </c>
      <c r="DT7" s="39">
        <v>16.72</v>
      </c>
      <c r="DU7" s="39">
        <v>17</v>
      </c>
      <c r="DV7" s="39">
        <v>17</v>
      </c>
      <c r="DW7" s="39">
        <v>17.05</v>
      </c>
      <c r="DX7" s="39">
        <v>10.71</v>
      </c>
      <c r="DY7" s="39">
        <v>10.93</v>
      </c>
      <c r="DZ7" s="39">
        <v>13.39</v>
      </c>
      <c r="EA7" s="39">
        <v>14.48</v>
      </c>
      <c r="EB7" s="39">
        <v>16.27</v>
      </c>
      <c r="EC7" s="39">
        <v>17.8</v>
      </c>
      <c r="ED7" s="39">
        <v>0.09</v>
      </c>
      <c r="EE7" s="39">
        <v>0.18</v>
      </c>
      <c r="EF7" s="39">
        <v>0.12</v>
      </c>
      <c r="EG7" s="39">
        <v>0.46</v>
      </c>
      <c r="EH7" s="39">
        <v>0</v>
      </c>
      <c r="EI7" s="39">
        <v>0.72</v>
      </c>
      <c r="EJ7" s="39">
        <v>0.71</v>
      </c>
      <c r="EK7" s="39">
        <v>0.71</v>
      </c>
      <c r="EL7" s="39">
        <v>0.75</v>
      </c>
      <c r="EM7" s="39">
        <v>0.63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 keiri1</cp:lastModifiedBy>
  <cp:lastPrinted>2020-01-28T23:19:42Z</cp:lastPrinted>
  <dcterms:created xsi:type="dcterms:W3CDTF">2019-12-05T04:26:06Z</dcterms:created>
  <dcterms:modified xsi:type="dcterms:W3CDTF">2020-01-28T23:20:04Z</dcterms:modified>
  <cp:category/>
</cp:coreProperties>
</file>