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t0301\Desktop\財政状況資料集\R1(H29決算)\【財政状況資料集】_364681_つるぎ町_2017\編集\"/>
    </mc:Choice>
  </mc:AlternateContent>
  <bookViews>
    <workbookView xWindow="0" yWindow="0" windowWidth="28800" windowHeight="1245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<sst xmlns="http://schemas.openxmlformats.org/spreadsheetml/2006/main" count="1186" uniqueCount="610">
  <si>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</si>
  <si>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</si>
  <si>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</si>
  <si>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</si>
  <si>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</si>
  <si>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</si>
  <si>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</si>
  <si>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</si>
  <si>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</si>
  <si>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</si>
  <si>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</si>
  <si>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</si>
  <si>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</si>
  <si>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</si>
  <si>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</si>
  <si>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</si>
  <si>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</si>
  <si>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</si>
  <si>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</si>
  <si>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</si>
  <si>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</si>
  <si>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</si>
  <si>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</si>
  <si>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</si>
  <si>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</si>
  <si>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</si>
  <si>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</si>
  <si>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</si>
  <si>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</si>
  <si>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</si>
  <si>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</si>
  <si>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</si>
  <si>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</si>
  <si>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</si>
  <si>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</si>
  <si>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</si>
  <si>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</si>
  <si>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</si>
  <si>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</si>
  <si>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</si>
  <si>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</si>
  <si>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</si>
  <si>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</si>
  <si>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</si>
  <si>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</si>
  <si>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</si>
  <si>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</si>
  <si>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</si>
  <si>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</si>
  <si>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</si>
  <si>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</si>
  <si>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</si>
  <si>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</si>
  <si>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</si>
  <si>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</si>
  <si>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</si>
  <si>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</si>
  <si>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</si>
  <si>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</si>
  <si>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</si>
  <si>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</si>
  <si>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</si>
  <si>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</si>
  <si>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</si>
  <si>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</si>
  <si>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</si>
  <si>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</si>
  <si>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</si>
  <si>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</si>
  <si>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</si>
  <si>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</si>
  <si>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</si>
  <si>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</si>
  <si>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</si>
  <si>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</si>
  <si>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</si>
  <si>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</si>
  <si>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</si>
  <si>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</si>
  <si>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</si>
  <si>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</si>
  <si>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</si>
  <si>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</si>
  <si>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</si>
  <si>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</si>
  <si>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</si>
  <si>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</si>
  <si>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</si>
  <si>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</si>
  <si>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</si>
  <si>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</si>
  <si>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</si>
  <si>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つるぎ町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</si>
  <si>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</si>
  <si>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</si>
  <si>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</si>
  <si>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</si>
  <si>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</si>
  <si>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</si>
  <si>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</si>
  <si>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</si>
  <si>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</si>
  <si>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</si>
  <si>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</si>
  <si>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</si>
  <si>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</si>
  <si>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</si>
  <si>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</si>
  <si>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</si>
  <si>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</si>
  <si>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</si>
  <si>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</si>
  <si>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</si>
  <si>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</si>
  <si>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</si>
  <si>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</si>
  <si>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</si>
  <si>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</si>
  <si>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</si>
  <si>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</si>
  <si>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</si>
  <si>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</si>
  <si>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</si>
  <si>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</si>
  <si>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</si>
  <si>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</si>
  <si>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</si>
  <si>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</si>
  <si>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</si>
  <si>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</si>
  <si>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</si>
  <si>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</si>
  <si>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</si>
  <si>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</si>
  <si>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</si>
  <si>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</si>
  <si>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</si>
  <si>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</si>
  <si>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</si>
  <si>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</si>
  <si>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</si>
  <si>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</si>
  <si>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</si>
  <si>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</si>
  <si>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0"/>
  </si>
  <si>
    <t>うち日本人(％)</t>
    <phoneticPr fontId="5"/>
  </si>
  <si>
    <t>-2.8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</si>
  <si>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</si>
  <si>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</si>
  <si>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</si>
  <si>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</si>
  <si>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</si>
  <si>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</si>
  <si>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</si>
  <si>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</si>
  <si>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</si>
  <si>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</si>
  <si>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</si>
  <si>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</si>
  <si>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</si>
  <si>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</si>
  <si>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</si>
  <si>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</si>
  <si>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</si>
  <si>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</si>
  <si>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</si>
  <si>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</si>
  <si>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</si>
  <si>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</si>
  <si>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</si>
  <si>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</si>
  <si>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</si>
  <si>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</si>
  <si>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</si>
  <si>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</si>
  <si>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</si>
  <si>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</si>
  <si>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</si>
  <si>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</si>
  <si>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</si>
  <si>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</si>
  <si>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</si>
  <si>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</si>
  <si>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</si>
  <si>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</si>
  <si>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</si>
  <si>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</si>
  <si>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</si>
  <si>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</si>
  <si>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</si>
  <si>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</si>
  <si>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</si>
  <si>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</si>
  <si>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</si>
  <si>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</si>
  <si>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</si>
  <si>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</si>
  <si>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</si>
  <si>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</si>
  <si>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</si>
  <si>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</si>
  <si>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</si>
  <si>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</si>
  <si>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</si>
  <si>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徳島県つるぎ町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</si>
  <si>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</si>
  <si>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</si>
  <si>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</si>
  <si>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</si>
  <si>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</si>
  <si>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</si>
  <si>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</si>
  <si>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</si>
  <si>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</si>
  <si>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</si>
  <si>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</si>
  <si>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</si>
  <si>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</si>
  <si>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</si>
  <si>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</si>
  <si>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</si>
  <si>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</si>
  <si>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</si>
  <si>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</si>
  <si>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</si>
  <si>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</si>
  <si>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</si>
  <si>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</si>
  <si>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</si>
  <si>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</si>
  <si>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</si>
  <si>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</si>
  <si>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</si>
  <si>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</si>
  <si>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</si>
  <si>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</si>
  <si>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</si>
  <si>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</si>
  <si>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</si>
  <si>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</si>
  <si>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</si>
  <si>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</si>
  <si>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</si>
  <si>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</si>
  <si>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</si>
  <si>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</si>
  <si>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</si>
  <si>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</si>
  <si>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</si>
  <si>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</si>
  <si>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</si>
  <si>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</si>
  <si>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</si>
  <si>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</si>
  <si>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</si>
  <si>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</si>
  <si>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</si>
  <si>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</si>
  <si>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</si>
  <si>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</si>
  <si>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</si>
  <si>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</si>
  <si>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</si>
  <si>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</si>
  <si>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</si>
  <si>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</si>
  <si>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</si>
  <si>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</si>
  <si>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</si>
  <si>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</si>
  <si>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</si>
  <si>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</si>
  <si>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</si>
  <si>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</si>
  <si>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</si>
  <si>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</si>
  <si>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</si>
  <si>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</si>
  <si>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</si>
  <si>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</si>
  <si>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</si>
  <si>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</si>
  <si>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</si>
  <si>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</si>
  <si>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</si>
  <si>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</si>
  <si>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</si>
  <si>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</si>
  <si>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</si>
  <si>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</si>
  <si>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</si>
  <si>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</si>
  <si>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</si>
  <si>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</si>
  <si>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</si>
  <si>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</si>
  <si>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</si>
  <si>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</si>
  <si>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</si>
  <si>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</si>
  <si>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</si>
  <si>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</si>
  <si>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</si>
  <si>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</si>
  <si>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</si>
  <si>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</si>
  <si>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</si>
  <si>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</si>
  <si>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</si>
  <si>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</si>
  <si>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</si>
  <si>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</si>
  <si>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</si>
  <si>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</si>
  <si>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</si>
  <si>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</si>
  <si>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</si>
  <si>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</si>
  <si>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</si>
  <si>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</si>
  <si>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</si>
  <si>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</si>
  <si>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</si>
  <si>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</si>
  <si>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</si>
  <si>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</si>
  <si>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</si>
  <si>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</si>
  <si>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</si>
  <si>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</si>
  <si>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</si>
  <si>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</si>
  <si>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</si>
  <si>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</si>
  <si>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</si>
  <si>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</si>
  <si>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</si>
  <si>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</si>
  <si>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</si>
  <si>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</si>
  <si>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</si>
  <si>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</si>
  <si>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</si>
  <si>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</si>
  <si>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</si>
  <si>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</si>
  <si>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</si>
  <si>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</si>
  <si>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</si>
  <si>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</si>
  <si>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</si>
  <si>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</si>
  <si>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</si>
  <si>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徳島県つるぎ町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</si>
  <si>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</si>
  <si>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</si>
  <si>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</si>
  <si>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</si>
  <si>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</si>
  <si>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</si>
  <si>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</si>
  <si>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</si>
  <si>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</si>
  <si>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</si>
  <si>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</si>
  <si>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</si>
  <si>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</si>
  <si>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</si>
  <si>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</si>
  <si>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</si>
  <si>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</si>
  <si>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</si>
  <si>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</si>
  <si>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</si>
  <si>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剣山木綿麻温泉事業特別会計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</si>
  <si>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</si>
  <si>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</si>
  <si>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</si>
  <si>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</si>
  <si>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</si>
  <si>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</si>
  <si>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</si>
  <si>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</si>
  <si>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</si>
  <si>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</si>
  <si>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</si>
  <si>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</si>
  <si>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</si>
  <si>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</si>
  <si>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国民健康保険（事業勘定）事業特別会計</t>
    <phoneticPr fontId="5"/>
  </si>
  <si>
    <t>介護保険（事業勘定）事業特別会計</t>
    <phoneticPr fontId="5"/>
  </si>
  <si>
    <t>後期高齢者医療特別会計</t>
    <phoneticPr fontId="5"/>
  </si>
  <si>
    <t>介護サービス事業特別会計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</si>
  <si>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</si>
  <si>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</si>
  <si>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</si>
  <si>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</si>
  <si>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</si>
  <si>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</si>
  <si>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</si>
  <si>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</si>
  <si>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</si>
  <si>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</si>
  <si>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</si>
  <si>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</si>
  <si>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</si>
  <si>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</si>
  <si>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</si>
  <si>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</si>
  <si>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</si>
  <si>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</si>
  <si>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</si>
  <si>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</si>
  <si>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</si>
  <si>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</si>
  <si>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</si>
  <si>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</si>
  <si>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</si>
  <si>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</si>
  <si>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</si>
  <si>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</si>
  <si>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</si>
  <si>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</si>
  <si>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</si>
  <si>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</si>
  <si>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</si>
  <si>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</si>
  <si>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</si>
  <si>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</si>
  <si>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</si>
  <si>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</si>
  <si>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</si>
  <si>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</si>
  <si>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</si>
  <si>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</si>
  <si>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</si>
  <si>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</si>
  <si>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</si>
  <si>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</si>
  <si>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</si>
  <si>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</si>
  <si>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</si>
  <si>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</si>
  <si>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</si>
  <si>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</si>
  <si>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</si>
  <si>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</si>
  <si>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</si>
  <si>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</si>
  <si>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</si>
  <si>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</si>
  <si>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</si>
  <si>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</si>
  <si>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</si>
  <si>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</si>
  <si>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</si>
  <si>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</si>
  <si>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</si>
  <si>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</si>
  <si>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</si>
  <si>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</si>
  <si>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</si>
  <si>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</si>
  <si>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</si>
  <si>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</si>
  <si>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</si>
  <si>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</si>
  <si>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</si>
  <si>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</si>
  <si>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</si>
  <si>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</si>
  <si>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</si>
  <si>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</si>
  <si>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</si>
  <si>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</si>
  <si>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</si>
  <si>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</si>
  <si>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</si>
  <si>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</si>
  <si>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</si>
  <si>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</si>
  <si>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</si>
  <si>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</si>
  <si>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</si>
  <si>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</si>
  <si>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</si>
  <si>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</si>
  <si>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</si>
  <si>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</si>
  <si>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</si>
  <si>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</si>
  <si>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</si>
  <si>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</si>
  <si>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</si>
  <si>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</si>
  <si>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</si>
  <si>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</si>
  <si>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</si>
  <si>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</si>
  <si>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</si>
  <si>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</si>
  <si>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</si>
  <si>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</si>
  <si>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</si>
  <si>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</si>
  <si>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</si>
  <si>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</si>
  <si>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</si>
  <si>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</si>
  <si>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</si>
  <si>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</si>
  <si>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</si>
  <si>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</si>
  <si>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</si>
  <si>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</si>
  <si>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</si>
  <si>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</si>
  <si>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</si>
  <si>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</si>
  <si>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</si>
  <si>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</si>
  <si>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</si>
  <si>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</si>
  <si>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</si>
  <si>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</si>
  <si>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</si>
  <si>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</si>
  <si>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</si>
  <si>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</si>
  <si>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</si>
  <si>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</si>
  <si>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</si>
  <si>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</si>
  <si>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</si>
  <si>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</si>
  <si>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</si>
  <si>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</si>
  <si>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</si>
  <si>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</si>
  <si>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</si>
  <si>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</si>
  <si>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</si>
  <si>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</si>
  <si>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</si>
  <si>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</si>
  <si>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</si>
  <si>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</si>
  <si>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</si>
  <si>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</si>
  <si>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</si>
  <si>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</si>
  <si>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</si>
  <si>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</si>
  <si>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</si>
  <si>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</si>
  <si>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0.13</t>
  </si>
  <si>
    <t>▲ 4.12</t>
  </si>
  <si>
    <t>▲ 5.75</t>
  </si>
  <si>
    <t>病院事業会計</t>
  </si>
  <si>
    <t>介護保険（事業勘定）事業特別会計</t>
  </si>
  <si>
    <t>一般会計</t>
  </si>
  <si>
    <t>水道事業会計</t>
  </si>
  <si>
    <t>国民健康保険（事業勘定）事業特別会計</t>
  </si>
  <si>
    <t>介護サービス事業特別会計</t>
  </si>
  <si>
    <t>農業集落排水事業特別会計</t>
  </si>
  <si>
    <t>特定環境保全公共下水道事業特別会計</t>
  </si>
  <si>
    <t>その他会計（赤字）</t>
  </si>
  <si>
    <t>その他会計（黒字）</t>
  </si>
  <si>
    <t>まちづくり事業基金</t>
    <rPh sb="5" eb="7">
      <t>ジギョウ</t>
    </rPh>
    <rPh sb="7" eb="9">
      <t>キキン</t>
    </rPh>
    <phoneticPr fontId="11"/>
  </si>
  <si>
    <t>災害対策基金</t>
    <rPh sb="0" eb="2">
      <t>サイガイ</t>
    </rPh>
    <rPh sb="2" eb="4">
      <t>タイサク</t>
    </rPh>
    <rPh sb="4" eb="6">
      <t>キキン</t>
    </rPh>
    <phoneticPr fontId="2"/>
  </si>
  <si>
    <t>町並み保存基金</t>
    <rPh sb="0" eb="2">
      <t>マチナ</t>
    </rPh>
    <rPh sb="3" eb="5">
      <t>ホゾン</t>
    </rPh>
    <rPh sb="5" eb="7">
      <t>キキン</t>
    </rPh>
    <phoneticPr fontId="11"/>
  </si>
  <si>
    <t>ゆうゆう館整備基金</t>
    <rPh sb="4" eb="5">
      <t>カン</t>
    </rPh>
    <rPh sb="5" eb="7">
      <t>セイビ</t>
    </rPh>
    <rPh sb="7" eb="9">
      <t>キキン</t>
    </rPh>
    <phoneticPr fontId="11"/>
  </si>
  <si>
    <t>地域振興基金</t>
    <rPh sb="0" eb="2">
      <t>チイキ</t>
    </rPh>
    <rPh sb="2" eb="4">
      <t>シンコウ</t>
    </rPh>
    <rPh sb="4" eb="6">
      <t>キキン</t>
    </rPh>
    <phoneticPr fontId="11"/>
  </si>
  <si>
    <t>-</t>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</si>
  <si>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</si>
  <si>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〃（徳島県滞納整理機構特別会計）</t>
    <rPh sb="2" eb="5">
      <t>トクシマケン</t>
    </rPh>
    <rPh sb="5" eb="7">
      <t>タイノウ</t>
    </rPh>
    <rPh sb="7" eb="9">
      <t>セイリ</t>
    </rPh>
    <rPh sb="9" eb="11">
      <t>キコウ</t>
    </rPh>
    <rPh sb="11" eb="13">
      <t>トクベツ</t>
    </rPh>
    <rPh sb="13" eb="15">
      <t>カイケイ</t>
    </rPh>
    <phoneticPr fontId="5"/>
  </si>
  <si>
    <t>徳島県市町村議会議員公務災害補償等組合（一般会計）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rPh sb="20" eb="22">
      <t>イッパン</t>
    </rPh>
    <rPh sb="22" eb="24">
      <t>カイケイ</t>
    </rPh>
    <phoneticPr fontId="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</si>
  <si>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</si>
  <si>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〃（後期高齢者医療事業会計）</t>
    <rPh sb="2" eb="4">
      <t>コウキ</t>
    </rPh>
    <rPh sb="4" eb="7">
      <t>コウレイシャ</t>
    </rPh>
    <rPh sb="7" eb="9">
      <t>イリョウ</t>
    </rPh>
    <rPh sb="9" eb="11">
      <t>ジギョウ</t>
    </rPh>
    <rPh sb="11" eb="13">
      <t>カイケイ</t>
    </rPh>
    <phoneticPr fontId="5"/>
  </si>
  <si>
    <t>美馬地区広域行政組合（一般会計）</t>
    <rPh sb="0" eb="2">
      <t>ミマ</t>
    </rPh>
    <rPh sb="2" eb="4">
      <t>チク</t>
    </rPh>
    <rPh sb="4" eb="6">
      <t>コウイキ</t>
    </rPh>
    <rPh sb="6" eb="8">
      <t>ギョウセイ</t>
    </rPh>
    <rPh sb="8" eb="10">
      <t>クミアイ</t>
    </rPh>
    <rPh sb="11" eb="13">
      <t>イッパン</t>
    </rPh>
    <rPh sb="13" eb="15">
      <t>カイケイ</t>
    </rPh>
    <phoneticPr fontId="5"/>
  </si>
  <si>
    <t>〃（美馬地区広域振興事業特別会計）</t>
    <rPh sb="2" eb="4">
      <t>ミマ</t>
    </rPh>
    <rPh sb="4" eb="6">
      <t>チク</t>
    </rPh>
    <rPh sb="6" eb="8">
      <t>コウイキ</t>
    </rPh>
    <rPh sb="8" eb="10">
      <t>シンコウ</t>
    </rPh>
    <rPh sb="10" eb="12">
      <t>ジギョウ</t>
    </rPh>
    <rPh sb="12" eb="14">
      <t>トクベツ</t>
    </rPh>
    <rPh sb="14" eb="16">
      <t>カイケイ</t>
    </rPh>
    <phoneticPr fontId="5"/>
  </si>
  <si>
    <t>美馬環境整備組合（一般会計）</t>
    <rPh sb="0" eb="2">
      <t>ミマ</t>
    </rPh>
    <rPh sb="2" eb="4">
      <t>カンキョウ</t>
    </rPh>
    <rPh sb="4" eb="6">
      <t>セイビ</t>
    </rPh>
    <rPh sb="6" eb="8">
      <t>クミアイ</t>
    </rPh>
    <rPh sb="9" eb="11">
      <t>イッパン</t>
    </rPh>
    <rPh sb="11" eb="13">
      <t>カイケイ</t>
    </rPh>
    <phoneticPr fontId="5"/>
  </si>
  <si>
    <t>吉野川環境整備組合（一般会計）</t>
    <rPh sb="0" eb="3">
      <t>ヨシノガワ</t>
    </rPh>
    <rPh sb="3" eb="5">
      <t>カンキョウ</t>
    </rPh>
    <rPh sb="5" eb="7">
      <t>セイビ</t>
    </rPh>
    <rPh sb="7" eb="9">
      <t>クミアイ</t>
    </rPh>
    <rPh sb="10" eb="12">
      <t>イッパン</t>
    </rPh>
    <rPh sb="12" eb="14">
      <t>カイケイ</t>
    </rPh>
    <phoneticPr fontId="5"/>
  </si>
  <si>
    <t>西阿老人ホーム組合（一般会計）</t>
    <rPh sb="0" eb="1">
      <t>ニシ</t>
    </rPh>
    <rPh sb="1" eb="2">
      <t>ア</t>
    </rPh>
    <rPh sb="2" eb="4">
      <t>ロウジン</t>
    </rPh>
    <rPh sb="7" eb="9">
      <t>クミアイ</t>
    </rPh>
    <rPh sb="10" eb="12">
      <t>イッパン</t>
    </rPh>
    <rPh sb="12" eb="14">
      <t>カイケイ</t>
    </rPh>
    <phoneticPr fontId="5"/>
  </si>
  <si>
    <t>美馬西部学校給食センター組合（一般会計）</t>
    <rPh sb="0" eb="2">
      <t>ミマ</t>
    </rPh>
    <rPh sb="2" eb="4">
      <t>セイブ</t>
    </rPh>
    <rPh sb="4" eb="6">
      <t>ガッコウ</t>
    </rPh>
    <rPh sb="6" eb="8">
      <t>キュウショク</t>
    </rPh>
    <rPh sb="12" eb="14">
      <t>クミアイ</t>
    </rPh>
    <rPh sb="15" eb="17">
      <t>イッパン</t>
    </rPh>
    <rPh sb="17" eb="19">
      <t>カイケイ</t>
    </rPh>
    <phoneticPr fontId="5"/>
  </si>
  <si>
    <t>美馬西部共立火葬場組合（一般会計）</t>
    <rPh sb="0" eb="2">
      <t>ミマ</t>
    </rPh>
    <rPh sb="2" eb="4">
      <t>セイブ</t>
    </rPh>
    <rPh sb="4" eb="6">
      <t>キョウリツ</t>
    </rPh>
    <rPh sb="6" eb="9">
      <t>カソウジョウ</t>
    </rPh>
    <rPh sb="9" eb="11">
      <t>クミアイ</t>
    </rPh>
    <rPh sb="12" eb="14">
      <t>イッパン</t>
    </rPh>
    <rPh sb="14" eb="16">
      <t>カイケイ</t>
    </rPh>
    <phoneticPr fontId="5"/>
  </si>
  <si>
    <t>美馬西部特別養護老人ホーム組合（一般会計）</t>
    <rPh sb="0" eb="2">
      <t>ミマ</t>
    </rPh>
    <rPh sb="2" eb="4">
      <t>セイブ</t>
    </rPh>
    <rPh sb="4" eb="6">
      <t>トクベツ</t>
    </rPh>
    <rPh sb="6" eb="8">
      <t>ヨウゴ</t>
    </rPh>
    <rPh sb="8" eb="10">
      <t>ロウジン</t>
    </rPh>
    <rPh sb="13" eb="15">
      <t>クミアイ</t>
    </rPh>
    <rPh sb="16" eb="18">
      <t>イッパン</t>
    </rPh>
    <rPh sb="18" eb="20">
      <t>カイケイ</t>
    </rPh>
    <phoneticPr fontId="5"/>
  </si>
  <si>
    <t>美馬西部消防組合（一般会計）</t>
    <rPh sb="0" eb="2">
      <t>ミマ</t>
    </rPh>
    <rPh sb="2" eb="4">
      <t>セイブ</t>
    </rPh>
    <rPh sb="4" eb="6">
      <t>ショウボウ</t>
    </rPh>
    <rPh sb="6" eb="8">
      <t>クミアイ</t>
    </rPh>
    <rPh sb="9" eb="11">
      <t>イッパン</t>
    </rPh>
    <rPh sb="11" eb="13">
      <t>カイケイ</t>
    </rPh>
    <phoneticPr fontId="5"/>
  </si>
  <si>
    <t>-</t>
    <phoneticPr fontId="2"/>
  </si>
  <si>
    <t>ミマコンポスト</t>
    <phoneticPr fontId="2"/>
  </si>
  <si>
    <t>つるぎ町土地開発公社</t>
    <rPh sb="3" eb="4">
      <t>チョウ</t>
    </rPh>
    <rPh sb="4" eb="6">
      <t>トチ</t>
    </rPh>
    <rPh sb="6" eb="8">
      <t>カイハツ</t>
    </rPh>
    <rPh sb="8" eb="10">
      <t>コウシャ</t>
    </rPh>
    <phoneticPr fontId="2"/>
  </si>
  <si>
    <t>貞光ゆうゆう館</t>
    <rPh sb="0" eb="2">
      <t>サダミツ</t>
    </rPh>
    <rPh sb="6" eb="7">
      <t>カン</t>
    </rPh>
    <phoneticPr fontId="2"/>
  </si>
  <si>
    <t>ラ・フォーレつるぎ山</t>
    <rPh sb="9" eb="10">
      <t>ヤマ</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</si>
  <si>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</si>
  <si>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</si>
  <si>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</si>
  <si>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</si>
  <si>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</si>
  <si>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</si>
  <si>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</si>
  <si>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交付税の減少により一般財源の確保が難しくなり、基金の取崩を行った結果、充当可能基金現在高が減少し数値が悪化している。実質公債費比率については、合併特例債の元金消化の開始により、元金償還金が増加しているが、一部事務組合地方債元利償還金は減少しており、全体では大きく悪化していない。現状では、いずれの数値も類似団体と同程度となっているが、令和元年度以降には元利償還金のピークと、普通交付税減少のピークが重なり、大きく悪化していく見込である。将来的な負担が少しでも軽減されるように計画的に歳出削減を行っていく必要がある。</t>
    <rPh sb="0" eb="2">
      <t>ショウライ</t>
    </rPh>
    <rPh sb="2" eb="4">
      <t>フタン</t>
    </rPh>
    <rPh sb="4" eb="6">
      <t>ヒリツ</t>
    </rPh>
    <rPh sb="12" eb="15">
      <t>コウフゼイ</t>
    </rPh>
    <rPh sb="16" eb="18">
      <t>ゲンショウ</t>
    </rPh>
    <rPh sb="21" eb="23">
      <t>イッパン</t>
    </rPh>
    <rPh sb="23" eb="25">
      <t>ザイゲン</t>
    </rPh>
    <rPh sb="26" eb="28">
      <t>カクホ</t>
    </rPh>
    <rPh sb="29" eb="30">
      <t>ムズカ</t>
    </rPh>
    <rPh sb="35" eb="37">
      <t>キキン</t>
    </rPh>
    <rPh sb="38" eb="40">
      <t>トリクズシ</t>
    </rPh>
    <rPh sb="41" eb="42">
      <t>オコナ</t>
    </rPh>
    <rPh sb="44" eb="46">
      <t>ケッカ</t>
    </rPh>
    <rPh sb="47" eb="49">
      <t>ジュウトウ</t>
    </rPh>
    <rPh sb="49" eb="51">
      <t>カノウ</t>
    </rPh>
    <rPh sb="51" eb="53">
      <t>キキン</t>
    </rPh>
    <rPh sb="53" eb="56">
      <t>ゲンザイダカ</t>
    </rPh>
    <rPh sb="57" eb="59">
      <t>ゲンショウ</t>
    </rPh>
    <rPh sb="60" eb="62">
      <t>スウチ</t>
    </rPh>
    <rPh sb="63" eb="65">
      <t>アッカ</t>
    </rPh>
    <rPh sb="70" eb="72">
      <t>ジッシツ</t>
    </rPh>
    <rPh sb="72" eb="75">
      <t>コウサイヒ</t>
    </rPh>
    <rPh sb="75" eb="77">
      <t>ヒリツ</t>
    </rPh>
    <rPh sb="83" eb="85">
      <t>ガッペイ</t>
    </rPh>
    <rPh sb="85" eb="88">
      <t>トクレイサイ</t>
    </rPh>
    <rPh sb="89" eb="91">
      <t>ガンキン</t>
    </rPh>
    <rPh sb="91" eb="93">
      <t>ショウカ</t>
    </rPh>
    <rPh sb="94" eb="96">
      <t>カイシ</t>
    </rPh>
    <rPh sb="100" eb="102">
      <t>ガンキン</t>
    </rPh>
    <rPh sb="102" eb="105">
      <t>ショウカンキン</t>
    </rPh>
    <rPh sb="106" eb="108">
      <t>ゾウカ</t>
    </rPh>
    <rPh sb="114" eb="116">
      <t>イチブ</t>
    </rPh>
    <rPh sb="116" eb="118">
      <t>ジム</t>
    </rPh>
    <rPh sb="118" eb="120">
      <t>クミアイ</t>
    </rPh>
    <rPh sb="120" eb="123">
      <t>チホウサイ</t>
    </rPh>
    <rPh sb="123" eb="125">
      <t>ガンリ</t>
    </rPh>
    <rPh sb="125" eb="128">
      <t>ショウカンキン</t>
    </rPh>
    <rPh sb="129" eb="131">
      <t>ゲンショウ</t>
    </rPh>
    <rPh sb="136" eb="138">
      <t>ゼンタイ</t>
    </rPh>
    <rPh sb="140" eb="141">
      <t>オオ</t>
    </rPh>
    <rPh sb="143" eb="145">
      <t>アッカ</t>
    </rPh>
    <rPh sb="151" eb="153">
      <t>ゲンジョウ</t>
    </rPh>
    <rPh sb="160" eb="162">
      <t>スウチ</t>
    </rPh>
    <rPh sb="163" eb="165">
      <t>ルイジ</t>
    </rPh>
    <rPh sb="165" eb="167">
      <t>ダンタイ</t>
    </rPh>
    <rPh sb="168" eb="171">
      <t>ドウテイド</t>
    </rPh>
    <rPh sb="179" eb="181">
      <t>レイワ</t>
    </rPh>
    <rPh sb="181" eb="184">
      <t>ガンネンド</t>
    </rPh>
    <rPh sb="184" eb="186">
      <t>イコウ</t>
    </rPh>
    <rPh sb="188" eb="190">
      <t>ガンリ</t>
    </rPh>
    <rPh sb="190" eb="193">
      <t>ショウカンキン</t>
    </rPh>
    <rPh sb="199" eb="201">
      <t>フツウ</t>
    </rPh>
    <rPh sb="201" eb="204">
      <t>コウフゼイ</t>
    </rPh>
    <rPh sb="204" eb="206">
      <t>ゲンショウ</t>
    </rPh>
    <rPh sb="211" eb="212">
      <t>カサ</t>
    </rPh>
    <rPh sb="215" eb="216">
      <t>オオ</t>
    </rPh>
    <rPh sb="218" eb="220">
      <t>アッカ</t>
    </rPh>
    <rPh sb="224" eb="226">
      <t>ミコミ</t>
    </rPh>
    <rPh sb="230" eb="233">
      <t>ショウライテキ</t>
    </rPh>
    <rPh sb="234" eb="236">
      <t>フタン</t>
    </rPh>
    <rPh sb="237" eb="238">
      <t>スコ</t>
    </rPh>
    <rPh sb="241" eb="243">
      <t>ケイゲン</t>
    </rPh>
    <rPh sb="249" eb="252">
      <t>ケイカクテキ</t>
    </rPh>
    <rPh sb="253" eb="255">
      <t>サイシュツ</t>
    </rPh>
    <rPh sb="255" eb="257">
      <t>サクゲン</t>
    </rPh>
    <rPh sb="258" eb="259">
      <t>オコナ</t>
    </rPh>
    <rPh sb="263" eb="265">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</si>
  <si>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</si>
  <si>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</si>
  <si>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</si>
  <si>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</si>
  <si>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</si>
  <si>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</si>
  <si>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</si>
  <si>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</si>
  <si>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類似団体を参照すると、有形固定資産減価償却率が上昇することに伴い、これら施設にかかる債務が減少し、その分将来負担比率も減少するという形で未来への負債を減少させている傾向が見える。
それに対し本町は、有形固定資産減価償却率が上昇しているにもかかわらず、将来負担比率も上昇するというねじれの状態が発生している。考えられることは、第一に経常的な収入である地方交付税が減少し、それに対する歳出の抑制が追いつかず、繰越金や基金の取崩を余儀なくされていることが原因である。また、合併特例事業債の終了が迫り、前倒しで投資を行ったことにより、地方債現在高が上昇していることも重要な要因である。
経常的な歳出の削減をすべく、より効率的な運営体制を構築することが急務である。</t>
    <rPh sb="0" eb="2">
      <t>ルイジ</t>
    </rPh>
    <rPh sb="2" eb="4">
      <t>ダンタイ</t>
    </rPh>
    <rPh sb="5" eb="7">
      <t>サンショウ</t>
    </rPh>
    <rPh sb="11" eb="13">
      <t>ユウケイ</t>
    </rPh>
    <rPh sb="13" eb="17">
      <t>コテイシサン</t>
    </rPh>
    <rPh sb="17" eb="19">
      <t>ゲンカ</t>
    </rPh>
    <rPh sb="19" eb="22">
      <t>ショウキャクリツ</t>
    </rPh>
    <rPh sb="23" eb="25">
      <t>ジョウショウ</t>
    </rPh>
    <rPh sb="30" eb="31">
      <t>トモナ</t>
    </rPh>
    <rPh sb="36" eb="38">
      <t>シセツ</t>
    </rPh>
    <rPh sb="42" eb="44">
      <t>サイム</t>
    </rPh>
    <rPh sb="45" eb="47">
      <t>ゲンショウ</t>
    </rPh>
    <rPh sb="51" eb="52">
      <t>ブン</t>
    </rPh>
    <rPh sb="52" eb="54">
      <t>ショウライ</t>
    </rPh>
    <rPh sb="54" eb="56">
      <t>フタン</t>
    </rPh>
    <rPh sb="56" eb="58">
      <t>ヒリツ</t>
    </rPh>
    <rPh sb="59" eb="61">
      <t>ゲンショウ</t>
    </rPh>
    <rPh sb="66" eb="67">
      <t>カタチ</t>
    </rPh>
    <rPh sb="68" eb="70">
      <t>ミライ</t>
    </rPh>
    <rPh sb="72" eb="74">
      <t>フサイ</t>
    </rPh>
    <rPh sb="75" eb="77">
      <t>ゲンショウ</t>
    </rPh>
    <rPh sb="82" eb="84">
      <t>ケイコウ</t>
    </rPh>
    <rPh sb="85" eb="86">
      <t>ミ</t>
    </rPh>
    <rPh sb="93" eb="94">
      <t>タイ</t>
    </rPh>
    <rPh sb="95" eb="97">
      <t>ホンチョウ</t>
    </rPh>
    <rPh sb="99" eb="101">
      <t>ユウケイ</t>
    </rPh>
    <rPh sb="101" eb="105">
      <t>コテイシサン</t>
    </rPh>
    <rPh sb="105" eb="107">
      <t>ゲンカ</t>
    </rPh>
    <rPh sb="107" eb="110">
      <t>ショウキャクリツ</t>
    </rPh>
    <rPh sb="111" eb="113">
      <t>ジョウショウ</t>
    </rPh>
    <rPh sb="125" eb="127">
      <t>ショウライ</t>
    </rPh>
    <rPh sb="127" eb="129">
      <t>フタン</t>
    </rPh>
    <rPh sb="129" eb="131">
      <t>ヒリツ</t>
    </rPh>
    <rPh sb="132" eb="134">
      <t>ジョウショウ</t>
    </rPh>
    <rPh sb="143" eb="145">
      <t>ジョウタイ</t>
    </rPh>
    <rPh sb="146" eb="148">
      <t>ハッセイ</t>
    </rPh>
    <rPh sb="153" eb="154">
      <t>カンガ</t>
    </rPh>
    <rPh sb="162" eb="164">
      <t>ダイイチ</t>
    </rPh>
    <rPh sb="165" eb="168">
      <t>ケイジョウテキ</t>
    </rPh>
    <rPh sb="169" eb="171">
      <t>シュウニュウ</t>
    </rPh>
    <rPh sb="174" eb="176">
      <t>チホウ</t>
    </rPh>
    <rPh sb="176" eb="179">
      <t>コウフゼイ</t>
    </rPh>
    <rPh sb="180" eb="182">
      <t>ゲンショウ</t>
    </rPh>
    <rPh sb="187" eb="188">
      <t>タイ</t>
    </rPh>
    <rPh sb="190" eb="192">
      <t>サイシュツ</t>
    </rPh>
    <rPh sb="193" eb="195">
      <t>ヨクセイ</t>
    </rPh>
    <rPh sb="196" eb="197">
      <t>オ</t>
    </rPh>
    <rPh sb="202" eb="205">
      <t>クリコシキン</t>
    </rPh>
    <rPh sb="206" eb="208">
      <t>キキン</t>
    </rPh>
    <rPh sb="209" eb="211">
      <t>トリクズシ</t>
    </rPh>
    <rPh sb="212" eb="214">
      <t>ヨギ</t>
    </rPh>
    <rPh sb="224" eb="226">
      <t>ゲンイン</t>
    </rPh>
    <rPh sb="233" eb="235">
      <t>ガッペイ</t>
    </rPh>
    <rPh sb="235" eb="237">
      <t>トクレイ</t>
    </rPh>
    <rPh sb="237" eb="240">
      <t>ジギョウサイ</t>
    </rPh>
    <rPh sb="241" eb="243">
      <t>シュウリョウ</t>
    </rPh>
    <rPh sb="244" eb="245">
      <t>セマ</t>
    </rPh>
    <rPh sb="247" eb="249">
      <t>マエダオ</t>
    </rPh>
    <rPh sb="251" eb="253">
      <t>トウシ</t>
    </rPh>
    <rPh sb="254" eb="255">
      <t>オコナ</t>
    </rPh>
    <rPh sb="263" eb="266">
      <t>チホウサイ</t>
    </rPh>
    <rPh sb="266" eb="269">
      <t>ゲンザイダカ</t>
    </rPh>
    <rPh sb="270" eb="272">
      <t>ジョウショウ</t>
    </rPh>
    <rPh sb="279" eb="281">
      <t>ジュウヨウ</t>
    </rPh>
    <rPh sb="282" eb="284">
      <t>ヨウイン</t>
    </rPh>
    <rPh sb="289" eb="292">
      <t>ケイジョウテキ</t>
    </rPh>
    <rPh sb="293" eb="295">
      <t>サイシュツ</t>
    </rPh>
    <rPh sb="296" eb="298">
      <t>サクゲン</t>
    </rPh>
    <rPh sb="305" eb="308">
      <t>コウリツテキ</t>
    </rPh>
    <rPh sb="309" eb="311">
      <t>ウンエイ</t>
    </rPh>
    <rPh sb="311" eb="313">
      <t>タイセイ</t>
    </rPh>
    <rPh sb="314" eb="316">
      <t>コウチク</t>
    </rPh>
    <rPh sb="321" eb="323">
      <t>キュウム</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</si>
</sst>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7FDE-4283-9FE3-5752D921A4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70256</c:v>
                </c:pt>
                <c:pt idx="1">
                  <c:v>116015</c:v>
                </c:pt>
                <c:pt idx="2">
                  <c:v>80533</c:v>
                </c:pt>
                <c:pt idx="3">
                  <c:v>144575</c:v>
                </c:pt>
                <c:pt idx="4">
                  <c:v>105869</c:v>
                </c:pt>
              </c:numCache>
            </c:numRef>
          </c:val>
          <c:smooth val="0"/>
          <c:extLst xmlns:c16r2="http://schemas.microsoft.com/office/drawing/2015/06/chart">
            <c:ext xmlns:c16="http://schemas.microsoft.com/office/drawing/2014/chart" uri="{C3380CC4-5D6E-409C-BE32-E72D297353CC}">
              <c16:uniqueId val="{00000001-7FDE-4283-9FE3-5752D921A408}"/>
            </c:ext>
          </c:extLst>
        </c:ser>
        <c:dLbls>
          <c:showLegendKey val="0"/>
          <c:showVal val="0"/>
          <c:showCatName val="0"/>
          <c:showSerName val="0"/>
          <c:showPercent val="0"/>
          <c:showBubbleSize val="0"/>
        </c:dLbls>
        <c:marker val="1"/>
        <c:smooth val="0"/>
        <c:axId val="220022480"/>
        <c:axId val="221848760"/>
      </c:lineChart>
      <c:catAx>
        <c:axId val="220022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848760"/>
        <c:crosses val="autoZero"/>
        <c:auto val="1"/>
        <c:lblAlgn val="ctr"/>
        <c:lblOffset val="100"/>
        <c:tickLblSkip val="1"/>
        <c:tickMarkSkip val="1"/>
        <c:noMultiLvlLbl val="0"/>
      </c:catAx>
      <c:valAx>
        <c:axId val="2218487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022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5.46</c:v>
                </c:pt>
                <c:pt idx="1">
                  <c:v>5.22</c:v>
                </c:pt>
                <c:pt idx="2">
                  <c:v>6.3</c:v>
                </c:pt>
                <c:pt idx="3">
                  <c:v>2.3199999999999998</c:v>
                </c:pt>
                <c:pt idx="4">
                  <c:v>2.21</c:v>
                </c:pt>
              </c:numCache>
            </c:numRef>
          </c:val>
          <c:extLst xmlns:c16r2="http://schemas.microsoft.com/office/drawing/2015/06/chart">
            <c:ext xmlns:c16="http://schemas.microsoft.com/office/drawing/2014/chart" uri="{C3380CC4-5D6E-409C-BE32-E72D297353CC}">
              <c16:uniqueId val="{00000000-F1C1-4F25-A250-B5DEF54DFE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22.48</c:v>
                </c:pt>
                <c:pt idx="1">
                  <c:v>22.35</c:v>
                </c:pt>
                <c:pt idx="2">
                  <c:v>22.26</c:v>
                </c:pt>
                <c:pt idx="3">
                  <c:v>23.12</c:v>
                </c:pt>
                <c:pt idx="4">
                  <c:v>18.329999999999998</c:v>
                </c:pt>
              </c:numCache>
            </c:numRef>
          </c:val>
          <c:extLst xmlns:c16r2="http://schemas.microsoft.com/office/drawing/2015/06/chart">
            <c:ext xmlns:c16="http://schemas.microsoft.com/office/drawing/2014/chart" uri="{C3380CC4-5D6E-409C-BE32-E72D297353CC}">
              <c16:uniqueId val="{00000001-F1C1-4F25-A250-B5DEF54DFEBF}"/>
            </c:ext>
          </c:extLst>
        </c:ser>
        <c:dLbls>
          <c:showLegendKey val="0"/>
          <c:showVal val="0"/>
          <c:showCatName val="0"/>
          <c:showSerName val="0"/>
          <c:showPercent val="0"/>
          <c:showBubbleSize val="0"/>
        </c:dLbls>
        <c:gapWidth val="250"/>
        <c:overlap val="100"/>
        <c:axId val="449460800"/>
        <c:axId val="449461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2.0099999999999998</c:v>
                </c:pt>
                <c:pt idx="1">
                  <c:v>-0.13</c:v>
                </c:pt>
                <c:pt idx="2">
                  <c:v>1.21</c:v>
                </c:pt>
                <c:pt idx="3">
                  <c:v>-4.12</c:v>
                </c:pt>
                <c:pt idx="4">
                  <c:v>-5.75</c:v>
                </c:pt>
              </c:numCache>
            </c:numRef>
          </c:val>
          <c:smooth val="0"/>
          <c:extLst xmlns:c16r2="http://schemas.microsoft.com/office/drawing/2015/06/chart">
            <c:ext xmlns:c16="http://schemas.microsoft.com/office/drawing/2014/chart" uri="{C3380CC4-5D6E-409C-BE32-E72D297353CC}">
              <c16:uniqueId val="{00000002-F1C1-4F25-A250-B5DEF54DFEBF}"/>
            </c:ext>
          </c:extLst>
        </c:ser>
        <c:dLbls>
          <c:showLegendKey val="0"/>
          <c:showVal val="0"/>
          <c:showCatName val="0"/>
          <c:showSerName val="0"/>
          <c:showPercent val="0"/>
          <c:showBubbleSize val="0"/>
        </c:dLbls>
        <c:marker val="1"/>
        <c:smooth val="0"/>
        <c:axId val="449460800"/>
        <c:axId val="449461192"/>
      </c:lineChart>
      <c:catAx>
        <c:axId val="44946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9461192"/>
        <c:crosses val="autoZero"/>
        <c:auto val="1"/>
        <c:lblAlgn val="ctr"/>
        <c:lblOffset val="100"/>
        <c:tickLblSkip val="1"/>
        <c:tickMarkSkip val="1"/>
        <c:noMultiLvlLbl val="0"/>
      </c:catAx>
      <c:valAx>
        <c:axId val="449461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46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c:v>
                </c:pt>
                <c:pt idx="2">
                  <c:v>#N/A</c:v>
                </c:pt>
                <c:pt idx="3">
                  <c:v>0.19</c:v>
                </c:pt>
                <c:pt idx="4">
                  <c:v>#N/A</c:v>
                </c:pt>
                <c:pt idx="5">
                  <c:v>0.06</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0-FE06-4497-A1CA-51EE782DD6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E06-4497-A1CA-51EE782DD6DA}"/>
            </c:ext>
          </c:extLst>
        </c:ser>
        <c:ser>
          <c:idx val="2"/>
          <c:order val="2"/>
          <c:tx>
            <c:strRef>
              <c:f>データシート!$A$29</c:f>
              <c:strCache>
                <c:ptCount val="1"/>
                <c:pt idx="0">
                  <c:v>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0.17</c:v>
                </c:pt>
                <c:pt idx="2">
                  <c:v>#N/A</c:v>
                </c:pt>
                <c:pt idx="3">
                  <c:v>0.05</c:v>
                </c:pt>
                <c:pt idx="4">
                  <c:v>#N/A</c:v>
                </c:pt>
                <c:pt idx="5">
                  <c:v>0.04</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2-FE06-4497-A1CA-51EE782DD6D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3-FE06-4497-A1CA-51EE782DD6DA}"/>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0.12</c:v>
                </c:pt>
                <c:pt idx="2">
                  <c:v>#N/A</c:v>
                </c:pt>
                <c:pt idx="3">
                  <c:v>0.11</c:v>
                </c:pt>
                <c:pt idx="4">
                  <c:v>#N/A</c:v>
                </c:pt>
                <c:pt idx="5">
                  <c:v>0.03</c:v>
                </c:pt>
                <c:pt idx="6">
                  <c:v>#N/A</c:v>
                </c:pt>
                <c:pt idx="7">
                  <c:v>0.03</c:v>
                </c:pt>
                <c:pt idx="8">
                  <c:v>#N/A</c:v>
                </c:pt>
                <c:pt idx="9">
                  <c:v>0.08</c:v>
                </c:pt>
              </c:numCache>
            </c:numRef>
          </c:val>
          <c:extLst xmlns:c16r2="http://schemas.microsoft.com/office/drawing/2015/06/chart">
            <c:ext xmlns:c16="http://schemas.microsoft.com/office/drawing/2014/chart" uri="{C3380CC4-5D6E-409C-BE32-E72D297353CC}">
              <c16:uniqueId val="{00000004-FE06-4497-A1CA-51EE782DD6DA}"/>
            </c:ext>
          </c:extLst>
        </c:ser>
        <c:ser>
          <c:idx val="5"/>
          <c:order val="5"/>
          <c:tx>
            <c:strRef>
              <c:f>データシート!$A$32</c:f>
              <c:strCache>
                <c:ptCount val="1"/>
                <c:pt idx="0">
                  <c:v>国民健康保険（事業勘定）事業特別会計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2.81</c:v>
                </c:pt>
                <c:pt idx="2">
                  <c:v>#N/A</c:v>
                </c:pt>
                <c:pt idx="3">
                  <c:v>1.31</c:v>
                </c:pt>
                <c:pt idx="4">
                  <c:v>#N/A</c:v>
                </c:pt>
                <c:pt idx="5">
                  <c:v>0.91</c:v>
                </c:pt>
                <c:pt idx="6">
                  <c:v>#N/A</c:v>
                </c:pt>
                <c:pt idx="7">
                  <c:v>1.56</c:v>
                </c:pt>
                <c:pt idx="8">
                  <c:v>#N/A</c:v>
                </c:pt>
                <c:pt idx="9">
                  <c:v>1.42</c:v>
                </c:pt>
              </c:numCache>
            </c:numRef>
          </c:val>
          <c:extLst xmlns:c16r2="http://schemas.microsoft.com/office/drawing/2015/06/chart">
            <c:ext xmlns:c16="http://schemas.microsoft.com/office/drawing/2014/chart" uri="{C3380CC4-5D6E-409C-BE32-E72D297353CC}">
              <c16:uniqueId val="{00000005-FE06-4497-A1CA-51EE782DD6DA}"/>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2.0499999999999998</c:v>
                </c:pt>
                <c:pt idx="2">
                  <c:v>#N/A</c:v>
                </c:pt>
                <c:pt idx="3">
                  <c:v>1.8</c:v>
                </c:pt>
                <c:pt idx="4">
                  <c:v>#N/A</c:v>
                </c:pt>
                <c:pt idx="5">
                  <c:v>1.54</c:v>
                </c:pt>
                <c:pt idx="6">
                  <c:v>#N/A</c:v>
                </c:pt>
                <c:pt idx="7">
                  <c:v>1.75</c:v>
                </c:pt>
                <c:pt idx="8">
                  <c:v>#N/A</c:v>
                </c:pt>
                <c:pt idx="9">
                  <c:v>1.87</c:v>
                </c:pt>
              </c:numCache>
            </c:numRef>
          </c:val>
          <c:extLst xmlns:c16r2="http://schemas.microsoft.com/office/drawing/2015/06/chart">
            <c:ext xmlns:c16="http://schemas.microsoft.com/office/drawing/2014/chart" uri="{C3380CC4-5D6E-409C-BE32-E72D297353CC}">
              <c16:uniqueId val="{00000006-FE06-4497-A1CA-51EE782DD6D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5.42</c:v>
                </c:pt>
                <c:pt idx="2">
                  <c:v>#N/A</c:v>
                </c:pt>
                <c:pt idx="3">
                  <c:v>5.21</c:v>
                </c:pt>
                <c:pt idx="4">
                  <c:v>#N/A</c:v>
                </c:pt>
                <c:pt idx="5">
                  <c:v>6.29</c:v>
                </c:pt>
                <c:pt idx="6">
                  <c:v>#N/A</c:v>
                </c:pt>
                <c:pt idx="7">
                  <c:v>2.2999999999999998</c:v>
                </c:pt>
                <c:pt idx="8">
                  <c:v>#N/A</c:v>
                </c:pt>
                <c:pt idx="9">
                  <c:v>2.19</c:v>
                </c:pt>
              </c:numCache>
            </c:numRef>
          </c:val>
          <c:extLst xmlns:c16r2="http://schemas.microsoft.com/office/drawing/2015/06/chart">
            <c:ext xmlns:c16="http://schemas.microsoft.com/office/drawing/2014/chart" uri="{C3380CC4-5D6E-409C-BE32-E72D297353CC}">
              <c16:uniqueId val="{00000007-FE06-4497-A1CA-51EE782DD6DA}"/>
            </c:ext>
          </c:extLst>
        </c:ser>
        <c:ser>
          <c:idx val="8"/>
          <c:order val="8"/>
          <c:tx>
            <c:strRef>
              <c:f>データシート!$A$35</c:f>
              <c:strCache>
                <c:ptCount val="1"/>
                <c:pt idx="0">
                  <c:v>介護保険（事業勘定）事業特別会計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2.63</c:v>
                </c:pt>
                <c:pt idx="2">
                  <c:v>#N/A</c:v>
                </c:pt>
                <c:pt idx="3">
                  <c:v>3.1</c:v>
                </c:pt>
                <c:pt idx="4">
                  <c:v>#N/A</c:v>
                </c:pt>
                <c:pt idx="5">
                  <c:v>2.63</c:v>
                </c:pt>
                <c:pt idx="6">
                  <c:v>#N/A</c:v>
                </c:pt>
                <c:pt idx="7">
                  <c:v>1.93</c:v>
                </c:pt>
                <c:pt idx="8">
                  <c:v>#N/A</c:v>
                </c:pt>
                <c:pt idx="9">
                  <c:v>2.39</c:v>
                </c:pt>
              </c:numCache>
            </c:numRef>
          </c:val>
          <c:extLst xmlns:c16r2="http://schemas.microsoft.com/office/drawing/2015/06/chart">
            <c:ext xmlns:c16="http://schemas.microsoft.com/office/drawing/2014/chart" uri="{C3380CC4-5D6E-409C-BE32-E72D297353CC}">
              <c16:uniqueId val="{00000008-FE06-4497-A1CA-51EE782DD6D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10.19</c:v>
                </c:pt>
                <c:pt idx="2">
                  <c:v>#N/A</c:v>
                </c:pt>
                <c:pt idx="3">
                  <c:v>11.48</c:v>
                </c:pt>
                <c:pt idx="4">
                  <c:v>#N/A</c:v>
                </c:pt>
                <c:pt idx="5">
                  <c:v>11.41</c:v>
                </c:pt>
                <c:pt idx="6">
                  <c:v>#N/A</c:v>
                </c:pt>
                <c:pt idx="7">
                  <c:v>11.05</c:v>
                </c:pt>
                <c:pt idx="8">
                  <c:v>#N/A</c:v>
                </c:pt>
                <c:pt idx="9">
                  <c:v>8.44</c:v>
                </c:pt>
              </c:numCache>
            </c:numRef>
          </c:val>
          <c:extLst xmlns:c16r2="http://schemas.microsoft.com/office/drawing/2015/06/chart">
            <c:ext xmlns:c16="http://schemas.microsoft.com/office/drawing/2014/chart" uri="{C3380CC4-5D6E-409C-BE32-E72D297353CC}">
              <c16:uniqueId val="{00000009-FE06-4497-A1CA-51EE782DD6DA}"/>
            </c:ext>
          </c:extLst>
        </c:ser>
        <c:dLbls>
          <c:showLegendKey val="0"/>
          <c:showVal val="0"/>
          <c:showCatName val="0"/>
          <c:showSerName val="0"/>
          <c:showPercent val="0"/>
          <c:showBubbleSize val="0"/>
        </c:dLbls>
        <c:gapWidth val="150"/>
        <c:overlap val="100"/>
        <c:axId val="449461976"/>
        <c:axId val="449462368"/>
      </c:barChart>
      <c:catAx>
        <c:axId val="449461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9462368"/>
        <c:crosses val="autoZero"/>
        <c:auto val="1"/>
        <c:lblAlgn val="ctr"/>
        <c:lblOffset val="100"/>
        <c:tickLblSkip val="1"/>
        <c:tickMarkSkip val="1"/>
        <c:noMultiLvlLbl val="0"/>
      </c:catAx>
      <c:valAx>
        <c:axId val="449462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461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1092</c:v>
                </c:pt>
                <c:pt idx="5">
                  <c:v>1175</c:v>
                </c:pt>
                <c:pt idx="8">
                  <c:v>1176</c:v>
                </c:pt>
                <c:pt idx="11">
                  <c:v>1191</c:v>
                </c:pt>
                <c:pt idx="14">
                  <c:v>1205</c:v>
                </c:pt>
              </c:numCache>
            </c:numRef>
          </c:val>
          <c:extLst xmlns:c16r2="http://schemas.microsoft.com/office/drawing/2015/06/chart">
            <c:ext xmlns:c16="http://schemas.microsoft.com/office/drawing/2014/chart" uri="{C3380CC4-5D6E-409C-BE32-E72D297353CC}">
              <c16:uniqueId val="{00000000-570E-4530-90BE-6D01CFFB0E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70E-4530-90BE-6D01CFFB0E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70E-4530-90BE-6D01CFFB0E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74</c:v>
                </c:pt>
                <c:pt idx="3">
                  <c:v>75</c:v>
                </c:pt>
                <c:pt idx="6">
                  <c:v>69</c:v>
                </c:pt>
                <c:pt idx="9">
                  <c:v>59</c:v>
                </c:pt>
                <c:pt idx="12">
                  <c:v>50</c:v>
                </c:pt>
              </c:numCache>
            </c:numRef>
          </c:val>
          <c:extLst xmlns:c16r2="http://schemas.microsoft.com/office/drawing/2015/06/chart">
            <c:ext xmlns:c16="http://schemas.microsoft.com/office/drawing/2014/chart" uri="{C3380CC4-5D6E-409C-BE32-E72D297353CC}">
              <c16:uniqueId val="{00000003-570E-4530-90BE-6D01CFFB0E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294</c:v>
                </c:pt>
                <c:pt idx="3">
                  <c:v>293</c:v>
                </c:pt>
                <c:pt idx="6">
                  <c:v>297</c:v>
                </c:pt>
                <c:pt idx="9">
                  <c:v>300</c:v>
                </c:pt>
                <c:pt idx="12">
                  <c:v>304</c:v>
                </c:pt>
              </c:numCache>
            </c:numRef>
          </c:val>
          <c:extLst xmlns:c16r2="http://schemas.microsoft.com/office/drawing/2015/06/chart">
            <c:ext xmlns:c16="http://schemas.microsoft.com/office/drawing/2014/chart" uri="{C3380CC4-5D6E-409C-BE32-E72D297353CC}">
              <c16:uniqueId val="{00000004-570E-4530-90BE-6D01CFFB0E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70E-4530-90BE-6D01CFFB0E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70E-4530-90BE-6D01CFFB0E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1117</c:v>
                </c:pt>
                <c:pt idx="3">
                  <c:v>1179</c:v>
                </c:pt>
                <c:pt idx="6">
                  <c:v>1162</c:v>
                </c:pt>
                <c:pt idx="9">
                  <c:v>1174</c:v>
                </c:pt>
                <c:pt idx="12">
                  <c:v>1239</c:v>
                </c:pt>
              </c:numCache>
            </c:numRef>
          </c:val>
          <c:extLst xmlns:c16r2="http://schemas.microsoft.com/office/drawing/2015/06/chart">
            <c:ext xmlns:c16="http://schemas.microsoft.com/office/drawing/2014/chart" uri="{C3380CC4-5D6E-409C-BE32-E72D297353CC}">
              <c16:uniqueId val="{00000007-570E-4530-90BE-6D01CFFB0E14}"/>
            </c:ext>
          </c:extLst>
        </c:ser>
        <c:dLbls>
          <c:showLegendKey val="0"/>
          <c:showVal val="0"/>
          <c:showCatName val="0"/>
          <c:showSerName val="0"/>
          <c:showPercent val="0"/>
          <c:showBubbleSize val="0"/>
        </c:dLbls>
        <c:gapWidth val="100"/>
        <c:overlap val="100"/>
        <c:axId val="449463152"/>
        <c:axId val="449463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393</c:v>
                </c:pt>
                <c:pt idx="2">
                  <c:v>#N/A</c:v>
                </c:pt>
                <c:pt idx="3">
                  <c:v>#N/A</c:v>
                </c:pt>
                <c:pt idx="4">
                  <c:v>372</c:v>
                </c:pt>
                <c:pt idx="5">
                  <c:v>#N/A</c:v>
                </c:pt>
                <c:pt idx="6">
                  <c:v>#N/A</c:v>
                </c:pt>
                <c:pt idx="7">
                  <c:v>352</c:v>
                </c:pt>
                <c:pt idx="8">
                  <c:v>#N/A</c:v>
                </c:pt>
                <c:pt idx="9">
                  <c:v>#N/A</c:v>
                </c:pt>
                <c:pt idx="10">
                  <c:v>342</c:v>
                </c:pt>
                <c:pt idx="11">
                  <c:v>#N/A</c:v>
                </c:pt>
                <c:pt idx="12">
                  <c:v>#N/A</c:v>
                </c:pt>
                <c:pt idx="13">
                  <c:v>388</c:v>
                </c:pt>
                <c:pt idx="14">
                  <c:v>#N/A</c:v>
                </c:pt>
              </c:numCache>
            </c:numRef>
          </c:val>
          <c:smooth val="0"/>
          <c:extLst xmlns:c16r2="http://schemas.microsoft.com/office/drawing/2015/06/chart">
            <c:ext xmlns:c16="http://schemas.microsoft.com/office/drawing/2014/chart" uri="{C3380CC4-5D6E-409C-BE32-E72D297353CC}">
              <c16:uniqueId val="{00000008-570E-4530-90BE-6D01CFFB0E14}"/>
            </c:ext>
          </c:extLst>
        </c:ser>
        <c:dLbls>
          <c:showLegendKey val="0"/>
          <c:showVal val="0"/>
          <c:showCatName val="0"/>
          <c:showSerName val="0"/>
          <c:showPercent val="0"/>
          <c:showBubbleSize val="0"/>
        </c:dLbls>
        <c:marker val="1"/>
        <c:smooth val="0"/>
        <c:axId val="449463152"/>
        <c:axId val="449463544"/>
      </c:lineChart>
      <c:catAx>
        <c:axId val="44946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9463544"/>
        <c:crosses val="autoZero"/>
        <c:auto val="1"/>
        <c:lblAlgn val="ctr"/>
        <c:lblOffset val="100"/>
        <c:tickLblSkip val="1"/>
        <c:tickMarkSkip val="1"/>
        <c:noMultiLvlLbl val="0"/>
      </c:catAx>
      <c:valAx>
        <c:axId val="449463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46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10073</c:v>
                </c:pt>
                <c:pt idx="5">
                  <c:v>9987</c:v>
                </c:pt>
                <c:pt idx="8">
                  <c:v>10641</c:v>
                </c:pt>
                <c:pt idx="11">
                  <c:v>10717</c:v>
                </c:pt>
                <c:pt idx="14">
                  <c:v>10483</c:v>
                </c:pt>
              </c:numCache>
            </c:numRef>
          </c:val>
          <c:extLst xmlns:c16r2="http://schemas.microsoft.com/office/drawing/2015/06/chart">
            <c:ext xmlns:c16="http://schemas.microsoft.com/office/drawing/2014/chart" uri="{C3380CC4-5D6E-409C-BE32-E72D297353CC}">
              <c16:uniqueId val="{00000000-BB2E-4E90-A207-721350A2AB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183</c:v>
                </c:pt>
                <c:pt idx="5">
                  <c:v>149</c:v>
                </c:pt>
                <c:pt idx="8">
                  <c:v>117</c:v>
                </c:pt>
                <c:pt idx="11">
                  <c:v>96</c:v>
                </c:pt>
                <c:pt idx="14">
                  <c:v>77</c:v>
                </c:pt>
              </c:numCache>
            </c:numRef>
          </c:val>
          <c:extLst xmlns:c16r2="http://schemas.microsoft.com/office/drawing/2015/06/chart">
            <c:ext xmlns:c16="http://schemas.microsoft.com/office/drawing/2014/chart" uri="{C3380CC4-5D6E-409C-BE32-E72D297353CC}">
              <c16:uniqueId val="{00000001-BB2E-4E90-A207-721350A2AB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3849</c:v>
                </c:pt>
                <c:pt idx="5">
                  <c:v>4004</c:v>
                </c:pt>
                <c:pt idx="8">
                  <c:v>3928</c:v>
                </c:pt>
                <c:pt idx="11">
                  <c:v>3813</c:v>
                </c:pt>
                <c:pt idx="14">
                  <c:v>3524</c:v>
                </c:pt>
              </c:numCache>
            </c:numRef>
          </c:val>
          <c:extLst xmlns:c16r2="http://schemas.microsoft.com/office/drawing/2015/06/chart">
            <c:ext xmlns:c16="http://schemas.microsoft.com/office/drawing/2014/chart" uri="{C3380CC4-5D6E-409C-BE32-E72D297353CC}">
              <c16:uniqueId val="{00000002-BB2E-4E90-A207-721350A2AB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B2E-4E90-A207-721350A2AB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B2E-4E90-A207-721350A2AB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236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B2E-4E90-A207-721350A2AB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1491</c:v>
                </c:pt>
                <c:pt idx="3">
                  <c:v>1259</c:v>
                </c:pt>
                <c:pt idx="6">
                  <c:v>1121</c:v>
                </c:pt>
                <c:pt idx="9">
                  <c:v>1012</c:v>
                </c:pt>
                <c:pt idx="12">
                  <c:v>862</c:v>
                </c:pt>
              </c:numCache>
            </c:numRef>
          </c:val>
          <c:extLst xmlns:c16r2="http://schemas.microsoft.com/office/drawing/2015/06/chart">
            <c:ext xmlns:c16="http://schemas.microsoft.com/office/drawing/2014/chart" uri="{C3380CC4-5D6E-409C-BE32-E72D297353CC}">
              <c16:uniqueId val="{00000006-BB2E-4E90-A207-721350A2AB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404</c:v>
                </c:pt>
                <c:pt idx="3">
                  <c:v>337</c:v>
                </c:pt>
                <c:pt idx="6">
                  <c:v>271</c:v>
                </c:pt>
                <c:pt idx="9">
                  <c:v>211</c:v>
                </c:pt>
                <c:pt idx="12">
                  <c:v>161</c:v>
                </c:pt>
              </c:numCache>
            </c:numRef>
          </c:val>
          <c:extLst xmlns:c16r2="http://schemas.microsoft.com/office/drawing/2015/06/chart">
            <c:ext xmlns:c16="http://schemas.microsoft.com/office/drawing/2014/chart" uri="{C3380CC4-5D6E-409C-BE32-E72D297353CC}">
              <c16:uniqueId val="{00000007-BB2E-4E90-A207-721350A2AB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3563</c:v>
                </c:pt>
                <c:pt idx="3">
                  <c:v>3300</c:v>
                </c:pt>
                <c:pt idx="6">
                  <c:v>3137</c:v>
                </c:pt>
                <c:pt idx="9">
                  <c:v>2849</c:v>
                </c:pt>
                <c:pt idx="12">
                  <c:v>2593</c:v>
                </c:pt>
              </c:numCache>
            </c:numRef>
          </c:val>
          <c:extLst xmlns:c16r2="http://schemas.microsoft.com/office/drawing/2015/06/chart">
            <c:ext xmlns:c16="http://schemas.microsoft.com/office/drawing/2014/chart" uri="{C3380CC4-5D6E-409C-BE32-E72D297353CC}">
              <c16:uniqueId val="{00000008-BB2E-4E90-A207-721350A2AB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B2E-4E90-A207-721350A2AB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9717</c:v>
                </c:pt>
                <c:pt idx="3">
                  <c:v>10105</c:v>
                </c:pt>
                <c:pt idx="6">
                  <c:v>11146</c:v>
                </c:pt>
                <c:pt idx="9">
                  <c:v>11542</c:v>
                </c:pt>
                <c:pt idx="12">
                  <c:v>11449</c:v>
                </c:pt>
              </c:numCache>
            </c:numRef>
          </c:val>
          <c:extLst xmlns:c16r2="http://schemas.microsoft.com/office/drawing/2015/06/chart">
            <c:ext xmlns:c16="http://schemas.microsoft.com/office/drawing/2014/chart" uri="{C3380CC4-5D6E-409C-BE32-E72D297353CC}">
              <c16:uniqueId val="{0000000A-BB2E-4E90-A207-721350A2AB2F}"/>
            </c:ext>
          </c:extLst>
        </c:ser>
        <c:dLbls>
          <c:showLegendKey val="0"/>
          <c:showVal val="0"/>
          <c:showCatName val="0"/>
          <c:showSerName val="0"/>
          <c:showPercent val="0"/>
          <c:showBubbleSize val="0"/>
        </c:dLbls>
        <c:gapWidth val="100"/>
        <c:overlap val="100"/>
        <c:axId val="461144664"/>
        <c:axId val="461145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1306</c:v>
                </c:pt>
                <c:pt idx="2">
                  <c:v>#N/A</c:v>
                </c:pt>
                <c:pt idx="3">
                  <c:v>#N/A</c:v>
                </c:pt>
                <c:pt idx="4">
                  <c:v>861</c:v>
                </c:pt>
                <c:pt idx="5">
                  <c:v>#N/A</c:v>
                </c:pt>
                <c:pt idx="6">
                  <c:v>#N/A</c:v>
                </c:pt>
                <c:pt idx="7">
                  <c:v>988</c:v>
                </c:pt>
                <c:pt idx="8">
                  <c:v>#N/A</c:v>
                </c:pt>
                <c:pt idx="9">
                  <c:v>#N/A</c:v>
                </c:pt>
                <c:pt idx="10">
                  <c:v>988</c:v>
                </c:pt>
                <c:pt idx="11">
                  <c:v>#N/A</c:v>
                </c:pt>
                <c:pt idx="12">
                  <c:v>#N/A</c:v>
                </c:pt>
                <c:pt idx="13">
                  <c:v>980</c:v>
                </c:pt>
                <c:pt idx="14">
                  <c:v>#N/A</c:v>
                </c:pt>
              </c:numCache>
            </c:numRef>
          </c:val>
          <c:smooth val="0"/>
          <c:extLst xmlns:c16r2="http://schemas.microsoft.com/office/drawing/2015/06/chart">
            <c:ext xmlns:c16="http://schemas.microsoft.com/office/drawing/2014/chart" uri="{C3380CC4-5D6E-409C-BE32-E72D297353CC}">
              <c16:uniqueId val="{0000000B-BB2E-4E90-A207-721350A2AB2F}"/>
            </c:ext>
          </c:extLst>
        </c:ser>
        <c:dLbls>
          <c:showLegendKey val="0"/>
          <c:showVal val="0"/>
          <c:showCatName val="0"/>
          <c:showSerName val="0"/>
          <c:showPercent val="0"/>
          <c:showBubbleSize val="0"/>
        </c:dLbls>
        <c:marker val="1"/>
        <c:smooth val="0"/>
        <c:axId val="461144664"/>
        <c:axId val="461145056"/>
      </c:lineChart>
      <c:catAx>
        <c:axId val="461144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1145056"/>
        <c:crosses val="autoZero"/>
        <c:auto val="1"/>
        <c:lblAlgn val="ctr"/>
        <c:lblOffset val="100"/>
        <c:tickLblSkip val="1"/>
        <c:tickMarkSkip val="1"/>
        <c:noMultiLvlLbl val="0"/>
      </c:catAx>
      <c:valAx>
        <c:axId val="46114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144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1225</c:v>
                </c:pt>
                <c:pt idx="1">
                  <c:v>1229</c:v>
                </c:pt>
                <c:pt idx="2">
                  <c:v>943</c:v>
                </c:pt>
              </c:numCache>
            </c:numRef>
          </c:val>
          <c:extLst xmlns:c16r2="http://schemas.microsoft.com/office/drawing/2015/06/chart">
            <c:ext xmlns:c16="http://schemas.microsoft.com/office/drawing/2014/chart" uri="{C3380CC4-5D6E-409C-BE32-E72D297353CC}">
              <c16:uniqueId val="{00000000-337D-448F-BFE8-8A3FBED0DC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1915</c:v>
                </c:pt>
                <c:pt idx="1">
                  <c:v>1887</c:v>
                </c:pt>
                <c:pt idx="2">
                  <c:v>1889</c:v>
                </c:pt>
              </c:numCache>
            </c:numRef>
          </c:val>
          <c:extLst xmlns:c16r2="http://schemas.microsoft.com/office/drawing/2015/06/chart">
            <c:ext xmlns:c16="http://schemas.microsoft.com/office/drawing/2014/chart" uri="{C3380CC4-5D6E-409C-BE32-E72D297353CC}">
              <c16:uniqueId val="{00000001-337D-448F-BFE8-8A3FBED0DC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2272</c:v>
                </c:pt>
                <c:pt idx="1">
                  <c:v>2196</c:v>
                </c:pt>
                <c:pt idx="2">
                  <c:v>2191</c:v>
                </c:pt>
              </c:numCache>
            </c:numRef>
          </c:val>
          <c:extLst xmlns:c16r2="http://schemas.microsoft.com/office/drawing/2015/06/chart">
            <c:ext xmlns:c16="http://schemas.microsoft.com/office/drawing/2014/chart" uri="{C3380CC4-5D6E-409C-BE32-E72D297353CC}">
              <c16:uniqueId val="{00000002-337D-448F-BFE8-8A3FBED0DC9A}"/>
            </c:ext>
          </c:extLst>
        </c:ser>
        <c:dLbls>
          <c:showLegendKey val="0"/>
          <c:showVal val="0"/>
          <c:showCatName val="0"/>
          <c:showSerName val="0"/>
          <c:showPercent val="0"/>
          <c:showBubbleSize val="0"/>
        </c:dLbls>
        <c:gapWidth val="120"/>
        <c:overlap val="100"/>
        <c:axId val="460868984"/>
        <c:axId val="460869376"/>
      </c:barChart>
      <c:catAx>
        <c:axId val="460868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0869376"/>
        <c:crosses val="autoZero"/>
        <c:auto val="1"/>
        <c:lblAlgn val="ctr"/>
        <c:lblOffset val="100"/>
        <c:tickLblSkip val="1"/>
        <c:tickMarkSkip val="1"/>
        <c:noMultiLvlLbl val="0"/>
      </c:catAx>
      <c:valAx>
        <c:axId val="460869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0868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D31-48D6-A293-5DC2AF9BF393}"/>
                </c:ext>
                <c:ext xmlns:c15="http://schemas.microsoft.com/office/drawing/2012/chart" uri="{CE6537A1-D6FC-4f65-9D91-7224C49458BB}">
                  <c15:dlblFieldTable>
                    <c15:dlblFTEntry>
                      <c15:txfldGUID>{99C52CED-C0D3-46F9-B434-3E74CC44F56A}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D31-48D6-A293-5DC2AF9BF393}"/>
                </c:ext>
                <c:ext xmlns:c15="http://schemas.microsoft.com/office/drawing/2012/chart" uri="{CE6537A1-D6FC-4f65-9D91-7224C49458BB}">
                  <c15:dlblFieldTable>
                    <c15:dlblFTEntry>
                      <c15:txfldGUID>{5DD21FF6-E340-484E-B4C2-BB26C5C989F5}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D31-48D6-A293-5DC2AF9BF393}"/>
                </c:ext>
                <c:ext xmlns:c15="http://schemas.microsoft.com/office/drawing/2012/chart" uri="{CE6537A1-D6FC-4f65-9D91-7224C49458BB}">
                  <c15:dlblFieldTable>
                    <c15:dlblFTEntry>
                      <c15:txfldGUID>{2989345B-F310-4077-B532-A1249A3152F1}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D31-48D6-A293-5DC2AF9BF393}"/>
                </c:ext>
                <c:ext xmlns:c15="http://schemas.microsoft.com/office/drawing/2012/chart" uri="{CE6537A1-D6FC-4f65-9D91-7224C49458BB}">
                  <c15:dlblFieldTable>
                    <c15:dlblFTEntry>
                      <c15:txfldGUID>{2B58118F-C391-494F-80D9-B3836F61B563}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D31-48D6-A293-5DC2AF9BF393}"/>
                </c:ext>
                <c:ext xmlns:c15="http://schemas.microsoft.com/office/drawing/2012/chart" uri="{CE6537A1-D6FC-4f65-9D91-7224C49458BB}">
                  <c15:dlblFieldTable>
                    <c15:dlblFTEntry>
                      <c15:txfldGUID>{29156150-58C4-4618-AF46-6F72A4E24012}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D31-48D6-A293-5DC2AF9BF393}"/>
                </c:ext>
                <c:ext xmlns:c15="http://schemas.microsoft.com/office/drawing/2012/chart" uri="{CE6537A1-D6FC-4f65-9D91-7224C49458BB}">
                  <c15:dlblFieldTable>
                    <c15:dlblFTEntry>
                      <c15:txfldGUID>{D4305D16-62C3-4291-89E2-E6B81EC1A3A3}</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D31-48D6-A293-5DC2AF9BF393}"/>
                </c:ext>
                <c:ext xmlns:c15="http://schemas.microsoft.com/office/drawing/2012/chart" uri="{CE6537A1-D6FC-4f65-9D91-7224C49458BB}">
                  <c15:layout/>
                  <c15:dlblFieldTable>
                    <c15:dlblFTEntry>
                      <c15:txfldGUID>{7E3E8AAA-A8B2-4E1E-876E-36E00612A4CD}</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D31-48D6-A293-5DC2AF9BF393}"/>
                </c:ext>
                <c:ext xmlns:c15="http://schemas.microsoft.com/office/drawing/2012/chart" uri="{CE6537A1-D6FC-4f65-9D91-7224C49458BB}">
                  <c15:layout/>
                  <c15:dlblFieldTable>
                    <c15:dlblFTEntry>
                      <c15:txfldGUID>{013092CD-9B17-409D-820D-D923CFE31116}</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D31-48D6-A293-5DC2AF9BF393}"/>
                </c:ext>
                <c:ext xmlns:c15="http://schemas.microsoft.com/office/drawing/2012/chart" uri="{CE6537A1-D6FC-4f65-9D91-7224C49458BB}">
                  <c15:layout/>
                  <c15:dlblFieldTable>
                    <c15:dlblFTEntry>
                      <c15:txfldGUID>{497D2092-94DE-4796-B32E-72E2CC6844FB}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61.4</c:v>
                </c:pt>
                <c:pt idx="24">
                  <c:v>64.599999999999994</c:v>
                </c:pt>
                <c:pt idx="32">
                  <c:v>65.5</c:v>
                </c:pt>
              </c:numCache>
            </c:numRef>
          </c:xVal>
          <c:yVal>
            <c:numRef>
              <c:f>公会計指標分析・財政指標組合せ分析表!$BP$51:$DC$51</c:f>
              <c:numCache>
                <c:formatCode>#,##0.0;"▲ "#,##0.0</c:formatCode>
                <c:ptCount val="40"/>
                <c:pt idx="16">
                  <c:v>22.6</c:v>
                </c:pt>
                <c:pt idx="24">
                  <c:v>23.7</c:v>
                </c:pt>
                <c:pt idx="32">
                  <c:v>24.6</c:v>
                </c:pt>
              </c:numCache>
            </c:numRef>
          </c:yVal>
          <c:smooth val="0"/>
          <c:extLst xmlns:c16r2="http://schemas.microsoft.com/office/drawing/2015/06/chart">
            <c:ext xmlns:c16="http://schemas.microsoft.com/office/drawing/2014/chart" uri="{C3380CC4-5D6E-409C-BE32-E72D297353CC}">
              <c16:uniqueId val="{00000009-3D31-48D6-A293-5DC2AF9BF3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D31-48D6-A293-5DC2AF9BF393}"/>
                </c:ext>
                <c:ext xmlns:c15="http://schemas.microsoft.com/office/drawing/2012/chart" uri="{CE6537A1-D6FC-4f65-9D91-7224C49458BB}">
                  <c15:dlblFieldTable>
                    <c15:dlblFTEntry>
                      <c15:txfldGUID>{416A7D0B-4C8D-4B8F-9553-55A83C8E7E68}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D31-48D6-A293-5DC2AF9BF393}"/>
                </c:ext>
                <c:ext xmlns:c15="http://schemas.microsoft.com/office/drawing/2012/chart" uri="{CE6537A1-D6FC-4f65-9D91-7224C49458BB}">
                  <c15:dlblFieldTable>
                    <c15:dlblFTEntry>
                      <c15:txfldGUID>{0BD9B894-DC2E-41D3-96F8-BCA397C1DBD2}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D31-48D6-A293-5DC2AF9BF393}"/>
                </c:ext>
                <c:ext xmlns:c15="http://schemas.microsoft.com/office/drawing/2012/chart" uri="{CE6537A1-D6FC-4f65-9D91-7224C49458BB}">
                  <c15:dlblFieldTable>
                    <c15:dlblFTEntry>
                      <c15:txfldGUID>{761EEA24-82E0-42E9-8E81-789CF42828D0}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D31-48D6-A293-5DC2AF9BF393}"/>
                </c:ext>
                <c:ext xmlns:c15="http://schemas.microsoft.com/office/drawing/2012/chart" uri="{CE6537A1-D6FC-4f65-9D91-7224C49458BB}">
                  <c15:dlblFieldTable>
                    <c15:dlblFTEntry>
                      <c15:txfldGUID>{54F60B1C-1493-48B9-A4C0-A0E151890D09}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D31-48D6-A293-5DC2AF9BF393}"/>
                </c:ext>
                <c:ext xmlns:c15="http://schemas.microsoft.com/office/drawing/2012/chart" uri="{CE6537A1-D6FC-4f65-9D91-7224C49458BB}">
                  <c15:dlblFieldTable>
                    <c15:dlblFTEntry>
                      <c15:txfldGUID>{21437576-F912-4923-8183-BED5171D2B7C}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D31-48D6-A293-5DC2AF9BF393}"/>
                </c:ext>
                <c:ext xmlns:c15="http://schemas.microsoft.com/office/drawing/2012/chart" uri="{CE6537A1-D6FC-4f65-9D91-7224C49458BB}">
                  <c15:dlblFieldTable>
                    <c15:dlblFTEntry>
                      <c15:txfldGUID>{D319542E-A8B1-4494-B517-6FECF695598B}</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D31-48D6-A293-5DC2AF9BF393}"/>
                </c:ext>
                <c:ext xmlns:c15="http://schemas.microsoft.com/office/drawing/2012/chart" uri="{CE6537A1-D6FC-4f65-9D91-7224C49458BB}">
                  <c15:layout/>
                  <c15:dlblFieldTable>
                    <c15:dlblFTEntry>
                      <c15:txfldGUID>{C9D35613-EA74-4B18-B82F-DDACE66A0345}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D31-48D6-A293-5DC2AF9BF393}"/>
                </c:ext>
                <c:ext xmlns:c15="http://schemas.microsoft.com/office/drawing/2012/chart" uri="{CE6537A1-D6FC-4f65-9D91-7224C49458BB}">
                  <c15:layout/>
                  <c15:dlblFieldTable>
                    <c15:dlblFTEntry>
                      <c15:txfldGUID>{5D0B88F5-CDE3-4A33-A9F9-82DA1A9B1979}</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D31-48D6-A293-5DC2AF9BF393}"/>
                </c:ext>
                <c:ext xmlns:c15="http://schemas.microsoft.com/office/drawing/2012/chart" uri="{CE6537A1-D6FC-4f65-9D91-7224C49458BB}">
                  <c15:layout/>
                  <c15:dlblFieldTable>
                    <c15:dlblFTEntry>
                      <c15:txfldGUID>{854705D3-1EE8-4B93-9A9C-CE0E59E093E1}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pt idx="32">
                  <c:v>60.9</c:v>
                </c:pt>
              </c:numCache>
            </c:numRef>
          </c:xVal>
          <c:yVal>
            <c:numRef>
              <c:f>公会計指標分析・財政指標組合せ分析表!$BP$55:$DC$55</c:f>
              <c:numCache>
                <c:formatCode>#,##0.0;"▲ "#,##0.0</c:formatCode>
                <c:ptCount val="40"/>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3D31-48D6-A293-5DC2AF9BF393}"/>
            </c:ext>
          </c:extLst>
        </c:ser>
        <c:dLbls>
          <c:showLegendKey val="0"/>
          <c:showVal val="1"/>
          <c:showCatName val="0"/>
          <c:showSerName val="0"/>
          <c:showPercent val="0"/>
          <c:showBubbleSize val="0"/>
        </c:dLbls>
        <c:axId val="460870552"/>
        <c:axId val="460870944"/>
      </c:scatterChart>
      <c:valAx>
        <c:axId val="460870552"/>
        <c:scaling>
          <c:orientation val="minMax"/>
          <c:max val="66.199999999999989"/>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0870944"/>
        <c:crosses val="autoZero"/>
        <c:crossBetween val="midCat"/>
      </c:valAx>
      <c:valAx>
        <c:axId val="460870944"/>
        <c:scaling>
          <c:orientation val="minMax"/>
          <c:max val="27.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0870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C82-4E91-B340-73328C9EB48E}"/>
                </c:ext>
                <c:ext xmlns:c15="http://schemas.microsoft.com/office/drawing/2012/chart" uri="{CE6537A1-D6FC-4f65-9D91-7224C49458BB}">
                  <c15:layout/>
                  <c15:dlblFieldTable>
                    <c15:dlblFTEntry>
                      <c15:txfldGUID>{3E068641-B13E-429C-9944-AD1AD3D53088}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C82-4E91-B340-73328C9EB48E}"/>
                </c:ext>
                <c:ext xmlns:c15="http://schemas.microsoft.com/office/drawing/2012/chart" uri="{CE6537A1-D6FC-4f65-9D91-7224C49458BB}">
                  <c15:dlblFieldTable>
                    <c15:dlblFTEntry>
                      <c15:txfldGUID>{858E0160-DEED-4645-BA18-3789C303CB90}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C82-4E91-B340-73328C9EB48E}"/>
                </c:ext>
                <c:ext xmlns:c15="http://schemas.microsoft.com/office/drawing/2012/chart" uri="{CE6537A1-D6FC-4f65-9D91-7224C49458BB}">
                  <c15:dlblFieldTable>
                    <c15:dlblFTEntry>
                      <c15:txfldGUID>{E97A7A54-9F10-4727-BA1D-41AF8003BAA5}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C82-4E91-B340-73328C9EB48E}"/>
                </c:ext>
                <c:ext xmlns:c15="http://schemas.microsoft.com/office/drawing/2012/chart" uri="{CE6537A1-D6FC-4f65-9D91-7224C49458BB}">
                  <c15:dlblFieldTable>
                    <c15:dlblFTEntry>
                      <c15:txfldGUID>{18A7EF77-E349-4A09-9FBC-4A26AB63D0CE}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C82-4E91-B340-73328C9EB48E}"/>
                </c:ext>
                <c:ext xmlns:c15="http://schemas.microsoft.com/office/drawing/2012/chart" uri="{CE6537A1-D6FC-4f65-9D91-7224C49458BB}">
                  <c15:dlblFieldTable>
                    <c15:dlblFTEntry>
                      <c15:txfldGUID>{7E0F76A0-D09F-48DF-913F-81C18FD0E5BE}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C82-4E91-B340-73328C9EB48E}"/>
                </c:ext>
                <c:ext xmlns:c15="http://schemas.microsoft.com/office/drawing/2012/chart" uri="{CE6537A1-D6FC-4f65-9D91-7224C49458BB}">
                  <c15:layout/>
                  <c15:dlblFieldTable>
                    <c15:dlblFTEntry>
                      <c15:txfldGUID>{9111FCCB-57C1-47C6-8E1C-1ADBBB581191}</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4.5160355153971307E-2"/>
                  <c:y val="-4.8099467979809636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C82-4E91-B340-73328C9EB48E}"/>
                </c:ext>
                <c:ext xmlns:c15="http://schemas.microsoft.com/office/drawing/2012/chart" uri="{CE6537A1-D6FC-4f65-9D91-7224C49458BB}">
                  <c15:layout/>
                  <c15:dlblFieldTable>
                    <c15:dlblFTEntry>
                      <c15:txfldGUID>{60D6D3B4-6519-4028-A3FC-BAEBDEC5C20A}</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C82-4E91-B340-73328C9EB48E}"/>
                </c:ext>
                <c:ext xmlns:c15="http://schemas.microsoft.com/office/drawing/2012/chart" uri="{CE6537A1-D6FC-4f65-9D91-7224C49458BB}">
                  <c15:layout/>
                  <c15:dlblFieldTable>
                    <c15:dlblFTEntry>
                      <c15:txfldGUID>{B8E50CC0-6B49-46F6-90C3-F25421116CC3}</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4.5160355153971272E-2"/>
                  <c:y val="-6.402291378834408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C82-4E91-B340-73328C9EB48E}"/>
                </c:ext>
                <c:ext xmlns:c15="http://schemas.microsoft.com/office/drawing/2012/chart" uri="{CE6537A1-D6FC-4f65-9D91-7224C49458BB}">
                  <c15:layout/>
                  <c15:dlblFieldTable>
                    <c15:dlblFTEntry>
                      <c15:txfldGUID>{30F38CD3-6F9A-4DEB-BBDC-46B26F495A6E}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c:v>
                </c:pt>
                <c:pt idx="16">
                  <c:v>8.5</c:v>
                </c:pt>
                <c:pt idx="24">
                  <c:v>8.3000000000000007</c:v>
                </c:pt>
                <c:pt idx="32">
                  <c:v>8.6</c:v>
                </c:pt>
              </c:numCache>
            </c:numRef>
          </c:xVal>
          <c:yVal>
            <c:numRef>
              <c:f>公会計指標分析・財政指標組合せ分析表!$BP$73:$DC$73</c:f>
              <c:numCache>
                <c:formatCode>#,##0.0;"▲ "#,##0.0</c:formatCode>
                <c:ptCount val="40"/>
                <c:pt idx="0">
                  <c:v>30</c:v>
                </c:pt>
                <c:pt idx="8">
                  <c:v>19.899999999999999</c:v>
                </c:pt>
                <c:pt idx="16">
                  <c:v>22.6</c:v>
                </c:pt>
                <c:pt idx="24">
                  <c:v>23.7</c:v>
                </c:pt>
                <c:pt idx="32">
                  <c:v>24.6</c:v>
                </c:pt>
              </c:numCache>
            </c:numRef>
          </c:yVal>
          <c:smooth val="0"/>
          <c:extLst xmlns:c16r2="http://schemas.microsoft.com/office/drawing/2015/06/chart">
            <c:ext xmlns:c16="http://schemas.microsoft.com/office/drawing/2014/chart" uri="{C3380CC4-5D6E-409C-BE32-E72D297353CC}">
              <c16:uniqueId val="{00000009-9C82-4E91-B340-73328C9EB4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C82-4E91-B340-73328C9EB48E}"/>
                </c:ext>
                <c:ext xmlns:c15="http://schemas.microsoft.com/office/drawing/2012/chart" uri="{CE6537A1-D6FC-4f65-9D91-7224C49458BB}">
                  <c15:layout/>
                  <c15:dlblFieldTable>
                    <c15:dlblFTEntry>
                      <c15:txfldGUID>{96CCCC1D-3881-40BB-85A2-5CA0A66D7AA1}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C82-4E91-B340-73328C9EB48E}"/>
                </c:ext>
                <c:ext xmlns:c15="http://schemas.microsoft.com/office/drawing/2012/chart" uri="{CE6537A1-D6FC-4f65-9D91-7224C49458BB}">
                  <c15:dlblFieldTable>
                    <c15:dlblFTEntry>
                      <c15:txfldGUID>{DFF99021-1EFA-47C1-8865-3D836F18A817}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C82-4E91-B340-73328C9EB48E}"/>
                </c:ext>
                <c:ext xmlns:c15="http://schemas.microsoft.com/office/drawing/2012/chart" uri="{CE6537A1-D6FC-4f65-9D91-7224C49458BB}">
                  <c15:dlblFieldTable>
                    <c15:dlblFTEntry>
                      <c15:txfldGUID>{418F7F3B-75C9-4D0B-8D59-BE4C92A60541}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C82-4E91-B340-73328C9EB48E}"/>
                </c:ext>
                <c:ext xmlns:c15="http://schemas.microsoft.com/office/drawing/2012/chart" uri="{CE6537A1-D6FC-4f65-9D91-7224C49458BB}">
                  <c15:dlblFieldTable>
                    <c15:dlblFTEntry>
                      <c15:txfldGUID>{24A8CCE6-9D8A-4585-BD8A-09051AE65CBD}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C82-4E91-B340-73328C9EB48E}"/>
                </c:ext>
                <c:ext xmlns:c15="http://schemas.microsoft.com/office/drawing/2012/chart" uri="{CE6537A1-D6FC-4f65-9D91-7224C49458BB}">
                  <c15:dlblFieldTable>
                    <c15:dlblFTEntry>
                      <c15:txfldGUID>{B5B2EC5A-0815-4A2A-9C75-49E9829F1BB3}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C82-4E91-B340-73328C9EB48E}"/>
                </c:ext>
                <c:ext xmlns:c15="http://schemas.microsoft.com/office/drawing/2012/chart" uri="{CE6537A1-D6FC-4f65-9D91-7224C49458BB}">
                  <c15:layout/>
                  <c15:dlblFieldTable>
                    <c15:dlblFTEntry>
                      <c15:txfldGUID>{45828EB0-AFC3-4E36-BC3F-61F7E581F620}</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0766685964767251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C82-4E91-B340-73328C9EB48E}"/>
                </c:ext>
                <c:ext xmlns:c15="http://schemas.microsoft.com/office/drawing/2012/chart" uri="{CE6537A1-D6FC-4f65-9D91-7224C49458BB}">
                  <c15:layout/>
                  <c15:dlblFieldTable>
                    <c15:dlblFTEntry>
                      <c15:txfldGUID>{0954A521-0212-4445-8DC5-02E3C419A4DF}</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1.9167005532122181E-2"/>
                  <c:y val="-7.673365495199352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C82-4E91-B340-73328C9EB48E}"/>
                </c:ext>
                <c:ext xmlns:c15="http://schemas.microsoft.com/office/drawing/2012/chart" uri="{CE6537A1-D6FC-4f65-9D91-7224C49458BB}">
                  <c15:layout/>
                  <c15:dlblFieldTable>
                    <c15:dlblFTEntry>
                      <c15:txfldGUID>{3DECEA63-A024-407E-B225-40692DD5B9E4}</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50059E-2"/>
                  <c:y val="-6.081003789967443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C82-4E91-B340-73328C9EB48E}"/>
                </c:ext>
                <c:ext xmlns:c15="http://schemas.microsoft.com/office/drawing/2012/chart" uri="{CE6537A1-D6FC-4f65-9D91-7224C49458BB}">
                  <c15:layout/>
                  <c15:dlblFieldTable>
                    <c15:dlblFTEntry>
                      <c15:txfldGUID>{7D2F7FF7-3BEB-437F-B5A6-DE037BF95C87}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8.6999999999999993</c:v>
                </c:pt>
                <c:pt idx="24">
                  <c:v>8.6</c:v>
                </c:pt>
                <c:pt idx="32">
                  <c:v>8.5</c:v>
                </c:pt>
              </c:numCache>
            </c:numRef>
          </c:xVal>
          <c:yVal>
            <c:numRef>
              <c:f>公会計指標分析・財政指標組合せ分析表!$BP$77:$DC$77</c:f>
              <c:numCache>
                <c:formatCode>#,##0.0;"▲ "#,##0.0</c:formatCode>
                <c:ptCount val="40"/>
                <c:pt idx="0">
                  <c:v>18.899999999999999</c:v>
                </c:pt>
                <c:pt idx="8">
                  <c:v>10.199999999999999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9C82-4E91-B340-73328C9EB48E}"/>
            </c:ext>
          </c:extLst>
        </c:ser>
        <c:dLbls>
          <c:showLegendKey val="0"/>
          <c:showVal val="1"/>
          <c:showCatName val="0"/>
          <c:showSerName val="0"/>
          <c:showPercent val="0"/>
          <c:showBubbleSize val="0"/>
        </c:dLbls>
        <c:axId val="461144272"/>
        <c:axId val="461143880"/>
      </c:scatterChart>
      <c:valAx>
        <c:axId val="461144272"/>
        <c:scaling>
          <c:orientation val="minMax"/>
          <c:max val="10.299999999999999"/>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143880"/>
        <c:crosses val="autoZero"/>
        <c:crossBetween val="midCat"/>
      </c:valAx>
      <c:valAx>
        <c:axId val="461143880"/>
        <c:scaling>
          <c:orientation val="minMax"/>
          <c:max val="3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1442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徳島県つるぎ町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一部事務組合地方債元利償還金については年々</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合併特例債の元金償還が開始され、</a:t>
          </a:r>
          <a:r>
            <a:rPr lang="ja-JP" altLang="en-US" sz="1100" b="0" i="0" baseline="0">
              <a:solidFill>
                <a:schemeClr val="dk1"/>
              </a:solidFill>
              <a:effectLst/>
              <a:latin typeface="+mn-lt"/>
              <a:ea typeface="+mn-ea"/>
              <a:cs typeface="+mn-cs"/>
            </a:rPr>
            <a:t>元利償還金が</a:t>
          </a:r>
          <a:r>
            <a:rPr lang="ja-JP" altLang="ja-JP" sz="1100" b="0" i="0" baseline="0">
              <a:solidFill>
                <a:schemeClr val="dk1"/>
              </a:solidFill>
              <a:effectLst/>
              <a:latin typeface="+mn-lt"/>
              <a:ea typeface="+mn-ea"/>
              <a:cs typeface="+mn-cs"/>
            </a:rPr>
            <a:t>増加して</a:t>
          </a:r>
          <a:r>
            <a:rPr lang="ja-JP" altLang="en-US" sz="1100" b="0" i="0" baseline="0">
              <a:solidFill>
                <a:schemeClr val="dk1"/>
              </a:solidFill>
              <a:effectLst/>
              <a:latin typeface="+mn-lt"/>
              <a:ea typeface="+mn-ea"/>
              <a:cs typeface="+mn-cs"/>
            </a:rPr>
            <a:t>おり悪化の要因となっている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平成３１年度から</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元利償還金は返済のピークを迎えることと、合併算定替による特例措置の適用期限終了による普通交付税の減額により</a:t>
          </a:r>
          <a:r>
            <a:rPr lang="ja-JP" altLang="ja-JP" sz="1100" b="0" i="0" baseline="0">
              <a:solidFill>
                <a:schemeClr val="dk1"/>
              </a:solidFill>
              <a:effectLst/>
              <a:latin typeface="+mn-lt"/>
              <a:ea typeface="+mn-ea"/>
              <a:cs typeface="+mn-cs"/>
            </a:rPr>
            <a:t>数値が悪化すると考えられる。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徳島県つるぎ町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平成３０年度まで大型公共事業が</a:t>
          </a:r>
          <a:r>
            <a:rPr lang="ja-JP" altLang="en-US" sz="1100" b="0" i="0" baseline="0">
              <a:solidFill>
                <a:schemeClr val="dk1"/>
              </a:solidFill>
              <a:effectLst/>
              <a:latin typeface="+mn-lt"/>
              <a:ea typeface="+mn-ea"/>
              <a:cs typeface="+mn-cs"/>
            </a:rPr>
            <a:t>実施され</a:t>
          </a:r>
          <a:r>
            <a:rPr lang="ja-JP" altLang="ja-JP" sz="1100" b="0" i="0" baseline="0">
              <a:solidFill>
                <a:schemeClr val="dk1"/>
              </a:solidFill>
              <a:effectLst/>
              <a:latin typeface="+mn-lt"/>
              <a:ea typeface="+mn-ea"/>
              <a:cs typeface="+mn-cs"/>
            </a:rPr>
            <a:t>、一般会計等の地方債現在高は増加していく見込みである。公営企業会計においては大きな事業が完了し、すでに償還が開始されているので減少している。平成２６年度までは充当可能基金の積み増しを実施し、将来負担額の財源として増加していたが、平成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年度は一般財源の確保（交付税の減少等）が厳しくなり、</a:t>
          </a:r>
          <a:r>
            <a:rPr lang="ja-JP" altLang="en-US" sz="1100" b="0" i="0" baseline="0">
              <a:solidFill>
                <a:schemeClr val="dk1"/>
              </a:solidFill>
              <a:effectLst/>
              <a:latin typeface="+mn-lt"/>
              <a:ea typeface="+mn-ea"/>
              <a:cs typeface="+mn-cs"/>
            </a:rPr>
            <a:t>財政調整基金の</a:t>
          </a:r>
          <a:r>
            <a:rPr lang="ja-JP" altLang="ja-JP" sz="1100" b="0" i="0" baseline="0">
              <a:solidFill>
                <a:schemeClr val="dk1"/>
              </a:solidFill>
              <a:effectLst/>
              <a:latin typeface="+mn-lt"/>
              <a:ea typeface="+mn-ea"/>
              <a:cs typeface="+mn-cs"/>
            </a:rPr>
            <a:t>取り崩しを行った結果、充当可能基金現在高が減少し数値が悪化している。平成３１年度から、元利償還金</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返済のピークを迎えることと</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合併算定替</a:t>
          </a:r>
          <a:r>
            <a:rPr lang="ja-JP" altLang="en-US" sz="1100" b="0" i="0" baseline="0">
              <a:solidFill>
                <a:schemeClr val="dk1"/>
              </a:solidFill>
              <a:effectLst/>
              <a:latin typeface="+mn-lt"/>
              <a:ea typeface="+mn-ea"/>
              <a:cs typeface="+mn-cs"/>
            </a:rPr>
            <a:t>による特例措置の</a:t>
          </a:r>
          <a:r>
            <a:rPr lang="ja-JP" altLang="ja-JP" sz="1100" b="0" i="0" baseline="0">
              <a:solidFill>
                <a:schemeClr val="dk1"/>
              </a:solidFill>
              <a:effectLst/>
              <a:latin typeface="+mn-lt"/>
              <a:ea typeface="+mn-ea"/>
              <a:cs typeface="+mn-cs"/>
            </a:rPr>
            <a:t>適用期</a:t>
          </a:r>
          <a:r>
            <a:rPr lang="ja-JP" altLang="en-US" sz="1100" b="0" i="0" baseline="0">
              <a:solidFill>
                <a:schemeClr val="dk1"/>
              </a:solidFill>
              <a:effectLst/>
              <a:latin typeface="+mn-lt"/>
              <a:ea typeface="+mn-ea"/>
              <a:cs typeface="+mn-cs"/>
            </a:rPr>
            <a:t>限</a:t>
          </a:r>
          <a:r>
            <a:rPr lang="ja-JP" altLang="ja-JP" sz="1100" b="0" i="0" baseline="0">
              <a:solidFill>
                <a:schemeClr val="dk1"/>
              </a:solidFill>
              <a:effectLst/>
              <a:latin typeface="+mn-lt"/>
              <a:ea typeface="+mn-ea"/>
              <a:cs typeface="+mn-cs"/>
            </a:rPr>
            <a:t>終了による普通交付税の減額により、充当可能財源の更なる減少が見込まれ、将来負担比率は悪化すると予測される。今後は、将来的な負担が少しでも軽減されるように計画的に事業を実施する必要がある。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徳島県つるぎ町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による特例措置の適用期限終了により、普通交付税は２ヵ年で３２０，０００千円減額となり、繰越金も底をつき２１０，０００千円減額となったことにより、財政調整基金を２９０，０００千円取り崩したため、基金全体として大きく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baseline="0">
              <a:solidFill>
                <a:schemeClr val="dk1"/>
              </a:solidFill>
              <a:effectLst/>
              <a:latin typeface="+mn-lt"/>
              <a:ea typeface="+mn-ea"/>
              <a:cs typeface="+mn-cs"/>
            </a:rPr>
            <a:t>基金の使途明確化を図り、予算編成の段階で積極的に特定目的基金を取り崩していくことを予定している。</a:t>
          </a:r>
          <a:endParaRPr lang="en-US" altLang="ja-JP" sz="1300" b="0" i="0" baseline="0">
            <a:solidFill>
              <a:schemeClr val="dk1"/>
            </a:solidFill>
            <a:effectLst/>
            <a:latin typeface="+mn-lt"/>
            <a:ea typeface="+mn-ea"/>
            <a:cs typeface="+mn-cs"/>
          </a:endParaRPr>
        </a:p>
        <a:p>
          <a:r>
            <a:rPr lang="ja-JP" altLang="ja-JP" sz="1300" b="0" i="0" baseline="0">
              <a:solidFill>
                <a:schemeClr val="dk1"/>
              </a:solidFill>
              <a:effectLst/>
              <a:latin typeface="+mn-lt"/>
              <a:ea typeface="+mn-ea"/>
              <a:cs typeface="+mn-cs"/>
            </a:rPr>
            <a:t>平成３１年度から、元利償還金は返済のピークを迎えることと</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合併算定替</a:t>
          </a:r>
          <a:r>
            <a:rPr lang="ja-JP" altLang="en-US" sz="1300" b="0" i="0" baseline="0">
              <a:solidFill>
                <a:schemeClr val="dk1"/>
              </a:solidFill>
              <a:effectLst/>
              <a:latin typeface="+mn-lt"/>
              <a:ea typeface="+mn-ea"/>
              <a:cs typeface="+mn-cs"/>
            </a:rPr>
            <a:t>による特例措置の</a:t>
          </a:r>
          <a:r>
            <a:rPr lang="ja-JP" altLang="ja-JP" sz="1300" b="0" i="0" baseline="0">
              <a:solidFill>
                <a:schemeClr val="dk1"/>
              </a:solidFill>
              <a:effectLst/>
              <a:latin typeface="+mn-lt"/>
              <a:ea typeface="+mn-ea"/>
              <a:cs typeface="+mn-cs"/>
            </a:rPr>
            <a:t>適用期</a:t>
          </a:r>
          <a:r>
            <a:rPr lang="ja-JP" altLang="en-US" sz="1300" b="0" i="0" baseline="0">
              <a:solidFill>
                <a:schemeClr val="dk1"/>
              </a:solidFill>
              <a:effectLst/>
              <a:latin typeface="+mn-lt"/>
              <a:ea typeface="+mn-ea"/>
              <a:cs typeface="+mn-cs"/>
            </a:rPr>
            <a:t>限</a:t>
          </a:r>
          <a:r>
            <a:rPr lang="ja-JP" altLang="ja-JP" sz="1300" b="0" i="0" baseline="0">
              <a:solidFill>
                <a:schemeClr val="dk1"/>
              </a:solidFill>
              <a:effectLst/>
              <a:latin typeface="+mn-lt"/>
              <a:ea typeface="+mn-ea"/>
              <a:cs typeface="+mn-cs"/>
            </a:rPr>
            <a:t>終了による</a:t>
          </a:r>
          <a:r>
            <a:rPr lang="ja-JP" altLang="en-US" sz="1300" b="0" i="0" baseline="0">
              <a:solidFill>
                <a:schemeClr val="dk1"/>
              </a:solidFill>
              <a:effectLst/>
              <a:latin typeface="+mn-lt"/>
              <a:ea typeface="+mn-ea"/>
              <a:cs typeface="+mn-cs"/>
            </a:rPr>
            <a:t>普通交付税の</a:t>
          </a:r>
          <a:r>
            <a:rPr lang="ja-JP" altLang="ja-JP" sz="1300" b="0" i="0" baseline="0">
              <a:solidFill>
                <a:schemeClr val="dk1"/>
              </a:solidFill>
              <a:effectLst/>
              <a:latin typeface="+mn-lt"/>
              <a:ea typeface="+mn-ea"/>
              <a:cs typeface="+mn-cs"/>
            </a:rPr>
            <a:t>減額により</a:t>
          </a:r>
          <a:r>
            <a:rPr lang="ja-JP" altLang="en-US" sz="1300" b="0" i="0" baseline="0">
              <a:solidFill>
                <a:schemeClr val="dk1"/>
              </a:solidFill>
              <a:effectLst/>
              <a:latin typeface="+mn-lt"/>
              <a:ea typeface="+mn-ea"/>
              <a:cs typeface="+mn-cs"/>
            </a:rPr>
            <a:t>今後も取り崩しが発生することとなる。</a:t>
          </a:r>
          <a:endParaRPr lang="en-US" altLang="ja-JP" sz="13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基金が口渇する前に、</a:t>
          </a:r>
          <a:r>
            <a:rPr lang="ja-JP" altLang="ja-JP" sz="1300" b="0" i="0" baseline="0">
              <a:solidFill>
                <a:schemeClr val="dk1"/>
              </a:solidFill>
              <a:effectLst/>
              <a:latin typeface="+mn-lt"/>
              <a:ea typeface="+mn-ea"/>
              <a:cs typeface="+mn-cs"/>
            </a:rPr>
            <a:t>予算規模を標準財政規模に近づけていくため、歳出全体の抑制を図り、最終的には基金の取り崩しから脱却できるよう健全な財政運営に努め</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まちづくり事業基金：地域における住民の連帯感の醸成及び個性ある地域づくりの振興を図る。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災害対策基金：地震や風水害など、あらゆる災害により甚大な被害が発生した場合の応急対策及び復興対策を円滑に推進する。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町並み保存基金：貞光地区のうだつの町並みを保存活用し、地域の個性ある美しい景観を継承し、その誇りと活力ある地域づくりを図る。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商工業振興基金：夏祭り花火大会、阿波おどり大会、町商品券発行補助金に６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５００千円取り崩したことにより減少している。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地域振興基金：ふるさと納税を原資に積み立てを行い、小中学生を対象とした英語研修事業等に取り崩したが、それを上回るふるさと納税の納付があったため、４，１８３千円増加している。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基金の使途明確化を図り、予算編成の段階で積極的に特定目的基金を取り崩していくことを予定している。</a:t>
          </a:r>
          <a:endParaRPr lang="en-US" altLang="ja-JP" sz="13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現在、予定されているものとして、まちづくり事業基金については、平成３１年度に実施する第３小山北工業団地整備事業の売却用地造成工事に対して１００，０００千円程度取り崩す予定である。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合併算定替による特例措置の適用期限終了により、</a:t>
          </a:r>
          <a:r>
            <a:rPr kumimoji="1" lang="ja-JP" altLang="en-US" sz="1300">
              <a:solidFill>
                <a:schemeClr val="dk1"/>
              </a:solidFill>
              <a:effectLst/>
              <a:latin typeface="+mn-lt"/>
              <a:ea typeface="+mn-ea"/>
              <a:cs typeface="+mn-cs"/>
            </a:rPr>
            <a:t>普通交付税は２ヵ年で３２０，０００千</a:t>
          </a:r>
          <a:r>
            <a:rPr kumimoji="1" lang="ja-JP" altLang="ja-JP" sz="1300">
              <a:solidFill>
                <a:schemeClr val="dk1"/>
              </a:solidFill>
              <a:effectLst/>
              <a:latin typeface="+mn-lt"/>
              <a:ea typeface="+mn-ea"/>
              <a:cs typeface="+mn-cs"/>
            </a:rPr>
            <a:t>円減額となり、繰越金も底をつき</a:t>
          </a:r>
          <a:r>
            <a:rPr kumimoji="1" lang="ja-JP" altLang="en-US" sz="1300">
              <a:solidFill>
                <a:schemeClr val="dk1"/>
              </a:solidFill>
              <a:effectLst/>
              <a:latin typeface="+mn-lt"/>
              <a:ea typeface="+mn-ea"/>
              <a:cs typeface="+mn-cs"/>
            </a:rPr>
            <a:t>２１０，０００千</a:t>
          </a:r>
          <a:r>
            <a:rPr kumimoji="1" lang="ja-JP" altLang="ja-JP" sz="1300">
              <a:solidFill>
                <a:schemeClr val="dk1"/>
              </a:solidFill>
              <a:effectLst/>
              <a:latin typeface="+mn-lt"/>
              <a:ea typeface="+mn-ea"/>
              <a:cs typeface="+mn-cs"/>
            </a:rPr>
            <a:t>円減額となったことにより、財政調整基金を</a:t>
          </a:r>
          <a:r>
            <a:rPr kumimoji="1" lang="ja-JP" altLang="en-US" sz="1300">
              <a:solidFill>
                <a:schemeClr val="dk1"/>
              </a:solidFill>
              <a:effectLst/>
              <a:latin typeface="+mn-lt"/>
              <a:ea typeface="+mn-ea"/>
              <a:cs typeface="+mn-cs"/>
            </a:rPr>
            <a:t>２９０，０００千</a:t>
          </a:r>
          <a:r>
            <a:rPr kumimoji="1" lang="ja-JP" altLang="ja-JP" sz="1300">
              <a:solidFill>
                <a:schemeClr val="dk1"/>
              </a:solidFill>
              <a:effectLst/>
              <a:latin typeface="+mn-lt"/>
              <a:ea typeface="+mn-ea"/>
              <a:cs typeface="+mn-cs"/>
            </a:rPr>
            <a:t>円取り崩したため</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普通交付税の合併算定替による特例措置の適用期限終了により</a:t>
          </a:r>
          <a:r>
            <a:rPr lang="ja-JP" altLang="ja-JP" sz="1300" b="0" i="0" baseline="0">
              <a:solidFill>
                <a:schemeClr val="dk1"/>
              </a:solidFill>
              <a:effectLst/>
              <a:latin typeface="+mn-lt"/>
              <a:ea typeface="+mn-ea"/>
              <a:cs typeface="+mn-cs"/>
            </a:rPr>
            <a:t>今後も取り崩しが発生することとなる。</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基金が口渇する前に、予算規模を標準財政規模に近づけていくため、歳出全体の抑制を図り、最終的には基金の取り崩しから脱却できるよう健全な財政運営に努める。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基金運用利子を積み立てたことにより増加している。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b="0" i="0" baseline="0">
              <a:solidFill>
                <a:schemeClr val="dk1"/>
              </a:solidFill>
              <a:effectLst/>
              <a:latin typeface="+mn-lt"/>
              <a:ea typeface="+mn-ea"/>
              <a:cs typeface="+mn-cs"/>
            </a:rPr>
            <a:t>平成３１年度から、元利償還金は返済のピークを迎えること</a:t>
          </a:r>
          <a:r>
            <a:rPr lang="ja-JP" altLang="en-US" sz="1300" b="0" i="0" baseline="0">
              <a:solidFill>
                <a:schemeClr val="dk1"/>
              </a:solidFill>
              <a:effectLst/>
              <a:latin typeface="+mn-lt"/>
              <a:ea typeface="+mn-ea"/>
              <a:cs typeface="+mn-cs"/>
            </a:rPr>
            <a:t>から、取り崩し額は増加していくこととなる。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9,308
9,278
194.84
8,417,154
8,258,928
113,684
5,146,200
11,448,655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の状況を見ると、減価償却率は微増する傾向にあり、本町も例外ではない結果となっている。また、数値としては平均より高く、償却年限を迎えても、更新や除却ができていない施設が多い状況が表れている。ただ、伸び率は緩やかになっており、近年では資産の</a:t>
          </a:r>
          <a:r>
            <a:rPr kumimoji="1" lang="ja-JP" altLang="ja-JP" sz="1100">
              <a:solidFill>
                <a:schemeClr val="dk1"/>
              </a:solidFill>
              <a:effectLst/>
              <a:latin typeface="+mn-lt"/>
              <a:ea typeface="+mn-ea"/>
              <a:cs typeface="+mn-cs"/>
            </a:rPr>
            <a:t>更新や取得</a:t>
          </a:r>
          <a:r>
            <a:rPr kumimoji="1" lang="ja-JP" altLang="en-US" sz="1100">
              <a:solidFill>
                <a:schemeClr val="dk1"/>
              </a:solidFill>
              <a:effectLst/>
              <a:latin typeface="+mn-lt"/>
              <a:ea typeface="+mn-ea"/>
              <a:cs typeface="+mn-cs"/>
            </a:rPr>
            <a:t>の大型事業</a:t>
          </a:r>
          <a:r>
            <a:rPr kumimoji="1" lang="ja-JP" altLang="ja-JP" sz="1100">
              <a:solidFill>
                <a:schemeClr val="dk1"/>
              </a:solidFill>
              <a:effectLst/>
              <a:latin typeface="+mn-lt"/>
              <a:ea typeface="+mn-ea"/>
              <a:cs typeface="+mn-cs"/>
            </a:rPr>
            <a:t>がなされた結果が</a:t>
          </a:r>
          <a:r>
            <a:rPr kumimoji="1" lang="ja-JP" altLang="en-US" sz="1100">
              <a:solidFill>
                <a:schemeClr val="dk1"/>
              </a:solidFill>
              <a:effectLst/>
              <a:latin typeface="+mn-lt"/>
              <a:ea typeface="+mn-ea"/>
              <a:cs typeface="+mn-cs"/>
            </a:rPr>
            <a:t>出ていると思われる</a:t>
          </a:r>
          <a:r>
            <a:rPr kumimoji="1" lang="ja-JP" altLang="ja-JP" sz="1100">
              <a:solidFill>
                <a:schemeClr val="dk1"/>
              </a:solidFill>
              <a:effectLst/>
              <a:latin typeface="+mn-lt"/>
              <a:ea typeface="+mn-ea"/>
              <a:cs typeface="+mn-cs"/>
            </a:rPr>
            <a:t>。</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760595" y="4650286"/>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813300" y="442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673600" y="465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1" name="有形固定資産減価償却率平均値テキスト"/>
        <xdr:cNvSpPr txBox="1"/>
      </xdr:nvSpPr>
      <xdr:spPr>
        <a:xfrm>
          <a:off x="4813300" y="5315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711700" y="533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4000500" y="54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xdr:cNvSpPr/>
      </xdr:nvSpPr>
      <xdr:spPr>
        <a:xfrm>
          <a:off x="32385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51253</xdr:rowOff>
    </xdr:from>
    <xdr:to>
      <xdr:col>23</xdr:col>
      <xdr:colOff>136525</xdr:colOff>
      <xdr:row>30</xdr:row>
      <xdr:rowOff>152853</xdr:rowOff>
    </xdr:to>
    <xdr:sp macro="" textlink="">
      <xdr:nvSpPr>
        <xdr:cNvPr id="80" name="楕円 79"/>
        <xdr:cNvSpPr/>
      </xdr:nvSpPr>
      <xdr:spPr>
        <a:xfrm>
          <a:off x="4711700" y="519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74130</xdr:rowOff>
    </xdr:from>
    <xdr:ext cx="405111" cy="259045"/>
    <xdr:sp macro="" textlink="">
      <xdr:nvSpPr>
        <xdr:cNvPr id="81" name="有形固定資産減価償却率該当値テキスト"/>
        <xdr:cNvSpPr txBox="1"/>
      </xdr:nvSpPr>
      <xdr:spPr>
        <a:xfrm>
          <a:off x="4813300" y="504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79012</xdr:rowOff>
    </xdr:from>
    <xdr:to>
      <xdr:col>19</xdr:col>
      <xdr:colOff>187325</xdr:colOff>
      <xdr:row>31</xdr:row>
      <xdr:rowOff>9162</xdr:rowOff>
    </xdr:to>
    <xdr:sp macro="" textlink="">
      <xdr:nvSpPr>
        <xdr:cNvPr id="82" name="楕円 81"/>
        <xdr:cNvSpPr/>
      </xdr:nvSpPr>
      <xdr:spPr>
        <a:xfrm>
          <a:off x="4000500" y="522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102053</xdr:rowOff>
    </xdr:from>
    <xdr:to>
      <xdr:col>23</xdr:col>
      <xdr:colOff>85725</xdr:colOff>
      <xdr:row>30</xdr:row>
      <xdr:rowOff>129812</xdr:rowOff>
    </xdr:to>
    <xdr:cxnSp macro="">
      <xdr:nvCxnSpPr>
        <xdr:cNvPr id="83" name="直線コネクタ 82"/>
        <xdr:cNvCxnSpPr/>
      </xdr:nvCxnSpPr>
      <xdr:spPr>
        <a:xfrm flipV="1">
          <a:off x="4051300" y="5245553"/>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6259</xdr:rowOff>
    </xdr:from>
    <xdr:to>
      <xdr:col>15</xdr:col>
      <xdr:colOff>187325</xdr:colOff>
      <xdr:row>31</xdr:row>
      <xdr:rowOff>107859</xdr:rowOff>
    </xdr:to>
    <xdr:sp macro="" textlink="">
      <xdr:nvSpPr>
        <xdr:cNvPr id="84" name="楕円 83"/>
        <xdr:cNvSpPr/>
      </xdr:nvSpPr>
      <xdr:spPr>
        <a:xfrm>
          <a:off x="3238500" y="53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129812</xdr:rowOff>
    </xdr:from>
    <xdr:to>
      <xdr:col>19</xdr:col>
      <xdr:colOff>136525</xdr:colOff>
      <xdr:row>31</xdr:row>
      <xdr:rowOff>57059</xdr:rowOff>
    </xdr:to>
    <xdr:cxnSp macro="">
      <xdr:nvCxnSpPr>
        <xdr:cNvPr id="85" name="直線コネクタ 84"/>
        <xdr:cNvCxnSpPr/>
      </xdr:nvCxnSpPr>
      <xdr:spPr>
        <a:xfrm flipV="1">
          <a:off x="3289300" y="5273312"/>
          <a:ext cx="762000" cy="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10812</xdr:rowOff>
    </xdr:from>
    <xdr:ext cx="405111" cy="259045"/>
    <xdr:sp macro="" textlink="">
      <xdr:nvSpPr>
        <xdr:cNvPr id="86" name="n_1aveValue有形固定資産減価償却率"/>
        <xdr:cNvSpPr txBox="1"/>
      </xdr:nvSpPr>
      <xdr:spPr>
        <a:xfrm>
          <a:off x="3836044" y="549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57076</xdr:rowOff>
    </xdr:from>
    <xdr:ext cx="405111" cy="259045"/>
    <xdr:sp macro="" textlink="">
      <xdr:nvSpPr>
        <xdr:cNvPr id="87" name="n_2aveValue有形固定資産減価償却率"/>
        <xdr:cNvSpPr txBox="1"/>
      </xdr:nvSpPr>
      <xdr:spPr>
        <a:xfrm>
          <a:off x="3086744" y="554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25689</xdr:rowOff>
    </xdr:from>
    <xdr:ext cx="405111" cy="259045"/>
    <xdr:sp macro="" textlink="">
      <xdr:nvSpPr>
        <xdr:cNvPr id="88" name="n_1mainValue有形固定資産減価償却率"/>
        <xdr:cNvSpPr txBox="1"/>
      </xdr:nvSpPr>
      <xdr:spPr>
        <a:xfrm>
          <a:off x="3836044" y="4997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124386</xdr:rowOff>
    </xdr:from>
    <xdr:ext cx="405111" cy="259045"/>
    <xdr:sp macro="" textlink="">
      <xdr:nvSpPr>
        <xdr:cNvPr id="89" name="n_2mainValue有形固定資産減価償却率"/>
        <xdr:cNvSpPr txBox="1"/>
      </xdr:nvSpPr>
      <xdr:spPr>
        <a:xfrm>
          <a:off x="3086744" y="5096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当該指標は、債務の償還原資を経常的な業務活動からどれだけ確保できているかが表れるものである。本町は、類似団体平均や徳島県平均よりも</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年も長い結果が出ており、経常的な収入が乏しいこと、または地方債現在高が多すぎることが表されている。経常収支比率は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年度末で</a:t>
          </a:r>
          <a:r>
            <a:rPr kumimoji="1" lang="en-US" altLang="ja-JP" sz="1100">
              <a:latin typeface="ＭＳ Ｐゴシック" panose="020B0600070205080204" pitchFamily="50" charset="-128"/>
              <a:ea typeface="ＭＳ Ｐゴシック" panose="020B0600070205080204" pitchFamily="50" charset="-128"/>
            </a:rPr>
            <a:t>99.5%</a:t>
          </a:r>
          <a:r>
            <a:rPr kumimoji="1" lang="ja-JP" altLang="en-US" sz="1100">
              <a:latin typeface="ＭＳ Ｐゴシック" panose="020B0600070205080204" pitchFamily="50" charset="-128"/>
              <a:ea typeface="ＭＳ Ｐゴシック" panose="020B0600070205080204" pitchFamily="50" charset="-128"/>
            </a:rPr>
            <a:t>を記録しており、当該指標に表れているように、弾力的に使用できる資金が乏しいことが分かる。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xdr:cNvCxnSpPr/>
      </xdr:nvCxnSpPr>
      <xdr:spPr>
        <a:xfrm flipV="1">
          <a:off x="14793595" y="4697236"/>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xdr:cNvSpPr txBox="1"/>
      </xdr:nvSpPr>
      <xdr:spPr>
        <a:xfrm>
          <a:off x="14846300" y="4472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xdr:cNvCxnSpPr/>
      </xdr:nvCxnSpPr>
      <xdr:spPr>
        <a:xfrm>
          <a:off x="14706600" y="469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23" name="債務償還可能年数平均値テキスト"/>
        <xdr:cNvSpPr txBox="1"/>
      </xdr:nvSpPr>
      <xdr:spPr>
        <a:xfrm>
          <a:off x="14846300" y="522458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xdr:cNvSpPr/>
      </xdr:nvSpPr>
      <xdr:spPr>
        <a:xfrm>
          <a:off x="14744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46214</xdr:rowOff>
    </xdr:from>
    <xdr:to>
      <xdr:col>76</xdr:col>
      <xdr:colOff>73025</xdr:colOff>
      <xdr:row>29</xdr:row>
      <xdr:rowOff>147814</xdr:rowOff>
    </xdr:to>
    <xdr:sp macro="" textlink="">
      <xdr:nvSpPr>
        <xdr:cNvPr id="130" name="楕円 129"/>
        <xdr:cNvSpPr/>
      </xdr:nvSpPr>
      <xdr:spPr>
        <a:xfrm>
          <a:off x="14744700" y="501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69091</xdr:rowOff>
    </xdr:from>
    <xdr:ext cx="340478" cy="259045"/>
    <xdr:sp macro="" textlink="">
      <xdr:nvSpPr>
        <xdr:cNvPr id="131" name="債務償還可能年数該当値テキスト"/>
        <xdr:cNvSpPr txBox="1"/>
      </xdr:nvSpPr>
      <xdr:spPr>
        <a:xfrm>
          <a:off x="14846300" y="48696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9,308
9,278
194.84
8,417,154
8,258,928
113,684
5,146,200
11,448,655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170180</xdr:rowOff>
    </xdr:from>
    <xdr:to>
      <xdr:col>24</xdr:col>
      <xdr:colOff>114300</xdr:colOff>
      <xdr:row>37</xdr:row>
      <xdr:rowOff>100330</xdr:rowOff>
    </xdr:to>
    <xdr:sp macro="" textlink="">
      <xdr:nvSpPr>
        <xdr:cNvPr id="70" name="楕円 69"/>
        <xdr:cNvSpPr/>
      </xdr:nvSpPr>
      <xdr:spPr>
        <a:xfrm>
          <a:off x="4584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21607</xdr:rowOff>
    </xdr:from>
    <xdr:ext cx="405111" cy="259045"/>
    <xdr:sp macro="" textlink="">
      <xdr:nvSpPr>
        <xdr:cNvPr id="71" name="【道路】&#10;有形固定資産減価償却率該当値テキスト"/>
        <xdr:cNvSpPr txBox="1"/>
      </xdr:nvSpPr>
      <xdr:spPr>
        <a:xfrm>
          <a:off x="4673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xdr:rowOff>
    </xdr:from>
    <xdr:to>
      <xdr:col>20</xdr:col>
      <xdr:colOff>38100</xdr:colOff>
      <xdr:row>37</xdr:row>
      <xdr:rowOff>107950</xdr:rowOff>
    </xdr:to>
    <xdr:sp macro="" textlink="">
      <xdr:nvSpPr>
        <xdr:cNvPr id="72" name="楕円 71"/>
        <xdr:cNvSpPr/>
      </xdr:nvSpPr>
      <xdr:spPr>
        <a:xfrm>
          <a:off x="3746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49530</xdr:rowOff>
    </xdr:from>
    <xdr:to>
      <xdr:col>24</xdr:col>
      <xdr:colOff>63500</xdr:colOff>
      <xdr:row>37</xdr:row>
      <xdr:rowOff>57150</xdr:rowOff>
    </xdr:to>
    <xdr:cxnSp macro="">
      <xdr:nvCxnSpPr>
        <xdr:cNvPr id="73" name="直線コネクタ 72"/>
        <xdr:cNvCxnSpPr/>
      </xdr:nvCxnSpPr>
      <xdr:spPr>
        <a:xfrm flipV="1">
          <a:off x="3797300" y="6393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xdr:rowOff>
    </xdr:from>
    <xdr:to>
      <xdr:col>15</xdr:col>
      <xdr:colOff>101600</xdr:colOff>
      <xdr:row>37</xdr:row>
      <xdr:rowOff>117475</xdr:rowOff>
    </xdr:to>
    <xdr:sp macro="" textlink="">
      <xdr:nvSpPr>
        <xdr:cNvPr id="74" name="楕円 73"/>
        <xdr:cNvSpPr/>
      </xdr:nvSpPr>
      <xdr:spPr>
        <a:xfrm>
          <a:off x="2857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57150</xdr:rowOff>
    </xdr:from>
    <xdr:to>
      <xdr:col>19</xdr:col>
      <xdr:colOff>177800</xdr:colOff>
      <xdr:row>37</xdr:row>
      <xdr:rowOff>66675</xdr:rowOff>
    </xdr:to>
    <xdr:cxnSp macro="">
      <xdr:nvCxnSpPr>
        <xdr:cNvPr id="75" name="直線コネクタ 74"/>
        <xdr:cNvCxnSpPr/>
      </xdr:nvCxnSpPr>
      <xdr:spPr>
        <a:xfrm flipV="1">
          <a:off x="2908300" y="64008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6"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xdr:rowOff>
    </xdr:from>
    <xdr:ext cx="405111" cy="259045"/>
    <xdr:sp macro="" textlink="">
      <xdr:nvSpPr>
        <xdr:cNvPr id="77" name="n_2aveValue【道路】&#10;有形固定資産減価償却率"/>
        <xdr:cNvSpPr txBox="1"/>
      </xdr:nvSpPr>
      <xdr:spPr>
        <a:xfrm>
          <a:off x="2705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124477</xdr:rowOff>
    </xdr:from>
    <xdr:ext cx="405111" cy="259045"/>
    <xdr:sp macro="" textlink="">
      <xdr:nvSpPr>
        <xdr:cNvPr id="78" name="n_1mainValue【道路】&#10;有形固定資産減価償却率"/>
        <xdr:cNvSpPr txBox="1"/>
      </xdr:nvSpPr>
      <xdr:spPr>
        <a:xfrm>
          <a:off x="35820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134002</xdr:rowOff>
    </xdr:from>
    <xdr:ext cx="405111" cy="259045"/>
    <xdr:sp macro="" textlink="">
      <xdr:nvSpPr>
        <xdr:cNvPr id="79" name="n_2mainValue【道路】&#10;有形固定資産減価償却率"/>
        <xdr:cNvSpPr txBox="1"/>
      </xdr:nvSpPr>
      <xdr:spPr>
        <a:xfrm>
          <a:off x="2705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5" name="直線コネクタ 104"/>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6"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7" name="直線コネクタ 106"/>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8"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9" name="直線コネクタ 108"/>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10"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11" name="フローチャート: 判断 110"/>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12" name="フローチャート: 判断 111"/>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3" name="フローチャート: 判断 112"/>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149595</xdr:rowOff>
    </xdr:from>
    <xdr:to>
      <xdr:col>55</xdr:col>
      <xdr:colOff>50800</xdr:colOff>
      <xdr:row>34</xdr:row>
      <xdr:rowOff>79745</xdr:rowOff>
    </xdr:to>
    <xdr:sp macro="" textlink="">
      <xdr:nvSpPr>
        <xdr:cNvPr id="119" name="楕円 118"/>
        <xdr:cNvSpPr/>
      </xdr:nvSpPr>
      <xdr:spPr>
        <a:xfrm>
          <a:off x="10426700" y="58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102622</xdr:rowOff>
    </xdr:from>
    <xdr:ext cx="534377" cy="259045"/>
    <xdr:sp macro="" textlink="">
      <xdr:nvSpPr>
        <xdr:cNvPr id="120" name="【道路】&#10;一人当たり延長該当値テキスト"/>
        <xdr:cNvSpPr txBox="1"/>
      </xdr:nvSpPr>
      <xdr:spPr>
        <a:xfrm>
          <a:off x="10515600" y="57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19832</xdr:rowOff>
    </xdr:from>
    <xdr:to>
      <xdr:col>50</xdr:col>
      <xdr:colOff>165100</xdr:colOff>
      <xdr:row>34</xdr:row>
      <xdr:rowOff>121432</xdr:rowOff>
    </xdr:to>
    <xdr:sp macro="" textlink="">
      <xdr:nvSpPr>
        <xdr:cNvPr id="121" name="楕円 120"/>
        <xdr:cNvSpPr/>
      </xdr:nvSpPr>
      <xdr:spPr>
        <a:xfrm>
          <a:off x="9588500" y="58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28945</xdr:rowOff>
    </xdr:from>
    <xdr:to>
      <xdr:col>55</xdr:col>
      <xdr:colOff>0</xdr:colOff>
      <xdr:row>34</xdr:row>
      <xdr:rowOff>70632</xdr:rowOff>
    </xdr:to>
    <xdr:cxnSp macro="">
      <xdr:nvCxnSpPr>
        <xdr:cNvPr id="122" name="直線コネクタ 121"/>
        <xdr:cNvCxnSpPr/>
      </xdr:nvCxnSpPr>
      <xdr:spPr>
        <a:xfrm flipV="1">
          <a:off x="9639300" y="5858245"/>
          <a:ext cx="838200" cy="4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55477</xdr:rowOff>
    </xdr:from>
    <xdr:to>
      <xdr:col>46</xdr:col>
      <xdr:colOff>38100</xdr:colOff>
      <xdr:row>34</xdr:row>
      <xdr:rowOff>157077</xdr:rowOff>
    </xdr:to>
    <xdr:sp macro="" textlink="">
      <xdr:nvSpPr>
        <xdr:cNvPr id="123" name="楕円 122"/>
        <xdr:cNvSpPr/>
      </xdr:nvSpPr>
      <xdr:spPr>
        <a:xfrm>
          <a:off x="8699500" y="58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70632</xdr:rowOff>
    </xdr:from>
    <xdr:to>
      <xdr:col>50</xdr:col>
      <xdr:colOff>114300</xdr:colOff>
      <xdr:row>34</xdr:row>
      <xdr:rowOff>106277</xdr:rowOff>
    </xdr:to>
    <xdr:cxnSp macro="">
      <xdr:nvCxnSpPr>
        <xdr:cNvPr id="124" name="直線コネクタ 123"/>
        <xdr:cNvCxnSpPr/>
      </xdr:nvCxnSpPr>
      <xdr:spPr>
        <a:xfrm flipV="1">
          <a:off x="8750300" y="5899932"/>
          <a:ext cx="889000" cy="3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54494</xdr:rowOff>
    </xdr:from>
    <xdr:ext cx="534377" cy="259045"/>
    <xdr:sp macro="" textlink="">
      <xdr:nvSpPr>
        <xdr:cNvPr id="125" name="n_1aveValue【道路】&#10;一人当たり延長"/>
        <xdr:cNvSpPr txBox="1"/>
      </xdr:nvSpPr>
      <xdr:spPr>
        <a:xfrm>
          <a:off x="9359411" y="67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52453</xdr:rowOff>
    </xdr:from>
    <xdr:ext cx="534377" cy="259045"/>
    <xdr:sp macro="" textlink="">
      <xdr:nvSpPr>
        <xdr:cNvPr id="126" name="n_2aveValue【道路】&#10;一人当たり延長"/>
        <xdr:cNvSpPr txBox="1"/>
      </xdr:nvSpPr>
      <xdr:spPr>
        <a:xfrm>
          <a:off x="8483111" y="691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137959</xdr:rowOff>
    </xdr:from>
    <xdr:ext cx="534377" cy="259045"/>
    <xdr:sp macro="" textlink="">
      <xdr:nvSpPr>
        <xdr:cNvPr id="127" name="n_1mainValue【道路】&#10;一人当たり延長"/>
        <xdr:cNvSpPr txBox="1"/>
      </xdr:nvSpPr>
      <xdr:spPr>
        <a:xfrm>
          <a:off x="9359411" y="562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2154</xdr:rowOff>
    </xdr:from>
    <xdr:ext cx="534377" cy="259045"/>
    <xdr:sp macro="" textlink="">
      <xdr:nvSpPr>
        <xdr:cNvPr id="128" name="n_2mainValue【道路】&#10;一人当たり延長"/>
        <xdr:cNvSpPr txBox="1"/>
      </xdr:nvSpPr>
      <xdr:spPr>
        <a:xfrm>
          <a:off x="8483111" y="566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53" name="直線コネクタ 152"/>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54"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55" name="直線コネクタ 154"/>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6"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7" name="直線コネクタ 156"/>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8"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9" name="フローチャート: 判断 158"/>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60" name="フローチャート: 判断 159"/>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61" name="フローチャート: 判断 160"/>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78740</xdr:rowOff>
    </xdr:from>
    <xdr:to>
      <xdr:col>24</xdr:col>
      <xdr:colOff>114300</xdr:colOff>
      <xdr:row>58</xdr:row>
      <xdr:rowOff>8890</xdr:rowOff>
    </xdr:to>
    <xdr:sp macro="" textlink="">
      <xdr:nvSpPr>
        <xdr:cNvPr id="167" name="楕円 166"/>
        <xdr:cNvSpPr/>
      </xdr:nvSpPr>
      <xdr:spPr>
        <a:xfrm>
          <a:off x="45847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101617</xdr:rowOff>
    </xdr:from>
    <xdr:ext cx="405111" cy="259045"/>
    <xdr:sp macro="" textlink="">
      <xdr:nvSpPr>
        <xdr:cNvPr id="168" name="【橋りょう・トンネル】&#10;有形固定資産減価償却率該当値テキスト"/>
        <xdr:cNvSpPr txBox="1"/>
      </xdr:nvSpPr>
      <xdr:spPr>
        <a:xfrm>
          <a:off x="4673600"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107315</xdr:rowOff>
    </xdr:from>
    <xdr:to>
      <xdr:col>20</xdr:col>
      <xdr:colOff>38100</xdr:colOff>
      <xdr:row>58</xdr:row>
      <xdr:rowOff>37465</xdr:rowOff>
    </xdr:to>
    <xdr:sp macro="" textlink="">
      <xdr:nvSpPr>
        <xdr:cNvPr id="169" name="楕円 168"/>
        <xdr:cNvSpPr/>
      </xdr:nvSpPr>
      <xdr:spPr>
        <a:xfrm>
          <a:off x="3746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129540</xdr:rowOff>
    </xdr:from>
    <xdr:to>
      <xdr:col>24</xdr:col>
      <xdr:colOff>63500</xdr:colOff>
      <xdr:row>57</xdr:row>
      <xdr:rowOff>158115</xdr:rowOff>
    </xdr:to>
    <xdr:cxnSp macro="">
      <xdr:nvCxnSpPr>
        <xdr:cNvPr id="170" name="直線コネクタ 169"/>
        <xdr:cNvCxnSpPr/>
      </xdr:nvCxnSpPr>
      <xdr:spPr>
        <a:xfrm flipV="1">
          <a:off x="3797300" y="99021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15875</xdr:rowOff>
    </xdr:from>
    <xdr:to>
      <xdr:col>15</xdr:col>
      <xdr:colOff>101600</xdr:colOff>
      <xdr:row>58</xdr:row>
      <xdr:rowOff>117475</xdr:rowOff>
    </xdr:to>
    <xdr:sp macro="" textlink="">
      <xdr:nvSpPr>
        <xdr:cNvPr id="171" name="楕円 170"/>
        <xdr:cNvSpPr/>
      </xdr:nvSpPr>
      <xdr:spPr>
        <a:xfrm>
          <a:off x="2857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158115</xdr:rowOff>
    </xdr:from>
    <xdr:to>
      <xdr:col>19</xdr:col>
      <xdr:colOff>177800</xdr:colOff>
      <xdr:row>58</xdr:row>
      <xdr:rowOff>66675</xdr:rowOff>
    </xdr:to>
    <xdr:cxnSp macro="">
      <xdr:nvCxnSpPr>
        <xdr:cNvPr id="172" name="直線コネクタ 171"/>
        <xdr:cNvCxnSpPr/>
      </xdr:nvCxnSpPr>
      <xdr:spPr>
        <a:xfrm flipV="1">
          <a:off x="2908300" y="993076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73" name="n_1aveValue【橋りょう・トンネ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152417</xdr:rowOff>
    </xdr:from>
    <xdr:ext cx="405111" cy="259045"/>
    <xdr:sp macro="" textlink="">
      <xdr:nvSpPr>
        <xdr:cNvPr id="174" name="n_2aveValue【橋りょう・トンネル】&#10;有形固定資産減価償却率"/>
        <xdr:cNvSpPr txBox="1"/>
      </xdr:nvSpPr>
      <xdr:spPr>
        <a:xfrm>
          <a:off x="2705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53992</xdr:rowOff>
    </xdr:from>
    <xdr:ext cx="405111" cy="259045"/>
    <xdr:sp macro="" textlink="">
      <xdr:nvSpPr>
        <xdr:cNvPr id="175" name="n_1mainValue【橋りょう・トンネル】&#10;有形固定資産減価償却率"/>
        <xdr:cNvSpPr txBox="1"/>
      </xdr:nvSpPr>
      <xdr:spPr>
        <a:xfrm>
          <a:off x="35820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134002</xdr:rowOff>
    </xdr:from>
    <xdr:ext cx="405111" cy="259045"/>
    <xdr:sp macro="" textlink="">
      <xdr:nvSpPr>
        <xdr:cNvPr id="176" name="n_2mainValue【橋りょう・トンネル】&#10;有形固定資産減価償却率"/>
        <xdr:cNvSpPr txBox="1"/>
      </xdr:nvSpPr>
      <xdr:spPr>
        <a:xfrm>
          <a:off x="27057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0" name="テキスト ボックス 18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200" name="直線コネクタ 199"/>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201"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202" name="直線コネクタ 201"/>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203"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204" name="直線コネクタ 203"/>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205" name="【橋りょう・トンネル】&#10;一人当たり有形固定資産（償却資産）額平均値テキスト"/>
        <xdr:cNvSpPr txBox="1"/>
      </xdr:nvSpPr>
      <xdr:spPr>
        <a:xfrm>
          <a:off x="10515600"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206" name="フローチャート: 判断 205"/>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207" name="フローチャート: 判断 206"/>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208" name="フローチャート: 判断 207"/>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123168</xdr:rowOff>
    </xdr:from>
    <xdr:to>
      <xdr:col>55</xdr:col>
      <xdr:colOff>50800</xdr:colOff>
      <xdr:row>64</xdr:row>
      <xdr:rowOff>53318</xdr:rowOff>
    </xdr:to>
    <xdr:sp macro="" textlink="">
      <xdr:nvSpPr>
        <xdr:cNvPr id="214" name="楕円 213"/>
        <xdr:cNvSpPr/>
      </xdr:nvSpPr>
      <xdr:spPr>
        <a:xfrm>
          <a:off x="10426700" y="1092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38095</xdr:rowOff>
    </xdr:from>
    <xdr:ext cx="599010" cy="259045"/>
    <xdr:sp macro="" textlink="">
      <xdr:nvSpPr>
        <xdr:cNvPr id="215" name="【橋りょう・トンネル】&#10;一人当たり有形固定資産（償却資産）額該当値テキスト"/>
        <xdr:cNvSpPr txBox="1"/>
      </xdr:nvSpPr>
      <xdr:spPr>
        <a:xfrm>
          <a:off x="10515600" y="1083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125261</xdr:rowOff>
    </xdr:from>
    <xdr:to>
      <xdr:col>50</xdr:col>
      <xdr:colOff>165100</xdr:colOff>
      <xdr:row>64</xdr:row>
      <xdr:rowOff>55411</xdr:rowOff>
    </xdr:to>
    <xdr:sp macro="" textlink="">
      <xdr:nvSpPr>
        <xdr:cNvPr id="216" name="楕円 215"/>
        <xdr:cNvSpPr/>
      </xdr:nvSpPr>
      <xdr:spPr>
        <a:xfrm>
          <a:off x="9588500" y="109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2518</xdr:rowOff>
    </xdr:from>
    <xdr:to>
      <xdr:col>55</xdr:col>
      <xdr:colOff>0</xdr:colOff>
      <xdr:row>64</xdr:row>
      <xdr:rowOff>4611</xdr:rowOff>
    </xdr:to>
    <xdr:cxnSp macro="">
      <xdr:nvCxnSpPr>
        <xdr:cNvPr id="217" name="直線コネクタ 216"/>
        <xdr:cNvCxnSpPr/>
      </xdr:nvCxnSpPr>
      <xdr:spPr>
        <a:xfrm flipV="1">
          <a:off x="9639300" y="10975318"/>
          <a:ext cx="8382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124635</xdr:rowOff>
    </xdr:from>
    <xdr:to>
      <xdr:col>46</xdr:col>
      <xdr:colOff>38100</xdr:colOff>
      <xdr:row>64</xdr:row>
      <xdr:rowOff>54785</xdr:rowOff>
    </xdr:to>
    <xdr:sp macro="" textlink="">
      <xdr:nvSpPr>
        <xdr:cNvPr id="218" name="楕円 217"/>
        <xdr:cNvSpPr/>
      </xdr:nvSpPr>
      <xdr:spPr>
        <a:xfrm>
          <a:off x="8699500" y="109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3985</xdr:rowOff>
    </xdr:from>
    <xdr:to>
      <xdr:col>50</xdr:col>
      <xdr:colOff>114300</xdr:colOff>
      <xdr:row>64</xdr:row>
      <xdr:rowOff>4611</xdr:rowOff>
    </xdr:to>
    <xdr:cxnSp macro="">
      <xdr:nvCxnSpPr>
        <xdr:cNvPr id="219" name="直線コネクタ 218"/>
        <xdr:cNvCxnSpPr/>
      </xdr:nvCxnSpPr>
      <xdr:spPr>
        <a:xfrm>
          <a:off x="8750300" y="10976785"/>
          <a:ext cx="8890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20"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21"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46538</xdr:rowOff>
    </xdr:from>
    <xdr:ext cx="599010" cy="259045"/>
    <xdr:sp macro="" textlink="">
      <xdr:nvSpPr>
        <xdr:cNvPr id="222" name="n_1mainValue【橋りょう・トンネル】&#10;一人当たり有形固定資産（償却資産）額"/>
        <xdr:cNvSpPr txBox="1"/>
      </xdr:nvSpPr>
      <xdr:spPr>
        <a:xfrm>
          <a:off x="9327095" y="1101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45912</xdr:rowOff>
    </xdr:from>
    <xdr:ext cx="599010" cy="259045"/>
    <xdr:sp macro="" textlink="">
      <xdr:nvSpPr>
        <xdr:cNvPr id="223" name="n_2mainValue【橋りょう・トンネル】&#10;一人当たり有形固定資産（償却資産）額"/>
        <xdr:cNvSpPr txBox="1"/>
      </xdr:nvSpPr>
      <xdr:spPr>
        <a:xfrm>
          <a:off x="8450795" y="1101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49" name="直線コネクタ 248"/>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50"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51" name="直線コネクタ 250"/>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3" name="直線コネクタ 25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54"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55" name="フローチャート: 判断 254"/>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56" name="フローチャート: 判断 25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57" name="フローチャート: 判断 256"/>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106499</xdr:rowOff>
    </xdr:from>
    <xdr:to>
      <xdr:col>24</xdr:col>
      <xdr:colOff>114300</xdr:colOff>
      <xdr:row>80</xdr:row>
      <xdr:rowOff>36649</xdr:rowOff>
    </xdr:to>
    <xdr:sp macro="" textlink="">
      <xdr:nvSpPr>
        <xdr:cNvPr id="263" name="楕円 262"/>
        <xdr:cNvSpPr/>
      </xdr:nvSpPr>
      <xdr:spPr>
        <a:xfrm>
          <a:off x="4584700" y="136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129376</xdr:rowOff>
    </xdr:from>
    <xdr:ext cx="405111" cy="259045"/>
    <xdr:sp macro="" textlink="">
      <xdr:nvSpPr>
        <xdr:cNvPr id="264" name="【公営住宅】&#10;有形固定資産減価償却率該当値テキスト"/>
        <xdr:cNvSpPr txBox="1"/>
      </xdr:nvSpPr>
      <xdr:spPr>
        <a:xfrm>
          <a:off x="4673600" y="1350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134257</xdr:rowOff>
    </xdr:from>
    <xdr:to>
      <xdr:col>20</xdr:col>
      <xdr:colOff>38100</xdr:colOff>
      <xdr:row>80</xdr:row>
      <xdr:rowOff>64407</xdr:rowOff>
    </xdr:to>
    <xdr:sp macro="" textlink="">
      <xdr:nvSpPr>
        <xdr:cNvPr id="265" name="楕円 264"/>
        <xdr:cNvSpPr/>
      </xdr:nvSpPr>
      <xdr:spPr>
        <a:xfrm>
          <a:off x="37465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157299</xdr:rowOff>
    </xdr:from>
    <xdr:to>
      <xdr:col>24</xdr:col>
      <xdr:colOff>63500</xdr:colOff>
      <xdr:row>80</xdr:row>
      <xdr:rowOff>13607</xdr:rowOff>
    </xdr:to>
    <xdr:cxnSp macro="">
      <xdr:nvCxnSpPr>
        <xdr:cNvPr id="266" name="直線コネクタ 265"/>
        <xdr:cNvCxnSpPr/>
      </xdr:nvCxnSpPr>
      <xdr:spPr>
        <a:xfrm flipV="1">
          <a:off x="3797300" y="1370184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5262</xdr:rowOff>
    </xdr:from>
    <xdr:to>
      <xdr:col>15</xdr:col>
      <xdr:colOff>101600</xdr:colOff>
      <xdr:row>80</xdr:row>
      <xdr:rowOff>106862</xdr:rowOff>
    </xdr:to>
    <xdr:sp macro="" textlink="">
      <xdr:nvSpPr>
        <xdr:cNvPr id="267" name="楕円 266"/>
        <xdr:cNvSpPr/>
      </xdr:nvSpPr>
      <xdr:spPr>
        <a:xfrm>
          <a:off x="2857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13607</xdr:rowOff>
    </xdr:from>
    <xdr:to>
      <xdr:col>19</xdr:col>
      <xdr:colOff>177800</xdr:colOff>
      <xdr:row>80</xdr:row>
      <xdr:rowOff>56062</xdr:rowOff>
    </xdr:to>
    <xdr:cxnSp macro="">
      <xdr:nvCxnSpPr>
        <xdr:cNvPr id="268" name="直線コネクタ 267"/>
        <xdr:cNvCxnSpPr/>
      </xdr:nvCxnSpPr>
      <xdr:spPr>
        <a:xfrm flipV="1">
          <a:off x="2908300" y="1372960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69"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106153</xdr:rowOff>
    </xdr:from>
    <xdr:ext cx="405111" cy="259045"/>
    <xdr:sp macro="" textlink="">
      <xdr:nvSpPr>
        <xdr:cNvPr id="270" name="n_2aveValue【公営住宅】&#10;有形固定資産減価償却率"/>
        <xdr:cNvSpPr txBox="1"/>
      </xdr:nvSpPr>
      <xdr:spPr>
        <a:xfrm>
          <a:off x="2705744" y="1382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80934</xdr:rowOff>
    </xdr:from>
    <xdr:ext cx="405111" cy="259045"/>
    <xdr:sp macro="" textlink="">
      <xdr:nvSpPr>
        <xdr:cNvPr id="271" name="n_1mainValue【公営住宅】&#10;有形固定資産減価償却率"/>
        <xdr:cNvSpPr txBox="1"/>
      </xdr:nvSpPr>
      <xdr:spPr>
        <a:xfrm>
          <a:off x="3582044" y="1345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123389</xdr:rowOff>
    </xdr:from>
    <xdr:ext cx="405111" cy="259045"/>
    <xdr:sp macro="" textlink="">
      <xdr:nvSpPr>
        <xdr:cNvPr id="272" name="n_2mainValue【公営住宅】&#10;有形固定資産減価償却率"/>
        <xdr:cNvSpPr txBox="1"/>
      </xdr:nvSpPr>
      <xdr:spPr>
        <a:xfrm>
          <a:off x="27057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3" name="直線コネクタ 28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4" name="テキスト ボックス 28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5" name="直線コネクタ 28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6" name="テキスト ボックス 28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7" name="直線コネクタ 28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8" name="テキスト ボックス 28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9" name="直線コネクタ 28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0" name="テキスト ボックス 28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94" name="直線コネクタ 293"/>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95"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96" name="直線コネクタ 295"/>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97"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98" name="直線コネクタ 297"/>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99"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300" name="フローチャート: 判断 299"/>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301" name="フローチャート: 判断 300"/>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302" name="フローチャート: 判断 301"/>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115088</xdr:rowOff>
    </xdr:from>
    <xdr:to>
      <xdr:col>55</xdr:col>
      <xdr:colOff>50800</xdr:colOff>
      <xdr:row>83</xdr:row>
      <xdr:rowOff>45238</xdr:rowOff>
    </xdr:to>
    <xdr:sp macro="" textlink="">
      <xdr:nvSpPr>
        <xdr:cNvPr id="308" name="楕円 307"/>
        <xdr:cNvSpPr/>
      </xdr:nvSpPr>
      <xdr:spPr>
        <a:xfrm>
          <a:off x="10426700" y="141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137965</xdr:rowOff>
    </xdr:from>
    <xdr:ext cx="469744" cy="259045"/>
    <xdr:sp macro="" textlink="">
      <xdr:nvSpPr>
        <xdr:cNvPr id="309" name="【公営住宅】&#10;一人当たり面積該当値テキスト"/>
        <xdr:cNvSpPr txBox="1"/>
      </xdr:nvSpPr>
      <xdr:spPr>
        <a:xfrm>
          <a:off x="10515600" y="140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130860</xdr:rowOff>
    </xdr:from>
    <xdr:to>
      <xdr:col>50</xdr:col>
      <xdr:colOff>165100</xdr:colOff>
      <xdr:row>83</xdr:row>
      <xdr:rowOff>61010</xdr:rowOff>
    </xdr:to>
    <xdr:sp macro="" textlink="">
      <xdr:nvSpPr>
        <xdr:cNvPr id="310" name="楕円 309"/>
        <xdr:cNvSpPr/>
      </xdr:nvSpPr>
      <xdr:spPr>
        <a:xfrm>
          <a:off x="9588500" y="1418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165888</xdr:rowOff>
    </xdr:from>
    <xdr:to>
      <xdr:col>55</xdr:col>
      <xdr:colOff>0</xdr:colOff>
      <xdr:row>83</xdr:row>
      <xdr:rowOff>10210</xdr:rowOff>
    </xdr:to>
    <xdr:cxnSp macro="">
      <xdr:nvCxnSpPr>
        <xdr:cNvPr id="311" name="直線コネクタ 310"/>
        <xdr:cNvCxnSpPr/>
      </xdr:nvCxnSpPr>
      <xdr:spPr>
        <a:xfrm flipV="1">
          <a:off x="9639300" y="14224788"/>
          <a:ext cx="838200" cy="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124003</xdr:rowOff>
    </xdr:from>
    <xdr:to>
      <xdr:col>46</xdr:col>
      <xdr:colOff>38100</xdr:colOff>
      <xdr:row>83</xdr:row>
      <xdr:rowOff>54153</xdr:rowOff>
    </xdr:to>
    <xdr:sp macro="" textlink="">
      <xdr:nvSpPr>
        <xdr:cNvPr id="312" name="楕円 311"/>
        <xdr:cNvSpPr/>
      </xdr:nvSpPr>
      <xdr:spPr>
        <a:xfrm>
          <a:off x="8699500" y="1418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3353</xdr:rowOff>
    </xdr:from>
    <xdr:to>
      <xdr:col>50</xdr:col>
      <xdr:colOff>114300</xdr:colOff>
      <xdr:row>83</xdr:row>
      <xdr:rowOff>10210</xdr:rowOff>
    </xdr:to>
    <xdr:cxnSp macro="">
      <xdr:nvCxnSpPr>
        <xdr:cNvPr id="313" name="直線コネクタ 312"/>
        <xdr:cNvCxnSpPr/>
      </xdr:nvCxnSpPr>
      <xdr:spPr>
        <a:xfrm>
          <a:off x="8750300" y="1423370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58081</xdr:rowOff>
    </xdr:from>
    <xdr:ext cx="469744" cy="259045"/>
    <xdr:sp macro="" textlink="">
      <xdr:nvSpPr>
        <xdr:cNvPr id="314" name="n_1aveValue【公営住宅】&#10;一人当たり面積"/>
        <xdr:cNvSpPr txBox="1"/>
      </xdr:nvSpPr>
      <xdr:spPr>
        <a:xfrm>
          <a:off x="9391727" y="1445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117518</xdr:rowOff>
    </xdr:from>
    <xdr:ext cx="469744" cy="259045"/>
    <xdr:sp macro="" textlink="">
      <xdr:nvSpPr>
        <xdr:cNvPr id="315" name="n_2aveValue【公営住宅】&#10;一人当たり面積"/>
        <xdr:cNvSpPr txBox="1"/>
      </xdr:nvSpPr>
      <xdr:spPr>
        <a:xfrm>
          <a:off x="8515427" y="1451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77537</xdr:rowOff>
    </xdr:from>
    <xdr:ext cx="469744" cy="259045"/>
    <xdr:sp macro="" textlink="">
      <xdr:nvSpPr>
        <xdr:cNvPr id="316" name="n_1mainValue【公営住宅】&#10;一人当たり面積"/>
        <xdr:cNvSpPr txBox="1"/>
      </xdr:nvSpPr>
      <xdr:spPr>
        <a:xfrm>
          <a:off x="9391727" y="1396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70680</xdr:rowOff>
    </xdr:from>
    <xdr:ext cx="469744" cy="259045"/>
    <xdr:sp macro="" textlink="">
      <xdr:nvSpPr>
        <xdr:cNvPr id="317" name="n_2mainValue【公営住宅】&#10;一人当たり面積"/>
        <xdr:cNvSpPr txBox="1"/>
      </xdr:nvSpPr>
      <xdr:spPr>
        <a:xfrm>
          <a:off x="8515427" y="1395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58" name="直線コネクタ 357"/>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59"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60" name="直線コネクタ 359"/>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2" name="直線コネクタ 36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63"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64" name="フローチャート: 判断 363"/>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65" name="フローチャート: 判断 364"/>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66" name="フローチャート: 判断 365"/>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372" name="楕円 371"/>
        <xdr:cNvSpPr/>
      </xdr:nvSpPr>
      <xdr:spPr>
        <a:xfrm>
          <a:off x="16268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42562</xdr:rowOff>
    </xdr:from>
    <xdr:ext cx="405111" cy="259045"/>
    <xdr:sp macro="" textlink="">
      <xdr:nvSpPr>
        <xdr:cNvPr id="373" name="【認定こども園・幼稚園・保育所】&#10;有形固定資産減価償却率該当値テキスト"/>
        <xdr:cNvSpPr txBox="1"/>
      </xdr:nvSpPr>
      <xdr:spPr>
        <a:xfrm>
          <a:off x="16357600"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50165</xdr:rowOff>
    </xdr:from>
    <xdr:to>
      <xdr:col>81</xdr:col>
      <xdr:colOff>101600</xdr:colOff>
      <xdr:row>37</xdr:row>
      <xdr:rowOff>151765</xdr:rowOff>
    </xdr:to>
    <xdr:sp macro="" textlink="">
      <xdr:nvSpPr>
        <xdr:cNvPr id="374" name="楕円 373"/>
        <xdr:cNvSpPr/>
      </xdr:nvSpPr>
      <xdr:spPr>
        <a:xfrm>
          <a:off x="15430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70485</xdr:rowOff>
    </xdr:from>
    <xdr:to>
      <xdr:col>85</xdr:col>
      <xdr:colOff>127000</xdr:colOff>
      <xdr:row>37</xdr:row>
      <xdr:rowOff>100965</xdr:rowOff>
    </xdr:to>
    <xdr:cxnSp macro="">
      <xdr:nvCxnSpPr>
        <xdr:cNvPr id="375" name="直線コネクタ 374"/>
        <xdr:cNvCxnSpPr/>
      </xdr:nvCxnSpPr>
      <xdr:spPr>
        <a:xfrm flipV="1">
          <a:off x="15481300" y="64141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88265</xdr:rowOff>
    </xdr:from>
    <xdr:to>
      <xdr:col>76</xdr:col>
      <xdr:colOff>165100</xdr:colOff>
      <xdr:row>38</xdr:row>
      <xdr:rowOff>18415</xdr:rowOff>
    </xdr:to>
    <xdr:sp macro="" textlink="">
      <xdr:nvSpPr>
        <xdr:cNvPr id="376" name="楕円 375"/>
        <xdr:cNvSpPr/>
      </xdr:nvSpPr>
      <xdr:spPr>
        <a:xfrm>
          <a:off x="14541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100965</xdr:rowOff>
    </xdr:from>
    <xdr:to>
      <xdr:col>81</xdr:col>
      <xdr:colOff>50800</xdr:colOff>
      <xdr:row>37</xdr:row>
      <xdr:rowOff>139065</xdr:rowOff>
    </xdr:to>
    <xdr:cxnSp macro="">
      <xdr:nvCxnSpPr>
        <xdr:cNvPr id="377" name="直線コネクタ 376"/>
        <xdr:cNvCxnSpPr/>
      </xdr:nvCxnSpPr>
      <xdr:spPr>
        <a:xfrm flipV="1">
          <a:off x="14592300" y="64446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160037</xdr:rowOff>
    </xdr:from>
    <xdr:ext cx="405111" cy="259045"/>
    <xdr:sp macro="" textlink="">
      <xdr:nvSpPr>
        <xdr:cNvPr id="378" name="n_1aveValue【認定こども園・幼稚園・保育所】&#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30497</xdr:rowOff>
    </xdr:from>
    <xdr:ext cx="405111" cy="259045"/>
    <xdr:sp macro="" textlink="">
      <xdr:nvSpPr>
        <xdr:cNvPr id="379" name="n_2aveValue【認定こども園・幼稚園・保育所】&#10;有形固定資産減価償却率"/>
        <xdr:cNvSpPr txBox="1"/>
      </xdr:nvSpPr>
      <xdr:spPr>
        <a:xfrm>
          <a:off x="14389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168292</xdr:rowOff>
    </xdr:from>
    <xdr:ext cx="405111" cy="259045"/>
    <xdr:sp macro="" textlink="">
      <xdr:nvSpPr>
        <xdr:cNvPr id="380" name="n_1mainValue【認定こども園・幼稚園・保育所】&#10;有形固定資産減価償却率"/>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381" name="n_2main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2" name="直線コネクタ 39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3" name="テキスト ボックス 39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4" name="直線コネクタ 39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5" name="テキスト ボックス 39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6" name="直線コネクタ 39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7" name="テキスト ボックス 39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8" name="直線コネクタ 39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9" name="テキスト ボックス 39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03" name="直線コネクタ 402"/>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04"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05" name="直線コネクタ 404"/>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06"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07" name="直線コネクタ 406"/>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408"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09" name="フローチャート: 判断 408"/>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10" name="フローチャート: 判断 409"/>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411" name="フローチャート: 判断 410"/>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148844</xdr:rowOff>
    </xdr:from>
    <xdr:to>
      <xdr:col>116</xdr:col>
      <xdr:colOff>114300</xdr:colOff>
      <xdr:row>37</xdr:row>
      <xdr:rowOff>78994</xdr:rowOff>
    </xdr:to>
    <xdr:sp macro="" textlink="">
      <xdr:nvSpPr>
        <xdr:cNvPr id="417" name="楕円 416"/>
        <xdr:cNvSpPr/>
      </xdr:nvSpPr>
      <xdr:spPr>
        <a:xfrm>
          <a:off x="221107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271</xdr:rowOff>
    </xdr:from>
    <xdr:ext cx="469744" cy="259045"/>
    <xdr:sp macro="" textlink="">
      <xdr:nvSpPr>
        <xdr:cNvPr id="418" name="【認定こども園・幼稚園・保育所】&#10;一人当たり面積該当値テキスト"/>
        <xdr:cNvSpPr txBox="1"/>
      </xdr:nvSpPr>
      <xdr:spPr>
        <a:xfrm>
          <a:off x="22199600" y="617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254</xdr:rowOff>
    </xdr:from>
    <xdr:to>
      <xdr:col>112</xdr:col>
      <xdr:colOff>38100</xdr:colOff>
      <xdr:row>37</xdr:row>
      <xdr:rowOff>101854</xdr:rowOff>
    </xdr:to>
    <xdr:sp macro="" textlink="">
      <xdr:nvSpPr>
        <xdr:cNvPr id="419" name="楕円 418"/>
        <xdr:cNvSpPr/>
      </xdr:nvSpPr>
      <xdr:spPr>
        <a:xfrm>
          <a:off x="21272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28194</xdr:rowOff>
    </xdr:from>
    <xdr:to>
      <xdr:col>116</xdr:col>
      <xdr:colOff>63500</xdr:colOff>
      <xdr:row>37</xdr:row>
      <xdr:rowOff>51054</xdr:rowOff>
    </xdr:to>
    <xdr:cxnSp macro="">
      <xdr:nvCxnSpPr>
        <xdr:cNvPr id="420" name="直線コネクタ 419"/>
        <xdr:cNvCxnSpPr/>
      </xdr:nvCxnSpPr>
      <xdr:spPr>
        <a:xfrm flipV="1">
          <a:off x="21323300" y="63718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20828</xdr:rowOff>
    </xdr:from>
    <xdr:to>
      <xdr:col>107</xdr:col>
      <xdr:colOff>101600</xdr:colOff>
      <xdr:row>37</xdr:row>
      <xdr:rowOff>122428</xdr:rowOff>
    </xdr:to>
    <xdr:sp macro="" textlink="">
      <xdr:nvSpPr>
        <xdr:cNvPr id="421" name="楕円 420"/>
        <xdr:cNvSpPr/>
      </xdr:nvSpPr>
      <xdr:spPr>
        <a:xfrm>
          <a:off x="20383500" y="63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51054</xdr:rowOff>
    </xdr:from>
    <xdr:to>
      <xdr:col>111</xdr:col>
      <xdr:colOff>177800</xdr:colOff>
      <xdr:row>37</xdr:row>
      <xdr:rowOff>71628</xdr:rowOff>
    </xdr:to>
    <xdr:cxnSp macro="">
      <xdr:nvCxnSpPr>
        <xdr:cNvPr id="422" name="直線コネクタ 421"/>
        <xdr:cNvCxnSpPr/>
      </xdr:nvCxnSpPr>
      <xdr:spPr>
        <a:xfrm flipV="1">
          <a:off x="20434300" y="639470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83837</xdr:rowOff>
    </xdr:from>
    <xdr:ext cx="469744" cy="259045"/>
    <xdr:sp macro="" textlink="">
      <xdr:nvSpPr>
        <xdr:cNvPr id="423" name="n_1aveValue【認定こども園・幼稚園・保育所】&#10;一人当たり面積"/>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70121</xdr:rowOff>
    </xdr:from>
    <xdr:ext cx="469744" cy="259045"/>
    <xdr:sp macro="" textlink="">
      <xdr:nvSpPr>
        <xdr:cNvPr id="424" name="n_2aveValue【認定こども園・幼稚園・保育所】&#10;一人当たり面積"/>
        <xdr:cNvSpPr txBox="1"/>
      </xdr:nvSpPr>
      <xdr:spPr>
        <a:xfrm>
          <a:off x="20199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118381</xdr:rowOff>
    </xdr:from>
    <xdr:ext cx="469744" cy="259045"/>
    <xdr:sp macro="" textlink="">
      <xdr:nvSpPr>
        <xdr:cNvPr id="425" name="n_1mainValue【認定こども園・幼稚園・保育所】&#10;一人当たり面積"/>
        <xdr:cNvSpPr txBox="1"/>
      </xdr:nvSpPr>
      <xdr:spPr>
        <a:xfrm>
          <a:off x="21075727"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138955</xdr:rowOff>
    </xdr:from>
    <xdr:ext cx="469744" cy="259045"/>
    <xdr:sp macro="" textlink="">
      <xdr:nvSpPr>
        <xdr:cNvPr id="426" name="n_2mainValue【認定こども園・幼稚園・保育所】&#10;一人当たり面積"/>
        <xdr:cNvSpPr txBox="1"/>
      </xdr:nvSpPr>
      <xdr:spPr>
        <a:xfrm>
          <a:off x="20199427" y="61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7" name="テキスト ボックス 4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8" name="直線コネクタ 4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9" name="テキスト ボックス 43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0" name="直線コネクタ 4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1" name="テキスト ボックス 4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2" name="直線コネクタ 4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3" name="テキスト ボックス 4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4" name="直線コネクタ 4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5" name="テキスト ボックス 4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6" name="直線コネクタ 4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7" name="テキスト ボックス 44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51" name="直線コネクタ 450"/>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52"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53" name="直線コネクタ 452"/>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4"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5" name="直線コネクタ 454"/>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56"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57" name="フローチャート: 判断 456"/>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58" name="フローチャート: 判断 457"/>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59" name="フローチャート: 判断 458"/>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465" name="楕円 464"/>
        <xdr:cNvSpPr/>
      </xdr:nvSpPr>
      <xdr:spPr>
        <a:xfrm>
          <a:off x="162687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8272</xdr:rowOff>
    </xdr:from>
    <xdr:ext cx="405111" cy="259045"/>
    <xdr:sp macro="" textlink="">
      <xdr:nvSpPr>
        <xdr:cNvPr id="466" name="【学校施設】&#10;有形固定資産減価償却率該当値テキスト"/>
        <xdr:cNvSpPr txBox="1"/>
      </xdr:nvSpPr>
      <xdr:spPr>
        <a:xfrm>
          <a:off x="16357600"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xdr:rowOff>
    </xdr:from>
    <xdr:to>
      <xdr:col>81</xdr:col>
      <xdr:colOff>101600</xdr:colOff>
      <xdr:row>59</xdr:row>
      <xdr:rowOff>109855</xdr:rowOff>
    </xdr:to>
    <xdr:sp macro="" textlink="">
      <xdr:nvSpPr>
        <xdr:cNvPr id="467" name="楕円 466"/>
        <xdr:cNvSpPr/>
      </xdr:nvSpPr>
      <xdr:spPr>
        <a:xfrm>
          <a:off x="15430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36195</xdr:rowOff>
    </xdr:from>
    <xdr:to>
      <xdr:col>85</xdr:col>
      <xdr:colOff>127000</xdr:colOff>
      <xdr:row>59</xdr:row>
      <xdr:rowOff>59055</xdr:rowOff>
    </xdr:to>
    <xdr:cxnSp macro="">
      <xdr:nvCxnSpPr>
        <xdr:cNvPr id="468" name="直線コネクタ 467"/>
        <xdr:cNvCxnSpPr/>
      </xdr:nvCxnSpPr>
      <xdr:spPr>
        <a:xfrm flipV="1">
          <a:off x="15481300" y="101517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90170</xdr:rowOff>
    </xdr:from>
    <xdr:to>
      <xdr:col>76</xdr:col>
      <xdr:colOff>165100</xdr:colOff>
      <xdr:row>60</xdr:row>
      <xdr:rowOff>20320</xdr:rowOff>
    </xdr:to>
    <xdr:sp macro="" textlink="">
      <xdr:nvSpPr>
        <xdr:cNvPr id="469" name="楕円 468"/>
        <xdr:cNvSpPr/>
      </xdr:nvSpPr>
      <xdr:spPr>
        <a:xfrm>
          <a:off x="14541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59055</xdr:rowOff>
    </xdr:from>
    <xdr:to>
      <xdr:col>81</xdr:col>
      <xdr:colOff>50800</xdr:colOff>
      <xdr:row>59</xdr:row>
      <xdr:rowOff>140970</xdr:rowOff>
    </xdr:to>
    <xdr:cxnSp macro="">
      <xdr:nvCxnSpPr>
        <xdr:cNvPr id="470" name="直線コネクタ 469"/>
        <xdr:cNvCxnSpPr/>
      </xdr:nvCxnSpPr>
      <xdr:spPr>
        <a:xfrm flipV="1">
          <a:off x="14592300" y="1017460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70502</xdr:rowOff>
    </xdr:from>
    <xdr:ext cx="405111" cy="259045"/>
    <xdr:sp macro="" textlink="">
      <xdr:nvSpPr>
        <xdr:cNvPr id="471"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72" name="n_2ave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126382</xdr:rowOff>
    </xdr:from>
    <xdr:ext cx="405111" cy="259045"/>
    <xdr:sp macro="" textlink="">
      <xdr:nvSpPr>
        <xdr:cNvPr id="473" name="n_1mainValue【学校施設】&#10;有形固定資産減価償却率"/>
        <xdr:cNvSpPr txBox="1"/>
      </xdr:nvSpPr>
      <xdr:spPr>
        <a:xfrm>
          <a:off x="15266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74" name="n_2main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96" name="直線コネクタ 495"/>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97"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98" name="直線コネクタ 497"/>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99"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00" name="直線コネクタ 499"/>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501"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02" name="フローチャート: 判断 501"/>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03" name="フローチャート: 判断 502"/>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504" name="フローチャート: 判断 503"/>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151740</xdr:rowOff>
    </xdr:from>
    <xdr:to>
      <xdr:col>116</xdr:col>
      <xdr:colOff>114300</xdr:colOff>
      <xdr:row>58</xdr:row>
      <xdr:rowOff>81890</xdr:rowOff>
    </xdr:to>
    <xdr:sp macro="" textlink="">
      <xdr:nvSpPr>
        <xdr:cNvPr id="510" name="楕円 509"/>
        <xdr:cNvSpPr/>
      </xdr:nvSpPr>
      <xdr:spPr>
        <a:xfrm>
          <a:off x="22110700" y="99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3167</xdr:rowOff>
    </xdr:from>
    <xdr:ext cx="469744" cy="259045"/>
    <xdr:sp macro="" textlink="">
      <xdr:nvSpPr>
        <xdr:cNvPr id="511" name="【学校施設】&#10;一人当たり面積該当値テキスト"/>
        <xdr:cNvSpPr txBox="1"/>
      </xdr:nvSpPr>
      <xdr:spPr>
        <a:xfrm>
          <a:off x="22199600" y="977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8636</xdr:rowOff>
    </xdr:from>
    <xdr:to>
      <xdr:col>112</xdr:col>
      <xdr:colOff>38100</xdr:colOff>
      <xdr:row>58</xdr:row>
      <xdr:rowOff>110236</xdr:rowOff>
    </xdr:to>
    <xdr:sp macro="" textlink="">
      <xdr:nvSpPr>
        <xdr:cNvPr id="512" name="楕円 511"/>
        <xdr:cNvSpPr/>
      </xdr:nvSpPr>
      <xdr:spPr>
        <a:xfrm>
          <a:off x="212725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31090</xdr:rowOff>
    </xdr:from>
    <xdr:to>
      <xdr:col>116</xdr:col>
      <xdr:colOff>63500</xdr:colOff>
      <xdr:row>58</xdr:row>
      <xdr:rowOff>59436</xdr:rowOff>
    </xdr:to>
    <xdr:cxnSp macro="">
      <xdr:nvCxnSpPr>
        <xdr:cNvPr id="513" name="直線コネクタ 512"/>
        <xdr:cNvCxnSpPr/>
      </xdr:nvCxnSpPr>
      <xdr:spPr>
        <a:xfrm flipV="1">
          <a:off x="21323300" y="9975190"/>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69672</xdr:rowOff>
    </xdr:from>
    <xdr:to>
      <xdr:col>107</xdr:col>
      <xdr:colOff>101600</xdr:colOff>
      <xdr:row>58</xdr:row>
      <xdr:rowOff>171272</xdr:rowOff>
    </xdr:to>
    <xdr:sp macro="" textlink="">
      <xdr:nvSpPr>
        <xdr:cNvPr id="514" name="楕円 513"/>
        <xdr:cNvSpPr/>
      </xdr:nvSpPr>
      <xdr:spPr>
        <a:xfrm>
          <a:off x="20383500" y="100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59436</xdr:rowOff>
    </xdr:from>
    <xdr:to>
      <xdr:col>111</xdr:col>
      <xdr:colOff>177800</xdr:colOff>
      <xdr:row>58</xdr:row>
      <xdr:rowOff>120472</xdr:rowOff>
    </xdr:to>
    <xdr:cxnSp macro="">
      <xdr:nvCxnSpPr>
        <xdr:cNvPr id="515" name="直線コネクタ 514"/>
        <xdr:cNvCxnSpPr/>
      </xdr:nvCxnSpPr>
      <xdr:spPr>
        <a:xfrm flipV="1">
          <a:off x="20434300" y="10003536"/>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22724</xdr:rowOff>
    </xdr:from>
    <xdr:ext cx="469744" cy="259045"/>
    <xdr:sp macro="" textlink="">
      <xdr:nvSpPr>
        <xdr:cNvPr id="516" name="n_1aveValue【学校施設】&#10;一人当たり面積"/>
        <xdr:cNvSpPr txBox="1"/>
      </xdr:nvSpPr>
      <xdr:spPr>
        <a:xfrm>
          <a:off x="21075727" y="104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15409</xdr:rowOff>
    </xdr:from>
    <xdr:ext cx="469744" cy="259045"/>
    <xdr:sp macro="" textlink="">
      <xdr:nvSpPr>
        <xdr:cNvPr id="517" name="n_2aveValue【学校施設】&#10;一人当たり面積"/>
        <xdr:cNvSpPr txBox="1"/>
      </xdr:nvSpPr>
      <xdr:spPr>
        <a:xfrm>
          <a:off x="20199427" y="1047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126763</xdr:rowOff>
    </xdr:from>
    <xdr:ext cx="469744" cy="259045"/>
    <xdr:sp macro="" textlink="">
      <xdr:nvSpPr>
        <xdr:cNvPr id="518" name="n_1mainValue【学校施設】&#10;一人当たり面積"/>
        <xdr:cNvSpPr txBox="1"/>
      </xdr:nvSpPr>
      <xdr:spPr>
        <a:xfrm>
          <a:off x="21075727" y="972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16349</xdr:rowOff>
    </xdr:from>
    <xdr:ext cx="469744" cy="259045"/>
    <xdr:sp macro="" textlink="">
      <xdr:nvSpPr>
        <xdr:cNvPr id="519" name="n_2mainValue【学校施設】&#10;一人当たり面積"/>
        <xdr:cNvSpPr txBox="1"/>
      </xdr:nvSpPr>
      <xdr:spPr>
        <a:xfrm>
          <a:off x="20199427" y="97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6" name="テキスト ボックス 54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7" name="直線コネクタ 5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48" name="テキスト ボックス 5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49" name="直線コネクタ 5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0" name="テキスト ボックス 5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1" name="直線コネクタ 5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2" name="テキスト ボックス 5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3" name="直線コネクタ 5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4" name="テキスト ボックス 55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558" name="直線コネクタ 557"/>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559"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560" name="直線コネクタ 559"/>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2" name="直線コネクタ 56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103140</xdr:rowOff>
    </xdr:from>
    <xdr:ext cx="405111" cy="259045"/>
    <xdr:sp macro="" textlink="">
      <xdr:nvSpPr>
        <xdr:cNvPr id="563" name="【公民館】&#10;有形固定資産減価償却率平均値テキスト"/>
        <xdr:cNvSpPr txBox="1"/>
      </xdr:nvSpPr>
      <xdr:spPr>
        <a:xfrm>
          <a:off x="16357600" y="17591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564" name="フローチャート: 判断 563"/>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565" name="フローチャート: 判断 564"/>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566" name="フローチャート: 判断 565"/>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572" name="楕円 571"/>
        <xdr:cNvSpPr/>
      </xdr:nvSpPr>
      <xdr:spPr>
        <a:xfrm>
          <a:off x="16268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140988</xdr:rowOff>
    </xdr:from>
    <xdr:ext cx="405111" cy="259045"/>
    <xdr:sp macro="" textlink="">
      <xdr:nvSpPr>
        <xdr:cNvPr id="573" name="【公民館】&#10;有形固定資産減価償却率該当値テキスト"/>
        <xdr:cNvSpPr txBox="1"/>
      </xdr:nvSpPr>
      <xdr:spPr>
        <a:xfrm>
          <a:off x="16357600"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45974</xdr:rowOff>
    </xdr:from>
    <xdr:to>
      <xdr:col>81</xdr:col>
      <xdr:colOff>101600</xdr:colOff>
      <xdr:row>104</xdr:row>
      <xdr:rowOff>147574</xdr:rowOff>
    </xdr:to>
    <xdr:sp macro="" textlink="">
      <xdr:nvSpPr>
        <xdr:cNvPr id="574" name="楕円 573"/>
        <xdr:cNvSpPr/>
      </xdr:nvSpPr>
      <xdr:spPr>
        <a:xfrm>
          <a:off x="154305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41911</xdr:rowOff>
    </xdr:from>
    <xdr:to>
      <xdr:col>85</xdr:col>
      <xdr:colOff>127000</xdr:colOff>
      <xdr:row>104</xdr:row>
      <xdr:rowOff>96774</xdr:rowOff>
    </xdr:to>
    <xdr:cxnSp macro="">
      <xdr:nvCxnSpPr>
        <xdr:cNvPr id="575" name="直線コネクタ 574"/>
        <xdr:cNvCxnSpPr/>
      </xdr:nvCxnSpPr>
      <xdr:spPr>
        <a:xfrm flipV="1">
          <a:off x="15481300" y="17872711"/>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100837</xdr:rowOff>
    </xdr:from>
    <xdr:to>
      <xdr:col>76</xdr:col>
      <xdr:colOff>165100</xdr:colOff>
      <xdr:row>105</xdr:row>
      <xdr:rowOff>30987</xdr:rowOff>
    </xdr:to>
    <xdr:sp macro="" textlink="">
      <xdr:nvSpPr>
        <xdr:cNvPr id="576" name="楕円 575"/>
        <xdr:cNvSpPr/>
      </xdr:nvSpPr>
      <xdr:spPr>
        <a:xfrm>
          <a:off x="14541500" y="17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96774</xdr:rowOff>
    </xdr:from>
    <xdr:to>
      <xdr:col>81</xdr:col>
      <xdr:colOff>50800</xdr:colOff>
      <xdr:row>104</xdr:row>
      <xdr:rowOff>151637</xdr:rowOff>
    </xdr:to>
    <xdr:cxnSp macro="">
      <xdr:nvCxnSpPr>
        <xdr:cNvPr id="577" name="直線コネクタ 576"/>
        <xdr:cNvCxnSpPr/>
      </xdr:nvCxnSpPr>
      <xdr:spPr>
        <a:xfrm flipV="1">
          <a:off x="14592300" y="1792757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90949</xdr:rowOff>
    </xdr:from>
    <xdr:ext cx="405111" cy="259045"/>
    <xdr:sp macro="" textlink="">
      <xdr:nvSpPr>
        <xdr:cNvPr id="578" name="n_1aveValue【公民館】&#10;有形固定資産減価償却率"/>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56405</xdr:rowOff>
    </xdr:from>
    <xdr:ext cx="405111" cy="259045"/>
    <xdr:sp macro="" textlink="">
      <xdr:nvSpPr>
        <xdr:cNvPr id="579" name="n_2aveValue【公民館】&#10;有形固定資産減価償却率"/>
        <xdr:cNvSpPr txBox="1"/>
      </xdr:nvSpPr>
      <xdr:spPr>
        <a:xfrm>
          <a:off x="143897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138701</xdr:rowOff>
    </xdr:from>
    <xdr:ext cx="405111" cy="259045"/>
    <xdr:sp macro="" textlink="">
      <xdr:nvSpPr>
        <xdr:cNvPr id="580" name="n_1mainValue【公民館】&#10;有形固定資産減価償却率"/>
        <xdr:cNvSpPr txBox="1"/>
      </xdr:nvSpPr>
      <xdr:spPr>
        <a:xfrm>
          <a:off x="15266044" y="1796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47514</xdr:rowOff>
    </xdr:from>
    <xdr:ext cx="405111" cy="259045"/>
    <xdr:sp macro="" textlink="">
      <xdr:nvSpPr>
        <xdr:cNvPr id="581" name="n_2mainValue【公民館】&#10;有形固定資産減価償却率"/>
        <xdr:cNvSpPr txBox="1"/>
      </xdr:nvSpPr>
      <xdr:spPr>
        <a:xfrm>
          <a:off x="14389744" y="1770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2" name="直線コネクタ 5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3" name="テキスト ボックス 5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4" name="直線コネクタ 5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5" name="テキスト ボックス 5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6" name="直線コネクタ 5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7" name="テキスト ボックス 5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8" name="直線コネクタ 5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9" name="テキスト ボックス 59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0" name="直線コネクタ 5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1" name="テキスト ボックス 60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2" name="直線コネクタ 6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3" name="テキスト ボックス 6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05" name="直線コネクタ 604"/>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06"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07" name="直線コネクタ 606"/>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08"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09" name="直線コネクタ 608"/>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610" name="【公民館】&#10;一人当たり面積平均値テキスト"/>
        <xdr:cNvSpPr txBox="1"/>
      </xdr:nvSpPr>
      <xdr:spPr>
        <a:xfrm>
          <a:off x="221996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11" name="フローチャート: 判断 610"/>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12" name="フローチャート: 判断 611"/>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13" name="フローチャート: 判断 612"/>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4" name="テキスト ボックス 6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5" name="テキスト ボックス 6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6" name="テキスト ボックス 6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7" name="テキスト ボックス 6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8" name="テキスト ボックス 6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119380</xdr:rowOff>
    </xdr:from>
    <xdr:to>
      <xdr:col>116</xdr:col>
      <xdr:colOff>114300</xdr:colOff>
      <xdr:row>106</xdr:row>
      <xdr:rowOff>49530</xdr:rowOff>
    </xdr:to>
    <xdr:sp macro="" textlink="">
      <xdr:nvSpPr>
        <xdr:cNvPr id="619" name="楕円 618"/>
        <xdr:cNvSpPr/>
      </xdr:nvSpPr>
      <xdr:spPr>
        <a:xfrm>
          <a:off x="221107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142257</xdr:rowOff>
    </xdr:from>
    <xdr:ext cx="469744" cy="259045"/>
    <xdr:sp macro="" textlink="">
      <xdr:nvSpPr>
        <xdr:cNvPr id="620" name="【公民館】&#10;一人当たり面積該当値テキスト"/>
        <xdr:cNvSpPr txBox="1"/>
      </xdr:nvSpPr>
      <xdr:spPr>
        <a:xfrm>
          <a:off x="22199600" y="1797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133350</xdr:rowOff>
    </xdr:from>
    <xdr:to>
      <xdr:col>112</xdr:col>
      <xdr:colOff>38100</xdr:colOff>
      <xdr:row>106</xdr:row>
      <xdr:rowOff>63500</xdr:rowOff>
    </xdr:to>
    <xdr:sp macro="" textlink="">
      <xdr:nvSpPr>
        <xdr:cNvPr id="621" name="楕円 620"/>
        <xdr:cNvSpPr/>
      </xdr:nvSpPr>
      <xdr:spPr>
        <a:xfrm>
          <a:off x="212725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170180</xdr:rowOff>
    </xdr:from>
    <xdr:to>
      <xdr:col>116</xdr:col>
      <xdr:colOff>63500</xdr:colOff>
      <xdr:row>106</xdr:row>
      <xdr:rowOff>12700</xdr:rowOff>
    </xdr:to>
    <xdr:cxnSp macro="">
      <xdr:nvCxnSpPr>
        <xdr:cNvPr id="622" name="直線コネクタ 621"/>
        <xdr:cNvCxnSpPr/>
      </xdr:nvCxnSpPr>
      <xdr:spPr>
        <a:xfrm flipV="1">
          <a:off x="21323300" y="1817243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146050</xdr:rowOff>
    </xdr:from>
    <xdr:to>
      <xdr:col>107</xdr:col>
      <xdr:colOff>101600</xdr:colOff>
      <xdr:row>106</xdr:row>
      <xdr:rowOff>76200</xdr:rowOff>
    </xdr:to>
    <xdr:sp macro="" textlink="">
      <xdr:nvSpPr>
        <xdr:cNvPr id="623" name="楕円 622"/>
        <xdr:cNvSpPr/>
      </xdr:nvSpPr>
      <xdr:spPr>
        <a:xfrm>
          <a:off x="20383500" y="181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12700</xdr:rowOff>
    </xdr:from>
    <xdr:to>
      <xdr:col>111</xdr:col>
      <xdr:colOff>177800</xdr:colOff>
      <xdr:row>106</xdr:row>
      <xdr:rowOff>25400</xdr:rowOff>
    </xdr:to>
    <xdr:cxnSp macro="">
      <xdr:nvCxnSpPr>
        <xdr:cNvPr id="624" name="直線コネクタ 623"/>
        <xdr:cNvCxnSpPr/>
      </xdr:nvCxnSpPr>
      <xdr:spPr>
        <a:xfrm flipV="1">
          <a:off x="20434300" y="1818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100347</xdr:rowOff>
    </xdr:from>
    <xdr:ext cx="469744" cy="259045"/>
    <xdr:sp macro="" textlink="">
      <xdr:nvSpPr>
        <xdr:cNvPr id="625" name="n_1aveValue【公民館】&#10;一人当たり面積"/>
        <xdr:cNvSpPr txBox="1"/>
      </xdr:nvSpPr>
      <xdr:spPr>
        <a:xfrm>
          <a:off x="210757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77488</xdr:rowOff>
    </xdr:from>
    <xdr:ext cx="469744" cy="259045"/>
    <xdr:sp macro="" textlink="">
      <xdr:nvSpPr>
        <xdr:cNvPr id="626" name="n_2aveValue【公民館】&#10;一人当たり面積"/>
        <xdr:cNvSpPr txBox="1"/>
      </xdr:nvSpPr>
      <xdr:spPr>
        <a:xfrm>
          <a:off x="20199427"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80027</xdr:rowOff>
    </xdr:from>
    <xdr:ext cx="469744" cy="259045"/>
    <xdr:sp macro="" textlink="">
      <xdr:nvSpPr>
        <xdr:cNvPr id="627" name="n_1mainValue【公民館】&#10;一人当たり面積"/>
        <xdr:cNvSpPr txBox="1"/>
      </xdr:nvSpPr>
      <xdr:spPr>
        <a:xfrm>
          <a:off x="210757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92727</xdr:rowOff>
    </xdr:from>
    <xdr:ext cx="469744" cy="259045"/>
    <xdr:sp macro="" textlink="">
      <xdr:nvSpPr>
        <xdr:cNvPr id="628" name="n_2mainValue【公民館】&#10;一人当たり面積"/>
        <xdr:cNvSpPr txBox="1"/>
      </xdr:nvSpPr>
      <xdr:spPr>
        <a:xfrm>
          <a:off x="20199427" y="179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本表においては、平均的にどの施設も類似団体よりも減価償却率が高く一人当たりの受益率が高いという、過疎地域の特徴が表れた結果となっている。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また、本町の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ヶ年の推移を見てみると、全ての数値で上昇傾向にあり、人口の減少が進むと共に、各施設の整備も難しくなっている現状を示すものとなっている。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特徴的なものとして、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の一人当たり延長が類似団体中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が、減価償却率は平均とさほど差はない。人口は少ないが、山間部に位置する集落へのアクセス道等で、膨大な量の道路を維持する必要があり、他団体よりも高い負担がかかってい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道路施設については、これからも大幅な除却は難しく、継続した負担を担っていく必要がある。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また、橋りょうについては、非常に高い減価償却率となっており、計画的な長寿命化等の事業を推進する必要があり、インフラの整備に高いコストがかかっていく見込である。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9,308
9,278
194.84
8,417,154
8,258,928
113,684
5,146,200
11,448,655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12082</xdr:rowOff>
    </xdr:from>
    <xdr:ext cx="405111" cy="259045"/>
    <xdr:sp macro="" textlink="">
      <xdr:nvSpPr>
        <xdr:cNvPr id="77" name="【体育館・プール】&#10;有形固定資産減価償却率平均値テキスト"/>
        <xdr:cNvSpPr txBox="1"/>
      </xdr:nvSpPr>
      <xdr:spPr>
        <a:xfrm>
          <a:off x="4673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86377</xdr:rowOff>
    </xdr:from>
    <xdr:ext cx="405111" cy="259045"/>
    <xdr:sp macro="" textlink="">
      <xdr:nvSpPr>
        <xdr:cNvPr id="80" name="n_1aveValue【体育館・プー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82"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168275</xdr:rowOff>
    </xdr:from>
    <xdr:to>
      <xdr:col>24</xdr:col>
      <xdr:colOff>114300</xdr:colOff>
      <xdr:row>61</xdr:row>
      <xdr:rowOff>98425</xdr:rowOff>
    </xdr:to>
    <xdr:sp macro="" textlink="">
      <xdr:nvSpPr>
        <xdr:cNvPr id="88" name="楕円 87"/>
        <xdr:cNvSpPr/>
      </xdr:nvSpPr>
      <xdr:spPr>
        <a:xfrm>
          <a:off x="45847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146702</xdr:rowOff>
    </xdr:from>
    <xdr:ext cx="405111" cy="259045"/>
    <xdr:sp macro="" textlink="">
      <xdr:nvSpPr>
        <xdr:cNvPr id="89" name="【体育館・プール】&#10;有形固定資産減価償却率該当値テキスト"/>
        <xdr:cNvSpPr txBox="1"/>
      </xdr:nvSpPr>
      <xdr:spPr>
        <a:xfrm>
          <a:off x="4673600"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63500</xdr:rowOff>
    </xdr:from>
    <xdr:to>
      <xdr:col>20</xdr:col>
      <xdr:colOff>38100</xdr:colOff>
      <xdr:row>61</xdr:row>
      <xdr:rowOff>165100</xdr:rowOff>
    </xdr:to>
    <xdr:sp macro="" textlink="">
      <xdr:nvSpPr>
        <xdr:cNvPr id="90" name="楕円 89"/>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47625</xdr:rowOff>
    </xdr:from>
    <xdr:to>
      <xdr:col>24</xdr:col>
      <xdr:colOff>63500</xdr:colOff>
      <xdr:row>61</xdr:row>
      <xdr:rowOff>114300</xdr:rowOff>
    </xdr:to>
    <xdr:cxnSp macro="">
      <xdr:nvCxnSpPr>
        <xdr:cNvPr id="91" name="直線コネクタ 90"/>
        <xdr:cNvCxnSpPr/>
      </xdr:nvCxnSpPr>
      <xdr:spPr>
        <a:xfrm flipV="1">
          <a:off x="3797300" y="1050607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111125</xdr:rowOff>
    </xdr:from>
    <xdr:to>
      <xdr:col>15</xdr:col>
      <xdr:colOff>101600</xdr:colOff>
      <xdr:row>62</xdr:row>
      <xdr:rowOff>41275</xdr:rowOff>
    </xdr:to>
    <xdr:sp macro="" textlink="">
      <xdr:nvSpPr>
        <xdr:cNvPr id="92" name="楕円 91"/>
        <xdr:cNvSpPr/>
      </xdr:nvSpPr>
      <xdr:spPr>
        <a:xfrm>
          <a:off x="2857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114300</xdr:rowOff>
    </xdr:from>
    <xdr:to>
      <xdr:col>19</xdr:col>
      <xdr:colOff>177800</xdr:colOff>
      <xdr:row>61</xdr:row>
      <xdr:rowOff>161925</xdr:rowOff>
    </xdr:to>
    <xdr:cxnSp macro="">
      <xdr:nvCxnSpPr>
        <xdr:cNvPr id="93" name="直線コネクタ 92"/>
        <xdr:cNvCxnSpPr/>
      </xdr:nvCxnSpPr>
      <xdr:spPr>
        <a:xfrm flipV="1">
          <a:off x="2908300" y="105727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156227</xdr:rowOff>
    </xdr:from>
    <xdr:ext cx="405111" cy="259045"/>
    <xdr:sp macro="" textlink="">
      <xdr:nvSpPr>
        <xdr:cNvPr id="94" name="n_1mainValue【体育館・プール】&#10;有形固定資産減価償却率"/>
        <xdr:cNvSpPr txBox="1"/>
      </xdr:nvSpPr>
      <xdr:spPr>
        <a:xfrm>
          <a:off x="3582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32402</xdr:rowOff>
    </xdr:from>
    <xdr:ext cx="405111" cy="259045"/>
    <xdr:sp macro="" textlink="">
      <xdr:nvSpPr>
        <xdr:cNvPr id="95" name="n_2mainValue【体育館・プール】&#10;有形固定資産減価償却率"/>
        <xdr:cNvSpPr txBox="1"/>
      </xdr:nvSpPr>
      <xdr:spPr>
        <a:xfrm>
          <a:off x="2705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6" name="直線コネクタ 10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7" name="テキスト ボックス 10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0" name="直線コネクタ 10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1" name="テキスト ボックス 11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15" name="直線コネクタ 114"/>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6"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7" name="直線コネクタ 116"/>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8"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9" name="直線コネクタ 118"/>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107522</xdr:rowOff>
    </xdr:from>
    <xdr:ext cx="469744" cy="259045"/>
    <xdr:sp macro="" textlink="">
      <xdr:nvSpPr>
        <xdr:cNvPr id="120" name="【体育館・プール】&#10;一人当たり面積平均値テキスト"/>
        <xdr:cNvSpPr txBox="1"/>
      </xdr:nvSpPr>
      <xdr:spPr>
        <a:xfrm>
          <a:off x="10515600" y="10394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21" name="フローチャート: 判断 120"/>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22" name="フローチャート: 判断 121"/>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23"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24" name="フローチャート: 判断 123"/>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25" name="n_2aveValue【体育館・プール】&#10;一人当たり面積"/>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120079</xdr:rowOff>
    </xdr:from>
    <xdr:to>
      <xdr:col>55</xdr:col>
      <xdr:colOff>50800</xdr:colOff>
      <xdr:row>62</xdr:row>
      <xdr:rowOff>50229</xdr:rowOff>
    </xdr:to>
    <xdr:sp macro="" textlink="">
      <xdr:nvSpPr>
        <xdr:cNvPr id="131" name="楕円 130"/>
        <xdr:cNvSpPr/>
      </xdr:nvSpPr>
      <xdr:spPr>
        <a:xfrm>
          <a:off x="10426700" y="105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98506</xdr:rowOff>
    </xdr:from>
    <xdr:ext cx="469744" cy="259045"/>
    <xdr:sp macro="" textlink="">
      <xdr:nvSpPr>
        <xdr:cNvPr id="132" name="【体育館・プール】&#10;一人当たり面積該当値テキスト"/>
        <xdr:cNvSpPr txBox="1"/>
      </xdr:nvSpPr>
      <xdr:spPr>
        <a:xfrm>
          <a:off x="10515600" y="1055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126936</xdr:rowOff>
    </xdr:from>
    <xdr:to>
      <xdr:col>50</xdr:col>
      <xdr:colOff>165100</xdr:colOff>
      <xdr:row>62</xdr:row>
      <xdr:rowOff>57086</xdr:rowOff>
    </xdr:to>
    <xdr:sp macro="" textlink="">
      <xdr:nvSpPr>
        <xdr:cNvPr id="133" name="楕円 132"/>
        <xdr:cNvSpPr/>
      </xdr:nvSpPr>
      <xdr:spPr>
        <a:xfrm>
          <a:off x="9588500" y="10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170879</xdr:rowOff>
    </xdr:from>
    <xdr:to>
      <xdr:col>55</xdr:col>
      <xdr:colOff>0</xdr:colOff>
      <xdr:row>62</xdr:row>
      <xdr:rowOff>6286</xdr:rowOff>
    </xdr:to>
    <xdr:cxnSp macro="">
      <xdr:nvCxnSpPr>
        <xdr:cNvPr id="134" name="直線コネクタ 133"/>
        <xdr:cNvCxnSpPr/>
      </xdr:nvCxnSpPr>
      <xdr:spPr>
        <a:xfrm flipV="1">
          <a:off x="9639300" y="10629329"/>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132652</xdr:rowOff>
    </xdr:from>
    <xdr:to>
      <xdr:col>46</xdr:col>
      <xdr:colOff>38100</xdr:colOff>
      <xdr:row>62</xdr:row>
      <xdr:rowOff>62802</xdr:rowOff>
    </xdr:to>
    <xdr:sp macro="" textlink="">
      <xdr:nvSpPr>
        <xdr:cNvPr id="135" name="楕円 134"/>
        <xdr:cNvSpPr/>
      </xdr:nvSpPr>
      <xdr:spPr>
        <a:xfrm>
          <a:off x="8699500" y="105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6286</xdr:rowOff>
    </xdr:from>
    <xdr:to>
      <xdr:col>50</xdr:col>
      <xdr:colOff>114300</xdr:colOff>
      <xdr:row>62</xdr:row>
      <xdr:rowOff>12002</xdr:rowOff>
    </xdr:to>
    <xdr:cxnSp macro="">
      <xdr:nvCxnSpPr>
        <xdr:cNvPr id="136" name="直線コネクタ 135"/>
        <xdr:cNvCxnSpPr/>
      </xdr:nvCxnSpPr>
      <xdr:spPr>
        <a:xfrm flipV="1">
          <a:off x="8750300" y="10636186"/>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48213</xdr:rowOff>
    </xdr:from>
    <xdr:ext cx="469744" cy="259045"/>
    <xdr:sp macro="" textlink="">
      <xdr:nvSpPr>
        <xdr:cNvPr id="137" name="n_1mainValue【体育館・プール】&#10;一人当たり面積"/>
        <xdr:cNvSpPr txBox="1"/>
      </xdr:nvSpPr>
      <xdr:spPr>
        <a:xfrm>
          <a:off x="9391727" y="1067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53929</xdr:rowOff>
    </xdr:from>
    <xdr:ext cx="469744" cy="259045"/>
    <xdr:sp macro="" textlink="">
      <xdr:nvSpPr>
        <xdr:cNvPr id="138" name="n_2mainValue【体育館・プール】&#10;一人当たり面積"/>
        <xdr:cNvSpPr txBox="1"/>
      </xdr:nvSpPr>
      <xdr:spPr>
        <a:xfrm>
          <a:off x="8515427" y="1068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9" name="テキスト ボックス 1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0" name="直線コネクタ 1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1" name="テキスト ボックス 1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2" name="直線コネクタ 1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3" name="テキスト ボックス 1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4" name="直線コネクタ 1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5" name="テキスト ボックス 1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6" name="直線コネクタ 1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7" name="テキスト ボックス 1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8" name="直線コネクタ 1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9" name="テキスト ボックス 1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163" name="直線コネクタ 162"/>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164"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165" name="直線コネクタ 164"/>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166"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167" name="直線コネクタ 166"/>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168"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169" name="フローチャート: 判断 168"/>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170" name="フローチャート: 判断 169"/>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100982</xdr:rowOff>
    </xdr:from>
    <xdr:ext cx="405111" cy="259045"/>
    <xdr:sp macro="" textlink="">
      <xdr:nvSpPr>
        <xdr:cNvPr id="171" name="n_1aveValue【福祉施設】&#10;有形固定資産減価償却率"/>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172" name="フローチャート: 判断 171"/>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144797</xdr:rowOff>
    </xdr:from>
    <xdr:ext cx="405111" cy="259045"/>
    <xdr:sp macro="" textlink="">
      <xdr:nvSpPr>
        <xdr:cNvPr id="173" name="n_2aveValue【福祉施設】&#10;有形固定資産減価償却率"/>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88264</xdr:rowOff>
    </xdr:from>
    <xdr:to>
      <xdr:col>24</xdr:col>
      <xdr:colOff>114300</xdr:colOff>
      <xdr:row>82</xdr:row>
      <xdr:rowOff>18414</xdr:rowOff>
    </xdr:to>
    <xdr:sp macro="" textlink="">
      <xdr:nvSpPr>
        <xdr:cNvPr id="179" name="楕円 178"/>
        <xdr:cNvSpPr/>
      </xdr:nvSpPr>
      <xdr:spPr>
        <a:xfrm>
          <a:off x="45847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111141</xdr:rowOff>
    </xdr:from>
    <xdr:ext cx="405111" cy="259045"/>
    <xdr:sp macro="" textlink="">
      <xdr:nvSpPr>
        <xdr:cNvPr id="180" name="【福祉施設】&#10;有形固定資産減価償却率該当値テキスト"/>
        <xdr:cNvSpPr txBox="1"/>
      </xdr:nvSpPr>
      <xdr:spPr>
        <a:xfrm>
          <a:off x="4673600"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181" name="楕円 180"/>
        <xdr:cNvSpPr/>
      </xdr:nvSpPr>
      <xdr:spPr>
        <a:xfrm>
          <a:off x="3746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139064</xdr:rowOff>
    </xdr:from>
    <xdr:to>
      <xdr:col>24</xdr:col>
      <xdr:colOff>63500</xdr:colOff>
      <xdr:row>82</xdr:row>
      <xdr:rowOff>7620</xdr:rowOff>
    </xdr:to>
    <xdr:cxnSp macro="">
      <xdr:nvCxnSpPr>
        <xdr:cNvPr id="182" name="直線コネクタ 181"/>
        <xdr:cNvCxnSpPr/>
      </xdr:nvCxnSpPr>
      <xdr:spPr>
        <a:xfrm flipV="1">
          <a:off x="3797300" y="140265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133986</xdr:rowOff>
    </xdr:from>
    <xdr:to>
      <xdr:col>15</xdr:col>
      <xdr:colOff>101600</xdr:colOff>
      <xdr:row>82</xdr:row>
      <xdr:rowOff>64136</xdr:rowOff>
    </xdr:to>
    <xdr:sp macro="" textlink="">
      <xdr:nvSpPr>
        <xdr:cNvPr id="183" name="楕円 182"/>
        <xdr:cNvSpPr/>
      </xdr:nvSpPr>
      <xdr:spPr>
        <a:xfrm>
          <a:off x="2857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xdr:rowOff>
    </xdr:from>
    <xdr:to>
      <xdr:col>19</xdr:col>
      <xdr:colOff>177800</xdr:colOff>
      <xdr:row>82</xdr:row>
      <xdr:rowOff>13336</xdr:rowOff>
    </xdr:to>
    <xdr:cxnSp macro="">
      <xdr:nvCxnSpPr>
        <xdr:cNvPr id="184" name="直線コネクタ 183"/>
        <xdr:cNvCxnSpPr/>
      </xdr:nvCxnSpPr>
      <xdr:spPr>
        <a:xfrm flipV="1">
          <a:off x="2908300" y="140665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74947</xdr:rowOff>
    </xdr:from>
    <xdr:ext cx="405111" cy="259045"/>
    <xdr:sp macro="" textlink="">
      <xdr:nvSpPr>
        <xdr:cNvPr id="185" name="n_1mainValue【福祉施設】&#10;有形固定資産減価償却率"/>
        <xdr:cNvSpPr txBox="1"/>
      </xdr:nvSpPr>
      <xdr:spPr>
        <a:xfrm>
          <a:off x="3582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186" name="n_2mainValue【福祉施設】&#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7" name="直線コネクタ 19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8" name="テキスト ボックス 19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9" name="直線コネクタ 19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0" name="テキスト ボックス 19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1" name="直線コネクタ 2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2" name="テキスト ボックス 2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3" name="直線コネクタ 20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4" name="テキスト ボックス 20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5" name="直線コネクタ 20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6" name="テキスト ボックス 20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7" name="直線コネクタ 2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8" name="テキスト ボックス 2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10" name="直線コネクタ 209"/>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11"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12" name="直線コネクタ 211"/>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13"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14" name="直線コネクタ 213"/>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15" name="【福祉施設】&#10;一人当たり面積平均値テキスト"/>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16" name="フローチャート: 判断 215"/>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17" name="フローチャート: 判断 216"/>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59707</xdr:rowOff>
    </xdr:from>
    <xdr:ext cx="469744" cy="259045"/>
    <xdr:sp macro="" textlink="">
      <xdr:nvSpPr>
        <xdr:cNvPr id="218" name="n_1aveValue【福祉施設】&#10;一人当たり面積"/>
        <xdr:cNvSpPr txBox="1"/>
      </xdr:nvSpPr>
      <xdr:spPr>
        <a:xfrm>
          <a:off x="9391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19" name="フローチャート: 判断 218"/>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31766</xdr:rowOff>
    </xdr:from>
    <xdr:ext cx="469744" cy="259045"/>
    <xdr:sp macro="" textlink="">
      <xdr:nvSpPr>
        <xdr:cNvPr id="220" name="n_2aveValue【福祉施設】&#10;一人当たり面積"/>
        <xdr:cNvSpPr txBox="1"/>
      </xdr:nvSpPr>
      <xdr:spPr>
        <a:xfrm>
          <a:off x="8515427" y="1460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1" name="テキスト ボックス 2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34289</xdr:rowOff>
    </xdr:from>
    <xdr:to>
      <xdr:col>55</xdr:col>
      <xdr:colOff>50800</xdr:colOff>
      <xdr:row>82</xdr:row>
      <xdr:rowOff>135889</xdr:rowOff>
    </xdr:to>
    <xdr:sp macro="" textlink="">
      <xdr:nvSpPr>
        <xdr:cNvPr id="226" name="楕円 225"/>
        <xdr:cNvSpPr/>
      </xdr:nvSpPr>
      <xdr:spPr>
        <a:xfrm>
          <a:off x="10426700" y="140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57166</xdr:rowOff>
    </xdr:from>
    <xdr:ext cx="469744" cy="259045"/>
    <xdr:sp macro="" textlink="">
      <xdr:nvSpPr>
        <xdr:cNvPr id="227" name="【福祉施設】&#10;一人当たり面積該当値テキスト"/>
        <xdr:cNvSpPr txBox="1"/>
      </xdr:nvSpPr>
      <xdr:spPr>
        <a:xfrm>
          <a:off x="10515600" y="1394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54611</xdr:rowOff>
    </xdr:from>
    <xdr:to>
      <xdr:col>50</xdr:col>
      <xdr:colOff>165100</xdr:colOff>
      <xdr:row>82</xdr:row>
      <xdr:rowOff>156211</xdr:rowOff>
    </xdr:to>
    <xdr:sp macro="" textlink="">
      <xdr:nvSpPr>
        <xdr:cNvPr id="228" name="楕円 227"/>
        <xdr:cNvSpPr/>
      </xdr:nvSpPr>
      <xdr:spPr>
        <a:xfrm>
          <a:off x="9588500" y="141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85089</xdr:rowOff>
    </xdr:from>
    <xdr:to>
      <xdr:col>55</xdr:col>
      <xdr:colOff>0</xdr:colOff>
      <xdr:row>82</xdr:row>
      <xdr:rowOff>105411</xdr:rowOff>
    </xdr:to>
    <xdr:cxnSp macro="">
      <xdr:nvCxnSpPr>
        <xdr:cNvPr id="229" name="直線コネクタ 228"/>
        <xdr:cNvCxnSpPr/>
      </xdr:nvCxnSpPr>
      <xdr:spPr>
        <a:xfrm flipV="1">
          <a:off x="9639300" y="14143989"/>
          <a:ext cx="8382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72389</xdr:rowOff>
    </xdr:from>
    <xdr:to>
      <xdr:col>46</xdr:col>
      <xdr:colOff>38100</xdr:colOff>
      <xdr:row>83</xdr:row>
      <xdr:rowOff>2539</xdr:rowOff>
    </xdr:to>
    <xdr:sp macro="" textlink="">
      <xdr:nvSpPr>
        <xdr:cNvPr id="230" name="楕円 229"/>
        <xdr:cNvSpPr/>
      </xdr:nvSpPr>
      <xdr:spPr>
        <a:xfrm>
          <a:off x="8699500" y="141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105411</xdr:rowOff>
    </xdr:from>
    <xdr:to>
      <xdr:col>50</xdr:col>
      <xdr:colOff>114300</xdr:colOff>
      <xdr:row>82</xdr:row>
      <xdr:rowOff>123189</xdr:rowOff>
    </xdr:to>
    <xdr:cxnSp macro="">
      <xdr:nvCxnSpPr>
        <xdr:cNvPr id="231" name="直線コネクタ 230"/>
        <xdr:cNvCxnSpPr/>
      </xdr:nvCxnSpPr>
      <xdr:spPr>
        <a:xfrm flipV="1">
          <a:off x="8750300" y="1416431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1288</xdr:rowOff>
    </xdr:from>
    <xdr:ext cx="469744" cy="259045"/>
    <xdr:sp macro="" textlink="">
      <xdr:nvSpPr>
        <xdr:cNvPr id="232" name="n_1mainValue【福祉施設】&#10;一人当たり面積"/>
        <xdr:cNvSpPr txBox="1"/>
      </xdr:nvSpPr>
      <xdr:spPr>
        <a:xfrm>
          <a:off x="9391727"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19066</xdr:rowOff>
    </xdr:from>
    <xdr:ext cx="469744" cy="259045"/>
    <xdr:sp macro="" textlink="">
      <xdr:nvSpPr>
        <xdr:cNvPr id="233" name="n_2mainValue【福祉施設】&#10;一人当たり面積"/>
        <xdr:cNvSpPr txBox="1"/>
      </xdr:nvSpPr>
      <xdr:spPr>
        <a:xfrm>
          <a:off x="8515427" y="1390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3" name="正方形/長方形 2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4" name="正方形/長方形 2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5" name="正方形/長方形 2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6" name="正方形/長方形 2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7" name="正方形/長方形 2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8" name="正方形/長方形 2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9" name="正方形/長方形 24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8" name="テキスト ボックス 2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9" name="直線コネクタ 2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0" name="直線コネクタ 2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1" name="テキスト ボックス 2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2" name="直線コネクタ 2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3" name="テキスト ボックス 2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4" name="直線コネクタ 2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5" name="テキスト ボックス 2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6" name="直線コネクタ 2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7" name="テキスト ボックス 2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8" name="直線コネクタ 2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9" name="テキスト ボックス 2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0" name="直線コネクタ 2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1" name="テキスト ボックス 2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2" name="直線コネクタ 2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3" name="テキスト ボックス 2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275" name="直線コネクタ 274"/>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276"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77" name="直線コネクタ 27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278"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279" name="直線コネクタ 278"/>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280"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281" name="フローチャート: 判断 280"/>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282" name="フローチャート: 判断 281"/>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82204</xdr:rowOff>
    </xdr:from>
    <xdr:ext cx="405111" cy="259045"/>
    <xdr:sp macro="" textlink="">
      <xdr:nvSpPr>
        <xdr:cNvPr id="283" name="n_1aveValue【一般廃棄物処理施設】&#10;有形固定資産減価償却率"/>
        <xdr:cNvSpPr txBox="1"/>
      </xdr:nvSpPr>
      <xdr:spPr>
        <a:xfrm>
          <a:off x="152660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284" name="フローチャート: 判断 283"/>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93634</xdr:rowOff>
    </xdr:from>
    <xdr:ext cx="405111" cy="259045"/>
    <xdr:sp macro="" textlink="">
      <xdr:nvSpPr>
        <xdr:cNvPr id="285" name="n_2aveValue【一般廃棄物処理施設】&#10;有形固定資産減価償却率"/>
        <xdr:cNvSpPr txBox="1"/>
      </xdr:nvSpPr>
      <xdr:spPr>
        <a:xfrm>
          <a:off x="14389744" y="626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6" name="テキスト ボックス 28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7" name="テキスト ボックス 28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8" name="テキスト ボックス 28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9" name="テキスト ボックス 28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0" name="テキスト ボックス 28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46627</xdr:rowOff>
    </xdr:from>
    <xdr:to>
      <xdr:col>85</xdr:col>
      <xdr:colOff>177800</xdr:colOff>
      <xdr:row>35</xdr:row>
      <xdr:rowOff>148227</xdr:rowOff>
    </xdr:to>
    <xdr:sp macro="" textlink="">
      <xdr:nvSpPr>
        <xdr:cNvPr id="291" name="楕円 290"/>
        <xdr:cNvSpPr/>
      </xdr:nvSpPr>
      <xdr:spPr>
        <a:xfrm>
          <a:off x="162687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69504</xdr:rowOff>
    </xdr:from>
    <xdr:ext cx="405111" cy="259045"/>
    <xdr:sp macro="" textlink="">
      <xdr:nvSpPr>
        <xdr:cNvPr id="292" name="【一般廃棄物処理施設】&#10;有形固定資産減価償却率該当値テキスト"/>
        <xdr:cNvSpPr txBox="1"/>
      </xdr:nvSpPr>
      <xdr:spPr>
        <a:xfrm>
          <a:off x="16357600" y="58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87449</xdr:rowOff>
    </xdr:from>
    <xdr:to>
      <xdr:col>81</xdr:col>
      <xdr:colOff>101600</xdr:colOff>
      <xdr:row>36</xdr:row>
      <xdr:rowOff>17599</xdr:rowOff>
    </xdr:to>
    <xdr:sp macro="" textlink="">
      <xdr:nvSpPr>
        <xdr:cNvPr id="293" name="楕円 292"/>
        <xdr:cNvSpPr/>
      </xdr:nvSpPr>
      <xdr:spPr>
        <a:xfrm>
          <a:off x="154305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97427</xdr:rowOff>
    </xdr:from>
    <xdr:to>
      <xdr:col>85</xdr:col>
      <xdr:colOff>127000</xdr:colOff>
      <xdr:row>35</xdr:row>
      <xdr:rowOff>138249</xdr:rowOff>
    </xdr:to>
    <xdr:cxnSp macro="">
      <xdr:nvCxnSpPr>
        <xdr:cNvPr id="294" name="直線コネクタ 293"/>
        <xdr:cNvCxnSpPr/>
      </xdr:nvCxnSpPr>
      <xdr:spPr>
        <a:xfrm flipV="1">
          <a:off x="15481300" y="609817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139700</xdr:rowOff>
    </xdr:from>
    <xdr:to>
      <xdr:col>76</xdr:col>
      <xdr:colOff>165100</xdr:colOff>
      <xdr:row>36</xdr:row>
      <xdr:rowOff>69850</xdr:rowOff>
    </xdr:to>
    <xdr:sp macro="" textlink="">
      <xdr:nvSpPr>
        <xdr:cNvPr id="295" name="楕円 294"/>
        <xdr:cNvSpPr/>
      </xdr:nvSpPr>
      <xdr:spPr>
        <a:xfrm>
          <a:off x="14541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138249</xdr:rowOff>
    </xdr:from>
    <xdr:to>
      <xdr:col>81</xdr:col>
      <xdr:colOff>50800</xdr:colOff>
      <xdr:row>36</xdr:row>
      <xdr:rowOff>19050</xdr:rowOff>
    </xdr:to>
    <xdr:cxnSp macro="">
      <xdr:nvCxnSpPr>
        <xdr:cNvPr id="296" name="直線コネクタ 295"/>
        <xdr:cNvCxnSpPr/>
      </xdr:nvCxnSpPr>
      <xdr:spPr>
        <a:xfrm flipV="1">
          <a:off x="14592300" y="613899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34126</xdr:rowOff>
    </xdr:from>
    <xdr:ext cx="405111" cy="259045"/>
    <xdr:sp macro="" textlink="">
      <xdr:nvSpPr>
        <xdr:cNvPr id="297" name="n_1mainValue【一般廃棄物処理施設】&#10;有形固定資産減価償却率"/>
        <xdr:cNvSpPr txBox="1"/>
      </xdr:nvSpPr>
      <xdr:spPr>
        <a:xfrm>
          <a:off x="15266044" y="586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86377</xdr:rowOff>
    </xdr:from>
    <xdr:ext cx="405111" cy="259045"/>
    <xdr:sp macro="" textlink="">
      <xdr:nvSpPr>
        <xdr:cNvPr id="298" name="n_2mainValue【一般廃棄物処理施設】&#10;有形固定資産減価償却率"/>
        <xdr:cNvSpPr txBox="1"/>
      </xdr:nvSpPr>
      <xdr:spPr>
        <a:xfrm>
          <a:off x="14389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9" name="直線コネクタ 30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0" name="テキスト ボックス 30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1" name="直線コネクタ 31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2" name="テキスト ボックス 31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3" name="直線コネクタ 31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4" name="テキスト ボックス 31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5" name="直線コネクタ 31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16" name="テキスト ボックス 31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7" name="直線コネクタ 3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8" name="テキスト ボックス 31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320" name="直線コネクタ 319"/>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321"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322" name="直線コネクタ 321"/>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323"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324" name="直線コネクタ 323"/>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325" name="【一般廃棄物処理施設】&#10;一人当たり有形固定資産（償却資産）額平均値テキスト"/>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326" name="フローチャート: 判断 325"/>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327" name="フローチャート: 判断 326"/>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84109</xdr:rowOff>
    </xdr:from>
    <xdr:ext cx="599010" cy="259045"/>
    <xdr:sp macro="" textlink="">
      <xdr:nvSpPr>
        <xdr:cNvPr id="328" name="n_1aveValue【一般廃棄物処理施設】&#10;一人当たり有形固定資産（償却資産）額"/>
        <xdr:cNvSpPr txBox="1"/>
      </xdr:nvSpPr>
      <xdr:spPr>
        <a:xfrm>
          <a:off x="210110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329" name="フローチャート: 判断 328"/>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112170</xdr:rowOff>
    </xdr:from>
    <xdr:ext cx="599010" cy="259045"/>
    <xdr:sp macro="" textlink="">
      <xdr:nvSpPr>
        <xdr:cNvPr id="330" name="n_2aveValue【一般廃棄物処理施設】&#10;一人当たり有形固定資産（償却資産）額"/>
        <xdr:cNvSpPr txBox="1"/>
      </xdr:nvSpPr>
      <xdr:spPr>
        <a:xfrm>
          <a:off x="20134795" y="69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1" name="テキスト ボックス 3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2" name="テキスト ボックス 3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3" name="テキスト ボックス 3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4" name="テキスト ボックス 3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5" name="テキスト ボックス 3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41551</xdr:rowOff>
    </xdr:from>
    <xdr:to>
      <xdr:col>116</xdr:col>
      <xdr:colOff>114300</xdr:colOff>
      <xdr:row>38</xdr:row>
      <xdr:rowOff>143151</xdr:rowOff>
    </xdr:to>
    <xdr:sp macro="" textlink="">
      <xdr:nvSpPr>
        <xdr:cNvPr id="336" name="楕円 335"/>
        <xdr:cNvSpPr/>
      </xdr:nvSpPr>
      <xdr:spPr>
        <a:xfrm>
          <a:off x="22110700" y="65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64428</xdr:rowOff>
    </xdr:from>
    <xdr:ext cx="599010" cy="259045"/>
    <xdr:sp macro="" textlink="">
      <xdr:nvSpPr>
        <xdr:cNvPr id="337" name="【一般廃棄物処理施設】&#10;一人当たり有形固定資産（償却資産）額該当値テキスト"/>
        <xdr:cNvSpPr txBox="1"/>
      </xdr:nvSpPr>
      <xdr:spPr>
        <a:xfrm>
          <a:off x="22199600" y="640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62767</xdr:rowOff>
    </xdr:from>
    <xdr:to>
      <xdr:col>112</xdr:col>
      <xdr:colOff>38100</xdr:colOff>
      <xdr:row>38</xdr:row>
      <xdr:rowOff>164367</xdr:rowOff>
    </xdr:to>
    <xdr:sp macro="" textlink="">
      <xdr:nvSpPr>
        <xdr:cNvPr id="338" name="楕円 337"/>
        <xdr:cNvSpPr/>
      </xdr:nvSpPr>
      <xdr:spPr>
        <a:xfrm>
          <a:off x="21272500" y="65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92351</xdr:rowOff>
    </xdr:from>
    <xdr:to>
      <xdr:col>116</xdr:col>
      <xdr:colOff>63500</xdr:colOff>
      <xdr:row>38</xdr:row>
      <xdr:rowOff>113567</xdr:rowOff>
    </xdr:to>
    <xdr:cxnSp macro="">
      <xdr:nvCxnSpPr>
        <xdr:cNvPr id="339" name="直線コネクタ 338"/>
        <xdr:cNvCxnSpPr/>
      </xdr:nvCxnSpPr>
      <xdr:spPr>
        <a:xfrm flipV="1">
          <a:off x="21323300" y="6607451"/>
          <a:ext cx="838200" cy="2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65519</xdr:rowOff>
    </xdr:from>
    <xdr:to>
      <xdr:col>107</xdr:col>
      <xdr:colOff>101600</xdr:colOff>
      <xdr:row>38</xdr:row>
      <xdr:rowOff>167119</xdr:rowOff>
    </xdr:to>
    <xdr:sp macro="" textlink="">
      <xdr:nvSpPr>
        <xdr:cNvPr id="340" name="楕円 339"/>
        <xdr:cNvSpPr/>
      </xdr:nvSpPr>
      <xdr:spPr>
        <a:xfrm>
          <a:off x="20383500" y="65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113567</xdr:rowOff>
    </xdr:from>
    <xdr:to>
      <xdr:col>111</xdr:col>
      <xdr:colOff>177800</xdr:colOff>
      <xdr:row>38</xdr:row>
      <xdr:rowOff>116319</xdr:rowOff>
    </xdr:to>
    <xdr:cxnSp macro="">
      <xdr:nvCxnSpPr>
        <xdr:cNvPr id="341" name="直線コネクタ 340"/>
        <xdr:cNvCxnSpPr/>
      </xdr:nvCxnSpPr>
      <xdr:spPr>
        <a:xfrm flipV="1">
          <a:off x="20434300" y="6628667"/>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9444</xdr:rowOff>
    </xdr:from>
    <xdr:ext cx="599010" cy="259045"/>
    <xdr:sp macro="" textlink="">
      <xdr:nvSpPr>
        <xdr:cNvPr id="342" name="n_1mainValue【一般廃棄物処理施設】&#10;一人当たり有形固定資産（償却資産）額"/>
        <xdr:cNvSpPr txBox="1"/>
      </xdr:nvSpPr>
      <xdr:spPr>
        <a:xfrm>
          <a:off x="21011095" y="635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12196</xdr:rowOff>
    </xdr:from>
    <xdr:ext cx="599010" cy="259045"/>
    <xdr:sp macro="" textlink="">
      <xdr:nvSpPr>
        <xdr:cNvPr id="343" name="n_2mainValue【一般廃棄物処理施設】&#10;一人当たり有形固定資産（償却資産）額"/>
        <xdr:cNvSpPr txBox="1"/>
      </xdr:nvSpPr>
      <xdr:spPr>
        <a:xfrm>
          <a:off x="20134795" y="635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1" name="正方形/長方形 3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2" name="テキスト ボックス 3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3" name="直線コネクタ 3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4" name="テキスト ボックス 3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5" name="直線コネクタ 3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6" name="テキスト ボックス 35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7" name="直線コネクタ 3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8" name="テキスト ボックス 3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9" name="直線コネクタ 3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0" name="テキスト ボックス 3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1" name="直線コネクタ 3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2" name="テキスト ボックス 3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3" name="直線コネクタ 3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64" name="テキスト ボックス 3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66" name="テキスト ボックス 36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368" name="直線コネクタ 367"/>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369" name="【保健センター・保健所】&#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370" name="直線コネクタ 369"/>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371"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372" name="直線コネクタ 371"/>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373" name="【保健センター・保健所】&#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374" name="フローチャート: 判断 373"/>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375" name="フローチャート: 判断 374"/>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78757</xdr:rowOff>
    </xdr:from>
    <xdr:ext cx="405111" cy="259045"/>
    <xdr:sp macro="" textlink="">
      <xdr:nvSpPr>
        <xdr:cNvPr id="376" name="n_1aveValue【保健センター・保健所】&#10;有形固定資産減価償却率"/>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128270</xdr:rowOff>
    </xdr:from>
    <xdr:to>
      <xdr:col>76</xdr:col>
      <xdr:colOff>165100</xdr:colOff>
      <xdr:row>62</xdr:row>
      <xdr:rowOff>58420</xdr:rowOff>
    </xdr:to>
    <xdr:sp macro="" textlink="">
      <xdr:nvSpPr>
        <xdr:cNvPr id="377" name="フローチャート: 判断 376"/>
        <xdr:cNvSpPr/>
      </xdr:nvSpPr>
      <xdr:spPr>
        <a:xfrm>
          <a:off x="1454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74947</xdr:rowOff>
    </xdr:from>
    <xdr:ext cx="405111" cy="259045"/>
    <xdr:sp macro="" textlink="">
      <xdr:nvSpPr>
        <xdr:cNvPr id="378" name="n_2aveValue【保健センター・保健所】&#10;有形固定資産減価償却率"/>
        <xdr:cNvSpPr txBox="1"/>
      </xdr:nvSpPr>
      <xdr:spPr>
        <a:xfrm>
          <a:off x="14389744"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9" name="テキスト ボックス 3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0" name="テキスト ボックス 3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1" name="テキスト ボックス 3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2" name="テキスト ボックス 3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3" name="テキスト ボックス 3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82550</xdr:rowOff>
    </xdr:from>
    <xdr:to>
      <xdr:col>85</xdr:col>
      <xdr:colOff>177800</xdr:colOff>
      <xdr:row>62</xdr:row>
      <xdr:rowOff>12700</xdr:rowOff>
    </xdr:to>
    <xdr:sp macro="" textlink="">
      <xdr:nvSpPr>
        <xdr:cNvPr id="384" name="楕円 383"/>
        <xdr:cNvSpPr/>
      </xdr:nvSpPr>
      <xdr:spPr>
        <a:xfrm>
          <a:off x="16268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60977</xdr:rowOff>
    </xdr:from>
    <xdr:ext cx="405111" cy="259045"/>
    <xdr:sp macro="" textlink="">
      <xdr:nvSpPr>
        <xdr:cNvPr id="385" name="【保健センター・保健所】&#10;有形固定資産減価償却率該当値テキスト"/>
        <xdr:cNvSpPr txBox="1"/>
      </xdr:nvSpPr>
      <xdr:spPr>
        <a:xfrm>
          <a:off x="16357600"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158750</xdr:rowOff>
    </xdr:from>
    <xdr:to>
      <xdr:col>81</xdr:col>
      <xdr:colOff>101600</xdr:colOff>
      <xdr:row>62</xdr:row>
      <xdr:rowOff>88900</xdr:rowOff>
    </xdr:to>
    <xdr:sp macro="" textlink="">
      <xdr:nvSpPr>
        <xdr:cNvPr id="386" name="楕円 385"/>
        <xdr:cNvSpPr/>
      </xdr:nvSpPr>
      <xdr:spPr>
        <a:xfrm>
          <a:off x="15430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133350</xdr:rowOff>
    </xdr:from>
    <xdr:to>
      <xdr:col>85</xdr:col>
      <xdr:colOff>127000</xdr:colOff>
      <xdr:row>62</xdr:row>
      <xdr:rowOff>38100</xdr:rowOff>
    </xdr:to>
    <xdr:cxnSp macro="">
      <xdr:nvCxnSpPr>
        <xdr:cNvPr id="387" name="直線コネクタ 386"/>
        <xdr:cNvCxnSpPr/>
      </xdr:nvCxnSpPr>
      <xdr:spPr>
        <a:xfrm flipV="1">
          <a:off x="15481300" y="10591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388" name="楕円 387"/>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38100</xdr:rowOff>
    </xdr:from>
    <xdr:to>
      <xdr:col>81</xdr:col>
      <xdr:colOff>50800</xdr:colOff>
      <xdr:row>62</xdr:row>
      <xdr:rowOff>114300</xdr:rowOff>
    </xdr:to>
    <xdr:cxnSp macro="">
      <xdr:nvCxnSpPr>
        <xdr:cNvPr id="389" name="直線コネクタ 388"/>
        <xdr:cNvCxnSpPr/>
      </xdr:nvCxnSpPr>
      <xdr:spPr>
        <a:xfrm flipV="1">
          <a:off x="14592300" y="1066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80027</xdr:rowOff>
    </xdr:from>
    <xdr:ext cx="405111" cy="259045"/>
    <xdr:sp macro="" textlink="">
      <xdr:nvSpPr>
        <xdr:cNvPr id="390" name="n_1mainValue【保健センター・保健所】&#10;有形固定資産減価償却率"/>
        <xdr:cNvSpPr txBox="1"/>
      </xdr:nvSpPr>
      <xdr:spPr>
        <a:xfrm>
          <a:off x="152660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391" name="n_2mainValue【保健センター・保健所】&#10;有形固定資産減価償却率"/>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2" name="正方形/長方形 3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9" name="正方形/長方形 3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0" name="テキスト ボックス 3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1" name="直線コネクタ 4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2" name="直線コネクタ 4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3" name="テキスト ボックス 4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4" name="直線コネクタ 4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5" name="テキスト ボックス 4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6" name="直線コネクタ 4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7" name="テキスト ボックス 4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8" name="直線コネクタ 4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9" name="テキスト ボックス 4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0" name="直線コネクタ 4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1" name="テキスト ボックス 41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2" name="直線コネクタ 4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3" name="テキスト ボックス 41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4" name="直線コネクタ 4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5" name="テキスト ボックス 4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417" name="直線コネクタ 416"/>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418"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419" name="直線コネクタ 418"/>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420"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421" name="直線コネクタ 420"/>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63517</xdr:rowOff>
    </xdr:from>
    <xdr:ext cx="469744" cy="259045"/>
    <xdr:sp macro="" textlink="">
      <xdr:nvSpPr>
        <xdr:cNvPr id="422" name="【保健センター・保健所】&#10;一人当たり面積平均値テキスト"/>
        <xdr:cNvSpPr txBox="1"/>
      </xdr:nvSpPr>
      <xdr:spPr>
        <a:xfrm>
          <a:off x="22199600" y="1017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423" name="フローチャート: 判断 422"/>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424" name="フローチャート: 判断 423"/>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165299</xdr:rowOff>
    </xdr:from>
    <xdr:ext cx="469744" cy="259045"/>
    <xdr:sp macro="" textlink="">
      <xdr:nvSpPr>
        <xdr:cNvPr id="425"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171269</xdr:rowOff>
    </xdr:from>
    <xdr:to>
      <xdr:col>107</xdr:col>
      <xdr:colOff>101600</xdr:colOff>
      <xdr:row>61</xdr:row>
      <xdr:rowOff>101419</xdr:rowOff>
    </xdr:to>
    <xdr:sp macro="" textlink="">
      <xdr:nvSpPr>
        <xdr:cNvPr id="426" name="フローチャート: 判断 425"/>
        <xdr:cNvSpPr/>
      </xdr:nvSpPr>
      <xdr:spPr>
        <a:xfrm>
          <a:off x="20383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117946</xdr:rowOff>
    </xdr:from>
    <xdr:ext cx="469744" cy="259045"/>
    <xdr:sp macro="" textlink="">
      <xdr:nvSpPr>
        <xdr:cNvPr id="427" name="n_2aveValue【保健センター・保健所】&#10;一人当たり面積"/>
        <xdr:cNvSpPr txBox="1"/>
      </xdr:nvSpPr>
      <xdr:spPr>
        <a:xfrm>
          <a:off x="20199427"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39007</xdr:rowOff>
    </xdr:from>
    <xdr:to>
      <xdr:col>116</xdr:col>
      <xdr:colOff>114300</xdr:colOff>
      <xdr:row>63</xdr:row>
      <xdr:rowOff>140607</xdr:rowOff>
    </xdr:to>
    <xdr:sp macro="" textlink="">
      <xdr:nvSpPr>
        <xdr:cNvPr id="433" name="楕円 432"/>
        <xdr:cNvSpPr/>
      </xdr:nvSpPr>
      <xdr:spPr>
        <a:xfrm>
          <a:off x="221107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125384</xdr:rowOff>
    </xdr:from>
    <xdr:ext cx="469744" cy="259045"/>
    <xdr:sp macro="" textlink="">
      <xdr:nvSpPr>
        <xdr:cNvPr id="434" name="【保健センター・保健所】&#10;一人当たり面積該当値テキスト"/>
        <xdr:cNvSpPr txBox="1"/>
      </xdr:nvSpPr>
      <xdr:spPr>
        <a:xfrm>
          <a:off x="22199600" y="1075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45538</xdr:rowOff>
    </xdr:from>
    <xdr:to>
      <xdr:col>112</xdr:col>
      <xdr:colOff>38100</xdr:colOff>
      <xdr:row>63</xdr:row>
      <xdr:rowOff>147138</xdr:rowOff>
    </xdr:to>
    <xdr:sp macro="" textlink="">
      <xdr:nvSpPr>
        <xdr:cNvPr id="435" name="楕円 434"/>
        <xdr:cNvSpPr/>
      </xdr:nvSpPr>
      <xdr:spPr>
        <a:xfrm>
          <a:off x="21272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89807</xdr:rowOff>
    </xdr:from>
    <xdr:to>
      <xdr:col>116</xdr:col>
      <xdr:colOff>63500</xdr:colOff>
      <xdr:row>63</xdr:row>
      <xdr:rowOff>96338</xdr:rowOff>
    </xdr:to>
    <xdr:cxnSp macro="">
      <xdr:nvCxnSpPr>
        <xdr:cNvPr id="436" name="直線コネクタ 435"/>
        <xdr:cNvCxnSpPr/>
      </xdr:nvCxnSpPr>
      <xdr:spPr>
        <a:xfrm flipV="1">
          <a:off x="21323300" y="108911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48804</xdr:rowOff>
    </xdr:from>
    <xdr:to>
      <xdr:col>107</xdr:col>
      <xdr:colOff>101600</xdr:colOff>
      <xdr:row>63</xdr:row>
      <xdr:rowOff>150404</xdr:rowOff>
    </xdr:to>
    <xdr:sp macro="" textlink="">
      <xdr:nvSpPr>
        <xdr:cNvPr id="437" name="楕円 436"/>
        <xdr:cNvSpPr/>
      </xdr:nvSpPr>
      <xdr:spPr>
        <a:xfrm>
          <a:off x="20383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96338</xdr:rowOff>
    </xdr:from>
    <xdr:to>
      <xdr:col>111</xdr:col>
      <xdr:colOff>177800</xdr:colOff>
      <xdr:row>63</xdr:row>
      <xdr:rowOff>99604</xdr:rowOff>
    </xdr:to>
    <xdr:cxnSp macro="">
      <xdr:nvCxnSpPr>
        <xdr:cNvPr id="438" name="直線コネクタ 437"/>
        <xdr:cNvCxnSpPr/>
      </xdr:nvCxnSpPr>
      <xdr:spPr>
        <a:xfrm flipV="1">
          <a:off x="20434300" y="1089768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138265</xdr:rowOff>
    </xdr:from>
    <xdr:ext cx="469744" cy="259045"/>
    <xdr:sp macro="" textlink="">
      <xdr:nvSpPr>
        <xdr:cNvPr id="439" name="n_1mainValue【保健センター・保健所】&#10;一人当たり面積"/>
        <xdr:cNvSpPr txBox="1"/>
      </xdr:nvSpPr>
      <xdr:spPr>
        <a:xfrm>
          <a:off x="21075727" y="1093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141531</xdr:rowOff>
    </xdr:from>
    <xdr:ext cx="469744" cy="259045"/>
    <xdr:sp macro="" textlink="">
      <xdr:nvSpPr>
        <xdr:cNvPr id="440" name="n_2mainValue【保健センター・保健所】&#10;一人当たり面積"/>
        <xdr:cNvSpPr txBox="1"/>
      </xdr:nvSpPr>
      <xdr:spPr>
        <a:xfrm>
          <a:off x="20199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8" name="正方形/長方形 4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9" name="テキスト ボックス 4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0" name="直線コネクタ 4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1" name="直線コネクタ 4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2" name="テキスト ボックス 4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3" name="直線コネクタ 4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4" name="テキスト ボックス 4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5" name="直線コネクタ 4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6" name="テキスト ボックス 4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7" name="直線コネクタ 4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8" name="テキスト ボックス 4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9" name="直線コネクタ 4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0" name="テキスト ボックス 4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1" name="直線コネクタ 4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2" name="テキスト ボックス 4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3" name="直線コネクタ 4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4" name="テキスト ボックス 4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66" name="直線コネクタ 465"/>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67"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68" name="直線コネクタ 467"/>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69"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70" name="直線コネクタ 46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471"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72" name="フローチャート: 判断 471"/>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73" name="フローチャート: 判断 472"/>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94722</xdr:rowOff>
    </xdr:from>
    <xdr:ext cx="405111" cy="259045"/>
    <xdr:sp macro="" textlink="">
      <xdr:nvSpPr>
        <xdr:cNvPr id="474" name="n_1aveValue【消防施設】&#10;有形固定資産減価償却率"/>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475" name="フローチャート: 判断 474"/>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476" name="n_2aveValue【消防施設】&#10;有形固定資産減価償却率"/>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99968</xdr:rowOff>
    </xdr:from>
    <xdr:to>
      <xdr:col>85</xdr:col>
      <xdr:colOff>177800</xdr:colOff>
      <xdr:row>81</xdr:row>
      <xdr:rowOff>30118</xdr:rowOff>
    </xdr:to>
    <xdr:sp macro="" textlink="">
      <xdr:nvSpPr>
        <xdr:cNvPr id="482" name="楕円 481"/>
        <xdr:cNvSpPr/>
      </xdr:nvSpPr>
      <xdr:spPr>
        <a:xfrm>
          <a:off x="162687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122845</xdr:rowOff>
    </xdr:from>
    <xdr:ext cx="405111" cy="259045"/>
    <xdr:sp macro="" textlink="">
      <xdr:nvSpPr>
        <xdr:cNvPr id="483" name="【消防施設】&#10;有形固定資産減価償却率該当値テキスト"/>
        <xdr:cNvSpPr txBox="1"/>
      </xdr:nvSpPr>
      <xdr:spPr>
        <a:xfrm>
          <a:off x="16357600" y="1366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34652</xdr:rowOff>
    </xdr:from>
    <xdr:to>
      <xdr:col>81</xdr:col>
      <xdr:colOff>101600</xdr:colOff>
      <xdr:row>79</xdr:row>
      <xdr:rowOff>136252</xdr:rowOff>
    </xdr:to>
    <xdr:sp macro="" textlink="">
      <xdr:nvSpPr>
        <xdr:cNvPr id="484" name="楕円 483"/>
        <xdr:cNvSpPr/>
      </xdr:nvSpPr>
      <xdr:spPr>
        <a:xfrm>
          <a:off x="154305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85452</xdr:rowOff>
    </xdr:from>
    <xdr:to>
      <xdr:col>85</xdr:col>
      <xdr:colOff>127000</xdr:colOff>
      <xdr:row>80</xdr:row>
      <xdr:rowOff>150768</xdr:rowOff>
    </xdr:to>
    <xdr:cxnSp macro="">
      <xdr:nvCxnSpPr>
        <xdr:cNvPr id="485" name="直線コネクタ 484"/>
        <xdr:cNvCxnSpPr/>
      </xdr:nvCxnSpPr>
      <xdr:spPr>
        <a:xfrm>
          <a:off x="15481300" y="13630002"/>
          <a:ext cx="838200" cy="2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144055</xdr:rowOff>
    </xdr:from>
    <xdr:to>
      <xdr:col>76</xdr:col>
      <xdr:colOff>165100</xdr:colOff>
      <xdr:row>83</xdr:row>
      <xdr:rowOff>74205</xdr:rowOff>
    </xdr:to>
    <xdr:sp macro="" textlink="">
      <xdr:nvSpPr>
        <xdr:cNvPr id="486" name="楕円 485"/>
        <xdr:cNvSpPr/>
      </xdr:nvSpPr>
      <xdr:spPr>
        <a:xfrm>
          <a:off x="14541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85452</xdr:rowOff>
    </xdr:from>
    <xdr:to>
      <xdr:col>81</xdr:col>
      <xdr:colOff>50800</xdr:colOff>
      <xdr:row>83</xdr:row>
      <xdr:rowOff>23405</xdr:rowOff>
    </xdr:to>
    <xdr:cxnSp macro="">
      <xdr:nvCxnSpPr>
        <xdr:cNvPr id="487" name="直線コネクタ 486"/>
        <xdr:cNvCxnSpPr/>
      </xdr:nvCxnSpPr>
      <xdr:spPr>
        <a:xfrm flipV="1">
          <a:off x="14592300" y="13630002"/>
          <a:ext cx="889000" cy="62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152779</xdr:rowOff>
    </xdr:from>
    <xdr:ext cx="405111" cy="259045"/>
    <xdr:sp macro="" textlink="">
      <xdr:nvSpPr>
        <xdr:cNvPr id="488" name="n_1mainValue【消防施設】&#10;有形固定資産減価償却率"/>
        <xdr:cNvSpPr txBox="1"/>
      </xdr:nvSpPr>
      <xdr:spPr>
        <a:xfrm>
          <a:off x="152660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65332</xdr:rowOff>
    </xdr:from>
    <xdr:ext cx="405111" cy="259045"/>
    <xdr:sp macro="" textlink="">
      <xdr:nvSpPr>
        <xdr:cNvPr id="489" name="n_2mainValue【消防施設】&#10;有形固定資産減価償却率"/>
        <xdr:cNvSpPr txBox="1"/>
      </xdr:nvSpPr>
      <xdr:spPr>
        <a:xfrm>
          <a:off x="14389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8" name="テキスト ボックス 4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9" name="直線コネクタ 4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00" name="直線コネクタ 49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01" name="テキスト ボックス 50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02" name="直線コネクタ 50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03" name="テキスト ボックス 50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04" name="直線コネクタ 50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05" name="テキスト ボックス 50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06" name="直線コネクタ 50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07" name="テキスト ボックス 50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8" name="直線コネクタ 50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9" name="テキスト ボックス 50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10" name="直線コネクタ 50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11" name="テキスト ボックス 51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2" name="直線コネクタ 5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3" name="テキスト ボックス 5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515" name="直線コネクタ 514"/>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516"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517" name="直線コネクタ 516"/>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518"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519" name="直線コネクタ 518"/>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36303</xdr:rowOff>
    </xdr:from>
    <xdr:ext cx="469744" cy="259045"/>
    <xdr:sp macro="" textlink="">
      <xdr:nvSpPr>
        <xdr:cNvPr id="520" name="【消防施設】&#10;一人当たり面積平均値テキスト"/>
        <xdr:cNvSpPr txBox="1"/>
      </xdr:nvSpPr>
      <xdr:spPr>
        <a:xfrm>
          <a:off x="22199600" y="1426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521" name="フローチャート: 判断 520"/>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522" name="フローチャート: 判断 521"/>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160945</xdr:rowOff>
    </xdr:from>
    <xdr:ext cx="469744" cy="259045"/>
    <xdr:sp macro="" textlink="">
      <xdr:nvSpPr>
        <xdr:cNvPr id="523" name="n_1aveValue【消防施設】&#10;一人当たり面積"/>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524" name="フローチャート: 判断 523"/>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525"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6" name="テキスト ボックス 5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7" name="テキスト ボックス 5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8" name="テキスト ボックス 5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9" name="テキスト ボックス 5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0" name="テキスト ボックス 5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82006</xdr:rowOff>
    </xdr:from>
    <xdr:to>
      <xdr:col>116</xdr:col>
      <xdr:colOff>114300</xdr:colOff>
      <xdr:row>85</xdr:row>
      <xdr:rowOff>12156</xdr:rowOff>
    </xdr:to>
    <xdr:sp macro="" textlink="">
      <xdr:nvSpPr>
        <xdr:cNvPr id="531" name="楕円 530"/>
        <xdr:cNvSpPr/>
      </xdr:nvSpPr>
      <xdr:spPr>
        <a:xfrm>
          <a:off x="221107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60433</xdr:rowOff>
    </xdr:from>
    <xdr:ext cx="469744" cy="259045"/>
    <xdr:sp macro="" textlink="">
      <xdr:nvSpPr>
        <xdr:cNvPr id="532" name="【消防施設】&#10;一人当たり面積該当値テキスト"/>
        <xdr:cNvSpPr txBox="1"/>
      </xdr:nvSpPr>
      <xdr:spPr>
        <a:xfrm>
          <a:off x="22199600" y="144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73842</xdr:rowOff>
    </xdr:from>
    <xdr:to>
      <xdr:col>112</xdr:col>
      <xdr:colOff>38100</xdr:colOff>
      <xdr:row>86</xdr:row>
      <xdr:rowOff>3992</xdr:rowOff>
    </xdr:to>
    <xdr:sp macro="" textlink="">
      <xdr:nvSpPr>
        <xdr:cNvPr id="533" name="楕円 532"/>
        <xdr:cNvSpPr/>
      </xdr:nvSpPr>
      <xdr:spPr>
        <a:xfrm>
          <a:off x="21272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132806</xdr:rowOff>
    </xdr:from>
    <xdr:to>
      <xdr:col>116</xdr:col>
      <xdr:colOff>63500</xdr:colOff>
      <xdr:row>85</xdr:row>
      <xdr:rowOff>124642</xdr:rowOff>
    </xdr:to>
    <xdr:cxnSp macro="">
      <xdr:nvCxnSpPr>
        <xdr:cNvPr id="534" name="直線コネクタ 533"/>
        <xdr:cNvCxnSpPr/>
      </xdr:nvCxnSpPr>
      <xdr:spPr>
        <a:xfrm flipV="1">
          <a:off x="21323300" y="14534606"/>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80373</xdr:rowOff>
    </xdr:from>
    <xdr:to>
      <xdr:col>107</xdr:col>
      <xdr:colOff>101600</xdr:colOff>
      <xdr:row>86</xdr:row>
      <xdr:rowOff>10523</xdr:rowOff>
    </xdr:to>
    <xdr:sp macro="" textlink="">
      <xdr:nvSpPr>
        <xdr:cNvPr id="535" name="楕円 534"/>
        <xdr:cNvSpPr/>
      </xdr:nvSpPr>
      <xdr:spPr>
        <a:xfrm>
          <a:off x="20383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124642</xdr:rowOff>
    </xdr:from>
    <xdr:to>
      <xdr:col>111</xdr:col>
      <xdr:colOff>177800</xdr:colOff>
      <xdr:row>85</xdr:row>
      <xdr:rowOff>131173</xdr:rowOff>
    </xdr:to>
    <xdr:cxnSp macro="">
      <xdr:nvCxnSpPr>
        <xdr:cNvPr id="536" name="直線コネクタ 535"/>
        <xdr:cNvCxnSpPr/>
      </xdr:nvCxnSpPr>
      <xdr:spPr>
        <a:xfrm flipV="1">
          <a:off x="20434300" y="146978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166569</xdr:rowOff>
    </xdr:from>
    <xdr:ext cx="469744" cy="259045"/>
    <xdr:sp macro="" textlink="">
      <xdr:nvSpPr>
        <xdr:cNvPr id="537" name="n_1mainValue【消防施設】&#10;一人当たり面積"/>
        <xdr:cNvSpPr txBox="1"/>
      </xdr:nvSpPr>
      <xdr:spPr>
        <a:xfrm>
          <a:off x="21075727" y="1473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1650</xdr:rowOff>
    </xdr:from>
    <xdr:ext cx="469744" cy="259045"/>
    <xdr:sp macro="" textlink="">
      <xdr:nvSpPr>
        <xdr:cNvPr id="538" name="n_2mainValue【消防施設】&#10;一人当たり面積"/>
        <xdr:cNvSpPr txBox="1"/>
      </xdr:nvSpPr>
      <xdr:spPr>
        <a:xfrm>
          <a:off x="20199427" y="1474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9" name="テキスト ボックス 54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0" name="直線コネクタ 5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1" name="テキスト ボックス 55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2" name="直線コネクタ 5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3" name="テキスト ボックス 5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4" name="直線コネクタ 5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5" name="テキスト ボックス 5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6" name="直線コネクタ 5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7" name="テキスト ボックス 55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9" name="テキスト ボックス 5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61" name="直線コネクタ 560"/>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62"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63" name="直線コネクタ 562"/>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4"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5" name="直線コネクタ 56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61992</xdr:rowOff>
    </xdr:from>
    <xdr:ext cx="405111" cy="259045"/>
    <xdr:sp macro="" textlink="">
      <xdr:nvSpPr>
        <xdr:cNvPr id="566" name="【庁舎】&#10;有形固定資産減価償却率平均値テキスト"/>
        <xdr:cNvSpPr txBox="1"/>
      </xdr:nvSpPr>
      <xdr:spPr>
        <a:xfrm>
          <a:off x="16357600" y="1789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67" name="フローチャート: 判断 566"/>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68" name="フローチャート: 判断 567"/>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63516</xdr:rowOff>
    </xdr:from>
    <xdr:ext cx="405111" cy="259045"/>
    <xdr:sp macro="" textlink="">
      <xdr:nvSpPr>
        <xdr:cNvPr id="569" name="n_1aveValue【庁舎】&#10;有形固定資産減価償却率"/>
        <xdr:cNvSpPr txBox="1"/>
      </xdr:nvSpPr>
      <xdr:spPr>
        <a:xfrm>
          <a:off x="152660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570" name="フローチャート: 判断 569"/>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106</xdr:row>
      <xdr:rowOff>122699</xdr:rowOff>
    </xdr:from>
    <xdr:ext cx="405111" cy="259045"/>
    <xdr:sp macro="" textlink="">
      <xdr:nvSpPr>
        <xdr:cNvPr id="571" name="n_2aveValue【庁舎】&#10;有形固定資産減価償却率"/>
        <xdr:cNvSpPr txBox="1"/>
      </xdr:nvSpPr>
      <xdr:spPr>
        <a:xfrm>
          <a:off x="14389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2" name="テキスト ボックス 5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123698</xdr:rowOff>
    </xdr:from>
    <xdr:to>
      <xdr:col>85</xdr:col>
      <xdr:colOff>177800</xdr:colOff>
      <xdr:row>108</xdr:row>
      <xdr:rowOff>53848</xdr:rowOff>
    </xdr:to>
    <xdr:sp macro="" textlink="">
      <xdr:nvSpPr>
        <xdr:cNvPr id="577" name="楕円 576"/>
        <xdr:cNvSpPr/>
      </xdr:nvSpPr>
      <xdr:spPr>
        <a:xfrm>
          <a:off x="162687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102125</xdr:rowOff>
    </xdr:from>
    <xdr:ext cx="405111" cy="259045"/>
    <xdr:sp macro="" textlink="">
      <xdr:nvSpPr>
        <xdr:cNvPr id="578" name="【庁舎】&#10;有形固定資産減価償却率該当値テキスト"/>
        <xdr:cNvSpPr txBox="1"/>
      </xdr:nvSpPr>
      <xdr:spPr>
        <a:xfrm>
          <a:off x="16357600" y="1844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59689</xdr:rowOff>
    </xdr:from>
    <xdr:to>
      <xdr:col>81</xdr:col>
      <xdr:colOff>101600</xdr:colOff>
      <xdr:row>107</xdr:row>
      <xdr:rowOff>161289</xdr:rowOff>
    </xdr:to>
    <xdr:sp macro="" textlink="">
      <xdr:nvSpPr>
        <xdr:cNvPr id="579" name="楕円 578"/>
        <xdr:cNvSpPr/>
      </xdr:nvSpPr>
      <xdr:spPr>
        <a:xfrm>
          <a:off x="15430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110489</xdr:rowOff>
    </xdr:from>
    <xdr:to>
      <xdr:col>85</xdr:col>
      <xdr:colOff>127000</xdr:colOff>
      <xdr:row>108</xdr:row>
      <xdr:rowOff>3048</xdr:rowOff>
    </xdr:to>
    <xdr:cxnSp macro="">
      <xdr:nvCxnSpPr>
        <xdr:cNvPr id="580" name="直線コネクタ 579"/>
        <xdr:cNvCxnSpPr/>
      </xdr:nvCxnSpPr>
      <xdr:spPr>
        <a:xfrm>
          <a:off x="15481300" y="18455639"/>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581" name="楕円 580"/>
        <xdr:cNvSpPr/>
      </xdr:nvSpPr>
      <xdr:spPr>
        <a:xfrm>
          <a:off x="14541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30480</xdr:rowOff>
    </xdr:from>
    <xdr:to>
      <xdr:col>81</xdr:col>
      <xdr:colOff>50800</xdr:colOff>
      <xdr:row>107</xdr:row>
      <xdr:rowOff>110489</xdr:rowOff>
    </xdr:to>
    <xdr:cxnSp macro="">
      <xdr:nvCxnSpPr>
        <xdr:cNvPr id="582" name="直線コネクタ 581"/>
        <xdr:cNvCxnSpPr/>
      </xdr:nvCxnSpPr>
      <xdr:spPr>
        <a:xfrm>
          <a:off x="14592300" y="18032730"/>
          <a:ext cx="889000" cy="4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152416</xdr:rowOff>
    </xdr:from>
    <xdr:ext cx="405111" cy="259045"/>
    <xdr:sp macro="" textlink="">
      <xdr:nvSpPr>
        <xdr:cNvPr id="583" name="n_1mainValue【庁舎】&#10;有形固定資産減価償却率"/>
        <xdr:cNvSpPr txBox="1"/>
      </xdr:nvSpPr>
      <xdr:spPr>
        <a:xfrm>
          <a:off x="152660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97807</xdr:rowOff>
    </xdr:from>
    <xdr:ext cx="405111" cy="259045"/>
    <xdr:sp macro="" textlink="">
      <xdr:nvSpPr>
        <xdr:cNvPr id="584" name="n_2mainValue【庁舎】&#10;有形固定資産減価償却率"/>
        <xdr:cNvSpPr txBox="1"/>
      </xdr:nvSpPr>
      <xdr:spPr>
        <a:xfrm>
          <a:off x="14389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5" name="テキスト ボックス 59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96" name="直線コネクタ 5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7" name="テキスト ボックス 5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8" name="直線コネクタ 5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9" name="テキスト ボックス 5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0" name="直線コネクタ 5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1" name="テキスト ボックス 6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2" name="直線コネクタ 6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3" name="テキスト ボックス 6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4" name="直線コネクタ 6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5" name="テキスト ボックス 6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6" name="直線コネクタ 6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7" name="テキスト ボックス 6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611" name="直線コネクタ 610"/>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612"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613" name="直線コネクタ 612"/>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614"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615" name="直線コネクタ 614"/>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616"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617" name="フローチャート: 判断 616"/>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18" name="フローチャート: 判断 617"/>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95266</xdr:rowOff>
    </xdr:from>
    <xdr:ext cx="469744" cy="259045"/>
    <xdr:sp macro="" textlink="">
      <xdr:nvSpPr>
        <xdr:cNvPr id="619" name="n_1ave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620" name="フローチャート: 判断 619"/>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123026</xdr:rowOff>
    </xdr:from>
    <xdr:ext cx="469744" cy="259045"/>
    <xdr:sp macro="" textlink="">
      <xdr:nvSpPr>
        <xdr:cNvPr id="621" name="n_2aveValue【庁舎】&#10;一人当たり面積"/>
        <xdr:cNvSpPr txBox="1"/>
      </xdr:nvSpPr>
      <xdr:spPr>
        <a:xfrm>
          <a:off x="20199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147864</xdr:rowOff>
    </xdr:from>
    <xdr:to>
      <xdr:col>116</xdr:col>
      <xdr:colOff>114300</xdr:colOff>
      <xdr:row>104</xdr:row>
      <xdr:rowOff>78014</xdr:rowOff>
    </xdr:to>
    <xdr:sp macro="" textlink="">
      <xdr:nvSpPr>
        <xdr:cNvPr id="627" name="楕円 626"/>
        <xdr:cNvSpPr/>
      </xdr:nvSpPr>
      <xdr:spPr>
        <a:xfrm>
          <a:off x="221107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170741</xdr:rowOff>
    </xdr:from>
    <xdr:ext cx="469744" cy="259045"/>
    <xdr:sp macro="" textlink="">
      <xdr:nvSpPr>
        <xdr:cNvPr id="628" name="【庁舎】&#10;一人当たり面積該当値テキスト"/>
        <xdr:cNvSpPr txBox="1"/>
      </xdr:nvSpPr>
      <xdr:spPr>
        <a:xfrm>
          <a:off x="22199600" y="1765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115207</xdr:rowOff>
    </xdr:from>
    <xdr:to>
      <xdr:col>112</xdr:col>
      <xdr:colOff>38100</xdr:colOff>
      <xdr:row>105</xdr:row>
      <xdr:rowOff>45357</xdr:rowOff>
    </xdr:to>
    <xdr:sp macro="" textlink="">
      <xdr:nvSpPr>
        <xdr:cNvPr id="629" name="楕円 628"/>
        <xdr:cNvSpPr/>
      </xdr:nvSpPr>
      <xdr:spPr>
        <a:xfrm>
          <a:off x="21272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27214</xdr:rowOff>
    </xdr:from>
    <xdr:to>
      <xdr:col>116</xdr:col>
      <xdr:colOff>63500</xdr:colOff>
      <xdr:row>104</xdr:row>
      <xdr:rowOff>166007</xdr:rowOff>
    </xdr:to>
    <xdr:cxnSp macro="">
      <xdr:nvCxnSpPr>
        <xdr:cNvPr id="630" name="直線コネクタ 629"/>
        <xdr:cNvCxnSpPr/>
      </xdr:nvCxnSpPr>
      <xdr:spPr>
        <a:xfrm flipV="1">
          <a:off x="21323300" y="17858014"/>
          <a:ext cx="838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123371</xdr:rowOff>
    </xdr:from>
    <xdr:to>
      <xdr:col>107</xdr:col>
      <xdr:colOff>101600</xdr:colOff>
      <xdr:row>105</xdr:row>
      <xdr:rowOff>53521</xdr:rowOff>
    </xdr:to>
    <xdr:sp macro="" textlink="">
      <xdr:nvSpPr>
        <xdr:cNvPr id="631" name="楕円 630"/>
        <xdr:cNvSpPr/>
      </xdr:nvSpPr>
      <xdr:spPr>
        <a:xfrm>
          <a:off x="20383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166007</xdr:rowOff>
    </xdr:from>
    <xdr:to>
      <xdr:col>111</xdr:col>
      <xdr:colOff>177800</xdr:colOff>
      <xdr:row>105</xdr:row>
      <xdr:rowOff>2721</xdr:rowOff>
    </xdr:to>
    <xdr:cxnSp macro="">
      <xdr:nvCxnSpPr>
        <xdr:cNvPr id="632" name="直線コネクタ 631"/>
        <xdr:cNvCxnSpPr/>
      </xdr:nvCxnSpPr>
      <xdr:spPr>
        <a:xfrm flipV="1">
          <a:off x="20434300" y="1799680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61884</xdr:rowOff>
    </xdr:from>
    <xdr:ext cx="469744" cy="259045"/>
    <xdr:sp macro="" textlink="">
      <xdr:nvSpPr>
        <xdr:cNvPr id="633" name="n_1mainValue【庁舎】&#10;一人当たり面積"/>
        <xdr:cNvSpPr txBox="1"/>
      </xdr:nvSpPr>
      <xdr:spPr>
        <a:xfrm>
          <a:off x="21075727" y="177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70048</xdr:rowOff>
    </xdr:from>
    <xdr:ext cx="469744" cy="259045"/>
    <xdr:sp macro="" textlink="">
      <xdr:nvSpPr>
        <xdr:cNvPr id="634" name="n_2mainValue【庁舎】&#10;一人当たり面積"/>
        <xdr:cNvSpPr txBox="1"/>
      </xdr:nvSpPr>
      <xdr:spPr>
        <a:xfrm>
          <a:off x="201994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受益率が低いものについては、体育館や保健センター等、比較的施設が新しいものがある。最低限の施設により、高効率な運営ができていると見えるため、適正な時期での更新を図り、現体制を継続することが望ましいと思わ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それに対し、一人当たり受益率が高い施設は、該当する施設数が多いものがほとんどで、全ての適切な更新等が難しく、古い施設も多く存在するため、減価償却率は高水準で推移するものと思われる。施設の要否の判断と適切な更新・除却を進めることで改善を図ることが望ま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庁舎</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については</a:t>
          </a:r>
          <a:r>
            <a:rPr kumimoji="1" lang="ja-JP" altLang="en-US" sz="1300">
              <a:solidFill>
                <a:schemeClr val="dk1"/>
              </a:solidFill>
              <a:effectLst/>
              <a:latin typeface="+mn-lt"/>
              <a:ea typeface="+mn-ea"/>
              <a:cs typeface="+mn-cs"/>
            </a:rPr>
            <a:t>合併団体の本町は、支所として庁舎が複数存在し、一人当たり面積が大きくなっている。必要な施設であるため、</a:t>
          </a:r>
          <a:r>
            <a:rPr kumimoji="1" lang="ja-JP" altLang="ja-JP" sz="1300">
              <a:solidFill>
                <a:schemeClr val="dk1"/>
              </a:solidFill>
              <a:effectLst/>
              <a:latin typeface="+mn-lt"/>
              <a:ea typeface="+mn-ea"/>
              <a:cs typeface="+mn-cs"/>
            </a:rPr>
            <a:t>近年で耐震改修事業等を実施したことから、減価償却率が</a:t>
          </a:r>
          <a:r>
            <a:rPr kumimoji="1" lang="ja-JP" altLang="en-US" sz="1300">
              <a:solidFill>
                <a:schemeClr val="dk1"/>
              </a:solidFill>
              <a:effectLst/>
              <a:latin typeface="+mn-lt"/>
              <a:ea typeface="+mn-ea"/>
              <a:cs typeface="+mn-cs"/>
            </a:rPr>
            <a:t>大きく</a:t>
          </a:r>
          <a:r>
            <a:rPr kumimoji="1" lang="ja-JP" altLang="ja-JP" sz="1300">
              <a:solidFill>
                <a:schemeClr val="dk1"/>
              </a:solidFill>
              <a:effectLst/>
              <a:latin typeface="+mn-lt"/>
              <a:ea typeface="+mn-ea"/>
              <a:cs typeface="+mn-cs"/>
            </a:rPr>
            <a:t>下がっているものである。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一人当たり受益率が高い施設については、現体制のままで更に人口減少が進めば、より非効率な運営となるため、将来的な在り方を優先的に検討していく必要があると思われる。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の大部分については、一部事務組合所有のものであり、特に</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一般廃棄物処理施設</a:t>
          </a:r>
          <a:r>
            <a:rPr kumimoji="1" lang="en-US" altLang="ja-JP" sz="13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に更新の課題を抱えていることが分かる。平均と比較して有利とは見えないため、効率的な運営体制の実現に向けて検討が必要である。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9,308
9,278
194.84
8,417,154
8,258,928
113,684
5,146,200
11,448,655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本町では過疎化等の影響により全国平均を大幅に上回り高齢化が進んでいる。（全国高齢化比率２７．</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％・つるぎ町４</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０１</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年３月末現在】）町税の徴収率については、平成２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年度で９５．</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で長引く不況等の影響により年々減少傾向にある。今後についても、納税義務者が減少していくと予測され、徴収率の向上は見込めず、増収も考えにくい。よって、歳出全体の抑制が必要であり、定員管理の徹底や地方債の借入を伴う投資的経費の抑制に</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より一層努めなければならない。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0" name="直線コネクタ 69"/>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0"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町村合併時（平成１７年度１０４，３％）と比較すると改善しているが、依然として類似団体を上回る状況である。人件費カット（平成１８年～平成２１年度）や交付税の増額で平成２２年度は８６．４％まで改善したが、ここ数年は悪化傾向にある。</a:t>
          </a:r>
          <a:r>
            <a:rPr lang="ja-JP" altLang="en-US" sz="1100" b="0" i="0" baseline="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合併算定替による特例措置の適用期限終了により</a:t>
          </a:r>
          <a:r>
            <a:rPr lang="ja-JP" altLang="ja-JP" sz="1100" b="0" i="0" baseline="0">
              <a:solidFill>
                <a:schemeClr val="dk1"/>
              </a:solidFill>
              <a:effectLst/>
              <a:latin typeface="+mn-lt"/>
              <a:ea typeface="+mn-ea"/>
              <a:cs typeface="+mn-cs"/>
            </a:rPr>
            <a:t>今まで以上の減額が予測される。物件費の抑制、補助金の見直し等の経常的な経費の削減に努めているが、歳入の減少に追いついていない状況であり、人件費についても計画的に削減していく必要がある。今後は類似団体の数値を下回ることを目標に事業の中身を精査し、経常的な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158962</xdr:rowOff>
    </xdr:from>
    <xdr:to>
      <xdr:col>23</xdr:col>
      <xdr:colOff>133350</xdr:colOff>
      <xdr:row>67</xdr:row>
      <xdr:rowOff>92075</xdr:rowOff>
    </xdr:to>
    <xdr:cxnSp macro="">
      <xdr:nvCxnSpPr>
        <xdr:cNvPr id="133" name="直線コネクタ 132"/>
        <xdr:cNvCxnSpPr/>
      </xdr:nvCxnSpPr>
      <xdr:spPr>
        <a:xfrm>
          <a:off x="4114800" y="11474662"/>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54398</xdr:rowOff>
    </xdr:from>
    <xdr:to>
      <xdr:col>19</xdr:col>
      <xdr:colOff>133350</xdr:colOff>
      <xdr:row>66</xdr:row>
      <xdr:rowOff>158962</xdr:rowOff>
    </xdr:to>
    <xdr:cxnSp macro="">
      <xdr:nvCxnSpPr>
        <xdr:cNvPr id="136" name="直線コネクタ 135"/>
        <xdr:cNvCxnSpPr/>
      </xdr:nvCxnSpPr>
      <xdr:spPr>
        <a:xfrm>
          <a:off x="3225800" y="11370098"/>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54398</xdr:rowOff>
    </xdr:to>
    <xdr:cxnSp macro="">
      <xdr:nvCxnSpPr>
        <xdr:cNvPr id="139" name="直線コネクタ 138"/>
        <xdr:cNvCxnSpPr/>
      </xdr:nvCxnSpPr>
      <xdr:spPr>
        <a:xfrm>
          <a:off x="2336800" y="11277600"/>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89112</xdr:rowOff>
    </xdr:from>
    <xdr:to>
      <xdr:col>11</xdr:col>
      <xdr:colOff>31750</xdr:colOff>
      <xdr:row>65</xdr:row>
      <xdr:rowOff>133350</xdr:rowOff>
    </xdr:to>
    <xdr:cxnSp macro="">
      <xdr:nvCxnSpPr>
        <xdr:cNvPr id="142" name="直線コネクタ 141"/>
        <xdr:cNvCxnSpPr/>
      </xdr:nvCxnSpPr>
      <xdr:spPr>
        <a:xfrm>
          <a:off x="1447800" y="1123336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48895</xdr:rowOff>
    </xdr:from>
    <xdr:to>
      <xdr:col>11</xdr:col>
      <xdr:colOff>82550</xdr:colOff>
      <xdr:row>64</xdr:row>
      <xdr:rowOff>150495</xdr:rowOff>
    </xdr:to>
    <xdr:sp macro="" textlink="">
      <xdr:nvSpPr>
        <xdr:cNvPr id="143" name="フローチャート: 判断 142"/>
        <xdr:cNvSpPr/>
      </xdr:nvSpPr>
      <xdr:spPr>
        <a:xfrm>
          <a:off x="2286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160672</xdr:rowOff>
    </xdr:from>
    <xdr:ext cx="762000" cy="259045"/>
    <xdr:sp macro="" textlink="">
      <xdr:nvSpPr>
        <xdr:cNvPr id="144" name="テキスト ボックス 143"/>
        <xdr:cNvSpPr txBox="1"/>
      </xdr:nvSpPr>
      <xdr:spPr>
        <a:xfrm>
          <a:off x="1955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8679</xdr:rowOff>
    </xdr:from>
    <xdr:to>
      <xdr:col>7</xdr:col>
      <xdr:colOff>31750</xdr:colOff>
      <xdr:row>64</xdr:row>
      <xdr:rowOff>110279</xdr:rowOff>
    </xdr:to>
    <xdr:sp macro="" textlink="">
      <xdr:nvSpPr>
        <xdr:cNvPr id="145" name="フローチャート: 判断 144"/>
        <xdr:cNvSpPr/>
      </xdr:nvSpPr>
      <xdr:spPr>
        <a:xfrm>
          <a:off x="1397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120456</xdr:rowOff>
    </xdr:from>
    <xdr:ext cx="762000" cy="259045"/>
    <xdr:sp macro="" textlink="">
      <xdr:nvSpPr>
        <xdr:cNvPr id="146" name="テキスト ボックス 145"/>
        <xdr:cNvSpPr txBox="1"/>
      </xdr:nvSpPr>
      <xdr:spPr>
        <a:xfrm>
          <a:off x="1066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41275</xdr:rowOff>
    </xdr:from>
    <xdr:to>
      <xdr:col>23</xdr:col>
      <xdr:colOff>184150</xdr:colOff>
      <xdr:row>67</xdr:row>
      <xdr:rowOff>142875</xdr:rowOff>
    </xdr:to>
    <xdr:sp macro="" textlink="">
      <xdr:nvSpPr>
        <xdr:cNvPr id="152" name="楕円 151"/>
        <xdr:cNvSpPr/>
      </xdr:nvSpPr>
      <xdr:spPr>
        <a:xfrm>
          <a:off x="4902200" y="1152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108602</xdr:rowOff>
    </xdr:from>
    <xdr:ext cx="762000" cy="259045"/>
    <xdr:sp macro="" textlink="">
      <xdr:nvSpPr>
        <xdr:cNvPr id="153" name="財政構造の弾力性該当値テキスト"/>
        <xdr:cNvSpPr txBox="1"/>
      </xdr:nvSpPr>
      <xdr:spPr>
        <a:xfrm>
          <a:off x="5041900" y="1142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108162</xdr:rowOff>
    </xdr:from>
    <xdr:to>
      <xdr:col>19</xdr:col>
      <xdr:colOff>184150</xdr:colOff>
      <xdr:row>67</xdr:row>
      <xdr:rowOff>38312</xdr:rowOff>
    </xdr:to>
    <xdr:sp macro="" textlink="">
      <xdr:nvSpPr>
        <xdr:cNvPr id="154" name="楕円 153"/>
        <xdr:cNvSpPr/>
      </xdr:nvSpPr>
      <xdr:spPr>
        <a:xfrm>
          <a:off x="4064000" y="114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23089</xdr:rowOff>
    </xdr:from>
    <xdr:ext cx="736600" cy="259045"/>
    <xdr:sp macro="" textlink="">
      <xdr:nvSpPr>
        <xdr:cNvPr id="155" name="テキスト ボックス 154"/>
        <xdr:cNvSpPr txBox="1"/>
      </xdr:nvSpPr>
      <xdr:spPr>
        <a:xfrm>
          <a:off x="3733800" y="11510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3598</xdr:rowOff>
    </xdr:from>
    <xdr:to>
      <xdr:col>15</xdr:col>
      <xdr:colOff>133350</xdr:colOff>
      <xdr:row>66</xdr:row>
      <xdr:rowOff>105198</xdr:rowOff>
    </xdr:to>
    <xdr:sp macro="" textlink="">
      <xdr:nvSpPr>
        <xdr:cNvPr id="156" name="楕円 155"/>
        <xdr:cNvSpPr/>
      </xdr:nvSpPr>
      <xdr:spPr>
        <a:xfrm>
          <a:off x="3175000" y="113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89975</xdr:rowOff>
    </xdr:from>
    <xdr:ext cx="762000" cy="259045"/>
    <xdr:sp macro="" textlink="">
      <xdr:nvSpPr>
        <xdr:cNvPr id="157" name="テキスト ボックス 156"/>
        <xdr:cNvSpPr txBox="1"/>
      </xdr:nvSpPr>
      <xdr:spPr>
        <a:xfrm>
          <a:off x="2844800" y="1140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8" name="楕円 157"/>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9" name="テキスト ボックス 158"/>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38312</xdr:rowOff>
    </xdr:from>
    <xdr:to>
      <xdr:col>7</xdr:col>
      <xdr:colOff>31750</xdr:colOff>
      <xdr:row>65</xdr:row>
      <xdr:rowOff>139912</xdr:rowOff>
    </xdr:to>
    <xdr:sp macro="" textlink="">
      <xdr:nvSpPr>
        <xdr:cNvPr id="160" name="楕円 159"/>
        <xdr:cNvSpPr/>
      </xdr:nvSpPr>
      <xdr:spPr>
        <a:xfrm>
          <a:off x="13970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124689</xdr:rowOff>
    </xdr:from>
    <xdr:ext cx="762000" cy="259045"/>
    <xdr:sp macro="" textlink="">
      <xdr:nvSpPr>
        <xdr:cNvPr id="161" name="テキスト ボックス 160"/>
        <xdr:cNvSpPr txBox="1"/>
      </xdr:nvSpPr>
      <xdr:spPr>
        <a:xfrm>
          <a:off x="1066800" y="1126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人件費、物件費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合計額の人口１人あたりの金額が類似団体平均を上回っているのは、人件費が主な要因となっている。定員管理の状況からみても職員数が類似団体を大きく上回っているため、平成２７年度策定の「第３次つるぎ町集中改革プラン」に沿った定員管理の適正化を進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36668</xdr:rowOff>
    </xdr:from>
    <xdr:to>
      <xdr:col>23</xdr:col>
      <xdr:colOff>133350</xdr:colOff>
      <xdr:row>84</xdr:row>
      <xdr:rowOff>56931</xdr:rowOff>
    </xdr:to>
    <xdr:cxnSp macro="">
      <xdr:nvCxnSpPr>
        <xdr:cNvPr id="196" name="直線コネクタ 195"/>
        <xdr:cNvCxnSpPr/>
      </xdr:nvCxnSpPr>
      <xdr:spPr>
        <a:xfrm flipV="1">
          <a:off x="4114800" y="14438468"/>
          <a:ext cx="838200" cy="2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7" name="人件費・物件費等の状況平均値テキスト"/>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10305</xdr:rowOff>
    </xdr:from>
    <xdr:to>
      <xdr:col>19</xdr:col>
      <xdr:colOff>133350</xdr:colOff>
      <xdr:row>84</xdr:row>
      <xdr:rowOff>56931</xdr:rowOff>
    </xdr:to>
    <xdr:cxnSp macro="">
      <xdr:nvCxnSpPr>
        <xdr:cNvPr id="199" name="直線コネクタ 198"/>
        <xdr:cNvCxnSpPr/>
      </xdr:nvCxnSpPr>
      <xdr:spPr>
        <a:xfrm>
          <a:off x="3225800" y="14412105"/>
          <a:ext cx="889000" cy="4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201" name="テキスト ボックス 200"/>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167478</xdr:rowOff>
    </xdr:from>
    <xdr:to>
      <xdr:col>15</xdr:col>
      <xdr:colOff>82550</xdr:colOff>
      <xdr:row>84</xdr:row>
      <xdr:rowOff>10305</xdr:rowOff>
    </xdr:to>
    <xdr:cxnSp macro="">
      <xdr:nvCxnSpPr>
        <xdr:cNvPr id="202" name="直線コネクタ 201"/>
        <xdr:cNvCxnSpPr/>
      </xdr:nvCxnSpPr>
      <xdr:spPr>
        <a:xfrm>
          <a:off x="2336800" y="14397828"/>
          <a:ext cx="889000" cy="1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4" name="テキスト ボックス 203"/>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81640</xdr:rowOff>
    </xdr:from>
    <xdr:to>
      <xdr:col>11</xdr:col>
      <xdr:colOff>31750</xdr:colOff>
      <xdr:row>83</xdr:row>
      <xdr:rowOff>167478</xdr:rowOff>
    </xdr:to>
    <xdr:cxnSp macro="">
      <xdr:nvCxnSpPr>
        <xdr:cNvPr id="205" name="直線コネクタ 204"/>
        <xdr:cNvCxnSpPr/>
      </xdr:nvCxnSpPr>
      <xdr:spPr>
        <a:xfrm>
          <a:off x="1447800" y="14311990"/>
          <a:ext cx="889000" cy="8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6" name="フローチャート: 判断 205"/>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7" name="テキスト ボックス 206"/>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8" name="フローチャート: 判断 207"/>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9" name="テキスト ボックス 208"/>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157318</xdr:rowOff>
    </xdr:from>
    <xdr:to>
      <xdr:col>23</xdr:col>
      <xdr:colOff>184150</xdr:colOff>
      <xdr:row>84</xdr:row>
      <xdr:rowOff>87468</xdr:rowOff>
    </xdr:to>
    <xdr:sp macro="" textlink="">
      <xdr:nvSpPr>
        <xdr:cNvPr id="215" name="楕円 214"/>
        <xdr:cNvSpPr/>
      </xdr:nvSpPr>
      <xdr:spPr>
        <a:xfrm>
          <a:off x="4902200" y="143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129395</xdr:rowOff>
    </xdr:from>
    <xdr:ext cx="762000" cy="259045"/>
    <xdr:sp macro="" textlink="">
      <xdr:nvSpPr>
        <xdr:cNvPr id="216" name="人件費・物件費等の状況該当値テキスト"/>
        <xdr:cNvSpPr txBox="1"/>
      </xdr:nvSpPr>
      <xdr:spPr>
        <a:xfrm>
          <a:off x="5041900" y="1435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6131</xdr:rowOff>
    </xdr:from>
    <xdr:to>
      <xdr:col>19</xdr:col>
      <xdr:colOff>184150</xdr:colOff>
      <xdr:row>84</xdr:row>
      <xdr:rowOff>107731</xdr:rowOff>
    </xdr:to>
    <xdr:sp macro="" textlink="">
      <xdr:nvSpPr>
        <xdr:cNvPr id="217" name="楕円 216"/>
        <xdr:cNvSpPr/>
      </xdr:nvSpPr>
      <xdr:spPr>
        <a:xfrm>
          <a:off x="4064000" y="1440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92508</xdr:rowOff>
    </xdr:from>
    <xdr:ext cx="736600" cy="259045"/>
    <xdr:sp macro="" textlink="">
      <xdr:nvSpPr>
        <xdr:cNvPr id="218" name="テキスト ボックス 217"/>
        <xdr:cNvSpPr txBox="1"/>
      </xdr:nvSpPr>
      <xdr:spPr>
        <a:xfrm>
          <a:off x="3733800" y="14494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130955</xdr:rowOff>
    </xdr:from>
    <xdr:to>
      <xdr:col>15</xdr:col>
      <xdr:colOff>133350</xdr:colOff>
      <xdr:row>84</xdr:row>
      <xdr:rowOff>61105</xdr:rowOff>
    </xdr:to>
    <xdr:sp macro="" textlink="">
      <xdr:nvSpPr>
        <xdr:cNvPr id="219" name="楕円 218"/>
        <xdr:cNvSpPr/>
      </xdr:nvSpPr>
      <xdr:spPr>
        <a:xfrm>
          <a:off x="3175000" y="14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45882</xdr:rowOff>
    </xdr:from>
    <xdr:ext cx="762000" cy="259045"/>
    <xdr:sp macro="" textlink="">
      <xdr:nvSpPr>
        <xdr:cNvPr id="220" name="テキスト ボックス 219"/>
        <xdr:cNvSpPr txBox="1"/>
      </xdr:nvSpPr>
      <xdr:spPr>
        <a:xfrm>
          <a:off x="2844800" y="1444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116678</xdr:rowOff>
    </xdr:from>
    <xdr:to>
      <xdr:col>11</xdr:col>
      <xdr:colOff>82550</xdr:colOff>
      <xdr:row>84</xdr:row>
      <xdr:rowOff>46828</xdr:rowOff>
    </xdr:to>
    <xdr:sp macro="" textlink="">
      <xdr:nvSpPr>
        <xdr:cNvPr id="221" name="楕円 220"/>
        <xdr:cNvSpPr/>
      </xdr:nvSpPr>
      <xdr:spPr>
        <a:xfrm>
          <a:off x="2286000" y="143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31605</xdr:rowOff>
    </xdr:from>
    <xdr:ext cx="762000" cy="259045"/>
    <xdr:sp macro="" textlink="">
      <xdr:nvSpPr>
        <xdr:cNvPr id="222" name="テキスト ボックス 221"/>
        <xdr:cNvSpPr txBox="1"/>
      </xdr:nvSpPr>
      <xdr:spPr>
        <a:xfrm>
          <a:off x="1955800" y="1443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30840</xdr:rowOff>
    </xdr:from>
    <xdr:to>
      <xdr:col>7</xdr:col>
      <xdr:colOff>31750</xdr:colOff>
      <xdr:row>83</xdr:row>
      <xdr:rowOff>132440</xdr:rowOff>
    </xdr:to>
    <xdr:sp macro="" textlink="">
      <xdr:nvSpPr>
        <xdr:cNvPr id="223" name="楕円 222"/>
        <xdr:cNvSpPr/>
      </xdr:nvSpPr>
      <xdr:spPr>
        <a:xfrm>
          <a:off x="1397000" y="1426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117217</xdr:rowOff>
    </xdr:from>
    <xdr:ext cx="762000" cy="259045"/>
    <xdr:sp macro="" textlink="">
      <xdr:nvSpPr>
        <xdr:cNvPr id="224" name="テキスト ボックス 223"/>
        <xdr:cNvSpPr txBox="1"/>
      </xdr:nvSpPr>
      <xdr:spPr>
        <a:xfrm>
          <a:off x="1066800" y="1434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３年度、２４年度は国家公務員の一時的な減額措置により基準を上回っていたが、平成２５年度より減額措置がなくなっているので数値が基準を下回っている。また、類似団体よりも数値が下回っているので健全であるといえる。今後も「第３次つるぎ町集中改革プラン」において給与の適正化に関する方針を定め、数値が悪化しないよう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19352</xdr:rowOff>
    </xdr:from>
    <xdr:to>
      <xdr:col>81</xdr:col>
      <xdr:colOff>44450</xdr:colOff>
      <xdr:row>84</xdr:row>
      <xdr:rowOff>19352</xdr:rowOff>
    </xdr:to>
    <xdr:cxnSp macro="">
      <xdr:nvCxnSpPr>
        <xdr:cNvPr id="260" name="直線コネクタ 259"/>
        <xdr:cNvCxnSpPr/>
      </xdr:nvCxnSpPr>
      <xdr:spPr>
        <a:xfrm>
          <a:off x="16179800" y="14421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19352</xdr:rowOff>
    </xdr:from>
    <xdr:to>
      <xdr:col>77</xdr:col>
      <xdr:colOff>44450</xdr:colOff>
      <xdr:row>84</xdr:row>
      <xdr:rowOff>53823</xdr:rowOff>
    </xdr:to>
    <xdr:cxnSp macro="">
      <xdr:nvCxnSpPr>
        <xdr:cNvPr id="263" name="直線コネクタ 262"/>
        <xdr:cNvCxnSpPr/>
      </xdr:nvCxnSpPr>
      <xdr:spPr>
        <a:xfrm flipV="1">
          <a:off x="15290800" y="144211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84</xdr:row>
      <xdr:rowOff>122766</xdr:rowOff>
    </xdr:to>
    <xdr:cxnSp macro="">
      <xdr:nvCxnSpPr>
        <xdr:cNvPr id="266" name="直線コネクタ 265"/>
        <xdr:cNvCxnSpPr/>
      </xdr:nvCxnSpPr>
      <xdr:spPr>
        <a:xfrm flipV="1">
          <a:off x="14401800" y="144556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122766</xdr:rowOff>
    </xdr:to>
    <xdr:cxnSp macro="">
      <xdr:nvCxnSpPr>
        <xdr:cNvPr id="269" name="直線コネクタ 268"/>
        <xdr:cNvCxnSpPr/>
      </xdr:nvCxnSpPr>
      <xdr:spPr>
        <a:xfrm>
          <a:off x="13512800" y="144671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2" name="フローチャート: 判断 271"/>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3" name="テキスト ボックス 272"/>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140002</xdr:rowOff>
    </xdr:from>
    <xdr:to>
      <xdr:col>81</xdr:col>
      <xdr:colOff>95250</xdr:colOff>
      <xdr:row>84</xdr:row>
      <xdr:rowOff>70152</xdr:rowOff>
    </xdr:to>
    <xdr:sp macro="" textlink="">
      <xdr:nvSpPr>
        <xdr:cNvPr id="279" name="楕円 278"/>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156529</xdr:rowOff>
    </xdr:from>
    <xdr:ext cx="762000" cy="259045"/>
    <xdr:sp macro="" textlink="">
      <xdr:nvSpPr>
        <xdr:cNvPr id="280" name="給与水準   （国との比較）該当値テキスト"/>
        <xdr:cNvSpPr txBox="1"/>
      </xdr:nvSpPr>
      <xdr:spPr>
        <a:xfrm>
          <a:off x="171069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140002</xdr:rowOff>
    </xdr:from>
    <xdr:to>
      <xdr:col>77</xdr:col>
      <xdr:colOff>95250</xdr:colOff>
      <xdr:row>84</xdr:row>
      <xdr:rowOff>70152</xdr:rowOff>
    </xdr:to>
    <xdr:sp macro="" textlink="">
      <xdr:nvSpPr>
        <xdr:cNvPr id="281" name="楕円 280"/>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80329</xdr:rowOff>
    </xdr:from>
    <xdr:ext cx="736600" cy="259045"/>
    <xdr:sp macro="" textlink="">
      <xdr:nvSpPr>
        <xdr:cNvPr id="282" name="テキスト ボックス 281"/>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3023</xdr:rowOff>
    </xdr:from>
    <xdr:to>
      <xdr:col>73</xdr:col>
      <xdr:colOff>44450</xdr:colOff>
      <xdr:row>84</xdr:row>
      <xdr:rowOff>104623</xdr:rowOff>
    </xdr:to>
    <xdr:sp macro="" textlink="">
      <xdr:nvSpPr>
        <xdr:cNvPr id="283" name="楕円 282"/>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114800</xdr:rowOff>
    </xdr:from>
    <xdr:ext cx="762000" cy="259045"/>
    <xdr:sp macro="" textlink="">
      <xdr:nvSpPr>
        <xdr:cNvPr id="284" name="テキスト ボックス 283"/>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5" name="楕円 284"/>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6" name="テキスト ボックス 285"/>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7" name="楕円 286"/>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8" name="テキスト ボックス 287"/>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町村合併等の影響もあり人口千人あたりの職員数が類似団体平均を大きく上回る状況となっている。そのため「第２次つるぎ町集中改革プラン」において職員の新規採用の抑制に努めてきたが、</a:t>
          </a:r>
          <a:r>
            <a:rPr lang="ja-JP" altLang="en-US" sz="1100" b="0" i="0" baseline="0">
              <a:solidFill>
                <a:schemeClr val="dk1"/>
              </a:solidFill>
              <a:effectLst/>
              <a:latin typeface="+mn-lt"/>
              <a:ea typeface="+mn-ea"/>
              <a:cs typeface="+mn-cs"/>
            </a:rPr>
            <a:t>地理的問題</a:t>
          </a:r>
          <a:r>
            <a:rPr lang="ja-JP" altLang="ja-JP" sz="1100" b="0" i="0" baseline="0">
              <a:solidFill>
                <a:schemeClr val="dk1"/>
              </a:solidFill>
              <a:effectLst/>
              <a:latin typeface="+mn-lt"/>
              <a:ea typeface="+mn-ea"/>
              <a:cs typeface="+mn-cs"/>
            </a:rPr>
            <a:t>もあり実行出来ていないのが現状である。平成２７年度策定の「第３次つるぎ町集中改革プラン」</a:t>
          </a:r>
          <a:r>
            <a:rPr lang="ja-JP" altLang="en-US" sz="1100" b="0" i="0" baseline="0">
              <a:solidFill>
                <a:schemeClr val="dk1"/>
              </a:solidFill>
              <a:effectLst/>
              <a:latin typeface="+mn-lt"/>
              <a:ea typeface="+mn-ea"/>
              <a:cs typeface="+mn-cs"/>
            </a:rPr>
            <a:t>に沿った</a:t>
          </a:r>
          <a:r>
            <a:rPr lang="ja-JP" altLang="ja-JP" sz="1100" b="0" i="0" baseline="0">
              <a:solidFill>
                <a:schemeClr val="dk1"/>
              </a:solidFill>
              <a:effectLst/>
              <a:latin typeface="+mn-lt"/>
              <a:ea typeface="+mn-ea"/>
              <a:cs typeface="+mn-cs"/>
            </a:rPr>
            <a:t>定員管理の適正化を図る必要がある。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52790</xdr:rowOff>
    </xdr:from>
    <xdr:to>
      <xdr:col>81</xdr:col>
      <xdr:colOff>44450</xdr:colOff>
      <xdr:row>66</xdr:row>
      <xdr:rowOff>105071</xdr:rowOff>
    </xdr:to>
    <xdr:cxnSp macro="">
      <xdr:nvCxnSpPr>
        <xdr:cNvPr id="323" name="直線コネクタ 322"/>
        <xdr:cNvCxnSpPr/>
      </xdr:nvCxnSpPr>
      <xdr:spPr>
        <a:xfrm>
          <a:off x="16179800" y="11368490"/>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52790</xdr:rowOff>
    </xdr:from>
    <xdr:to>
      <xdr:col>77</xdr:col>
      <xdr:colOff>44450</xdr:colOff>
      <xdr:row>66</xdr:row>
      <xdr:rowOff>55203</xdr:rowOff>
    </xdr:to>
    <xdr:cxnSp macro="">
      <xdr:nvCxnSpPr>
        <xdr:cNvPr id="326" name="直線コネクタ 325"/>
        <xdr:cNvCxnSpPr/>
      </xdr:nvCxnSpPr>
      <xdr:spPr>
        <a:xfrm flipV="1">
          <a:off x="15290800" y="1136849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167936</xdr:rowOff>
    </xdr:from>
    <xdr:to>
      <xdr:col>72</xdr:col>
      <xdr:colOff>203200</xdr:colOff>
      <xdr:row>66</xdr:row>
      <xdr:rowOff>55203</xdr:rowOff>
    </xdr:to>
    <xdr:cxnSp macro="">
      <xdr:nvCxnSpPr>
        <xdr:cNvPr id="329" name="直線コネクタ 328"/>
        <xdr:cNvCxnSpPr/>
      </xdr:nvCxnSpPr>
      <xdr:spPr>
        <a:xfrm>
          <a:off x="14401800" y="11312186"/>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89112</xdr:rowOff>
    </xdr:from>
    <xdr:to>
      <xdr:col>68</xdr:col>
      <xdr:colOff>152400</xdr:colOff>
      <xdr:row>65</xdr:row>
      <xdr:rowOff>167936</xdr:rowOff>
    </xdr:to>
    <xdr:cxnSp macro="">
      <xdr:nvCxnSpPr>
        <xdr:cNvPr id="332" name="直線コネクタ 331"/>
        <xdr:cNvCxnSpPr/>
      </xdr:nvCxnSpPr>
      <xdr:spPr>
        <a:xfrm>
          <a:off x="13512800" y="11233362"/>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85598</xdr:rowOff>
    </xdr:from>
    <xdr:to>
      <xdr:col>68</xdr:col>
      <xdr:colOff>203200</xdr:colOff>
      <xdr:row>61</xdr:row>
      <xdr:rowOff>15748</xdr:rowOff>
    </xdr:to>
    <xdr:sp macro="" textlink="">
      <xdr:nvSpPr>
        <xdr:cNvPr id="333" name="フローチャート: 判断 332"/>
        <xdr:cNvSpPr/>
      </xdr:nvSpPr>
      <xdr:spPr>
        <a:xfrm>
          <a:off x="14351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25925</xdr:rowOff>
    </xdr:from>
    <xdr:ext cx="762000" cy="259045"/>
    <xdr:sp macro="" textlink="">
      <xdr:nvSpPr>
        <xdr:cNvPr id="334" name="テキスト ボックス 333"/>
        <xdr:cNvSpPr txBox="1"/>
      </xdr:nvSpPr>
      <xdr:spPr>
        <a:xfrm>
          <a:off x="14020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76750</xdr:rowOff>
    </xdr:from>
    <xdr:to>
      <xdr:col>64</xdr:col>
      <xdr:colOff>152400</xdr:colOff>
      <xdr:row>61</xdr:row>
      <xdr:rowOff>6900</xdr:rowOff>
    </xdr:to>
    <xdr:sp macro="" textlink="">
      <xdr:nvSpPr>
        <xdr:cNvPr id="335" name="フローチャート: 判断 334"/>
        <xdr:cNvSpPr/>
      </xdr:nvSpPr>
      <xdr:spPr>
        <a:xfrm>
          <a:off x="13462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17077</xdr:rowOff>
    </xdr:from>
    <xdr:ext cx="762000" cy="259045"/>
    <xdr:sp macro="" textlink="">
      <xdr:nvSpPr>
        <xdr:cNvPr id="336" name="テキスト ボックス 335"/>
        <xdr:cNvSpPr txBox="1"/>
      </xdr:nvSpPr>
      <xdr:spPr>
        <a:xfrm>
          <a:off x="13131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54271</xdr:rowOff>
    </xdr:from>
    <xdr:to>
      <xdr:col>81</xdr:col>
      <xdr:colOff>95250</xdr:colOff>
      <xdr:row>66</xdr:row>
      <xdr:rowOff>155871</xdr:rowOff>
    </xdr:to>
    <xdr:sp macro="" textlink="">
      <xdr:nvSpPr>
        <xdr:cNvPr id="342" name="楕円 341"/>
        <xdr:cNvSpPr/>
      </xdr:nvSpPr>
      <xdr:spPr>
        <a:xfrm>
          <a:off x="16967200" y="1136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121598</xdr:rowOff>
    </xdr:from>
    <xdr:ext cx="762000" cy="259045"/>
    <xdr:sp macro="" textlink="">
      <xdr:nvSpPr>
        <xdr:cNvPr id="343" name="定員管理の状況該当値テキスト"/>
        <xdr:cNvSpPr txBox="1"/>
      </xdr:nvSpPr>
      <xdr:spPr>
        <a:xfrm>
          <a:off x="17106900" y="1126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1990</xdr:rowOff>
    </xdr:from>
    <xdr:to>
      <xdr:col>77</xdr:col>
      <xdr:colOff>95250</xdr:colOff>
      <xdr:row>66</xdr:row>
      <xdr:rowOff>103590</xdr:rowOff>
    </xdr:to>
    <xdr:sp macro="" textlink="">
      <xdr:nvSpPr>
        <xdr:cNvPr id="344" name="楕円 343"/>
        <xdr:cNvSpPr/>
      </xdr:nvSpPr>
      <xdr:spPr>
        <a:xfrm>
          <a:off x="16129000" y="113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88367</xdr:rowOff>
    </xdr:from>
    <xdr:ext cx="736600" cy="259045"/>
    <xdr:sp macro="" textlink="">
      <xdr:nvSpPr>
        <xdr:cNvPr id="345" name="テキスト ボックス 344"/>
        <xdr:cNvSpPr txBox="1"/>
      </xdr:nvSpPr>
      <xdr:spPr>
        <a:xfrm>
          <a:off x="15798800" y="11404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4403</xdr:rowOff>
    </xdr:from>
    <xdr:to>
      <xdr:col>73</xdr:col>
      <xdr:colOff>44450</xdr:colOff>
      <xdr:row>66</xdr:row>
      <xdr:rowOff>106003</xdr:rowOff>
    </xdr:to>
    <xdr:sp macro="" textlink="">
      <xdr:nvSpPr>
        <xdr:cNvPr id="346" name="楕円 345"/>
        <xdr:cNvSpPr/>
      </xdr:nvSpPr>
      <xdr:spPr>
        <a:xfrm>
          <a:off x="15240000" y="113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90780</xdr:rowOff>
    </xdr:from>
    <xdr:ext cx="762000" cy="259045"/>
    <xdr:sp macro="" textlink="">
      <xdr:nvSpPr>
        <xdr:cNvPr id="347" name="テキスト ボックス 346"/>
        <xdr:cNvSpPr txBox="1"/>
      </xdr:nvSpPr>
      <xdr:spPr>
        <a:xfrm>
          <a:off x="14909800" y="114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117136</xdr:rowOff>
    </xdr:from>
    <xdr:to>
      <xdr:col>68</xdr:col>
      <xdr:colOff>203200</xdr:colOff>
      <xdr:row>66</xdr:row>
      <xdr:rowOff>47286</xdr:rowOff>
    </xdr:to>
    <xdr:sp macro="" textlink="">
      <xdr:nvSpPr>
        <xdr:cNvPr id="348" name="楕円 347"/>
        <xdr:cNvSpPr/>
      </xdr:nvSpPr>
      <xdr:spPr>
        <a:xfrm>
          <a:off x="14351000" y="1126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32063</xdr:rowOff>
    </xdr:from>
    <xdr:ext cx="762000" cy="259045"/>
    <xdr:sp macro="" textlink="">
      <xdr:nvSpPr>
        <xdr:cNvPr id="349" name="テキスト ボックス 348"/>
        <xdr:cNvSpPr txBox="1"/>
      </xdr:nvSpPr>
      <xdr:spPr>
        <a:xfrm>
          <a:off x="14020800" y="1134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38312</xdr:rowOff>
    </xdr:from>
    <xdr:to>
      <xdr:col>64</xdr:col>
      <xdr:colOff>152400</xdr:colOff>
      <xdr:row>65</xdr:row>
      <xdr:rowOff>139912</xdr:rowOff>
    </xdr:to>
    <xdr:sp macro="" textlink="">
      <xdr:nvSpPr>
        <xdr:cNvPr id="350" name="楕円 349"/>
        <xdr:cNvSpPr/>
      </xdr:nvSpPr>
      <xdr:spPr>
        <a:xfrm>
          <a:off x="134620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124689</xdr:rowOff>
    </xdr:from>
    <xdr:ext cx="762000" cy="259045"/>
    <xdr:sp macro="" textlink="">
      <xdr:nvSpPr>
        <xdr:cNvPr id="351" name="テキスト ボックス 350"/>
        <xdr:cNvSpPr txBox="1"/>
      </xdr:nvSpPr>
      <xdr:spPr>
        <a:xfrm>
          <a:off x="13131800" y="1126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実質公債費比率については、類似団体平均を若干</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回る結果となっている</a:t>
          </a:r>
          <a:r>
            <a:rPr lang="ja-JP" altLang="en-US" sz="1100" b="0" i="0" baseline="0">
              <a:solidFill>
                <a:schemeClr val="dk1"/>
              </a:solidFill>
              <a:effectLst/>
              <a:latin typeface="+mn-lt"/>
              <a:ea typeface="+mn-ea"/>
              <a:cs typeface="+mn-cs"/>
            </a:rPr>
            <a:t>。平成２９年度においては、元利償還金の増額と、</a:t>
          </a:r>
          <a:r>
            <a:rPr lang="ja-JP" altLang="ja-JP" sz="1100" b="0" i="0" baseline="0">
              <a:solidFill>
                <a:schemeClr val="dk1"/>
              </a:solidFill>
              <a:effectLst/>
              <a:latin typeface="+mn-lt"/>
              <a:ea typeface="+mn-ea"/>
              <a:cs typeface="+mn-cs"/>
            </a:rPr>
            <a:t>合併算定替</a:t>
          </a:r>
          <a:r>
            <a:rPr lang="ja-JP" altLang="en-US" sz="1100" b="0" i="0" baseline="0">
              <a:solidFill>
                <a:schemeClr val="dk1"/>
              </a:solidFill>
              <a:effectLst/>
              <a:latin typeface="+mn-lt"/>
              <a:ea typeface="+mn-ea"/>
              <a:cs typeface="+mn-cs"/>
            </a:rPr>
            <a:t>による特例措置の</a:t>
          </a:r>
          <a:r>
            <a:rPr lang="ja-JP" altLang="ja-JP" sz="1100" b="0" i="0" baseline="0">
              <a:solidFill>
                <a:schemeClr val="dk1"/>
              </a:solidFill>
              <a:effectLst/>
              <a:latin typeface="+mn-lt"/>
              <a:ea typeface="+mn-ea"/>
              <a:cs typeface="+mn-cs"/>
            </a:rPr>
            <a:t>適用</a:t>
          </a:r>
          <a:r>
            <a:rPr lang="ja-JP" altLang="en-US" sz="1100" b="0" i="0" baseline="0">
              <a:solidFill>
                <a:schemeClr val="dk1"/>
              </a:solidFill>
              <a:effectLst/>
              <a:latin typeface="+mn-lt"/>
              <a:ea typeface="+mn-ea"/>
              <a:cs typeface="+mn-cs"/>
            </a:rPr>
            <a:t>期限</a:t>
          </a:r>
          <a:r>
            <a:rPr lang="ja-JP" altLang="ja-JP" sz="1100" b="0" i="0" baseline="0">
              <a:solidFill>
                <a:schemeClr val="dk1"/>
              </a:solidFill>
              <a:effectLst/>
              <a:latin typeface="+mn-lt"/>
              <a:ea typeface="+mn-ea"/>
              <a:cs typeface="+mn-cs"/>
            </a:rPr>
            <a:t>終了</a:t>
          </a:r>
          <a:r>
            <a:rPr lang="ja-JP" altLang="en-US" sz="1100" b="0" i="0" baseline="0">
              <a:solidFill>
                <a:schemeClr val="dk1"/>
              </a:solidFill>
              <a:effectLst/>
              <a:latin typeface="+mn-lt"/>
              <a:ea typeface="+mn-ea"/>
              <a:cs typeface="+mn-cs"/>
            </a:rPr>
            <a:t>による普通交付税の</a:t>
          </a:r>
          <a:r>
            <a:rPr lang="ja-JP" altLang="ja-JP" sz="1100" b="0" i="0" baseline="0">
              <a:solidFill>
                <a:schemeClr val="dk1"/>
              </a:solidFill>
              <a:effectLst/>
              <a:latin typeface="+mn-lt"/>
              <a:ea typeface="+mn-ea"/>
              <a:cs typeface="+mn-cs"/>
            </a:rPr>
            <a:t>減</a:t>
          </a:r>
          <a:r>
            <a:rPr lang="ja-JP" altLang="en-US" sz="1100" b="0" i="0" baseline="0">
              <a:solidFill>
                <a:schemeClr val="dk1"/>
              </a:solidFill>
              <a:effectLst/>
              <a:latin typeface="+mn-lt"/>
              <a:ea typeface="+mn-ea"/>
              <a:cs typeface="+mn-cs"/>
            </a:rPr>
            <a:t>額により悪化している。</a:t>
          </a:r>
          <a:r>
            <a:rPr lang="ja-JP" altLang="ja-JP" sz="1100" b="0" i="0" baseline="0">
              <a:solidFill>
                <a:schemeClr val="dk1"/>
              </a:solidFill>
              <a:effectLst/>
              <a:latin typeface="+mn-lt"/>
              <a:ea typeface="+mn-ea"/>
              <a:cs typeface="+mn-cs"/>
            </a:rPr>
            <a:t>平成３０年度まで大型公共事業が</a:t>
          </a:r>
          <a:r>
            <a:rPr lang="ja-JP" altLang="en-US" sz="1100" b="0" i="0" baseline="0">
              <a:solidFill>
                <a:schemeClr val="dk1"/>
              </a:solidFill>
              <a:effectLst/>
              <a:latin typeface="+mn-lt"/>
              <a:ea typeface="+mn-ea"/>
              <a:cs typeface="+mn-cs"/>
            </a:rPr>
            <a:t>実施</a:t>
          </a:r>
          <a:r>
            <a:rPr lang="ja-JP" altLang="ja-JP" sz="1100" b="0" i="0" baseline="0">
              <a:solidFill>
                <a:schemeClr val="dk1"/>
              </a:solidFill>
              <a:effectLst/>
              <a:latin typeface="+mn-lt"/>
              <a:ea typeface="+mn-ea"/>
              <a:cs typeface="+mn-cs"/>
            </a:rPr>
            <a:t>され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平成３１年度から元利償還金は返済のピークを迎えること</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数値が悪化すると予測</a:t>
          </a:r>
          <a:r>
            <a:rPr lang="ja-JP" altLang="en-US" sz="1100" b="0" i="0" baseline="0">
              <a:solidFill>
                <a:schemeClr val="dk1"/>
              </a:solidFill>
              <a:effectLst/>
              <a:latin typeface="+mn-lt"/>
              <a:ea typeface="+mn-ea"/>
              <a:cs typeface="+mn-cs"/>
            </a:rPr>
            <a:t>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14394</xdr:rowOff>
    </xdr:to>
    <xdr:cxnSp macro="">
      <xdr:nvCxnSpPr>
        <xdr:cNvPr id="385" name="直線コネクタ 384"/>
        <xdr:cNvCxnSpPr/>
      </xdr:nvCxnSpPr>
      <xdr:spPr>
        <a:xfrm>
          <a:off x="16179800" y="684826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40</xdr:row>
      <xdr:rowOff>6350</xdr:rowOff>
    </xdr:to>
    <xdr:cxnSp macro="">
      <xdr:nvCxnSpPr>
        <xdr:cNvPr id="388" name="直線コネクタ 387"/>
        <xdr:cNvCxnSpPr/>
      </xdr:nvCxnSpPr>
      <xdr:spPr>
        <a:xfrm flipV="1">
          <a:off x="15290800" y="68482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46567</xdr:rowOff>
    </xdr:to>
    <xdr:cxnSp macro="">
      <xdr:nvCxnSpPr>
        <xdr:cNvPr id="391" name="直線コネクタ 390"/>
        <xdr:cNvCxnSpPr/>
      </xdr:nvCxnSpPr>
      <xdr:spPr>
        <a:xfrm flipV="1">
          <a:off x="14401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102870</xdr:rowOff>
    </xdr:to>
    <xdr:cxnSp macro="">
      <xdr:nvCxnSpPr>
        <xdr:cNvPr id="394" name="直線コネクタ 393"/>
        <xdr:cNvCxnSpPr/>
      </xdr:nvCxnSpPr>
      <xdr:spPr>
        <a:xfrm flipV="1">
          <a:off x="13512800" y="69045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5" name="フローチャート: 判断 394"/>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6" name="テキスト ボックス 395"/>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397" name="フローチャート: 判断 396"/>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170621</xdr:rowOff>
    </xdr:from>
    <xdr:ext cx="762000" cy="259045"/>
    <xdr:sp macro="" textlink="">
      <xdr:nvSpPr>
        <xdr:cNvPr id="398" name="テキスト ボックス 397"/>
        <xdr:cNvSpPr txBox="1"/>
      </xdr:nvSpPr>
      <xdr:spPr>
        <a:xfrm>
          <a:off x="13131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4" name="楕円 403"/>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107121</xdr:rowOff>
    </xdr:from>
    <xdr:ext cx="762000" cy="259045"/>
    <xdr:sp macro="" textlink="">
      <xdr:nvSpPr>
        <xdr:cNvPr id="405" name="公債費負担の状況該当値テキスト"/>
        <xdr:cNvSpPr txBox="1"/>
      </xdr:nvSpPr>
      <xdr:spPr>
        <a:xfrm>
          <a:off x="17106900" y="679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6" name="楕円 405"/>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7" name="テキスト ボックス 406"/>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8" name="楕円 407"/>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9" name="テキスト ボックス 408"/>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10" name="楕円 409"/>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11" name="テキスト ボックス 410"/>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12" name="楕円 411"/>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13" name="テキスト ボックス 41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健全化法が施行された平成１９年度【１０１．５％】と比較すると大幅に改善されて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を上回</a:t>
          </a:r>
          <a:r>
            <a:rPr lang="ja-JP" altLang="ja-JP" sz="1100" b="0" i="0" baseline="0">
              <a:solidFill>
                <a:schemeClr val="dk1"/>
              </a:solidFill>
              <a:effectLst/>
              <a:latin typeface="+mn-lt"/>
              <a:ea typeface="+mn-ea"/>
              <a:cs typeface="+mn-cs"/>
            </a:rPr>
            <a:t>る結果になっている。平成２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年度においては、地方債現在高</a:t>
          </a:r>
          <a:r>
            <a:rPr lang="ja-JP" altLang="en-US" sz="1100" b="0" i="0" baseline="0">
              <a:solidFill>
                <a:schemeClr val="dk1"/>
              </a:solidFill>
              <a:effectLst/>
              <a:latin typeface="+mn-lt"/>
              <a:ea typeface="+mn-ea"/>
              <a:cs typeface="+mn-cs"/>
            </a:rPr>
            <a:t>の減少、職員数の減少による退職手当負担見込額の減少等改善された部分もあるが、標準財政規模の縮小と財政調整基金を取り崩したことにより、充当可能基金現在高が減少し</a:t>
          </a:r>
          <a:r>
            <a:rPr lang="ja-JP" altLang="ja-JP" sz="1100" b="0" i="0" baseline="0">
              <a:solidFill>
                <a:schemeClr val="dk1"/>
              </a:solidFill>
              <a:effectLst/>
              <a:latin typeface="+mn-lt"/>
              <a:ea typeface="+mn-ea"/>
              <a:cs typeface="+mn-cs"/>
            </a:rPr>
            <a:t>悪化している。今後もその状況は変わらず、悪化する可能性が高い。特に平成３０年度まで大型公共事業が</a:t>
          </a:r>
          <a:r>
            <a:rPr lang="ja-JP" altLang="en-US" sz="1100" b="0" i="0" baseline="0">
              <a:solidFill>
                <a:schemeClr val="dk1"/>
              </a:solidFill>
              <a:effectLst/>
              <a:latin typeface="+mn-lt"/>
              <a:ea typeface="+mn-ea"/>
              <a:cs typeface="+mn-cs"/>
            </a:rPr>
            <a:t>実施</a:t>
          </a:r>
          <a:r>
            <a:rPr lang="ja-JP" altLang="ja-JP" sz="1100" b="0" i="0" baseline="0">
              <a:solidFill>
                <a:schemeClr val="dk1"/>
              </a:solidFill>
              <a:effectLst/>
              <a:latin typeface="+mn-lt"/>
              <a:ea typeface="+mn-ea"/>
              <a:cs typeface="+mn-cs"/>
            </a:rPr>
            <a:t>されているので借入額については慎重に精査する必要がある。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108102</xdr:rowOff>
    </xdr:from>
    <xdr:to>
      <xdr:col>81</xdr:col>
      <xdr:colOff>44450</xdr:colOff>
      <xdr:row>15</xdr:row>
      <xdr:rowOff>116789</xdr:rowOff>
    </xdr:to>
    <xdr:cxnSp macro="">
      <xdr:nvCxnSpPr>
        <xdr:cNvPr id="445" name="直線コネクタ 444"/>
        <xdr:cNvCxnSpPr/>
      </xdr:nvCxnSpPr>
      <xdr:spPr>
        <a:xfrm>
          <a:off x="16179800" y="2679852"/>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97485</xdr:rowOff>
    </xdr:from>
    <xdr:to>
      <xdr:col>77</xdr:col>
      <xdr:colOff>44450</xdr:colOff>
      <xdr:row>15</xdr:row>
      <xdr:rowOff>108102</xdr:rowOff>
    </xdr:to>
    <xdr:cxnSp macro="">
      <xdr:nvCxnSpPr>
        <xdr:cNvPr id="448" name="直線コネクタ 447"/>
        <xdr:cNvCxnSpPr/>
      </xdr:nvCxnSpPr>
      <xdr:spPr>
        <a:xfrm>
          <a:off x="15290800" y="2669235"/>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160088</xdr:rowOff>
    </xdr:from>
    <xdr:ext cx="736600" cy="259045"/>
    <xdr:sp macro="" textlink="">
      <xdr:nvSpPr>
        <xdr:cNvPr id="450" name="テキスト ボックス 449"/>
        <xdr:cNvSpPr txBox="1"/>
      </xdr:nvSpPr>
      <xdr:spPr>
        <a:xfrm>
          <a:off x="15798800" y="273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71425</xdr:rowOff>
    </xdr:from>
    <xdr:to>
      <xdr:col>72</xdr:col>
      <xdr:colOff>203200</xdr:colOff>
      <xdr:row>15</xdr:row>
      <xdr:rowOff>97485</xdr:rowOff>
    </xdr:to>
    <xdr:cxnSp macro="">
      <xdr:nvCxnSpPr>
        <xdr:cNvPr id="451" name="直線コネクタ 450"/>
        <xdr:cNvCxnSpPr/>
      </xdr:nvCxnSpPr>
      <xdr:spPr>
        <a:xfrm>
          <a:off x="14401800" y="2643175"/>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4081</xdr:rowOff>
    </xdr:from>
    <xdr:ext cx="762000" cy="259045"/>
    <xdr:sp macro="" textlink="">
      <xdr:nvSpPr>
        <xdr:cNvPr id="453" name="テキスト ボックス 452"/>
        <xdr:cNvSpPr txBox="1"/>
      </xdr:nvSpPr>
      <xdr:spPr>
        <a:xfrm>
          <a:off x="14909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71425</xdr:rowOff>
    </xdr:from>
    <xdr:to>
      <xdr:col>68</xdr:col>
      <xdr:colOff>152400</xdr:colOff>
      <xdr:row>15</xdr:row>
      <xdr:rowOff>168910</xdr:rowOff>
    </xdr:to>
    <xdr:cxnSp macro="">
      <xdr:nvCxnSpPr>
        <xdr:cNvPr id="454" name="直線コネクタ 453"/>
        <xdr:cNvCxnSpPr/>
      </xdr:nvCxnSpPr>
      <xdr:spPr>
        <a:xfrm flipV="1">
          <a:off x="13512800" y="2643175"/>
          <a:ext cx="889000" cy="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98450</xdr:rowOff>
    </xdr:from>
    <xdr:to>
      <xdr:col>68</xdr:col>
      <xdr:colOff>203200</xdr:colOff>
      <xdr:row>15</xdr:row>
      <xdr:rowOff>28600</xdr:rowOff>
    </xdr:to>
    <xdr:sp macro="" textlink="">
      <xdr:nvSpPr>
        <xdr:cNvPr id="455" name="フローチャート: 判断 454"/>
        <xdr:cNvSpPr/>
      </xdr:nvSpPr>
      <xdr:spPr>
        <a:xfrm>
          <a:off x="14351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38777</xdr:rowOff>
    </xdr:from>
    <xdr:ext cx="762000" cy="259045"/>
    <xdr:sp macro="" textlink="">
      <xdr:nvSpPr>
        <xdr:cNvPr id="456" name="テキスト ボックス 455"/>
        <xdr:cNvSpPr txBox="1"/>
      </xdr:nvSpPr>
      <xdr:spPr>
        <a:xfrm>
          <a:off x="14020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57" name="フローチャート: 判断 456"/>
        <xdr:cNvSpPr/>
      </xdr:nvSpPr>
      <xdr:spPr>
        <a:xfrm>
          <a:off x="13462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58" name="テキスト ボックス 457"/>
        <xdr:cNvSpPr txBox="1"/>
      </xdr:nvSpPr>
      <xdr:spPr>
        <a:xfrm>
          <a:off x="13131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65989</xdr:rowOff>
    </xdr:from>
    <xdr:to>
      <xdr:col>81</xdr:col>
      <xdr:colOff>95250</xdr:colOff>
      <xdr:row>15</xdr:row>
      <xdr:rowOff>167589</xdr:rowOff>
    </xdr:to>
    <xdr:sp macro="" textlink="">
      <xdr:nvSpPr>
        <xdr:cNvPr id="464" name="楕円 463"/>
        <xdr:cNvSpPr/>
      </xdr:nvSpPr>
      <xdr:spPr>
        <a:xfrm>
          <a:off x="16967200" y="26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38066</xdr:rowOff>
    </xdr:from>
    <xdr:ext cx="762000" cy="259045"/>
    <xdr:sp macro="" textlink="">
      <xdr:nvSpPr>
        <xdr:cNvPr id="465" name="将来負担の状況該当値テキスト"/>
        <xdr:cNvSpPr txBox="1"/>
      </xdr:nvSpPr>
      <xdr:spPr>
        <a:xfrm>
          <a:off x="17106900" y="260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57302</xdr:rowOff>
    </xdr:from>
    <xdr:to>
      <xdr:col>77</xdr:col>
      <xdr:colOff>95250</xdr:colOff>
      <xdr:row>15</xdr:row>
      <xdr:rowOff>158902</xdr:rowOff>
    </xdr:to>
    <xdr:sp macro="" textlink="">
      <xdr:nvSpPr>
        <xdr:cNvPr id="466" name="楕円 465"/>
        <xdr:cNvSpPr/>
      </xdr:nvSpPr>
      <xdr:spPr>
        <a:xfrm>
          <a:off x="16129000" y="26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169079</xdr:rowOff>
    </xdr:from>
    <xdr:ext cx="736600" cy="259045"/>
    <xdr:sp macro="" textlink="">
      <xdr:nvSpPr>
        <xdr:cNvPr id="467" name="テキスト ボックス 466"/>
        <xdr:cNvSpPr txBox="1"/>
      </xdr:nvSpPr>
      <xdr:spPr>
        <a:xfrm>
          <a:off x="15798800" y="23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46685</xdr:rowOff>
    </xdr:from>
    <xdr:to>
      <xdr:col>73</xdr:col>
      <xdr:colOff>44450</xdr:colOff>
      <xdr:row>15</xdr:row>
      <xdr:rowOff>148285</xdr:rowOff>
    </xdr:to>
    <xdr:sp macro="" textlink="">
      <xdr:nvSpPr>
        <xdr:cNvPr id="468" name="楕円 467"/>
        <xdr:cNvSpPr/>
      </xdr:nvSpPr>
      <xdr:spPr>
        <a:xfrm>
          <a:off x="15240000" y="261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158462</xdr:rowOff>
    </xdr:from>
    <xdr:ext cx="762000" cy="259045"/>
    <xdr:sp macro="" textlink="">
      <xdr:nvSpPr>
        <xdr:cNvPr id="469" name="テキスト ボックス 468"/>
        <xdr:cNvSpPr txBox="1"/>
      </xdr:nvSpPr>
      <xdr:spPr>
        <a:xfrm>
          <a:off x="14909800" y="238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20625</xdr:rowOff>
    </xdr:from>
    <xdr:to>
      <xdr:col>68</xdr:col>
      <xdr:colOff>203200</xdr:colOff>
      <xdr:row>15</xdr:row>
      <xdr:rowOff>122225</xdr:rowOff>
    </xdr:to>
    <xdr:sp macro="" textlink="">
      <xdr:nvSpPr>
        <xdr:cNvPr id="470" name="楕円 469"/>
        <xdr:cNvSpPr/>
      </xdr:nvSpPr>
      <xdr:spPr>
        <a:xfrm>
          <a:off x="14351000" y="25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107002</xdr:rowOff>
    </xdr:from>
    <xdr:ext cx="762000" cy="259045"/>
    <xdr:sp macro="" textlink="">
      <xdr:nvSpPr>
        <xdr:cNvPr id="471" name="テキスト ボックス 470"/>
        <xdr:cNvSpPr txBox="1"/>
      </xdr:nvSpPr>
      <xdr:spPr>
        <a:xfrm>
          <a:off x="14020800" y="267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118110</xdr:rowOff>
    </xdr:from>
    <xdr:to>
      <xdr:col>64</xdr:col>
      <xdr:colOff>152400</xdr:colOff>
      <xdr:row>16</xdr:row>
      <xdr:rowOff>48260</xdr:rowOff>
    </xdr:to>
    <xdr:sp macro="" textlink="">
      <xdr:nvSpPr>
        <xdr:cNvPr id="472" name="楕円 471"/>
        <xdr:cNvSpPr/>
      </xdr:nvSpPr>
      <xdr:spPr>
        <a:xfrm>
          <a:off x="1346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33037</xdr:rowOff>
    </xdr:from>
    <xdr:ext cx="762000" cy="259045"/>
    <xdr:sp macro="" textlink="">
      <xdr:nvSpPr>
        <xdr:cNvPr id="473" name="テキスト ボックス 472"/>
        <xdr:cNvSpPr txBox="1"/>
      </xdr:nvSpPr>
      <xdr:spPr>
        <a:xfrm>
          <a:off x="1313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9,308
9,278
194.84
8,417,154
8,258,928
113,684
5,146,200
11,448,655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して職員数が多いため経常収支比率の人件費分の割合が高くなっており、改善する必要がある。「第３次集中改革プラン」に基づいた新規採用職員の抑制や諸手当の見直し等について具体的な方針を定め、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159004</xdr:rowOff>
    </xdr:from>
    <xdr:to>
      <xdr:col>24</xdr:col>
      <xdr:colOff>25400</xdr:colOff>
      <xdr:row>38</xdr:row>
      <xdr:rowOff>168148</xdr:rowOff>
    </xdr:to>
    <xdr:cxnSp macro="">
      <xdr:nvCxnSpPr>
        <xdr:cNvPr id="64" name="直線コネクタ 63"/>
        <xdr:cNvCxnSpPr/>
      </xdr:nvCxnSpPr>
      <xdr:spPr>
        <a:xfrm flipV="1">
          <a:off x="3987800" y="66741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117856</xdr:rowOff>
    </xdr:from>
    <xdr:to>
      <xdr:col>19</xdr:col>
      <xdr:colOff>187325</xdr:colOff>
      <xdr:row>38</xdr:row>
      <xdr:rowOff>168148</xdr:rowOff>
    </xdr:to>
    <xdr:cxnSp macro="">
      <xdr:nvCxnSpPr>
        <xdr:cNvPr id="67" name="直線コネクタ 66"/>
        <xdr:cNvCxnSpPr/>
      </xdr:nvCxnSpPr>
      <xdr:spPr>
        <a:xfrm>
          <a:off x="3098800" y="66329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72136</xdr:rowOff>
    </xdr:from>
    <xdr:to>
      <xdr:col>15</xdr:col>
      <xdr:colOff>98425</xdr:colOff>
      <xdr:row>38</xdr:row>
      <xdr:rowOff>117856</xdr:rowOff>
    </xdr:to>
    <xdr:cxnSp macro="">
      <xdr:nvCxnSpPr>
        <xdr:cNvPr id="70" name="直線コネクタ 69"/>
        <xdr:cNvCxnSpPr/>
      </xdr:nvCxnSpPr>
      <xdr:spPr>
        <a:xfrm>
          <a:off x="2209800" y="65872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72136</xdr:rowOff>
    </xdr:from>
    <xdr:to>
      <xdr:col>11</xdr:col>
      <xdr:colOff>9525</xdr:colOff>
      <xdr:row>38</xdr:row>
      <xdr:rowOff>72136</xdr:rowOff>
    </xdr:to>
    <xdr:cxnSp macro="">
      <xdr:nvCxnSpPr>
        <xdr:cNvPr id="73" name="直線コネクタ 72"/>
        <xdr:cNvCxnSpPr/>
      </xdr:nvCxnSpPr>
      <xdr:spPr>
        <a:xfrm>
          <a:off x="1320800" y="6587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108204</xdr:rowOff>
    </xdr:from>
    <xdr:to>
      <xdr:col>24</xdr:col>
      <xdr:colOff>76200</xdr:colOff>
      <xdr:row>39</xdr:row>
      <xdr:rowOff>38354</xdr:rowOff>
    </xdr:to>
    <xdr:sp macro="" textlink="">
      <xdr:nvSpPr>
        <xdr:cNvPr id="83" name="楕円 82"/>
        <xdr:cNvSpPr/>
      </xdr:nvSpPr>
      <xdr:spPr>
        <a:xfrm>
          <a:off x="4775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80281</xdr:rowOff>
    </xdr:from>
    <xdr:ext cx="762000" cy="259045"/>
    <xdr:sp macro="" textlink="">
      <xdr:nvSpPr>
        <xdr:cNvPr id="84" name="人件費該当値テキスト"/>
        <xdr:cNvSpPr txBox="1"/>
      </xdr:nvSpPr>
      <xdr:spPr>
        <a:xfrm>
          <a:off x="49149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117348</xdr:rowOff>
    </xdr:from>
    <xdr:to>
      <xdr:col>20</xdr:col>
      <xdr:colOff>38100</xdr:colOff>
      <xdr:row>39</xdr:row>
      <xdr:rowOff>47498</xdr:rowOff>
    </xdr:to>
    <xdr:sp macro="" textlink="">
      <xdr:nvSpPr>
        <xdr:cNvPr id="85" name="楕円 84"/>
        <xdr:cNvSpPr/>
      </xdr:nvSpPr>
      <xdr:spPr>
        <a:xfrm>
          <a:off x="3937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32275</xdr:rowOff>
    </xdr:from>
    <xdr:ext cx="736600" cy="259045"/>
    <xdr:sp macro="" textlink="">
      <xdr:nvSpPr>
        <xdr:cNvPr id="86" name="テキスト ボックス 85"/>
        <xdr:cNvSpPr txBox="1"/>
      </xdr:nvSpPr>
      <xdr:spPr>
        <a:xfrm>
          <a:off x="3606800" y="671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67056</xdr:rowOff>
    </xdr:from>
    <xdr:to>
      <xdr:col>15</xdr:col>
      <xdr:colOff>149225</xdr:colOff>
      <xdr:row>38</xdr:row>
      <xdr:rowOff>168656</xdr:rowOff>
    </xdr:to>
    <xdr:sp macro="" textlink="">
      <xdr:nvSpPr>
        <xdr:cNvPr id="87" name="楕円 86"/>
        <xdr:cNvSpPr/>
      </xdr:nvSpPr>
      <xdr:spPr>
        <a:xfrm>
          <a:off x="3048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153433</xdr:rowOff>
    </xdr:from>
    <xdr:ext cx="762000" cy="259045"/>
    <xdr:sp macro="" textlink="">
      <xdr:nvSpPr>
        <xdr:cNvPr id="88" name="テキスト ボックス 87"/>
        <xdr:cNvSpPr txBox="1"/>
      </xdr:nvSpPr>
      <xdr:spPr>
        <a:xfrm>
          <a:off x="2717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21336</xdr:rowOff>
    </xdr:from>
    <xdr:to>
      <xdr:col>11</xdr:col>
      <xdr:colOff>60325</xdr:colOff>
      <xdr:row>38</xdr:row>
      <xdr:rowOff>122936</xdr:rowOff>
    </xdr:to>
    <xdr:sp macro="" textlink="">
      <xdr:nvSpPr>
        <xdr:cNvPr id="89" name="楕円 88"/>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107713</xdr:rowOff>
    </xdr:from>
    <xdr:ext cx="762000" cy="259045"/>
    <xdr:sp macro="" textlink="">
      <xdr:nvSpPr>
        <xdr:cNvPr id="90" name="テキスト ボックス 89"/>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21336</xdr:rowOff>
    </xdr:from>
    <xdr:to>
      <xdr:col>6</xdr:col>
      <xdr:colOff>171450</xdr:colOff>
      <xdr:row>38</xdr:row>
      <xdr:rowOff>122936</xdr:rowOff>
    </xdr:to>
    <xdr:sp macro="" textlink="">
      <xdr:nvSpPr>
        <xdr:cNvPr id="91" name="楕円 90"/>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107713</xdr:rowOff>
    </xdr:from>
    <xdr:ext cx="762000" cy="259045"/>
    <xdr:sp macro="" textlink="">
      <xdr:nvSpPr>
        <xdr:cNvPr id="92" name="テキスト ボックス 91"/>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については、以前から積極的な経費の削減や経済対策事業のような補助事業への振替等により類似団体内でも最小値を示しており、一定の効果が表れている。今後も引き続き、業務内容等を精査し、物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78994</xdr:rowOff>
    </xdr:from>
    <xdr:to>
      <xdr:col>82</xdr:col>
      <xdr:colOff>107950</xdr:colOff>
      <xdr:row>21</xdr:row>
      <xdr:rowOff>19558</xdr:rowOff>
    </xdr:to>
    <xdr:cxnSp macro="">
      <xdr:nvCxnSpPr>
        <xdr:cNvPr id="117" name="直線コネクタ 116"/>
        <xdr:cNvCxnSpPr/>
      </xdr:nvCxnSpPr>
      <xdr:spPr>
        <a:xfrm flipV="1">
          <a:off x="16510000" y="265074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163085</xdr:rowOff>
    </xdr:from>
    <xdr:ext cx="762000" cy="259045"/>
    <xdr:sp macro="" textlink="">
      <xdr:nvSpPr>
        <xdr:cNvPr id="118" name="物件費最小値テキスト"/>
        <xdr:cNvSpPr txBox="1"/>
      </xdr:nvSpPr>
      <xdr:spPr>
        <a:xfrm>
          <a:off x="16598900" y="359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19558</xdr:rowOff>
    </xdr:from>
    <xdr:to>
      <xdr:col>82</xdr:col>
      <xdr:colOff>196850</xdr:colOff>
      <xdr:row>21</xdr:row>
      <xdr:rowOff>19558</xdr:rowOff>
    </xdr:to>
    <xdr:cxnSp macro="">
      <xdr:nvCxnSpPr>
        <xdr:cNvPr id="119" name="直線コネクタ 118"/>
        <xdr:cNvCxnSpPr/>
      </xdr:nvCxnSpPr>
      <xdr:spPr>
        <a:xfrm>
          <a:off x="16421100" y="362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165371</xdr:rowOff>
    </xdr:from>
    <xdr:ext cx="762000" cy="259045"/>
    <xdr:sp macro="" textlink="">
      <xdr:nvSpPr>
        <xdr:cNvPr id="120" name="物件費最大値テキスト"/>
        <xdr:cNvSpPr txBox="1"/>
      </xdr:nvSpPr>
      <xdr:spPr>
        <a:xfrm>
          <a:off x="16598900" y="23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78994</xdr:rowOff>
    </xdr:from>
    <xdr:to>
      <xdr:col>82</xdr:col>
      <xdr:colOff>196850</xdr:colOff>
      <xdr:row>15</xdr:row>
      <xdr:rowOff>78994</xdr:rowOff>
    </xdr:to>
    <xdr:cxnSp macro="">
      <xdr:nvCxnSpPr>
        <xdr:cNvPr id="121" name="直線コネクタ 120"/>
        <xdr:cNvCxnSpPr/>
      </xdr:nvCxnSpPr>
      <xdr:spPr>
        <a:xfrm>
          <a:off x="16421100" y="2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42418</xdr:rowOff>
    </xdr:from>
    <xdr:to>
      <xdr:col>82</xdr:col>
      <xdr:colOff>107950</xdr:colOff>
      <xdr:row>15</xdr:row>
      <xdr:rowOff>78994</xdr:rowOff>
    </xdr:to>
    <xdr:cxnSp macro="">
      <xdr:nvCxnSpPr>
        <xdr:cNvPr id="122" name="直線コネクタ 121"/>
        <xdr:cNvCxnSpPr/>
      </xdr:nvCxnSpPr>
      <xdr:spPr>
        <a:xfrm>
          <a:off x="15671800" y="26141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130573</xdr:rowOff>
    </xdr:from>
    <xdr:ext cx="762000" cy="259045"/>
    <xdr:sp macro="" textlink="">
      <xdr:nvSpPr>
        <xdr:cNvPr id="123" name="物件費平均値テキスト"/>
        <xdr:cNvSpPr txBox="1"/>
      </xdr:nvSpPr>
      <xdr:spPr>
        <a:xfrm>
          <a:off x="16598900" y="287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24" name="フローチャート: 判断 123"/>
        <xdr:cNvSpPr/>
      </xdr:nvSpPr>
      <xdr:spPr>
        <a:xfrm>
          <a:off x="164592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42418</xdr:rowOff>
    </xdr:from>
    <xdr:to>
      <xdr:col>78</xdr:col>
      <xdr:colOff>69850</xdr:colOff>
      <xdr:row>15</xdr:row>
      <xdr:rowOff>46990</xdr:rowOff>
    </xdr:to>
    <xdr:cxnSp macro="">
      <xdr:nvCxnSpPr>
        <xdr:cNvPr id="125" name="直線コネクタ 124"/>
        <xdr:cNvCxnSpPr/>
      </xdr:nvCxnSpPr>
      <xdr:spPr>
        <a:xfrm flipV="1">
          <a:off x="14782800" y="26141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6" name="フローチャート: 判断 125"/>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27" name="テキスト ボックス 126"/>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60706</xdr:rowOff>
    </xdr:to>
    <xdr:cxnSp macro="">
      <xdr:nvCxnSpPr>
        <xdr:cNvPr id="128" name="直線コネクタ 127"/>
        <xdr:cNvCxnSpPr/>
      </xdr:nvCxnSpPr>
      <xdr:spPr>
        <a:xfrm flipV="1">
          <a:off x="13893800" y="2618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29" name="フローチャート: 判断 128"/>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0" name="テキスト ボックス 129"/>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24130</xdr:rowOff>
    </xdr:from>
    <xdr:to>
      <xdr:col>69</xdr:col>
      <xdr:colOff>92075</xdr:colOff>
      <xdr:row>15</xdr:row>
      <xdr:rowOff>60706</xdr:rowOff>
    </xdr:to>
    <xdr:cxnSp macro="">
      <xdr:nvCxnSpPr>
        <xdr:cNvPr id="131" name="直線コネクタ 130"/>
        <xdr:cNvCxnSpPr/>
      </xdr:nvCxnSpPr>
      <xdr:spPr>
        <a:xfrm>
          <a:off x="13004800" y="25958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112776</xdr:rowOff>
    </xdr:from>
    <xdr:to>
      <xdr:col>69</xdr:col>
      <xdr:colOff>142875</xdr:colOff>
      <xdr:row>17</xdr:row>
      <xdr:rowOff>42926</xdr:rowOff>
    </xdr:to>
    <xdr:sp macro="" textlink="">
      <xdr:nvSpPr>
        <xdr:cNvPr id="132" name="フローチャート: 判断 131"/>
        <xdr:cNvSpPr/>
      </xdr:nvSpPr>
      <xdr:spPr>
        <a:xfrm>
          <a:off x="13843000" y="285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27703</xdr:rowOff>
    </xdr:from>
    <xdr:ext cx="762000" cy="259045"/>
    <xdr:sp macro="" textlink="">
      <xdr:nvSpPr>
        <xdr:cNvPr id="133" name="テキスト ボックス 132"/>
        <xdr:cNvSpPr txBox="1"/>
      </xdr:nvSpPr>
      <xdr:spPr>
        <a:xfrm>
          <a:off x="13512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28194</xdr:rowOff>
    </xdr:from>
    <xdr:to>
      <xdr:col>82</xdr:col>
      <xdr:colOff>158750</xdr:colOff>
      <xdr:row>15</xdr:row>
      <xdr:rowOff>129794</xdr:rowOff>
    </xdr:to>
    <xdr:sp macro="" textlink="">
      <xdr:nvSpPr>
        <xdr:cNvPr id="141" name="楕円 140"/>
        <xdr:cNvSpPr/>
      </xdr:nvSpPr>
      <xdr:spPr>
        <a:xfrm>
          <a:off x="164592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108221</xdr:rowOff>
    </xdr:from>
    <xdr:ext cx="762000" cy="259045"/>
    <xdr:sp macro="" textlink="">
      <xdr:nvSpPr>
        <xdr:cNvPr id="142" name="物件費該当値テキスト"/>
        <xdr:cNvSpPr txBox="1"/>
      </xdr:nvSpPr>
      <xdr:spPr>
        <a:xfrm>
          <a:off x="16598900" y="250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163068</xdr:rowOff>
    </xdr:from>
    <xdr:to>
      <xdr:col>78</xdr:col>
      <xdr:colOff>120650</xdr:colOff>
      <xdr:row>15</xdr:row>
      <xdr:rowOff>93218</xdr:rowOff>
    </xdr:to>
    <xdr:sp macro="" textlink="">
      <xdr:nvSpPr>
        <xdr:cNvPr id="143" name="楕円 142"/>
        <xdr:cNvSpPr/>
      </xdr:nvSpPr>
      <xdr:spPr>
        <a:xfrm>
          <a:off x="15621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103395</xdr:rowOff>
    </xdr:from>
    <xdr:ext cx="736600" cy="259045"/>
    <xdr:sp macro="" textlink="">
      <xdr:nvSpPr>
        <xdr:cNvPr id="144" name="テキスト ボックス 143"/>
        <xdr:cNvSpPr txBox="1"/>
      </xdr:nvSpPr>
      <xdr:spPr>
        <a:xfrm>
          <a:off x="15290800" y="2332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5" name="楕円 144"/>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6" name="テキスト ボックス 145"/>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9906</xdr:rowOff>
    </xdr:from>
    <xdr:to>
      <xdr:col>69</xdr:col>
      <xdr:colOff>142875</xdr:colOff>
      <xdr:row>15</xdr:row>
      <xdr:rowOff>111506</xdr:rowOff>
    </xdr:to>
    <xdr:sp macro="" textlink="">
      <xdr:nvSpPr>
        <xdr:cNvPr id="147" name="楕円 146"/>
        <xdr:cNvSpPr/>
      </xdr:nvSpPr>
      <xdr:spPr>
        <a:xfrm>
          <a:off x="13843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121683</xdr:rowOff>
    </xdr:from>
    <xdr:ext cx="762000" cy="259045"/>
    <xdr:sp macro="" textlink="">
      <xdr:nvSpPr>
        <xdr:cNvPr id="148" name="テキスト ボックス 147"/>
        <xdr:cNvSpPr txBox="1"/>
      </xdr:nvSpPr>
      <xdr:spPr>
        <a:xfrm>
          <a:off x="13512800" y="235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49" name="楕円 148"/>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50" name="テキスト ボックス 149"/>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ついては、事務事業等の見直しにより一定の役割を果たし、事業の縮減等に努めた結果、類似団体で最小に近い数値となっている。しかし、今後は高齢化等の影響により大きな負担が予測されるため、今まで以上に資格審査等の適正化を図り、財政への負担を軽減できるように努める。特に町独自で行っている事業については将来的な負担が過大にならないように精査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5" name="直線コネクタ 164"/>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6" name="テキスト ボックス 165"/>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7" name="直線コネクタ 166"/>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8" name="テキスト ボックス 167"/>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9" name="直線コネクタ 168"/>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0" name="テキスト ボックス 169"/>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3" name="直線コネクタ 172"/>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4" name="テキスト ボックス 173"/>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5" name="直線コネクタ 174"/>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6" name="テキスト ボックス 175"/>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7" name="直線コネクタ 176"/>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8" name="テキスト ボックス 177"/>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1" name="直線コネクタ 180"/>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2"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3" name="直線コネクタ 182"/>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41275</xdr:rowOff>
    </xdr:from>
    <xdr:to>
      <xdr:col>24</xdr:col>
      <xdr:colOff>25400</xdr:colOff>
      <xdr:row>55</xdr:row>
      <xdr:rowOff>69850</xdr:rowOff>
    </xdr:to>
    <xdr:cxnSp macro="">
      <xdr:nvCxnSpPr>
        <xdr:cNvPr id="186" name="直線コネクタ 185"/>
        <xdr:cNvCxnSpPr/>
      </xdr:nvCxnSpPr>
      <xdr:spPr>
        <a:xfrm>
          <a:off x="3987800" y="94710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7"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8" name="フローチャート: 判断 187"/>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98425</xdr:rowOff>
    </xdr:from>
    <xdr:to>
      <xdr:col>19</xdr:col>
      <xdr:colOff>187325</xdr:colOff>
      <xdr:row>55</xdr:row>
      <xdr:rowOff>41275</xdr:rowOff>
    </xdr:to>
    <xdr:cxnSp macro="">
      <xdr:nvCxnSpPr>
        <xdr:cNvPr id="189" name="直線コネクタ 188"/>
        <xdr:cNvCxnSpPr/>
      </xdr:nvCxnSpPr>
      <xdr:spPr>
        <a:xfrm>
          <a:off x="3098800" y="93567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0" name="フローチャート: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1" name="テキスト ボックス 190"/>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98425</xdr:rowOff>
    </xdr:from>
    <xdr:to>
      <xdr:col>15</xdr:col>
      <xdr:colOff>98425</xdr:colOff>
      <xdr:row>54</xdr:row>
      <xdr:rowOff>141288</xdr:rowOff>
    </xdr:to>
    <xdr:cxnSp macro="">
      <xdr:nvCxnSpPr>
        <xdr:cNvPr id="192" name="直線コネクタ 191"/>
        <xdr:cNvCxnSpPr/>
      </xdr:nvCxnSpPr>
      <xdr:spPr>
        <a:xfrm flipV="1">
          <a:off x="2209800" y="93567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3" name="フローチャート: 判断 192"/>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4" name="テキスト ボックス 193"/>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141288</xdr:rowOff>
    </xdr:from>
    <xdr:to>
      <xdr:col>11</xdr:col>
      <xdr:colOff>9525</xdr:colOff>
      <xdr:row>54</xdr:row>
      <xdr:rowOff>155575</xdr:rowOff>
    </xdr:to>
    <xdr:cxnSp macro="">
      <xdr:nvCxnSpPr>
        <xdr:cNvPr id="195" name="直線コネクタ 194"/>
        <xdr:cNvCxnSpPr/>
      </xdr:nvCxnSpPr>
      <xdr:spPr>
        <a:xfrm flipV="1">
          <a:off x="1320800" y="93995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90488</xdr:rowOff>
    </xdr:from>
    <xdr:to>
      <xdr:col>11</xdr:col>
      <xdr:colOff>60325</xdr:colOff>
      <xdr:row>57</xdr:row>
      <xdr:rowOff>20638</xdr:rowOff>
    </xdr:to>
    <xdr:sp macro="" textlink="">
      <xdr:nvSpPr>
        <xdr:cNvPr id="196" name="フローチャート: 判断 195"/>
        <xdr:cNvSpPr/>
      </xdr:nvSpPr>
      <xdr:spPr>
        <a:xfrm>
          <a:off x="2159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5415</xdr:rowOff>
    </xdr:from>
    <xdr:ext cx="762000" cy="259045"/>
    <xdr:sp macro="" textlink="">
      <xdr:nvSpPr>
        <xdr:cNvPr id="197" name="テキスト ボックス 196"/>
        <xdr:cNvSpPr txBox="1"/>
      </xdr:nvSpPr>
      <xdr:spPr>
        <a:xfrm>
          <a:off x="1828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61913</xdr:rowOff>
    </xdr:from>
    <xdr:to>
      <xdr:col>6</xdr:col>
      <xdr:colOff>171450</xdr:colOff>
      <xdr:row>56</xdr:row>
      <xdr:rowOff>163513</xdr:rowOff>
    </xdr:to>
    <xdr:sp macro="" textlink="">
      <xdr:nvSpPr>
        <xdr:cNvPr id="198" name="フローチャート: 判断 197"/>
        <xdr:cNvSpPr/>
      </xdr:nvSpPr>
      <xdr:spPr>
        <a:xfrm>
          <a:off x="1270000" y="966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148290</xdr:rowOff>
    </xdr:from>
    <xdr:ext cx="762000" cy="259045"/>
    <xdr:sp macro="" textlink="">
      <xdr:nvSpPr>
        <xdr:cNvPr id="199" name="テキスト ボックス 198"/>
        <xdr:cNvSpPr txBox="1"/>
      </xdr:nvSpPr>
      <xdr:spPr>
        <a:xfrm>
          <a:off x="939800" y="974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161925</xdr:rowOff>
    </xdr:from>
    <xdr:to>
      <xdr:col>20</xdr:col>
      <xdr:colOff>38100</xdr:colOff>
      <xdr:row>55</xdr:row>
      <xdr:rowOff>92075</xdr:rowOff>
    </xdr:to>
    <xdr:sp macro="" textlink="">
      <xdr:nvSpPr>
        <xdr:cNvPr id="207" name="楕円 206"/>
        <xdr:cNvSpPr/>
      </xdr:nvSpPr>
      <xdr:spPr>
        <a:xfrm>
          <a:off x="3937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102252</xdr:rowOff>
    </xdr:from>
    <xdr:ext cx="736600" cy="259045"/>
    <xdr:sp macro="" textlink="">
      <xdr:nvSpPr>
        <xdr:cNvPr id="208" name="テキスト ボックス 207"/>
        <xdr:cNvSpPr txBox="1"/>
      </xdr:nvSpPr>
      <xdr:spPr>
        <a:xfrm>
          <a:off x="3606800" y="918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47625</xdr:rowOff>
    </xdr:from>
    <xdr:to>
      <xdr:col>15</xdr:col>
      <xdr:colOff>149225</xdr:colOff>
      <xdr:row>54</xdr:row>
      <xdr:rowOff>149225</xdr:rowOff>
    </xdr:to>
    <xdr:sp macro="" textlink="">
      <xdr:nvSpPr>
        <xdr:cNvPr id="209" name="楕円 208"/>
        <xdr:cNvSpPr/>
      </xdr:nvSpPr>
      <xdr:spPr>
        <a:xfrm>
          <a:off x="3048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159402</xdr:rowOff>
    </xdr:from>
    <xdr:ext cx="762000" cy="259045"/>
    <xdr:sp macro="" textlink="">
      <xdr:nvSpPr>
        <xdr:cNvPr id="210" name="テキスト ボックス 209"/>
        <xdr:cNvSpPr txBox="1"/>
      </xdr:nvSpPr>
      <xdr:spPr>
        <a:xfrm>
          <a:off x="271780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90488</xdr:rowOff>
    </xdr:from>
    <xdr:to>
      <xdr:col>11</xdr:col>
      <xdr:colOff>60325</xdr:colOff>
      <xdr:row>55</xdr:row>
      <xdr:rowOff>20638</xdr:rowOff>
    </xdr:to>
    <xdr:sp macro="" textlink="">
      <xdr:nvSpPr>
        <xdr:cNvPr id="211" name="楕円 210"/>
        <xdr:cNvSpPr/>
      </xdr:nvSpPr>
      <xdr:spPr>
        <a:xfrm>
          <a:off x="2159000" y="9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30815</xdr:rowOff>
    </xdr:from>
    <xdr:ext cx="762000" cy="259045"/>
    <xdr:sp macro="" textlink="">
      <xdr:nvSpPr>
        <xdr:cNvPr id="212" name="テキスト ボックス 211"/>
        <xdr:cNvSpPr txBox="1"/>
      </xdr:nvSpPr>
      <xdr:spPr>
        <a:xfrm>
          <a:off x="1828800" y="9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104775</xdr:rowOff>
    </xdr:from>
    <xdr:to>
      <xdr:col>6</xdr:col>
      <xdr:colOff>171450</xdr:colOff>
      <xdr:row>55</xdr:row>
      <xdr:rowOff>34925</xdr:rowOff>
    </xdr:to>
    <xdr:sp macro="" textlink="">
      <xdr:nvSpPr>
        <xdr:cNvPr id="213" name="楕円 212"/>
        <xdr:cNvSpPr/>
      </xdr:nvSpPr>
      <xdr:spPr>
        <a:xfrm>
          <a:off x="1270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45102</xdr:rowOff>
    </xdr:from>
    <xdr:ext cx="762000" cy="259045"/>
    <xdr:sp macro="" textlink="">
      <xdr:nvSpPr>
        <xdr:cNvPr id="214" name="テキスト ボックス 213"/>
        <xdr:cNvSpPr txBox="1"/>
      </xdr:nvSpPr>
      <xdr:spPr>
        <a:xfrm>
          <a:off x="939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については、以前から類似団体と大きな差はなく、公営企業会計等への繰出金の抑制に努めている結果が表れている。今後についても、公営企業等の財政状況の悪化に伴う赤字補填的な繰出金が多額にならないよう、健全な財政運営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2" name="直線コネクタ 241"/>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4" name="直線コネクタ 24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56</xdr:row>
      <xdr:rowOff>149860</xdr:rowOff>
    </xdr:to>
    <xdr:cxnSp macro="">
      <xdr:nvCxnSpPr>
        <xdr:cNvPr id="247" name="直線コネクタ 246"/>
        <xdr:cNvCxnSpPr/>
      </xdr:nvCxnSpPr>
      <xdr:spPr>
        <a:xfrm>
          <a:off x="15671800" y="9743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8"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9" name="フローチャート: 判断 248"/>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142240</xdr:rowOff>
    </xdr:to>
    <xdr:cxnSp macro="">
      <xdr:nvCxnSpPr>
        <xdr:cNvPr id="250" name="直線コネクタ 249"/>
        <xdr:cNvCxnSpPr/>
      </xdr:nvCxnSpPr>
      <xdr:spPr>
        <a:xfrm>
          <a:off x="14782800" y="969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1" name="フローチャート: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127000</xdr:rowOff>
    </xdr:to>
    <xdr:cxnSp macro="">
      <xdr:nvCxnSpPr>
        <xdr:cNvPr id="253" name="直線コネクタ 252"/>
        <xdr:cNvCxnSpPr/>
      </xdr:nvCxnSpPr>
      <xdr:spPr>
        <a:xfrm flipV="1">
          <a:off x="13893800" y="969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4" name="フローチャート: 判断 253"/>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5" name="テキスト ボックス 254"/>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134620</xdr:rowOff>
    </xdr:to>
    <xdr:cxnSp macro="">
      <xdr:nvCxnSpPr>
        <xdr:cNvPr id="256" name="直線コネクタ 255"/>
        <xdr:cNvCxnSpPr/>
      </xdr:nvCxnSpPr>
      <xdr:spPr>
        <a:xfrm flipV="1">
          <a:off x="13004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57" name="フローチャート: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59" name="フローチャート: 判断 258"/>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0" name="テキスト ボックス 259"/>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6" name="楕円 265"/>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7"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68" name="楕円 267"/>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69" name="テキスト ボックス 268"/>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0" name="楕円 269"/>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1" name="テキスト ボックス 270"/>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2" name="楕円 271"/>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3" name="テキスト ボックス 272"/>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4" name="楕円 273"/>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75" name="テキスト ボックス 274"/>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補助費等については経常収支比率が類似団体を上回っており、</a:t>
          </a:r>
          <a:r>
            <a:rPr lang="ja-JP" altLang="en-US" sz="1100" b="0" i="0" baseline="0">
              <a:solidFill>
                <a:schemeClr val="dk1"/>
              </a:solidFill>
              <a:effectLst/>
              <a:latin typeface="+mn-lt"/>
              <a:ea typeface="+mn-ea"/>
              <a:cs typeface="+mn-cs"/>
            </a:rPr>
            <a:t>町立半田病院への繰出金と</a:t>
          </a:r>
          <a:r>
            <a:rPr lang="ja-JP" altLang="ja-JP" sz="1100" b="0" i="0" baseline="0">
              <a:solidFill>
                <a:schemeClr val="dk1"/>
              </a:solidFill>
              <a:effectLst/>
              <a:latin typeface="+mn-lt"/>
              <a:ea typeface="+mn-ea"/>
              <a:cs typeface="+mn-cs"/>
            </a:rPr>
            <a:t>一部事務組合への負担金が大きいのが主な要因と考えられる。一部事務組合への負担金については毎年事業内容を確認し抑制に努めているが、新規事業への着手、施設の状況等により、今後も負担金が増加する可能性がある。各団体への補助金については、引き続き活動内容や収益性を勘案するとともに、一定の交付基準を設定し、見直しや廃止も視野に入れ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300" name="直線コネクタ 299"/>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3"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4" name="直線コネクタ 303"/>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140716</xdr:rowOff>
    </xdr:from>
    <xdr:to>
      <xdr:col>82</xdr:col>
      <xdr:colOff>107950</xdr:colOff>
      <xdr:row>38</xdr:row>
      <xdr:rowOff>149860</xdr:rowOff>
    </xdr:to>
    <xdr:cxnSp macro="">
      <xdr:nvCxnSpPr>
        <xdr:cNvPr id="305" name="直線コネクタ 304"/>
        <xdr:cNvCxnSpPr/>
      </xdr:nvCxnSpPr>
      <xdr:spPr>
        <a:xfrm flipV="1">
          <a:off x="15671800" y="66558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6"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7" name="フローチャート: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39</xdr:row>
      <xdr:rowOff>14986</xdr:rowOff>
    </xdr:to>
    <xdr:cxnSp macro="">
      <xdr:nvCxnSpPr>
        <xdr:cNvPr id="308" name="直線コネクタ 307"/>
        <xdr:cNvCxnSpPr/>
      </xdr:nvCxnSpPr>
      <xdr:spPr>
        <a:xfrm flipV="1">
          <a:off x="14782800" y="66649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39</xdr:row>
      <xdr:rowOff>14986</xdr:rowOff>
    </xdr:to>
    <xdr:cxnSp macro="">
      <xdr:nvCxnSpPr>
        <xdr:cNvPr id="311" name="直線コネクタ 310"/>
        <xdr:cNvCxnSpPr/>
      </xdr:nvCxnSpPr>
      <xdr:spPr>
        <a:xfrm>
          <a:off x="13893800" y="65735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2" name="フローチャート: 判断 311"/>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3" name="テキスト ボックス 312"/>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38</xdr:row>
      <xdr:rowOff>76708</xdr:rowOff>
    </xdr:to>
    <xdr:cxnSp macro="">
      <xdr:nvCxnSpPr>
        <xdr:cNvPr id="314" name="直線コネクタ 313"/>
        <xdr:cNvCxnSpPr/>
      </xdr:nvCxnSpPr>
      <xdr:spPr>
        <a:xfrm flipV="1">
          <a:off x="13004800" y="65735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5" name="フローチャート: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6" name="テキスト ボックス 315"/>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7" name="フローチャート: 判断 316"/>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8" name="テキスト ボックス 317"/>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89916</xdr:rowOff>
    </xdr:from>
    <xdr:to>
      <xdr:col>82</xdr:col>
      <xdr:colOff>158750</xdr:colOff>
      <xdr:row>39</xdr:row>
      <xdr:rowOff>20066</xdr:rowOff>
    </xdr:to>
    <xdr:sp macro="" textlink="">
      <xdr:nvSpPr>
        <xdr:cNvPr id="324" name="楕円 323"/>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61993</xdr:rowOff>
    </xdr:from>
    <xdr:ext cx="762000" cy="259045"/>
    <xdr:sp macro="" textlink="">
      <xdr:nvSpPr>
        <xdr:cNvPr id="325" name="補助費等該当値テキスト"/>
        <xdr:cNvSpPr txBox="1"/>
      </xdr:nvSpPr>
      <xdr:spPr>
        <a:xfrm>
          <a:off x="16598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26" name="楕円 325"/>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27" name="テキスト ボックス 326"/>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135636</xdr:rowOff>
    </xdr:from>
    <xdr:to>
      <xdr:col>74</xdr:col>
      <xdr:colOff>31750</xdr:colOff>
      <xdr:row>39</xdr:row>
      <xdr:rowOff>65786</xdr:rowOff>
    </xdr:to>
    <xdr:sp macro="" textlink="">
      <xdr:nvSpPr>
        <xdr:cNvPr id="328" name="楕円 327"/>
        <xdr:cNvSpPr/>
      </xdr:nvSpPr>
      <xdr:spPr>
        <a:xfrm>
          <a:off x="14732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50563</xdr:rowOff>
    </xdr:from>
    <xdr:ext cx="762000" cy="259045"/>
    <xdr:sp macro="" textlink="">
      <xdr:nvSpPr>
        <xdr:cNvPr id="329" name="テキスト ボックス 328"/>
        <xdr:cNvSpPr txBox="1"/>
      </xdr:nvSpPr>
      <xdr:spPr>
        <a:xfrm>
          <a:off x="14401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30" name="楕円 329"/>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31" name="テキスト ボックス 330"/>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25908</xdr:rowOff>
    </xdr:from>
    <xdr:to>
      <xdr:col>65</xdr:col>
      <xdr:colOff>53975</xdr:colOff>
      <xdr:row>38</xdr:row>
      <xdr:rowOff>127508</xdr:rowOff>
    </xdr:to>
    <xdr:sp macro="" textlink="">
      <xdr:nvSpPr>
        <xdr:cNvPr id="332" name="楕円 331"/>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112285</xdr:rowOff>
    </xdr:from>
    <xdr:ext cx="762000" cy="259045"/>
    <xdr:sp macro="" textlink="">
      <xdr:nvSpPr>
        <xdr:cNvPr id="333" name="テキスト ボックス 332"/>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国の経済対策事業への振替や毎年度の借入額の調整及び繰上償還等を行った結果、町村合併時と比較すれば改善されているが、類似団体平均を上回る結果となっている。また、平成３０年度まで大型公共事業</a:t>
          </a:r>
          <a:r>
            <a:rPr lang="ja-JP" altLang="en-US" sz="1100" b="0" i="0" baseline="0">
              <a:solidFill>
                <a:schemeClr val="dk1"/>
              </a:solidFill>
              <a:effectLst/>
              <a:latin typeface="+mn-lt"/>
              <a:ea typeface="+mn-ea"/>
              <a:cs typeface="+mn-cs"/>
            </a:rPr>
            <a:t>が実施</a:t>
          </a:r>
          <a:r>
            <a:rPr lang="ja-JP" altLang="ja-JP" sz="1100" b="0" i="0" baseline="0">
              <a:solidFill>
                <a:schemeClr val="dk1"/>
              </a:solidFill>
              <a:effectLst/>
              <a:latin typeface="+mn-lt"/>
              <a:ea typeface="+mn-ea"/>
              <a:cs typeface="+mn-cs"/>
            </a:rPr>
            <a:t>され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平成３１年度から元利償還金は返済のピークを迎えることから数値が悪化すると予測される。今まで以上に厳しい財政運営が予測されるので、公債費が大きな負担とならないよう、</a:t>
          </a:r>
          <a:r>
            <a:rPr lang="ja-JP" altLang="en-US" sz="1100" b="0" i="0" baseline="0">
              <a:solidFill>
                <a:schemeClr val="dk1"/>
              </a:solidFill>
              <a:effectLst/>
              <a:latin typeface="+mn-lt"/>
              <a:ea typeface="+mn-ea"/>
              <a:cs typeface="+mn-cs"/>
            </a:rPr>
            <a:t>新規発行の</a:t>
          </a:r>
          <a:r>
            <a:rPr lang="ja-JP" altLang="ja-JP" sz="1100" b="0" i="0" baseline="0">
              <a:solidFill>
                <a:schemeClr val="dk1"/>
              </a:solidFill>
              <a:effectLst/>
              <a:latin typeface="+mn-lt"/>
              <a:ea typeface="+mn-ea"/>
              <a:cs typeface="+mn-cs"/>
            </a:rPr>
            <a:t>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2" name="直線コネクタ 361"/>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3"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4" name="直線コネクタ 363"/>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5"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6" name="直線コネクタ 365"/>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17599</xdr:rowOff>
    </xdr:to>
    <xdr:cxnSp macro="">
      <xdr:nvCxnSpPr>
        <xdr:cNvPr id="367" name="直線コネクタ 366"/>
        <xdr:cNvCxnSpPr/>
      </xdr:nvCxnSpPr>
      <xdr:spPr>
        <a:xfrm>
          <a:off x="3987800" y="1315720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8" name="公債費平均値テキスト"/>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9" name="フローチャート: 判断 368"/>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94343</xdr:rowOff>
    </xdr:from>
    <xdr:to>
      <xdr:col>19</xdr:col>
      <xdr:colOff>187325</xdr:colOff>
      <xdr:row>76</xdr:row>
      <xdr:rowOff>127000</xdr:rowOff>
    </xdr:to>
    <xdr:cxnSp macro="">
      <xdr:nvCxnSpPr>
        <xdr:cNvPr id="370" name="直線コネクタ 369"/>
        <xdr:cNvCxnSpPr/>
      </xdr:nvCxnSpPr>
      <xdr:spPr>
        <a:xfrm>
          <a:off x="3098800" y="13124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1" name="フローチャート: 判断 370"/>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18160</xdr:rowOff>
    </xdr:from>
    <xdr:ext cx="736600" cy="259045"/>
    <xdr:sp macro="" textlink="">
      <xdr:nvSpPr>
        <xdr:cNvPr id="372" name="テキスト ボックス 371"/>
        <xdr:cNvSpPr txBox="1"/>
      </xdr:nvSpPr>
      <xdr:spPr>
        <a:xfrm>
          <a:off x="3606800" y="127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94343</xdr:rowOff>
    </xdr:from>
    <xdr:to>
      <xdr:col>15</xdr:col>
      <xdr:colOff>98425</xdr:colOff>
      <xdr:row>76</xdr:row>
      <xdr:rowOff>110671</xdr:rowOff>
    </xdr:to>
    <xdr:cxnSp macro="">
      <xdr:nvCxnSpPr>
        <xdr:cNvPr id="373" name="直線コネクタ 372"/>
        <xdr:cNvCxnSpPr/>
      </xdr:nvCxnSpPr>
      <xdr:spPr>
        <a:xfrm flipV="1">
          <a:off x="2209800" y="131245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4" name="フローチャート: 判断 373"/>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5" name="テキスト ボックス 374"/>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110671</xdr:rowOff>
    </xdr:to>
    <xdr:cxnSp macro="">
      <xdr:nvCxnSpPr>
        <xdr:cNvPr id="376" name="直線コネクタ 375"/>
        <xdr:cNvCxnSpPr/>
      </xdr:nvCxnSpPr>
      <xdr:spPr>
        <a:xfrm>
          <a:off x="1320800" y="1311148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74567</xdr:rowOff>
    </xdr:from>
    <xdr:to>
      <xdr:col>11</xdr:col>
      <xdr:colOff>60325</xdr:colOff>
      <xdr:row>76</xdr:row>
      <xdr:rowOff>4716</xdr:rowOff>
    </xdr:to>
    <xdr:sp macro="" textlink="">
      <xdr:nvSpPr>
        <xdr:cNvPr id="377" name="フローチャート: 判断 376"/>
        <xdr:cNvSpPr/>
      </xdr:nvSpPr>
      <xdr:spPr>
        <a:xfrm>
          <a:off x="2159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14894</xdr:rowOff>
    </xdr:from>
    <xdr:ext cx="762000" cy="259045"/>
    <xdr:sp macro="" textlink="">
      <xdr:nvSpPr>
        <xdr:cNvPr id="378" name="テキスト ボックス 377"/>
        <xdr:cNvSpPr txBox="1"/>
      </xdr:nvSpPr>
      <xdr:spPr>
        <a:xfrm>
          <a:off x="1828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79" name="フローチャート: 判断 378"/>
        <xdr:cNvSpPr/>
      </xdr:nvSpPr>
      <xdr:spPr>
        <a:xfrm>
          <a:off x="1270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80" name="テキスト ボックス 379"/>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138249</xdr:rowOff>
    </xdr:from>
    <xdr:to>
      <xdr:col>24</xdr:col>
      <xdr:colOff>76200</xdr:colOff>
      <xdr:row>77</xdr:row>
      <xdr:rowOff>68399</xdr:rowOff>
    </xdr:to>
    <xdr:sp macro="" textlink="">
      <xdr:nvSpPr>
        <xdr:cNvPr id="386" name="楕円 385"/>
        <xdr:cNvSpPr/>
      </xdr:nvSpPr>
      <xdr:spPr>
        <a:xfrm>
          <a:off x="47752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110326</xdr:rowOff>
    </xdr:from>
    <xdr:ext cx="762000" cy="259045"/>
    <xdr:sp macro="" textlink="">
      <xdr:nvSpPr>
        <xdr:cNvPr id="387" name="公債費該当値テキスト"/>
        <xdr:cNvSpPr txBox="1"/>
      </xdr:nvSpPr>
      <xdr:spPr>
        <a:xfrm>
          <a:off x="49149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8" name="楕円 387"/>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162577</xdr:rowOff>
    </xdr:from>
    <xdr:ext cx="736600" cy="259045"/>
    <xdr:sp macro="" textlink="">
      <xdr:nvSpPr>
        <xdr:cNvPr id="389" name="テキスト ボックス 388"/>
        <xdr:cNvSpPr txBox="1"/>
      </xdr:nvSpPr>
      <xdr:spPr>
        <a:xfrm>
          <a:off x="3606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43543</xdr:rowOff>
    </xdr:from>
    <xdr:to>
      <xdr:col>15</xdr:col>
      <xdr:colOff>149225</xdr:colOff>
      <xdr:row>76</xdr:row>
      <xdr:rowOff>145143</xdr:rowOff>
    </xdr:to>
    <xdr:sp macro="" textlink="">
      <xdr:nvSpPr>
        <xdr:cNvPr id="390" name="楕円 389"/>
        <xdr:cNvSpPr/>
      </xdr:nvSpPr>
      <xdr:spPr>
        <a:xfrm>
          <a:off x="3048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129920</xdr:rowOff>
    </xdr:from>
    <xdr:ext cx="762000" cy="259045"/>
    <xdr:sp macro="" textlink="">
      <xdr:nvSpPr>
        <xdr:cNvPr id="391" name="テキスト ボックス 390"/>
        <xdr:cNvSpPr txBox="1"/>
      </xdr:nvSpPr>
      <xdr:spPr>
        <a:xfrm>
          <a:off x="27178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59871</xdr:rowOff>
    </xdr:from>
    <xdr:to>
      <xdr:col>11</xdr:col>
      <xdr:colOff>60325</xdr:colOff>
      <xdr:row>76</xdr:row>
      <xdr:rowOff>161471</xdr:rowOff>
    </xdr:to>
    <xdr:sp macro="" textlink="">
      <xdr:nvSpPr>
        <xdr:cNvPr id="392" name="楕円 391"/>
        <xdr:cNvSpPr/>
      </xdr:nvSpPr>
      <xdr:spPr>
        <a:xfrm>
          <a:off x="2159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146248</xdr:rowOff>
    </xdr:from>
    <xdr:ext cx="762000" cy="259045"/>
    <xdr:sp macro="" textlink="">
      <xdr:nvSpPr>
        <xdr:cNvPr id="393" name="テキスト ボックス 392"/>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4" name="楕円 393"/>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95" name="テキスト ボックス 39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以外の経常収支比率については、類似団体平均を若干上回っているが、以前から比べてほとんど差はない。経常収支比率全体でみると、人件費と公債費に占める割合が大きいと思われるので、その部分を計画的に抑制することが、経常収支比率全体の改善につながっていく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3" name="直線コネクタ 422"/>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4"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5" name="直線コネクタ 424"/>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6"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7" name="直線コネクタ 426"/>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130811</xdr:rowOff>
    </xdr:to>
    <xdr:cxnSp macro="">
      <xdr:nvCxnSpPr>
        <xdr:cNvPr id="428" name="直線コネクタ 427"/>
        <xdr:cNvCxnSpPr/>
      </xdr:nvCxnSpPr>
      <xdr:spPr>
        <a:xfrm>
          <a:off x="15671800" y="134772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9"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30" name="フローチャート: 判断 429"/>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43180</xdr:rowOff>
    </xdr:from>
    <xdr:to>
      <xdr:col>78</xdr:col>
      <xdr:colOff>69850</xdr:colOff>
      <xdr:row>78</xdr:row>
      <xdr:rowOff>104139</xdr:rowOff>
    </xdr:to>
    <xdr:cxnSp macro="">
      <xdr:nvCxnSpPr>
        <xdr:cNvPr id="431" name="直線コネクタ 430"/>
        <xdr:cNvCxnSpPr/>
      </xdr:nvCxnSpPr>
      <xdr:spPr>
        <a:xfrm>
          <a:off x="14782800" y="13416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2" name="フローチャート: 判断 431"/>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3" name="テキスト ボックス 432"/>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107950</xdr:rowOff>
    </xdr:from>
    <xdr:to>
      <xdr:col>73</xdr:col>
      <xdr:colOff>180975</xdr:colOff>
      <xdr:row>78</xdr:row>
      <xdr:rowOff>43180</xdr:rowOff>
    </xdr:to>
    <xdr:cxnSp macro="">
      <xdr:nvCxnSpPr>
        <xdr:cNvPr id="434" name="直線コネクタ 433"/>
        <xdr:cNvCxnSpPr/>
      </xdr:nvCxnSpPr>
      <xdr:spPr>
        <a:xfrm>
          <a:off x="13893800" y="13309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5" name="フローチャート: 判断 434"/>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6" name="テキスト ボックス 435"/>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100330</xdr:rowOff>
    </xdr:from>
    <xdr:to>
      <xdr:col>69</xdr:col>
      <xdr:colOff>92075</xdr:colOff>
      <xdr:row>77</xdr:row>
      <xdr:rowOff>107950</xdr:rowOff>
    </xdr:to>
    <xdr:cxnSp macro="">
      <xdr:nvCxnSpPr>
        <xdr:cNvPr id="437" name="直線コネクタ 436"/>
        <xdr:cNvCxnSpPr/>
      </xdr:nvCxnSpPr>
      <xdr:spPr>
        <a:xfrm>
          <a:off x="13004800" y="1330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8" name="フローチャート: 判断 437"/>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9" name="テキスト ボックス 438"/>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163830</xdr:rowOff>
    </xdr:from>
    <xdr:to>
      <xdr:col>65</xdr:col>
      <xdr:colOff>53975</xdr:colOff>
      <xdr:row>77</xdr:row>
      <xdr:rowOff>93980</xdr:rowOff>
    </xdr:to>
    <xdr:sp macro="" textlink="">
      <xdr:nvSpPr>
        <xdr:cNvPr id="440" name="フローチャート: 判断 439"/>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104157</xdr:rowOff>
    </xdr:from>
    <xdr:ext cx="762000" cy="259045"/>
    <xdr:sp macro="" textlink="">
      <xdr:nvSpPr>
        <xdr:cNvPr id="441" name="テキスト ボックス 440"/>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47" name="楕円 446"/>
        <xdr:cNvSpPr/>
      </xdr:nvSpPr>
      <xdr:spPr>
        <a:xfrm>
          <a:off x="164592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52088</xdr:rowOff>
    </xdr:from>
    <xdr:ext cx="762000" cy="259045"/>
    <xdr:sp macro="" textlink="">
      <xdr:nvSpPr>
        <xdr:cNvPr id="448" name="公債費以外該当値テキスト"/>
        <xdr:cNvSpPr txBox="1"/>
      </xdr:nvSpPr>
      <xdr:spPr>
        <a:xfrm>
          <a:off x="165989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9" name="楕円 448"/>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0" name="テキスト ボックス 449"/>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163830</xdr:rowOff>
    </xdr:from>
    <xdr:to>
      <xdr:col>74</xdr:col>
      <xdr:colOff>31750</xdr:colOff>
      <xdr:row>78</xdr:row>
      <xdr:rowOff>93980</xdr:rowOff>
    </xdr:to>
    <xdr:sp macro="" textlink="">
      <xdr:nvSpPr>
        <xdr:cNvPr id="451" name="楕円 450"/>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78757</xdr:rowOff>
    </xdr:from>
    <xdr:ext cx="762000" cy="259045"/>
    <xdr:sp macro="" textlink="">
      <xdr:nvSpPr>
        <xdr:cNvPr id="452" name="テキスト ボックス 451"/>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53" name="楕円 452"/>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143527</xdr:rowOff>
    </xdr:from>
    <xdr:ext cx="762000" cy="259045"/>
    <xdr:sp macro="" textlink="">
      <xdr:nvSpPr>
        <xdr:cNvPr id="454" name="テキスト ボックス 453"/>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55" name="楕円 454"/>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135907</xdr:rowOff>
    </xdr:from>
    <xdr:ext cx="762000" cy="259045"/>
    <xdr:sp macro="" textlink="">
      <xdr:nvSpPr>
        <xdr:cNvPr id="456" name="テキスト ボックス 455"/>
        <xdr:cNvSpPr txBox="1"/>
      </xdr:nvSpPr>
      <xdr:spPr>
        <a:xfrm>
          <a:off x="12623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142461</xdr:rowOff>
    </xdr:from>
    <xdr:to>
      <xdr:col>29</xdr:col>
      <xdr:colOff>127000</xdr:colOff>
      <xdr:row>11</xdr:row>
      <xdr:rowOff>170990</xdr:rowOff>
    </xdr:to>
    <xdr:cxnSp macro="">
      <xdr:nvCxnSpPr>
        <xdr:cNvPr id="50" name="直線コネクタ 49"/>
        <xdr:cNvCxnSpPr/>
      </xdr:nvCxnSpPr>
      <xdr:spPr bwMode="auto">
        <a:xfrm flipV="1">
          <a:off x="5003800" y="2076036"/>
          <a:ext cx="647700" cy="28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136227</xdr:rowOff>
    </xdr:from>
    <xdr:ext cx="762000" cy="259045"/>
    <xdr:sp macro="" textlink="">
      <xdr:nvSpPr>
        <xdr:cNvPr id="51" name="人口1人当たり決算額の推移平均値テキスト130"/>
        <xdr:cNvSpPr txBox="1"/>
      </xdr:nvSpPr>
      <xdr:spPr>
        <a:xfrm>
          <a:off x="5740400" y="2755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167195</xdr:rowOff>
    </xdr:from>
    <xdr:to>
      <xdr:col>26</xdr:col>
      <xdr:colOff>50800</xdr:colOff>
      <xdr:row>11</xdr:row>
      <xdr:rowOff>170990</xdr:rowOff>
    </xdr:to>
    <xdr:cxnSp macro="">
      <xdr:nvCxnSpPr>
        <xdr:cNvPr id="53" name="直線コネクタ 52"/>
        <xdr:cNvCxnSpPr/>
      </xdr:nvCxnSpPr>
      <xdr:spPr bwMode="auto">
        <a:xfrm>
          <a:off x="4305300" y="2100770"/>
          <a:ext cx="698500" cy="3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167195</xdr:rowOff>
    </xdr:from>
    <xdr:to>
      <xdr:col>22</xdr:col>
      <xdr:colOff>114300</xdr:colOff>
      <xdr:row>12</xdr:row>
      <xdr:rowOff>71427</xdr:rowOff>
    </xdr:to>
    <xdr:cxnSp macro="">
      <xdr:nvCxnSpPr>
        <xdr:cNvPr id="56" name="直線コネクタ 55"/>
        <xdr:cNvCxnSpPr/>
      </xdr:nvCxnSpPr>
      <xdr:spPr bwMode="auto">
        <a:xfrm flipV="1">
          <a:off x="3606800" y="2100770"/>
          <a:ext cx="698500" cy="7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71427</xdr:rowOff>
    </xdr:from>
    <xdr:to>
      <xdr:col>18</xdr:col>
      <xdr:colOff>177800</xdr:colOff>
      <xdr:row>12</xdr:row>
      <xdr:rowOff>160726</xdr:rowOff>
    </xdr:to>
    <xdr:cxnSp macro="">
      <xdr:nvCxnSpPr>
        <xdr:cNvPr id="59" name="直線コネクタ 58"/>
        <xdr:cNvCxnSpPr/>
      </xdr:nvCxnSpPr>
      <xdr:spPr bwMode="auto">
        <a:xfrm flipV="1">
          <a:off x="2908300" y="2176452"/>
          <a:ext cx="698500" cy="89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91661</xdr:rowOff>
    </xdr:from>
    <xdr:to>
      <xdr:col>29</xdr:col>
      <xdr:colOff>177800</xdr:colOff>
      <xdr:row>12</xdr:row>
      <xdr:rowOff>21811</xdr:rowOff>
    </xdr:to>
    <xdr:sp macro="" textlink="">
      <xdr:nvSpPr>
        <xdr:cNvPr id="69" name="楕円 68"/>
        <xdr:cNvSpPr/>
      </xdr:nvSpPr>
      <xdr:spPr bwMode="auto">
        <a:xfrm>
          <a:off x="5600700" y="202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38338</xdr:rowOff>
    </xdr:from>
    <xdr:ext cx="762000" cy="259045"/>
    <xdr:sp macro="" textlink="">
      <xdr:nvSpPr>
        <xdr:cNvPr id="70" name="人口1人当たり決算額の推移該当値テキスト130"/>
        <xdr:cNvSpPr txBox="1"/>
      </xdr:nvSpPr>
      <xdr:spPr>
        <a:xfrm>
          <a:off x="5740400" y="197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120190</xdr:rowOff>
    </xdr:from>
    <xdr:to>
      <xdr:col>26</xdr:col>
      <xdr:colOff>101600</xdr:colOff>
      <xdr:row>12</xdr:row>
      <xdr:rowOff>50340</xdr:rowOff>
    </xdr:to>
    <xdr:sp macro="" textlink="">
      <xdr:nvSpPr>
        <xdr:cNvPr id="71" name="楕円 70"/>
        <xdr:cNvSpPr/>
      </xdr:nvSpPr>
      <xdr:spPr bwMode="auto">
        <a:xfrm>
          <a:off x="4953000" y="2053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60517</xdr:rowOff>
    </xdr:from>
    <xdr:ext cx="736600" cy="259045"/>
    <xdr:sp macro="" textlink="">
      <xdr:nvSpPr>
        <xdr:cNvPr id="72" name="テキスト ボックス 71"/>
        <xdr:cNvSpPr txBox="1"/>
      </xdr:nvSpPr>
      <xdr:spPr>
        <a:xfrm>
          <a:off x="4622800" y="182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116395</xdr:rowOff>
    </xdr:from>
    <xdr:to>
      <xdr:col>22</xdr:col>
      <xdr:colOff>165100</xdr:colOff>
      <xdr:row>12</xdr:row>
      <xdr:rowOff>46545</xdr:rowOff>
    </xdr:to>
    <xdr:sp macro="" textlink="">
      <xdr:nvSpPr>
        <xdr:cNvPr id="73" name="楕円 72"/>
        <xdr:cNvSpPr/>
      </xdr:nvSpPr>
      <xdr:spPr bwMode="auto">
        <a:xfrm>
          <a:off x="4254500" y="2049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56722</xdr:rowOff>
    </xdr:from>
    <xdr:ext cx="762000" cy="259045"/>
    <xdr:sp macro="" textlink="">
      <xdr:nvSpPr>
        <xdr:cNvPr id="74" name="テキスト ボックス 73"/>
        <xdr:cNvSpPr txBox="1"/>
      </xdr:nvSpPr>
      <xdr:spPr>
        <a:xfrm>
          <a:off x="3924300" y="181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20627</xdr:rowOff>
    </xdr:from>
    <xdr:to>
      <xdr:col>19</xdr:col>
      <xdr:colOff>38100</xdr:colOff>
      <xdr:row>12</xdr:row>
      <xdr:rowOff>122227</xdr:rowOff>
    </xdr:to>
    <xdr:sp macro="" textlink="">
      <xdr:nvSpPr>
        <xdr:cNvPr id="75" name="楕円 74"/>
        <xdr:cNvSpPr/>
      </xdr:nvSpPr>
      <xdr:spPr bwMode="auto">
        <a:xfrm>
          <a:off x="3556000" y="2125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132404</xdr:rowOff>
    </xdr:from>
    <xdr:ext cx="762000" cy="259045"/>
    <xdr:sp macro="" textlink="">
      <xdr:nvSpPr>
        <xdr:cNvPr id="76" name="テキスト ボックス 75"/>
        <xdr:cNvSpPr txBox="1"/>
      </xdr:nvSpPr>
      <xdr:spPr>
        <a:xfrm>
          <a:off x="3225800" y="18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109926</xdr:rowOff>
    </xdr:from>
    <xdr:to>
      <xdr:col>15</xdr:col>
      <xdr:colOff>101600</xdr:colOff>
      <xdr:row>13</xdr:row>
      <xdr:rowOff>40076</xdr:rowOff>
    </xdr:to>
    <xdr:sp macro="" textlink="">
      <xdr:nvSpPr>
        <xdr:cNvPr id="77" name="楕円 76"/>
        <xdr:cNvSpPr/>
      </xdr:nvSpPr>
      <xdr:spPr bwMode="auto">
        <a:xfrm>
          <a:off x="2857500" y="2214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50253</xdr:rowOff>
    </xdr:from>
    <xdr:ext cx="762000" cy="259045"/>
    <xdr:sp macro="" textlink="">
      <xdr:nvSpPr>
        <xdr:cNvPr id="78" name="テキスト ボックス 77"/>
        <xdr:cNvSpPr txBox="1"/>
      </xdr:nvSpPr>
      <xdr:spPr>
        <a:xfrm>
          <a:off x="2527300" y="198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153422</xdr:rowOff>
    </xdr:from>
    <xdr:to>
      <xdr:col>29</xdr:col>
      <xdr:colOff>127000</xdr:colOff>
      <xdr:row>35</xdr:row>
      <xdr:rowOff>266694</xdr:rowOff>
    </xdr:to>
    <xdr:cxnSp macro="">
      <xdr:nvCxnSpPr>
        <xdr:cNvPr id="112" name="直線コネクタ 111"/>
        <xdr:cNvCxnSpPr/>
      </xdr:nvCxnSpPr>
      <xdr:spPr bwMode="auto">
        <a:xfrm flipV="1">
          <a:off x="5003800" y="6763772"/>
          <a:ext cx="647700" cy="113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284783</xdr:rowOff>
    </xdr:from>
    <xdr:ext cx="762000" cy="259045"/>
    <xdr:sp macro="" textlink="">
      <xdr:nvSpPr>
        <xdr:cNvPr id="113" name="人口1人当たり決算額の推移平均値テキスト445"/>
        <xdr:cNvSpPr txBox="1"/>
      </xdr:nvSpPr>
      <xdr:spPr>
        <a:xfrm>
          <a:off x="5740400" y="6895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262827</xdr:rowOff>
    </xdr:from>
    <xdr:to>
      <xdr:col>26</xdr:col>
      <xdr:colOff>50800</xdr:colOff>
      <xdr:row>35</xdr:row>
      <xdr:rowOff>266694</xdr:rowOff>
    </xdr:to>
    <xdr:cxnSp macro="">
      <xdr:nvCxnSpPr>
        <xdr:cNvPr id="115" name="直線コネクタ 114"/>
        <xdr:cNvCxnSpPr/>
      </xdr:nvCxnSpPr>
      <xdr:spPr bwMode="auto">
        <a:xfrm>
          <a:off x="4305300" y="6873177"/>
          <a:ext cx="698500" cy="3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247358</xdr:rowOff>
    </xdr:from>
    <xdr:to>
      <xdr:col>22</xdr:col>
      <xdr:colOff>114300</xdr:colOff>
      <xdr:row>35</xdr:row>
      <xdr:rowOff>262827</xdr:rowOff>
    </xdr:to>
    <xdr:cxnSp macro="">
      <xdr:nvCxnSpPr>
        <xdr:cNvPr id="118" name="直線コネクタ 117"/>
        <xdr:cNvCxnSpPr/>
      </xdr:nvCxnSpPr>
      <xdr:spPr bwMode="auto">
        <a:xfrm>
          <a:off x="3606800" y="6857708"/>
          <a:ext cx="698500" cy="15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224689</xdr:rowOff>
    </xdr:from>
    <xdr:to>
      <xdr:col>18</xdr:col>
      <xdr:colOff>177800</xdr:colOff>
      <xdr:row>35</xdr:row>
      <xdr:rowOff>247358</xdr:rowOff>
    </xdr:to>
    <xdr:cxnSp macro="">
      <xdr:nvCxnSpPr>
        <xdr:cNvPr id="121" name="直線コネクタ 120"/>
        <xdr:cNvCxnSpPr/>
      </xdr:nvCxnSpPr>
      <xdr:spPr bwMode="auto">
        <a:xfrm>
          <a:off x="2908300" y="6835039"/>
          <a:ext cx="698500" cy="2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107823</xdr:rowOff>
    </xdr:from>
    <xdr:to>
      <xdr:col>19</xdr:col>
      <xdr:colOff>38100</xdr:colOff>
      <xdr:row>37</xdr:row>
      <xdr:rowOff>37973</xdr:rowOff>
    </xdr:to>
    <xdr:sp macro="" textlink="">
      <xdr:nvSpPr>
        <xdr:cNvPr id="122" name="フローチャート: 判断 121"/>
        <xdr:cNvSpPr/>
      </xdr:nvSpPr>
      <xdr:spPr bwMode="auto">
        <a:xfrm>
          <a:off x="35560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22750</xdr:rowOff>
    </xdr:from>
    <xdr:ext cx="762000" cy="259045"/>
    <xdr:sp macro="" textlink="">
      <xdr:nvSpPr>
        <xdr:cNvPr id="123" name="テキスト ボックス 122"/>
        <xdr:cNvSpPr txBox="1"/>
      </xdr:nvSpPr>
      <xdr:spPr>
        <a:xfrm>
          <a:off x="3225800" y="71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62350</xdr:rowOff>
    </xdr:from>
    <xdr:to>
      <xdr:col>15</xdr:col>
      <xdr:colOff>101600</xdr:colOff>
      <xdr:row>36</xdr:row>
      <xdr:rowOff>163950</xdr:rowOff>
    </xdr:to>
    <xdr:sp macro="" textlink="">
      <xdr:nvSpPr>
        <xdr:cNvPr id="124" name="フローチャート: 判断 123"/>
        <xdr:cNvSpPr/>
      </xdr:nvSpPr>
      <xdr:spPr bwMode="auto">
        <a:xfrm>
          <a:off x="2857500" y="7015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148727</xdr:rowOff>
    </xdr:from>
    <xdr:ext cx="762000" cy="259045"/>
    <xdr:sp macro="" textlink="">
      <xdr:nvSpPr>
        <xdr:cNvPr id="125" name="テキスト ボックス 124"/>
        <xdr:cNvSpPr txBox="1"/>
      </xdr:nvSpPr>
      <xdr:spPr>
        <a:xfrm>
          <a:off x="2527300" y="71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102622</xdr:rowOff>
    </xdr:from>
    <xdr:to>
      <xdr:col>29</xdr:col>
      <xdr:colOff>177800</xdr:colOff>
      <xdr:row>35</xdr:row>
      <xdr:rowOff>204222</xdr:rowOff>
    </xdr:to>
    <xdr:sp macro="" textlink="">
      <xdr:nvSpPr>
        <xdr:cNvPr id="131" name="楕円 130"/>
        <xdr:cNvSpPr/>
      </xdr:nvSpPr>
      <xdr:spPr bwMode="auto">
        <a:xfrm>
          <a:off x="5600700" y="671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290599</xdr:rowOff>
    </xdr:from>
    <xdr:ext cx="762000" cy="259045"/>
    <xdr:sp macro="" textlink="">
      <xdr:nvSpPr>
        <xdr:cNvPr id="132" name="人口1人当たり決算額の推移該当値テキスト445"/>
        <xdr:cNvSpPr txBox="1"/>
      </xdr:nvSpPr>
      <xdr:spPr>
        <a:xfrm>
          <a:off x="5740400" y="655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215894</xdr:rowOff>
    </xdr:from>
    <xdr:to>
      <xdr:col>26</xdr:col>
      <xdr:colOff>101600</xdr:colOff>
      <xdr:row>35</xdr:row>
      <xdr:rowOff>317494</xdr:rowOff>
    </xdr:to>
    <xdr:sp macro="" textlink="">
      <xdr:nvSpPr>
        <xdr:cNvPr id="133" name="楕円 132"/>
        <xdr:cNvSpPr/>
      </xdr:nvSpPr>
      <xdr:spPr bwMode="auto">
        <a:xfrm>
          <a:off x="4953000" y="6826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327671</xdr:rowOff>
    </xdr:from>
    <xdr:ext cx="736600" cy="259045"/>
    <xdr:sp macro="" textlink="">
      <xdr:nvSpPr>
        <xdr:cNvPr id="134" name="テキスト ボックス 133"/>
        <xdr:cNvSpPr txBox="1"/>
      </xdr:nvSpPr>
      <xdr:spPr>
        <a:xfrm>
          <a:off x="4622800" y="659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212027</xdr:rowOff>
    </xdr:from>
    <xdr:to>
      <xdr:col>22</xdr:col>
      <xdr:colOff>165100</xdr:colOff>
      <xdr:row>35</xdr:row>
      <xdr:rowOff>313627</xdr:rowOff>
    </xdr:to>
    <xdr:sp macro="" textlink="">
      <xdr:nvSpPr>
        <xdr:cNvPr id="135" name="楕円 134"/>
        <xdr:cNvSpPr/>
      </xdr:nvSpPr>
      <xdr:spPr bwMode="auto">
        <a:xfrm>
          <a:off x="4254500" y="6822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323804</xdr:rowOff>
    </xdr:from>
    <xdr:ext cx="762000" cy="259045"/>
    <xdr:sp macro="" textlink="">
      <xdr:nvSpPr>
        <xdr:cNvPr id="136" name="テキスト ボックス 135"/>
        <xdr:cNvSpPr txBox="1"/>
      </xdr:nvSpPr>
      <xdr:spPr>
        <a:xfrm>
          <a:off x="3924300" y="659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196558</xdr:rowOff>
    </xdr:from>
    <xdr:to>
      <xdr:col>19</xdr:col>
      <xdr:colOff>38100</xdr:colOff>
      <xdr:row>35</xdr:row>
      <xdr:rowOff>298158</xdr:rowOff>
    </xdr:to>
    <xdr:sp macro="" textlink="">
      <xdr:nvSpPr>
        <xdr:cNvPr id="137" name="楕円 136"/>
        <xdr:cNvSpPr/>
      </xdr:nvSpPr>
      <xdr:spPr bwMode="auto">
        <a:xfrm>
          <a:off x="3556000" y="680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308335</xdr:rowOff>
    </xdr:from>
    <xdr:ext cx="762000" cy="259045"/>
    <xdr:sp macro="" textlink="">
      <xdr:nvSpPr>
        <xdr:cNvPr id="138" name="テキスト ボックス 137"/>
        <xdr:cNvSpPr txBox="1"/>
      </xdr:nvSpPr>
      <xdr:spPr>
        <a:xfrm>
          <a:off x="3225800" y="657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173889</xdr:rowOff>
    </xdr:from>
    <xdr:to>
      <xdr:col>15</xdr:col>
      <xdr:colOff>101600</xdr:colOff>
      <xdr:row>35</xdr:row>
      <xdr:rowOff>275489</xdr:rowOff>
    </xdr:to>
    <xdr:sp macro="" textlink="">
      <xdr:nvSpPr>
        <xdr:cNvPr id="139" name="楕円 138"/>
        <xdr:cNvSpPr/>
      </xdr:nvSpPr>
      <xdr:spPr bwMode="auto">
        <a:xfrm>
          <a:off x="2857500" y="6784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285666</xdr:rowOff>
    </xdr:from>
    <xdr:ext cx="762000" cy="259045"/>
    <xdr:sp macro="" textlink="">
      <xdr:nvSpPr>
        <xdr:cNvPr id="140" name="テキスト ボックス 139"/>
        <xdr:cNvSpPr txBox="1"/>
      </xdr:nvSpPr>
      <xdr:spPr>
        <a:xfrm>
          <a:off x="2527300" y="655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9,308
9,278
194.84
8,417,154
8,258,928
113,684
5,146,200
11,448,655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80961</xdr:rowOff>
    </xdr:from>
    <xdr:to>
      <xdr:col>24</xdr:col>
      <xdr:colOff>63500</xdr:colOff>
      <xdr:row>31</xdr:row>
      <xdr:rowOff>105595</xdr:rowOff>
    </xdr:to>
    <xdr:cxnSp macro="">
      <xdr:nvCxnSpPr>
        <xdr:cNvPr id="63" name="直線コネクタ 62"/>
        <xdr:cNvCxnSpPr/>
      </xdr:nvCxnSpPr>
      <xdr:spPr>
        <a:xfrm>
          <a:off x="3797300" y="5395911"/>
          <a:ext cx="838200" cy="2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80961</xdr:rowOff>
    </xdr:from>
    <xdr:to>
      <xdr:col>19</xdr:col>
      <xdr:colOff>177800</xdr:colOff>
      <xdr:row>32</xdr:row>
      <xdr:rowOff>26946</xdr:rowOff>
    </xdr:to>
    <xdr:cxnSp macro="">
      <xdr:nvCxnSpPr>
        <xdr:cNvPr id="66" name="直線コネクタ 65"/>
        <xdr:cNvCxnSpPr/>
      </xdr:nvCxnSpPr>
      <xdr:spPr>
        <a:xfrm flipV="1">
          <a:off x="2908300" y="5395911"/>
          <a:ext cx="889000" cy="11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26946</xdr:rowOff>
    </xdr:from>
    <xdr:to>
      <xdr:col>15</xdr:col>
      <xdr:colOff>50800</xdr:colOff>
      <xdr:row>32</xdr:row>
      <xdr:rowOff>97420</xdr:rowOff>
    </xdr:to>
    <xdr:cxnSp macro="">
      <xdr:nvCxnSpPr>
        <xdr:cNvPr id="69" name="直線コネクタ 68"/>
        <xdr:cNvCxnSpPr/>
      </xdr:nvCxnSpPr>
      <xdr:spPr>
        <a:xfrm flipV="1">
          <a:off x="2019300" y="5513346"/>
          <a:ext cx="889000" cy="7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97420</xdr:rowOff>
    </xdr:from>
    <xdr:to>
      <xdr:col>10</xdr:col>
      <xdr:colOff>114300</xdr:colOff>
      <xdr:row>32</xdr:row>
      <xdr:rowOff>163670</xdr:rowOff>
    </xdr:to>
    <xdr:cxnSp macro="">
      <xdr:nvCxnSpPr>
        <xdr:cNvPr id="72" name="直線コネクタ 71"/>
        <xdr:cNvCxnSpPr/>
      </xdr:nvCxnSpPr>
      <xdr:spPr>
        <a:xfrm flipV="1">
          <a:off x="1130300" y="5583820"/>
          <a:ext cx="889000" cy="6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68816</xdr:rowOff>
    </xdr:from>
    <xdr:to>
      <xdr:col>10</xdr:col>
      <xdr:colOff>165100</xdr:colOff>
      <xdr:row>37</xdr:row>
      <xdr:rowOff>170416</xdr:rowOff>
    </xdr:to>
    <xdr:sp macro="" textlink="">
      <xdr:nvSpPr>
        <xdr:cNvPr id="73" name="フローチャート: 判断 72"/>
        <xdr:cNvSpPr/>
      </xdr:nvSpPr>
      <xdr:spPr>
        <a:xfrm>
          <a:off x="1968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161543</xdr:rowOff>
    </xdr:from>
    <xdr:ext cx="534377" cy="259045"/>
    <xdr:sp macro="" textlink="">
      <xdr:nvSpPr>
        <xdr:cNvPr id="74" name="テキスト ボックス 73"/>
        <xdr:cNvSpPr txBox="1"/>
      </xdr:nvSpPr>
      <xdr:spPr>
        <a:xfrm>
          <a:off x="1752111" y="65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93352</xdr:rowOff>
    </xdr:from>
    <xdr:to>
      <xdr:col>6</xdr:col>
      <xdr:colOff>38100</xdr:colOff>
      <xdr:row>38</xdr:row>
      <xdr:rowOff>23502</xdr:rowOff>
    </xdr:to>
    <xdr:sp macro="" textlink="">
      <xdr:nvSpPr>
        <xdr:cNvPr id="75" name="フローチャート: 判断 74"/>
        <xdr:cNvSpPr/>
      </xdr:nvSpPr>
      <xdr:spPr>
        <a:xfrm>
          <a:off x="1079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14629</xdr:rowOff>
    </xdr:from>
    <xdr:ext cx="534377" cy="259045"/>
    <xdr:sp macro="" textlink="">
      <xdr:nvSpPr>
        <xdr:cNvPr id="76" name="テキスト ボックス 75"/>
        <xdr:cNvSpPr txBox="1"/>
      </xdr:nvSpPr>
      <xdr:spPr>
        <a:xfrm>
          <a:off x="863111" y="6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54795</xdr:rowOff>
    </xdr:from>
    <xdr:to>
      <xdr:col>24</xdr:col>
      <xdr:colOff>114300</xdr:colOff>
      <xdr:row>31</xdr:row>
      <xdr:rowOff>156395</xdr:rowOff>
    </xdr:to>
    <xdr:sp macro="" textlink="">
      <xdr:nvSpPr>
        <xdr:cNvPr id="82" name="楕円 81"/>
        <xdr:cNvSpPr/>
      </xdr:nvSpPr>
      <xdr:spPr>
        <a:xfrm>
          <a:off x="4584700" y="53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77672</xdr:rowOff>
    </xdr:from>
    <xdr:ext cx="599010" cy="259045"/>
    <xdr:sp macro="" textlink="">
      <xdr:nvSpPr>
        <xdr:cNvPr id="83" name="人件費該当値テキスト"/>
        <xdr:cNvSpPr txBox="1"/>
      </xdr:nvSpPr>
      <xdr:spPr>
        <a:xfrm>
          <a:off x="4686300" y="522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30161</xdr:rowOff>
    </xdr:from>
    <xdr:to>
      <xdr:col>20</xdr:col>
      <xdr:colOff>38100</xdr:colOff>
      <xdr:row>31</xdr:row>
      <xdr:rowOff>131761</xdr:rowOff>
    </xdr:to>
    <xdr:sp macro="" textlink="">
      <xdr:nvSpPr>
        <xdr:cNvPr id="84" name="楕円 83"/>
        <xdr:cNvSpPr/>
      </xdr:nvSpPr>
      <xdr:spPr>
        <a:xfrm>
          <a:off x="3746500" y="534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148288</xdr:rowOff>
    </xdr:from>
    <xdr:ext cx="599010" cy="259045"/>
    <xdr:sp macro="" textlink="">
      <xdr:nvSpPr>
        <xdr:cNvPr id="85" name="テキスト ボックス 84"/>
        <xdr:cNvSpPr txBox="1"/>
      </xdr:nvSpPr>
      <xdr:spPr>
        <a:xfrm>
          <a:off x="3497795" y="512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147596</xdr:rowOff>
    </xdr:from>
    <xdr:to>
      <xdr:col>15</xdr:col>
      <xdr:colOff>101600</xdr:colOff>
      <xdr:row>32</xdr:row>
      <xdr:rowOff>77746</xdr:rowOff>
    </xdr:to>
    <xdr:sp macro="" textlink="">
      <xdr:nvSpPr>
        <xdr:cNvPr id="86" name="楕円 85"/>
        <xdr:cNvSpPr/>
      </xdr:nvSpPr>
      <xdr:spPr>
        <a:xfrm>
          <a:off x="2857500" y="546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94273</xdr:rowOff>
    </xdr:from>
    <xdr:ext cx="599010" cy="259045"/>
    <xdr:sp macro="" textlink="">
      <xdr:nvSpPr>
        <xdr:cNvPr id="87" name="テキスト ボックス 86"/>
        <xdr:cNvSpPr txBox="1"/>
      </xdr:nvSpPr>
      <xdr:spPr>
        <a:xfrm>
          <a:off x="2608795" y="523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46620</xdr:rowOff>
    </xdr:from>
    <xdr:to>
      <xdr:col>10</xdr:col>
      <xdr:colOff>165100</xdr:colOff>
      <xdr:row>32</xdr:row>
      <xdr:rowOff>148220</xdr:rowOff>
    </xdr:to>
    <xdr:sp macro="" textlink="">
      <xdr:nvSpPr>
        <xdr:cNvPr id="88" name="楕円 87"/>
        <xdr:cNvSpPr/>
      </xdr:nvSpPr>
      <xdr:spPr>
        <a:xfrm>
          <a:off x="1968500" y="55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164747</xdr:rowOff>
    </xdr:from>
    <xdr:ext cx="599010" cy="259045"/>
    <xdr:sp macro="" textlink="">
      <xdr:nvSpPr>
        <xdr:cNvPr id="89" name="テキスト ボックス 88"/>
        <xdr:cNvSpPr txBox="1"/>
      </xdr:nvSpPr>
      <xdr:spPr>
        <a:xfrm>
          <a:off x="1719795" y="530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112870</xdr:rowOff>
    </xdr:from>
    <xdr:to>
      <xdr:col>6</xdr:col>
      <xdr:colOff>38100</xdr:colOff>
      <xdr:row>33</xdr:row>
      <xdr:rowOff>43020</xdr:rowOff>
    </xdr:to>
    <xdr:sp macro="" textlink="">
      <xdr:nvSpPr>
        <xdr:cNvPr id="90" name="楕円 89"/>
        <xdr:cNvSpPr/>
      </xdr:nvSpPr>
      <xdr:spPr>
        <a:xfrm>
          <a:off x="1079500" y="55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59547</xdr:rowOff>
    </xdr:from>
    <xdr:ext cx="599010" cy="259045"/>
    <xdr:sp macro="" textlink="">
      <xdr:nvSpPr>
        <xdr:cNvPr id="91" name="テキスト ボックス 90"/>
        <xdr:cNvSpPr txBox="1"/>
      </xdr:nvSpPr>
      <xdr:spPr>
        <a:xfrm>
          <a:off x="830795" y="537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59850</xdr:rowOff>
    </xdr:from>
    <xdr:to>
      <xdr:col>24</xdr:col>
      <xdr:colOff>63500</xdr:colOff>
      <xdr:row>56</xdr:row>
      <xdr:rowOff>78518</xdr:rowOff>
    </xdr:to>
    <xdr:cxnSp macro="">
      <xdr:nvCxnSpPr>
        <xdr:cNvPr id="118" name="直線コネクタ 117"/>
        <xdr:cNvCxnSpPr/>
      </xdr:nvCxnSpPr>
      <xdr:spPr>
        <a:xfrm>
          <a:off x="3797300" y="9661050"/>
          <a:ext cx="8382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59850</xdr:rowOff>
    </xdr:from>
    <xdr:to>
      <xdr:col>19</xdr:col>
      <xdr:colOff>177800</xdr:colOff>
      <xdr:row>56</xdr:row>
      <xdr:rowOff>91392</xdr:rowOff>
    </xdr:to>
    <xdr:cxnSp macro="">
      <xdr:nvCxnSpPr>
        <xdr:cNvPr id="121" name="直線コネクタ 120"/>
        <xdr:cNvCxnSpPr/>
      </xdr:nvCxnSpPr>
      <xdr:spPr>
        <a:xfrm flipV="1">
          <a:off x="2908300" y="9661050"/>
          <a:ext cx="889000" cy="3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88690</xdr:rowOff>
    </xdr:from>
    <xdr:to>
      <xdr:col>15</xdr:col>
      <xdr:colOff>50800</xdr:colOff>
      <xdr:row>56</xdr:row>
      <xdr:rowOff>91392</xdr:rowOff>
    </xdr:to>
    <xdr:cxnSp macro="">
      <xdr:nvCxnSpPr>
        <xdr:cNvPr id="124" name="直線コネクタ 123"/>
        <xdr:cNvCxnSpPr/>
      </xdr:nvCxnSpPr>
      <xdr:spPr>
        <a:xfrm>
          <a:off x="2019300" y="9689890"/>
          <a:ext cx="8890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88690</xdr:rowOff>
    </xdr:from>
    <xdr:to>
      <xdr:col>10</xdr:col>
      <xdr:colOff>114300</xdr:colOff>
      <xdr:row>56</xdr:row>
      <xdr:rowOff>144350</xdr:rowOff>
    </xdr:to>
    <xdr:cxnSp macro="">
      <xdr:nvCxnSpPr>
        <xdr:cNvPr id="127" name="直線コネクタ 126"/>
        <xdr:cNvCxnSpPr/>
      </xdr:nvCxnSpPr>
      <xdr:spPr>
        <a:xfrm flipV="1">
          <a:off x="1130300" y="9689890"/>
          <a:ext cx="889000" cy="5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8" name="フローチャート: 判断 127"/>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8847</xdr:rowOff>
    </xdr:from>
    <xdr:ext cx="534377" cy="259045"/>
    <xdr:sp macro="" textlink="">
      <xdr:nvSpPr>
        <xdr:cNvPr id="129" name="テキスト ボックス 128"/>
        <xdr:cNvSpPr txBox="1"/>
      </xdr:nvSpPr>
      <xdr:spPr>
        <a:xfrm>
          <a:off x="1752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30" name="フローチャート: 判断 129"/>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28036</xdr:rowOff>
    </xdr:from>
    <xdr:ext cx="534377" cy="259045"/>
    <xdr:sp macro="" textlink="">
      <xdr:nvSpPr>
        <xdr:cNvPr id="131" name="テキスト ボックス 130"/>
        <xdr:cNvSpPr txBox="1"/>
      </xdr:nvSpPr>
      <xdr:spPr>
        <a:xfrm>
          <a:off x="863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27718</xdr:rowOff>
    </xdr:from>
    <xdr:to>
      <xdr:col>24</xdr:col>
      <xdr:colOff>114300</xdr:colOff>
      <xdr:row>56</xdr:row>
      <xdr:rowOff>129318</xdr:rowOff>
    </xdr:to>
    <xdr:sp macro="" textlink="">
      <xdr:nvSpPr>
        <xdr:cNvPr id="137" name="楕円 136"/>
        <xdr:cNvSpPr/>
      </xdr:nvSpPr>
      <xdr:spPr>
        <a:xfrm>
          <a:off x="4584700" y="96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6145</xdr:rowOff>
    </xdr:from>
    <xdr:ext cx="534377" cy="259045"/>
    <xdr:sp macro="" textlink="">
      <xdr:nvSpPr>
        <xdr:cNvPr id="138" name="物件費該当値テキスト"/>
        <xdr:cNvSpPr txBox="1"/>
      </xdr:nvSpPr>
      <xdr:spPr>
        <a:xfrm>
          <a:off x="4686300" y="960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9050</xdr:rowOff>
    </xdr:from>
    <xdr:to>
      <xdr:col>20</xdr:col>
      <xdr:colOff>38100</xdr:colOff>
      <xdr:row>56</xdr:row>
      <xdr:rowOff>110650</xdr:rowOff>
    </xdr:to>
    <xdr:sp macro="" textlink="">
      <xdr:nvSpPr>
        <xdr:cNvPr id="139" name="楕円 138"/>
        <xdr:cNvSpPr/>
      </xdr:nvSpPr>
      <xdr:spPr>
        <a:xfrm>
          <a:off x="3746500" y="96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101777</xdr:rowOff>
    </xdr:from>
    <xdr:ext cx="534377" cy="259045"/>
    <xdr:sp macro="" textlink="">
      <xdr:nvSpPr>
        <xdr:cNvPr id="140" name="テキスト ボックス 139"/>
        <xdr:cNvSpPr txBox="1"/>
      </xdr:nvSpPr>
      <xdr:spPr>
        <a:xfrm>
          <a:off x="3530111" y="97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40592</xdr:rowOff>
    </xdr:from>
    <xdr:to>
      <xdr:col>15</xdr:col>
      <xdr:colOff>101600</xdr:colOff>
      <xdr:row>56</xdr:row>
      <xdr:rowOff>142192</xdr:rowOff>
    </xdr:to>
    <xdr:sp macro="" textlink="">
      <xdr:nvSpPr>
        <xdr:cNvPr id="141" name="楕円 140"/>
        <xdr:cNvSpPr/>
      </xdr:nvSpPr>
      <xdr:spPr>
        <a:xfrm>
          <a:off x="2857500" y="96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133319</xdr:rowOff>
    </xdr:from>
    <xdr:ext cx="534377" cy="259045"/>
    <xdr:sp macro="" textlink="">
      <xdr:nvSpPr>
        <xdr:cNvPr id="142" name="テキスト ボックス 141"/>
        <xdr:cNvSpPr txBox="1"/>
      </xdr:nvSpPr>
      <xdr:spPr>
        <a:xfrm>
          <a:off x="2641111" y="97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37890</xdr:rowOff>
    </xdr:from>
    <xdr:to>
      <xdr:col>10</xdr:col>
      <xdr:colOff>165100</xdr:colOff>
      <xdr:row>56</xdr:row>
      <xdr:rowOff>139490</xdr:rowOff>
    </xdr:to>
    <xdr:sp macro="" textlink="">
      <xdr:nvSpPr>
        <xdr:cNvPr id="143" name="楕円 142"/>
        <xdr:cNvSpPr/>
      </xdr:nvSpPr>
      <xdr:spPr>
        <a:xfrm>
          <a:off x="1968500" y="96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156017</xdr:rowOff>
    </xdr:from>
    <xdr:ext cx="534377" cy="259045"/>
    <xdr:sp macro="" textlink="">
      <xdr:nvSpPr>
        <xdr:cNvPr id="144" name="テキスト ボックス 143"/>
        <xdr:cNvSpPr txBox="1"/>
      </xdr:nvSpPr>
      <xdr:spPr>
        <a:xfrm>
          <a:off x="1752111" y="941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93550</xdr:rowOff>
    </xdr:from>
    <xdr:to>
      <xdr:col>6</xdr:col>
      <xdr:colOff>38100</xdr:colOff>
      <xdr:row>57</xdr:row>
      <xdr:rowOff>23700</xdr:rowOff>
    </xdr:to>
    <xdr:sp macro="" textlink="">
      <xdr:nvSpPr>
        <xdr:cNvPr id="145" name="楕円 144"/>
        <xdr:cNvSpPr/>
      </xdr:nvSpPr>
      <xdr:spPr>
        <a:xfrm>
          <a:off x="1079500" y="969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40227</xdr:rowOff>
    </xdr:from>
    <xdr:ext cx="534377" cy="259045"/>
    <xdr:sp macro="" textlink="">
      <xdr:nvSpPr>
        <xdr:cNvPr id="146" name="テキスト ボックス 145"/>
        <xdr:cNvSpPr txBox="1"/>
      </xdr:nvSpPr>
      <xdr:spPr>
        <a:xfrm>
          <a:off x="863111" y="946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21513</xdr:rowOff>
    </xdr:from>
    <xdr:to>
      <xdr:col>24</xdr:col>
      <xdr:colOff>63500</xdr:colOff>
      <xdr:row>78</xdr:row>
      <xdr:rowOff>89636</xdr:rowOff>
    </xdr:to>
    <xdr:cxnSp macro="">
      <xdr:nvCxnSpPr>
        <xdr:cNvPr id="177" name="直線コネクタ 176"/>
        <xdr:cNvCxnSpPr/>
      </xdr:nvCxnSpPr>
      <xdr:spPr>
        <a:xfrm>
          <a:off x="3797300" y="13394613"/>
          <a:ext cx="8382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21513</xdr:rowOff>
    </xdr:from>
    <xdr:to>
      <xdr:col>19</xdr:col>
      <xdr:colOff>177800</xdr:colOff>
      <xdr:row>78</xdr:row>
      <xdr:rowOff>51036</xdr:rowOff>
    </xdr:to>
    <xdr:cxnSp macro="">
      <xdr:nvCxnSpPr>
        <xdr:cNvPr id="180" name="直線コネクタ 179"/>
        <xdr:cNvCxnSpPr/>
      </xdr:nvCxnSpPr>
      <xdr:spPr>
        <a:xfrm flipV="1">
          <a:off x="2908300" y="13394613"/>
          <a:ext cx="889000" cy="2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51036</xdr:rowOff>
    </xdr:from>
    <xdr:to>
      <xdr:col>15</xdr:col>
      <xdr:colOff>50800</xdr:colOff>
      <xdr:row>78</xdr:row>
      <xdr:rowOff>52505</xdr:rowOff>
    </xdr:to>
    <xdr:cxnSp macro="">
      <xdr:nvCxnSpPr>
        <xdr:cNvPr id="183" name="直線コネクタ 182"/>
        <xdr:cNvCxnSpPr/>
      </xdr:nvCxnSpPr>
      <xdr:spPr>
        <a:xfrm flipV="1">
          <a:off x="2019300" y="13424136"/>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52505</xdr:rowOff>
    </xdr:from>
    <xdr:to>
      <xdr:col>10</xdr:col>
      <xdr:colOff>114300</xdr:colOff>
      <xdr:row>78</xdr:row>
      <xdr:rowOff>95318</xdr:rowOff>
    </xdr:to>
    <xdr:cxnSp macro="">
      <xdr:nvCxnSpPr>
        <xdr:cNvPr id="186" name="直線コネクタ 185"/>
        <xdr:cNvCxnSpPr/>
      </xdr:nvCxnSpPr>
      <xdr:spPr>
        <a:xfrm flipV="1">
          <a:off x="1130300" y="13425605"/>
          <a:ext cx="8890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22704</xdr:rowOff>
    </xdr:from>
    <xdr:to>
      <xdr:col>10</xdr:col>
      <xdr:colOff>165100</xdr:colOff>
      <xdr:row>78</xdr:row>
      <xdr:rowOff>124304</xdr:rowOff>
    </xdr:to>
    <xdr:sp macro="" textlink="">
      <xdr:nvSpPr>
        <xdr:cNvPr id="187" name="フローチャート: 判断 186"/>
        <xdr:cNvSpPr/>
      </xdr:nvSpPr>
      <xdr:spPr>
        <a:xfrm>
          <a:off x="1968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115431</xdr:rowOff>
    </xdr:from>
    <xdr:ext cx="469744" cy="259045"/>
    <xdr:sp macro="" textlink="">
      <xdr:nvSpPr>
        <xdr:cNvPr id="188" name="テキスト ボックス 187"/>
        <xdr:cNvSpPr txBox="1"/>
      </xdr:nvSpPr>
      <xdr:spPr>
        <a:xfrm>
          <a:off x="1784428" y="1348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41188</xdr:rowOff>
    </xdr:from>
    <xdr:to>
      <xdr:col>6</xdr:col>
      <xdr:colOff>38100</xdr:colOff>
      <xdr:row>78</xdr:row>
      <xdr:rowOff>142788</xdr:rowOff>
    </xdr:to>
    <xdr:sp macro="" textlink="">
      <xdr:nvSpPr>
        <xdr:cNvPr id="189" name="フローチャート: 判断 188"/>
        <xdr:cNvSpPr/>
      </xdr:nvSpPr>
      <xdr:spPr>
        <a:xfrm>
          <a:off x="1079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159315</xdr:rowOff>
    </xdr:from>
    <xdr:ext cx="469744" cy="259045"/>
    <xdr:sp macro="" textlink="">
      <xdr:nvSpPr>
        <xdr:cNvPr id="190" name="テキスト ボックス 189"/>
        <xdr:cNvSpPr txBox="1"/>
      </xdr:nvSpPr>
      <xdr:spPr>
        <a:xfrm>
          <a:off x="895428"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38836</xdr:rowOff>
    </xdr:from>
    <xdr:to>
      <xdr:col>24</xdr:col>
      <xdr:colOff>114300</xdr:colOff>
      <xdr:row>78</xdr:row>
      <xdr:rowOff>140436</xdr:rowOff>
    </xdr:to>
    <xdr:sp macro="" textlink="">
      <xdr:nvSpPr>
        <xdr:cNvPr id="196" name="楕円 195"/>
        <xdr:cNvSpPr/>
      </xdr:nvSpPr>
      <xdr:spPr>
        <a:xfrm>
          <a:off x="4584700" y="134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17263</xdr:rowOff>
    </xdr:from>
    <xdr:ext cx="469744" cy="259045"/>
    <xdr:sp macro="" textlink="">
      <xdr:nvSpPr>
        <xdr:cNvPr id="197" name="維持補修費該当値テキスト"/>
        <xdr:cNvSpPr txBox="1"/>
      </xdr:nvSpPr>
      <xdr:spPr>
        <a:xfrm>
          <a:off x="4686300"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142163</xdr:rowOff>
    </xdr:from>
    <xdr:to>
      <xdr:col>20</xdr:col>
      <xdr:colOff>38100</xdr:colOff>
      <xdr:row>78</xdr:row>
      <xdr:rowOff>72313</xdr:rowOff>
    </xdr:to>
    <xdr:sp macro="" textlink="">
      <xdr:nvSpPr>
        <xdr:cNvPr id="198" name="楕円 197"/>
        <xdr:cNvSpPr/>
      </xdr:nvSpPr>
      <xdr:spPr>
        <a:xfrm>
          <a:off x="3746500" y="133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63440</xdr:rowOff>
    </xdr:from>
    <xdr:ext cx="469744" cy="259045"/>
    <xdr:sp macro="" textlink="">
      <xdr:nvSpPr>
        <xdr:cNvPr id="199" name="テキスト ボックス 198"/>
        <xdr:cNvSpPr txBox="1"/>
      </xdr:nvSpPr>
      <xdr:spPr>
        <a:xfrm>
          <a:off x="3562428" y="1343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236</xdr:rowOff>
    </xdr:from>
    <xdr:to>
      <xdr:col>15</xdr:col>
      <xdr:colOff>101600</xdr:colOff>
      <xdr:row>78</xdr:row>
      <xdr:rowOff>101836</xdr:rowOff>
    </xdr:to>
    <xdr:sp macro="" textlink="">
      <xdr:nvSpPr>
        <xdr:cNvPr id="200" name="楕円 199"/>
        <xdr:cNvSpPr/>
      </xdr:nvSpPr>
      <xdr:spPr>
        <a:xfrm>
          <a:off x="2857500" y="1337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92963</xdr:rowOff>
    </xdr:from>
    <xdr:ext cx="469744" cy="259045"/>
    <xdr:sp macro="" textlink="">
      <xdr:nvSpPr>
        <xdr:cNvPr id="201" name="テキスト ボックス 200"/>
        <xdr:cNvSpPr txBox="1"/>
      </xdr:nvSpPr>
      <xdr:spPr>
        <a:xfrm>
          <a:off x="2673428" y="1346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1705</xdr:rowOff>
    </xdr:from>
    <xdr:to>
      <xdr:col>10</xdr:col>
      <xdr:colOff>165100</xdr:colOff>
      <xdr:row>78</xdr:row>
      <xdr:rowOff>103305</xdr:rowOff>
    </xdr:to>
    <xdr:sp macro="" textlink="">
      <xdr:nvSpPr>
        <xdr:cNvPr id="202" name="楕円 201"/>
        <xdr:cNvSpPr/>
      </xdr:nvSpPr>
      <xdr:spPr>
        <a:xfrm>
          <a:off x="1968500" y="133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119832</xdr:rowOff>
    </xdr:from>
    <xdr:ext cx="469744" cy="259045"/>
    <xdr:sp macro="" textlink="">
      <xdr:nvSpPr>
        <xdr:cNvPr id="203" name="テキスト ボックス 202"/>
        <xdr:cNvSpPr txBox="1"/>
      </xdr:nvSpPr>
      <xdr:spPr>
        <a:xfrm>
          <a:off x="1784428" y="1315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44518</xdr:rowOff>
    </xdr:from>
    <xdr:to>
      <xdr:col>6</xdr:col>
      <xdr:colOff>38100</xdr:colOff>
      <xdr:row>78</xdr:row>
      <xdr:rowOff>146118</xdr:rowOff>
    </xdr:to>
    <xdr:sp macro="" textlink="">
      <xdr:nvSpPr>
        <xdr:cNvPr id="204" name="楕円 203"/>
        <xdr:cNvSpPr/>
      </xdr:nvSpPr>
      <xdr:spPr>
        <a:xfrm>
          <a:off x="1079500" y="1341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137245</xdr:rowOff>
    </xdr:from>
    <xdr:ext cx="469744" cy="259045"/>
    <xdr:sp macro="" textlink="">
      <xdr:nvSpPr>
        <xdr:cNvPr id="205" name="テキスト ボックス 204"/>
        <xdr:cNvSpPr txBox="1"/>
      </xdr:nvSpPr>
      <xdr:spPr>
        <a:xfrm>
          <a:off x="895428" y="1351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148177</xdr:rowOff>
    </xdr:from>
    <xdr:to>
      <xdr:col>24</xdr:col>
      <xdr:colOff>63500</xdr:colOff>
      <xdr:row>95</xdr:row>
      <xdr:rowOff>165703</xdr:rowOff>
    </xdr:to>
    <xdr:cxnSp macro="">
      <xdr:nvCxnSpPr>
        <xdr:cNvPr id="235" name="直線コネクタ 234"/>
        <xdr:cNvCxnSpPr/>
      </xdr:nvCxnSpPr>
      <xdr:spPr>
        <a:xfrm flipV="1">
          <a:off x="3797300" y="16435927"/>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127525</xdr:rowOff>
    </xdr:from>
    <xdr:ext cx="534377" cy="259045"/>
    <xdr:sp macro="" textlink="">
      <xdr:nvSpPr>
        <xdr:cNvPr id="236" name="扶助費平均値テキスト"/>
        <xdr:cNvSpPr txBox="1"/>
      </xdr:nvSpPr>
      <xdr:spPr>
        <a:xfrm>
          <a:off x="4686300" y="1641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165703</xdr:rowOff>
    </xdr:from>
    <xdr:to>
      <xdr:col>19</xdr:col>
      <xdr:colOff>177800</xdr:colOff>
      <xdr:row>96</xdr:row>
      <xdr:rowOff>154711</xdr:rowOff>
    </xdr:to>
    <xdr:cxnSp macro="">
      <xdr:nvCxnSpPr>
        <xdr:cNvPr id="238" name="直線コネクタ 237"/>
        <xdr:cNvCxnSpPr/>
      </xdr:nvCxnSpPr>
      <xdr:spPr>
        <a:xfrm flipV="1">
          <a:off x="2908300" y="16453453"/>
          <a:ext cx="889000" cy="16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xdr:cNvSpPr txBox="1"/>
      </xdr:nvSpPr>
      <xdr:spPr>
        <a:xfrm>
          <a:off x="353011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154711</xdr:rowOff>
    </xdr:from>
    <xdr:to>
      <xdr:col>15</xdr:col>
      <xdr:colOff>50800</xdr:colOff>
      <xdr:row>97</xdr:row>
      <xdr:rowOff>3206</xdr:rowOff>
    </xdr:to>
    <xdr:cxnSp macro="">
      <xdr:nvCxnSpPr>
        <xdr:cNvPr id="241" name="直線コネクタ 240"/>
        <xdr:cNvCxnSpPr/>
      </xdr:nvCxnSpPr>
      <xdr:spPr>
        <a:xfrm flipV="1">
          <a:off x="2019300" y="16613911"/>
          <a:ext cx="889000" cy="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3206</xdr:rowOff>
    </xdr:from>
    <xdr:to>
      <xdr:col>10</xdr:col>
      <xdr:colOff>114300</xdr:colOff>
      <xdr:row>97</xdr:row>
      <xdr:rowOff>139261</xdr:rowOff>
    </xdr:to>
    <xdr:cxnSp macro="">
      <xdr:nvCxnSpPr>
        <xdr:cNvPr id="244" name="直線コネクタ 243"/>
        <xdr:cNvCxnSpPr/>
      </xdr:nvCxnSpPr>
      <xdr:spPr>
        <a:xfrm flipV="1">
          <a:off x="1130300" y="16633856"/>
          <a:ext cx="889000" cy="1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116503</xdr:rowOff>
    </xdr:from>
    <xdr:to>
      <xdr:col>10</xdr:col>
      <xdr:colOff>165100</xdr:colOff>
      <xdr:row>97</xdr:row>
      <xdr:rowOff>46653</xdr:rowOff>
    </xdr:to>
    <xdr:sp macro="" textlink="">
      <xdr:nvSpPr>
        <xdr:cNvPr id="245" name="フローチャート: 判断 244"/>
        <xdr:cNvSpPr/>
      </xdr:nvSpPr>
      <xdr:spPr>
        <a:xfrm>
          <a:off x="1968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63180</xdr:rowOff>
    </xdr:from>
    <xdr:ext cx="534377" cy="259045"/>
    <xdr:sp macro="" textlink="">
      <xdr:nvSpPr>
        <xdr:cNvPr id="246" name="テキスト ボックス 245"/>
        <xdr:cNvSpPr txBox="1"/>
      </xdr:nvSpPr>
      <xdr:spPr>
        <a:xfrm>
          <a:off x="1752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53391</xdr:rowOff>
    </xdr:from>
    <xdr:to>
      <xdr:col>6</xdr:col>
      <xdr:colOff>38100</xdr:colOff>
      <xdr:row>97</xdr:row>
      <xdr:rowOff>154991</xdr:rowOff>
    </xdr:to>
    <xdr:sp macro="" textlink="">
      <xdr:nvSpPr>
        <xdr:cNvPr id="247" name="フローチャート: 判断 246"/>
        <xdr:cNvSpPr/>
      </xdr:nvSpPr>
      <xdr:spPr>
        <a:xfrm>
          <a:off x="1079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xdr:rowOff>
    </xdr:from>
    <xdr:ext cx="534377" cy="259045"/>
    <xdr:sp macro="" textlink="">
      <xdr:nvSpPr>
        <xdr:cNvPr id="248" name="テキスト ボックス 247"/>
        <xdr:cNvSpPr txBox="1"/>
      </xdr:nvSpPr>
      <xdr:spPr>
        <a:xfrm>
          <a:off x="863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97377</xdr:rowOff>
    </xdr:from>
    <xdr:to>
      <xdr:col>24</xdr:col>
      <xdr:colOff>114300</xdr:colOff>
      <xdr:row>96</xdr:row>
      <xdr:rowOff>27527</xdr:rowOff>
    </xdr:to>
    <xdr:sp macro="" textlink="">
      <xdr:nvSpPr>
        <xdr:cNvPr id="254" name="楕円 253"/>
        <xdr:cNvSpPr/>
      </xdr:nvSpPr>
      <xdr:spPr>
        <a:xfrm>
          <a:off x="4584700" y="163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120254</xdr:rowOff>
    </xdr:from>
    <xdr:ext cx="534377" cy="259045"/>
    <xdr:sp macro="" textlink="">
      <xdr:nvSpPr>
        <xdr:cNvPr id="255" name="扶助費該当値テキスト"/>
        <xdr:cNvSpPr txBox="1"/>
      </xdr:nvSpPr>
      <xdr:spPr>
        <a:xfrm>
          <a:off x="4686300" y="1623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114903</xdr:rowOff>
    </xdr:from>
    <xdr:to>
      <xdr:col>20</xdr:col>
      <xdr:colOff>38100</xdr:colOff>
      <xdr:row>96</xdr:row>
      <xdr:rowOff>45053</xdr:rowOff>
    </xdr:to>
    <xdr:sp macro="" textlink="">
      <xdr:nvSpPr>
        <xdr:cNvPr id="256" name="楕円 255"/>
        <xdr:cNvSpPr/>
      </xdr:nvSpPr>
      <xdr:spPr>
        <a:xfrm>
          <a:off x="3746500" y="164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61580</xdr:rowOff>
    </xdr:from>
    <xdr:ext cx="534377" cy="259045"/>
    <xdr:sp macro="" textlink="">
      <xdr:nvSpPr>
        <xdr:cNvPr id="257" name="テキスト ボックス 256"/>
        <xdr:cNvSpPr txBox="1"/>
      </xdr:nvSpPr>
      <xdr:spPr>
        <a:xfrm>
          <a:off x="3530111" y="1617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103911</xdr:rowOff>
    </xdr:from>
    <xdr:to>
      <xdr:col>15</xdr:col>
      <xdr:colOff>101600</xdr:colOff>
      <xdr:row>97</xdr:row>
      <xdr:rowOff>34061</xdr:rowOff>
    </xdr:to>
    <xdr:sp macro="" textlink="">
      <xdr:nvSpPr>
        <xdr:cNvPr id="258" name="楕円 257"/>
        <xdr:cNvSpPr/>
      </xdr:nvSpPr>
      <xdr:spPr>
        <a:xfrm>
          <a:off x="2857500" y="165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50588</xdr:rowOff>
    </xdr:from>
    <xdr:ext cx="534377" cy="259045"/>
    <xdr:sp macro="" textlink="">
      <xdr:nvSpPr>
        <xdr:cNvPr id="259" name="テキスト ボックス 258"/>
        <xdr:cNvSpPr txBox="1"/>
      </xdr:nvSpPr>
      <xdr:spPr>
        <a:xfrm>
          <a:off x="2641111" y="163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123856</xdr:rowOff>
    </xdr:from>
    <xdr:to>
      <xdr:col>10</xdr:col>
      <xdr:colOff>165100</xdr:colOff>
      <xdr:row>97</xdr:row>
      <xdr:rowOff>54006</xdr:rowOff>
    </xdr:to>
    <xdr:sp macro="" textlink="">
      <xdr:nvSpPr>
        <xdr:cNvPr id="260" name="楕円 259"/>
        <xdr:cNvSpPr/>
      </xdr:nvSpPr>
      <xdr:spPr>
        <a:xfrm>
          <a:off x="1968500" y="165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45133</xdr:rowOff>
    </xdr:from>
    <xdr:ext cx="534377" cy="259045"/>
    <xdr:sp macro="" textlink="">
      <xdr:nvSpPr>
        <xdr:cNvPr id="261" name="テキスト ボックス 260"/>
        <xdr:cNvSpPr txBox="1"/>
      </xdr:nvSpPr>
      <xdr:spPr>
        <a:xfrm>
          <a:off x="1752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88461</xdr:rowOff>
    </xdr:from>
    <xdr:to>
      <xdr:col>6</xdr:col>
      <xdr:colOff>38100</xdr:colOff>
      <xdr:row>98</xdr:row>
      <xdr:rowOff>18611</xdr:rowOff>
    </xdr:to>
    <xdr:sp macro="" textlink="">
      <xdr:nvSpPr>
        <xdr:cNvPr id="262" name="楕円 261"/>
        <xdr:cNvSpPr/>
      </xdr:nvSpPr>
      <xdr:spPr>
        <a:xfrm>
          <a:off x="1079500" y="167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9738</xdr:rowOff>
    </xdr:from>
    <xdr:ext cx="534377" cy="259045"/>
    <xdr:sp macro="" textlink="">
      <xdr:nvSpPr>
        <xdr:cNvPr id="263" name="テキスト ボックス 262"/>
        <xdr:cNvSpPr txBox="1"/>
      </xdr:nvSpPr>
      <xdr:spPr>
        <a:xfrm>
          <a:off x="863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75385</xdr:rowOff>
    </xdr:from>
    <xdr:to>
      <xdr:col>55</xdr:col>
      <xdr:colOff>0</xdr:colOff>
      <xdr:row>36</xdr:row>
      <xdr:rowOff>82916</xdr:rowOff>
    </xdr:to>
    <xdr:cxnSp macro="">
      <xdr:nvCxnSpPr>
        <xdr:cNvPr id="294" name="直線コネクタ 293"/>
        <xdr:cNvCxnSpPr/>
      </xdr:nvCxnSpPr>
      <xdr:spPr>
        <a:xfrm flipV="1">
          <a:off x="9639300" y="6247585"/>
          <a:ext cx="8382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161190</xdr:rowOff>
    </xdr:from>
    <xdr:ext cx="599010" cy="259045"/>
    <xdr:sp macro="" textlink="">
      <xdr:nvSpPr>
        <xdr:cNvPr id="295" name="補助費等平均値テキスト"/>
        <xdr:cNvSpPr txBox="1"/>
      </xdr:nvSpPr>
      <xdr:spPr>
        <a:xfrm>
          <a:off x="10528300" y="633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32215</xdr:rowOff>
    </xdr:from>
    <xdr:to>
      <xdr:col>50</xdr:col>
      <xdr:colOff>114300</xdr:colOff>
      <xdr:row>36</xdr:row>
      <xdr:rowOff>82916</xdr:rowOff>
    </xdr:to>
    <xdr:cxnSp macro="">
      <xdr:nvCxnSpPr>
        <xdr:cNvPr id="297" name="直線コネクタ 296"/>
        <xdr:cNvCxnSpPr/>
      </xdr:nvCxnSpPr>
      <xdr:spPr>
        <a:xfrm>
          <a:off x="8750300" y="5861515"/>
          <a:ext cx="889000" cy="39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299" name="テキスト ボックス 298"/>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32215</xdr:rowOff>
    </xdr:from>
    <xdr:to>
      <xdr:col>45</xdr:col>
      <xdr:colOff>177800</xdr:colOff>
      <xdr:row>36</xdr:row>
      <xdr:rowOff>110250</xdr:rowOff>
    </xdr:to>
    <xdr:cxnSp macro="">
      <xdr:nvCxnSpPr>
        <xdr:cNvPr id="300" name="直線コネクタ 299"/>
        <xdr:cNvCxnSpPr/>
      </xdr:nvCxnSpPr>
      <xdr:spPr>
        <a:xfrm flipV="1">
          <a:off x="7861300" y="5861515"/>
          <a:ext cx="889000" cy="42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144542</xdr:rowOff>
    </xdr:from>
    <xdr:ext cx="599010" cy="259045"/>
    <xdr:sp macro="" textlink="">
      <xdr:nvSpPr>
        <xdr:cNvPr id="302" name="テキスト ボックス 301"/>
        <xdr:cNvSpPr txBox="1"/>
      </xdr:nvSpPr>
      <xdr:spPr>
        <a:xfrm>
          <a:off x="8450795" y="648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110250</xdr:rowOff>
    </xdr:from>
    <xdr:to>
      <xdr:col>41</xdr:col>
      <xdr:colOff>50800</xdr:colOff>
      <xdr:row>37</xdr:row>
      <xdr:rowOff>54540</xdr:rowOff>
    </xdr:to>
    <xdr:cxnSp macro="">
      <xdr:nvCxnSpPr>
        <xdr:cNvPr id="303" name="直線コネクタ 302"/>
        <xdr:cNvCxnSpPr/>
      </xdr:nvCxnSpPr>
      <xdr:spPr>
        <a:xfrm flipV="1">
          <a:off x="6972300" y="6282450"/>
          <a:ext cx="889000" cy="1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158786</xdr:rowOff>
    </xdr:from>
    <xdr:to>
      <xdr:col>41</xdr:col>
      <xdr:colOff>101600</xdr:colOff>
      <xdr:row>38</xdr:row>
      <xdr:rowOff>88936</xdr:rowOff>
    </xdr:to>
    <xdr:sp macro="" textlink="">
      <xdr:nvSpPr>
        <xdr:cNvPr id="304" name="フローチャート: 判断 303"/>
        <xdr:cNvSpPr/>
      </xdr:nvSpPr>
      <xdr:spPr>
        <a:xfrm>
          <a:off x="7810500" y="65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80063</xdr:rowOff>
    </xdr:from>
    <xdr:ext cx="534377" cy="259045"/>
    <xdr:sp macro="" textlink="">
      <xdr:nvSpPr>
        <xdr:cNvPr id="305" name="テキスト ボックス 304"/>
        <xdr:cNvSpPr txBox="1"/>
      </xdr:nvSpPr>
      <xdr:spPr>
        <a:xfrm>
          <a:off x="7594111" y="65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164958</xdr:rowOff>
    </xdr:from>
    <xdr:to>
      <xdr:col>36</xdr:col>
      <xdr:colOff>165100</xdr:colOff>
      <xdr:row>38</xdr:row>
      <xdr:rowOff>95108</xdr:rowOff>
    </xdr:to>
    <xdr:sp macro="" textlink="">
      <xdr:nvSpPr>
        <xdr:cNvPr id="306" name="フローチャート: 判断 305"/>
        <xdr:cNvSpPr/>
      </xdr:nvSpPr>
      <xdr:spPr>
        <a:xfrm>
          <a:off x="6921500" y="650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86235</xdr:rowOff>
    </xdr:from>
    <xdr:ext cx="534377" cy="259045"/>
    <xdr:sp macro="" textlink="">
      <xdr:nvSpPr>
        <xdr:cNvPr id="307" name="テキスト ボックス 306"/>
        <xdr:cNvSpPr txBox="1"/>
      </xdr:nvSpPr>
      <xdr:spPr>
        <a:xfrm>
          <a:off x="6705111" y="660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24585</xdr:rowOff>
    </xdr:from>
    <xdr:to>
      <xdr:col>55</xdr:col>
      <xdr:colOff>50800</xdr:colOff>
      <xdr:row>36</xdr:row>
      <xdr:rowOff>126185</xdr:rowOff>
    </xdr:to>
    <xdr:sp macro="" textlink="">
      <xdr:nvSpPr>
        <xdr:cNvPr id="313" name="楕円 312"/>
        <xdr:cNvSpPr/>
      </xdr:nvSpPr>
      <xdr:spPr>
        <a:xfrm>
          <a:off x="10426700" y="61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47462</xdr:rowOff>
    </xdr:from>
    <xdr:ext cx="599010" cy="259045"/>
    <xdr:sp macro="" textlink="">
      <xdr:nvSpPr>
        <xdr:cNvPr id="314" name="補助費等該当値テキスト"/>
        <xdr:cNvSpPr txBox="1"/>
      </xdr:nvSpPr>
      <xdr:spPr>
        <a:xfrm>
          <a:off x="10528300" y="604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32116</xdr:rowOff>
    </xdr:from>
    <xdr:to>
      <xdr:col>50</xdr:col>
      <xdr:colOff>165100</xdr:colOff>
      <xdr:row>36</xdr:row>
      <xdr:rowOff>133716</xdr:rowOff>
    </xdr:to>
    <xdr:sp macro="" textlink="">
      <xdr:nvSpPr>
        <xdr:cNvPr id="315" name="楕円 314"/>
        <xdr:cNvSpPr/>
      </xdr:nvSpPr>
      <xdr:spPr>
        <a:xfrm>
          <a:off x="9588500" y="620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150243</xdr:rowOff>
    </xdr:from>
    <xdr:ext cx="599010" cy="259045"/>
    <xdr:sp macro="" textlink="">
      <xdr:nvSpPr>
        <xdr:cNvPr id="316" name="テキスト ボックス 315"/>
        <xdr:cNvSpPr txBox="1"/>
      </xdr:nvSpPr>
      <xdr:spPr>
        <a:xfrm>
          <a:off x="9339795" y="597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152865</xdr:rowOff>
    </xdr:from>
    <xdr:to>
      <xdr:col>46</xdr:col>
      <xdr:colOff>38100</xdr:colOff>
      <xdr:row>34</xdr:row>
      <xdr:rowOff>83015</xdr:rowOff>
    </xdr:to>
    <xdr:sp macro="" textlink="">
      <xdr:nvSpPr>
        <xdr:cNvPr id="317" name="楕円 316"/>
        <xdr:cNvSpPr/>
      </xdr:nvSpPr>
      <xdr:spPr>
        <a:xfrm>
          <a:off x="8699500" y="581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99542</xdr:rowOff>
    </xdr:from>
    <xdr:ext cx="599010" cy="259045"/>
    <xdr:sp macro="" textlink="">
      <xdr:nvSpPr>
        <xdr:cNvPr id="318" name="テキスト ボックス 317"/>
        <xdr:cNvSpPr txBox="1"/>
      </xdr:nvSpPr>
      <xdr:spPr>
        <a:xfrm>
          <a:off x="8450795" y="558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59450</xdr:rowOff>
    </xdr:from>
    <xdr:to>
      <xdr:col>41</xdr:col>
      <xdr:colOff>101600</xdr:colOff>
      <xdr:row>36</xdr:row>
      <xdr:rowOff>161050</xdr:rowOff>
    </xdr:to>
    <xdr:sp macro="" textlink="">
      <xdr:nvSpPr>
        <xdr:cNvPr id="319" name="楕円 318"/>
        <xdr:cNvSpPr/>
      </xdr:nvSpPr>
      <xdr:spPr>
        <a:xfrm>
          <a:off x="7810500" y="62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6127</xdr:rowOff>
    </xdr:from>
    <xdr:ext cx="599010" cy="259045"/>
    <xdr:sp macro="" textlink="">
      <xdr:nvSpPr>
        <xdr:cNvPr id="320" name="テキスト ボックス 319"/>
        <xdr:cNvSpPr txBox="1"/>
      </xdr:nvSpPr>
      <xdr:spPr>
        <a:xfrm>
          <a:off x="7561795" y="600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3740</xdr:rowOff>
    </xdr:from>
    <xdr:to>
      <xdr:col>36</xdr:col>
      <xdr:colOff>165100</xdr:colOff>
      <xdr:row>37</xdr:row>
      <xdr:rowOff>105340</xdr:rowOff>
    </xdr:to>
    <xdr:sp macro="" textlink="">
      <xdr:nvSpPr>
        <xdr:cNvPr id="321" name="楕円 320"/>
        <xdr:cNvSpPr/>
      </xdr:nvSpPr>
      <xdr:spPr>
        <a:xfrm>
          <a:off x="6921500" y="634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121867</xdr:rowOff>
    </xdr:from>
    <xdr:ext cx="599010" cy="259045"/>
    <xdr:sp macro="" textlink="">
      <xdr:nvSpPr>
        <xdr:cNvPr id="322" name="テキスト ボックス 321"/>
        <xdr:cNvSpPr txBox="1"/>
      </xdr:nvSpPr>
      <xdr:spPr>
        <a:xfrm>
          <a:off x="6672795" y="612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111934</xdr:rowOff>
    </xdr:from>
    <xdr:to>
      <xdr:col>55</xdr:col>
      <xdr:colOff>0</xdr:colOff>
      <xdr:row>58</xdr:row>
      <xdr:rowOff>14219</xdr:rowOff>
    </xdr:to>
    <xdr:cxnSp macro="">
      <xdr:nvCxnSpPr>
        <xdr:cNvPr id="351" name="直線コネクタ 350"/>
        <xdr:cNvCxnSpPr/>
      </xdr:nvCxnSpPr>
      <xdr:spPr>
        <a:xfrm>
          <a:off x="9639300" y="9884584"/>
          <a:ext cx="838200" cy="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111934</xdr:rowOff>
    </xdr:from>
    <xdr:to>
      <xdr:col>50</xdr:col>
      <xdr:colOff>114300</xdr:colOff>
      <xdr:row>58</xdr:row>
      <xdr:rowOff>62485</xdr:rowOff>
    </xdr:to>
    <xdr:cxnSp macro="">
      <xdr:nvCxnSpPr>
        <xdr:cNvPr id="354" name="直線コネクタ 353"/>
        <xdr:cNvCxnSpPr/>
      </xdr:nvCxnSpPr>
      <xdr:spPr>
        <a:xfrm flipV="1">
          <a:off x="8750300" y="9884584"/>
          <a:ext cx="889000" cy="12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29452</xdr:rowOff>
    </xdr:from>
    <xdr:ext cx="599010" cy="259045"/>
    <xdr:sp macro="" textlink="">
      <xdr:nvSpPr>
        <xdr:cNvPr id="356" name="テキスト ボックス 355"/>
        <xdr:cNvSpPr txBox="1"/>
      </xdr:nvSpPr>
      <xdr:spPr>
        <a:xfrm>
          <a:off x="9339795" y="99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166342</xdr:rowOff>
    </xdr:from>
    <xdr:to>
      <xdr:col>45</xdr:col>
      <xdr:colOff>177800</xdr:colOff>
      <xdr:row>58</xdr:row>
      <xdr:rowOff>62485</xdr:rowOff>
    </xdr:to>
    <xdr:cxnSp macro="">
      <xdr:nvCxnSpPr>
        <xdr:cNvPr id="357" name="直線コネクタ 356"/>
        <xdr:cNvCxnSpPr/>
      </xdr:nvCxnSpPr>
      <xdr:spPr>
        <a:xfrm>
          <a:off x="7861300" y="9938992"/>
          <a:ext cx="889000" cy="6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166342</xdr:rowOff>
    </xdr:from>
    <xdr:to>
      <xdr:col>41</xdr:col>
      <xdr:colOff>50800</xdr:colOff>
      <xdr:row>58</xdr:row>
      <xdr:rowOff>82062</xdr:rowOff>
    </xdr:to>
    <xdr:cxnSp macro="">
      <xdr:nvCxnSpPr>
        <xdr:cNvPr id="360" name="直線コネクタ 359"/>
        <xdr:cNvCxnSpPr/>
      </xdr:nvCxnSpPr>
      <xdr:spPr>
        <a:xfrm flipV="1">
          <a:off x="6972300" y="9938992"/>
          <a:ext cx="889000" cy="8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161600</xdr:rowOff>
    </xdr:from>
    <xdr:to>
      <xdr:col>41</xdr:col>
      <xdr:colOff>101600</xdr:colOff>
      <xdr:row>58</xdr:row>
      <xdr:rowOff>91750</xdr:rowOff>
    </xdr:to>
    <xdr:sp macro="" textlink="">
      <xdr:nvSpPr>
        <xdr:cNvPr id="361" name="フローチャート: 判断 360"/>
        <xdr:cNvSpPr/>
      </xdr:nvSpPr>
      <xdr:spPr>
        <a:xfrm>
          <a:off x="7810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82877</xdr:rowOff>
    </xdr:from>
    <xdr:ext cx="534377" cy="259045"/>
    <xdr:sp macro="" textlink="">
      <xdr:nvSpPr>
        <xdr:cNvPr id="362" name="テキスト ボックス 361"/>
        <xdr:cNvSpPr txBox="1"/>
      </xdr:nvSpPr>
      <xdr:spPr>
        <a:xfrm>
          <a:off x="7594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7465</xdr:rowOff>
    </xdr:from>
    <xdr:to>
      <xdr:col>36</xdr:col>
      <xdr:colOff>165100</xdr:colOff>
      <xdr:row>58</xdr:row>
      <xdr:rowOff>109065</xdr:rowOff>
    </xdr:to>
    <xdr:sp macro="" textlink="">
      <xdr:nvSpPr>
        <xdr:cNvPr id="363" name="フローチャート: 判断 362"/>
        <xdr:cNvSpPr/>
      </xdr:nvSpPr>
      <xdr:spPr>
        <a:xfrm>
          <a:off x="6921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125592</xdr:rowOff>
    </xdr:from>
    <xdr:ext cx="534377" cy="259045"/>
    <xdr:sp macro="" textlink="">
      <xdr:nvSpPr>
        <xdr:cNvPr id="364" name="テキスト ボックス 363"/>
        <xdr:cNvSpPr txBox="1"/>
      </xdr:nvSpPr>
      <xdr:spPr>
        <a:xfrm>
          <a:off x="6705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134869</xdr:rowOff>
    </xdr:from>
    <xdr:to>
      <xdr:col>55</xdr:col>
      <xdr:colOff>50800</xdr:colOff>
      <xdr:row>58</xdr:row>
      <xdr:rowOff>65019</xdr:rowOff>
    </xdr:to>
    <xdr:sp macro="" textlink="">
      <xdr:nvSpPr>
        <xdr:cNvPr id="370" name="楕円 369"/>
        <xdr:cNvSpPr/>
      </xdr:nvSpPr>
      <xdr:spPr>
        <a:xfrm>
          <a:off x="10426700" y="990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113296</xdr:rowOff>
    </xdr:from>
    <xdr:ext cx="599010" cy="259045"/>
    <xdr:sp macro="" textlink="">
      <xdr:nvSpPr>
        <xdr:cNvPr id="371" name="普通建設事業費該当値テキスト"/>
        <xdr:cNvSpPr txBox="1"/>
      </xdr:nvSpPr>
      <xdr:spPr>
        <a:xfrm>
          <a:off x="10528300" y="988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61134</xdr:rowOff>
    </xdr:from>
    <xdr:to>
      <xdr:col>50</xdr:col>
      <xdr:colOff>165100</xdr:colOff>
      <xdr:row>57</xdr:row>
      <xdr:rowOff>162734</xdr:rowOff>
    </xdr:to>
    <xdr:sp macro="" textlink="">
      <xdr:nvSpPr>
        <xdr:cNvPr id="372" name="楕円 371"/>
        <xdr:cNvSpPr/>
      </xdr:nvSpPr>
      <xdr:spPr>
        <a:xfrm>
          <a:off x="9588500" y="983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7811</xdr:rowOff>
    </xdr:from>
    <xdr:ext cx="599010" cy="259045"/>
    <xdr:sp macro="" textlink="">
      <xdr:nvSpPr>
        <xdr:cNvPr id="373" name="テキスト ボックス 372"/>
        <xdr:cNvSpPr txBox="1"/>
      </xdr:nvSpPr>
      <xdr:spPr>
        <a:xfrm>
          <a:off x="9339795" y="960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11685</xdr:rowOff>
    </xdr:from>
    <xdr:to>
      <xdr:col>46</xdr:col>
      <xdr:colOff>38100</xdr:colOff>
      <xdr:row>58</xdr:row>
      <xdr:rowOff>113285</xdr:rowOff>
    </xdr:to>
    <xdr:sp macro="" textlink="">
      <xdr:nvSpPr>
        <xdr:cNvPr id="374" name="楕円 373"/>
        <xdr:cNvSpPr/>
      </xdr:nvSpPr>
      <xdr:spPr>
        <a:xfrm>
          <a:off x="8699500" y="99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104412</xdr:rowOff>
    </xdr:from>
    <xdr:ext cx="534377" cy="259045"/>
    <xdr:sp macro="" textlink="">
      <xdr:nvSpPr>
        <xdr:cNvPr id="375" name="テキスト ボックス 374"/>
        <xdr:cNvSpPr txBox="1"/>
      </xdr:nvSpPr>
      <xdr:spPr>
        <a:xfrm>
          <a:off x="8483111" y="1004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115542</xdr:rowOff>
    </xdr:from>
    <xdr:to>
      <xdr:col>41</xdr:col>
      <xdr:colOff>101600</xdr:colOff>
      <xdr:row>58</xdr:row>
      <xdr:rowOff>45692</xdr:rowOff>
    </xdr:to>
    <xdr:sp macro="" textlink="">
      <xdr:nvSpPr>
        <xdr:cNvPr id="376" name="楕円 375"/>
        <xdr:cNvSpPr/>
      </xdr:nvSpPr>
      <xdr:spPr>
        <a:xfrm>
          <a:off x="7810500" y="98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62219</xdr:rowOff>
    </xdr:from>
    <xdr:ext cx="599010" cy="259045"/>
    <xdr:sp macro="" textlink="">
      <xdr:nvSpPr>
        <xdr:cNvPr id="377" name="テキスト ボックス 376"/>
        <xdr:cNvSpPr txBox="1"/>
      </xdr:nvSpPr>
      <xdr:spPr>
        <a:xfrm>
          <a:off x="7561795" y="966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31262</xdr:rowOff>
    </xdr:from>
    <xdr:to>
      <xdr:col>36</xdr:col>
      <xdr:colOff>165100</xdr:colOff>
      <xdr:row>58</xdr:row>
      <xdr:rowOff>132862</xdr:rowOff>
    </xdr:to>
    <xdr:sp macro="" textlink="">
      <xdr:nvSpPr>
        <xdr:cNvPr id="378" name="楕円 377"/>
        <xdr:cNvSpPr/>
      </xdr:nvSpPr>
      <xdr:spPr>
        <a:xfrm>
          <a:off x="6921500" y="99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123989</xdr:rowOff>
    </xdr:from>
    <xdr:ext cx="534377" cy="259045"/>
    <xdr:sp macro="" textlink="">
      <xdr:nvSpPr>
        <xdr:cNvPr id="379" name="テキスト ボックス 378"/>
        <xdr:cNvSpPr txBox="1"/>
      </xdr:nvSpPr>
      <xdr:spPr>
        <a:xfrm>
          <a:off x="6705111" y="1006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127854</xdr:rowOff>
    </xdr:from>
    <xdr:to>
      <xdr:col>55</xdr:col>
      <xdr:colOff>0</xdr:colOff>
      <xdr:row>79</xdr:row>
      <xdr:rowOff>37226</xdr:rowOff>
    </xdr:to>
    <xdr:cxnSp macro="">
      <xdr:nvCxnSpPr>
        <xdr:cNvPr id="408" name="直線コネクタ 407"/>
        <xdr:cNvCxnSpPr/>
      </xdr:nvCxnSpPr>
      <xdr:spPr>
        <a:xfrm flipV="1">
          <a:off x="9639300" y="13500954"/>
          <a:ext cx="838200" cy="8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37226</xdr:rowOff>
    </xdr:from>
    <xdr:to>
      <xdr:col>50</xdr:col>
      <xdr:colOff>114300</xdr:colOff>
      <xdr:row>79</xdr:row>
      <xdr:rowOff>40419</xdr:rowOff>
    </xdr:to>
    <xdr:cxnSp macro="">
      <xdr:nvCxnSpPr>
        <xdr:cNvPr id="411" name="直線コネクタ 410"/>
        <xdr:cNvCxnSpPr/>
      </xdr:nvCxnSpPr>
      <xdr:spPr>
        <a:xfrm flipV="1">
          <a:off x="8750300" y="13581776"/>
          <a:ext cx="889000" cy="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11497</xdr:rowOff>
    </xdr:from>
    <xdr:to>
      <xdr:col>45</xdr:col>
      <xdr:colOff>177800</xdr:colOff>
      <xdr:row>79</xdr:row>
      <xdr:rowOff>40419</xdr:rowOff>
    </xdr:to>
    <xdr:cxnSp macro="">
      <xdr:nvCxnSpPr>
        <xdr:cNvPr id="414" name="直線コネクタ 413"/>
        <xdr:cNvCxnSpPr/>
      </xdr:nvCxnSpPr>
      <xdr:spPr>
        <a:xfrm>
          <a:off x="7861300" y="13556047"/>
          <a:ext cx="889000" cy="2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19413</xdr:rowOff>
    </xdr:from>
    <xdr:to>
      <xdr:col>41</xdr:col>
      <xdr:colOff>101600</xdr:colOff>
      <xdr:row>78</xdr:row>
      <xdr:rowOff>121013</xdr:rowOff>
    </xdr:to>
    <xdr:sp macro="" textlink="">
      <xdr:nvSpPr>
        <xdr:cNvPr id="417" name="フローチャート: 判断 416"/>
        <xdr:cNvSpPr/>
      </xdr:nvSpPr>
      <xdr:spPr>
        <a:xfrm>
          <a:off x="7810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137540</xdr:rowOff>
    </xdr:from>
    <xdr:ext cx="534377" cy="259045"/>
    <xdr:sp macro="" textlink="">
      <xdr:nvSpPr>
        <xdr:cNvPr id="418" name="テキスト ボックス 417"/>
        <xdr:cNvSpPr txBox="1"/>
      </xdr:nvSpPr>
      <xdr:spPr>
        <a:xfrm>
          <a:off x="7594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77054</xdr:rowOff>
    </xdr:from>
    <xdr:to>
      <xdr:col>55</xdr:col>
      <xdr:colOff>50800</xdr:colOff>
      <xdr:row>79</xdr:row>
      <xdr:rowOff>7204</xdr:rowOff>
    </xdr:to>
    <xdr:sp macro="" textlink="">
      <xdr:nvSpPr>
        <xdr:cNvPr id="424" name="楕円 423"/>
        <xdr:cNvSpPr/>
      </xdr:nvSpPr>
      <xdr:spPr>
        <a:xfrm>
          <a:off x="10426700" y="134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163431</xdr:rowOff>
    </xdr:from>
    <xdr:ext cx="534377" cy="259045"/>
    <xdr:sp macro="" textlink="">
      <xdr:nvSpPr>
        <xdr:cNvPr id="425" name="普通建設事業費 （ うち新規整備　）該当値テキスト"/>
        <xdr:cNvSpPr txBox="1"/>
      </xdr:nvSpPr>
      <xdr:spPr>
        <a:xfrm>
          <a:off x="10528300" y="1336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157876</xdr:rowOff>
    </xdr:from>
    <xdr:to>
      <xdr:col>50</xdr:col>
      <xdr:colOff>165100</xdr:colOff>
      <xdr:row>79</xdr:row>
      <xdr:rowOff>88026</xdr:rowOff>
    </xdr:to>
    <xdr:sp macro="" textlink="">
      <xdr:nvSpPr>
        <xdr:cNvPr id="426" name="楕円 425"/>
        <xdr:cNvSpPr/>
      </xdr:nvSpPr>
      <xdr:spPr>
        <a:xfrm>
          <a:off x="9588500" y="135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79153</xdr:rowOff>
    </xdr:from>
    <xdr:ext cx="469744" cy="259045"/>
    <xdr:sp macro="" textlink="">
      <xdr:nvSpPr>
        <xdr:cNvPr id="427" name="テキスト ボックス 426"/>
        <xdr:cNvSpPr txBox="1"/>
      </xdr:nvSpPr>
      <xdr:spPr>
        <a:xfrm>
          <a:off x="9404428" y="136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161069</xdr:rowOff>
    </xdr:from>
    <xdr:to>
      <xdr:col>46</xdr:col>
      <xdr:colOff>38100</xdr:colOff>
      <xdr:row>79</xdr:row>
      <xdr:rowOff>91219</xdr:rowOff>
    </xdr:to>
    <xdr:sp macro="" textlink="">
      <xdr:nvSpPr>
        <xdr:cNvPr id="428" name="楕円 427"/>
        <xdr:cNvSpPr/>
      </xdr:nvSpPr>
      <xdr:spPr>
        <a:xfrm>
          <a:off x="8699500" y="1353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82346</xdr:rowOff>
    </xdr:from>
    <xdr:ext cx="469744" cy="259045"/>
    <xdr:sp macro="" textlink="">
      <xdr:nvSpPr>
        <xdr:cNvPr id="429" name="テキスト ボックス 428"/>
        <xdr:cNvSpPr txBox="1"/>
      </xdr:nvSpPr>
      <xdr:spPr>
        <a:xfrm>
          <a:off x="8515428" y="1362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132147</xdr:rowOff>
    </xdr:from>
    <xdr:to>
      <xdr:col>41</xdr:col>
      <xdr:colOff>101600</xdr:colOff>
      <xdr:row>79</xdr:row>
      <xdr:rowOff>62297</xdr:rowOff>
    </xdr:to>
    <xdr:sp macro="" textlink="">
      <xdr:nvSpPr>
        <xdr:cNvPr id="430" name="楕円 429"/>
        <xdr:cNvSpPr/>
      </xdr:nvSpPr>
      <xdr:spPr>
        <a:xfrm>
          <a:off x="7810500" y="1350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53424</xdr:rowOff>
    </xdr:from>
    <xdr:ext cx="469744" cy="259045"/>
    <xdr:sp macro="" textlink="">
      <xdr:nvSpPr>
        <xdr:cNvPr id="431" name="テキスト ボックス 430"/>
        <xdr:cNvSpPr txBox="1"/>
      </xdr:nvSpPr>
      <xdr:spPr>
        <a:xfrm>
          <a:off x="7626428" y="1359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115022</xdr:rowOff>
    </xdr:from>
    <xdr:to>
      <xdr:col>55</xdr:col>
      <xdr:colOff>0</xdr:colOff>
      <xdr:row>95</xdr:row>
      <xdr:rowOff>143021</xdr:rowOff>
    </xdr:to>
    <xdr:cxnSp macro="">
      <xdr:nvCxnSpPr>
        <xdr:cNvPr id="456" name="直線コネクタ 455"/>
        <xdr:cNvCxnSpPr/>
      </xdr:nvCxnSpPr>
      <xdr:spPr>
        <a:xfrm>
          <a:off x="9639300" y="16059872"/>
          <a:ext cx="838200" cy="37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7" name="普通建設事業費 （ うち更新整備　）平均値テキスト"/>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115022</xdr:rowOff>
    </xdr:from>
    <xdr:to>
      <xdr:col>50</xdr:col>
      <xdr:colOff>114300</xdr:colOff>
      <xdr:row>95</xdr:row>
      <xdr:rowOff>106947</xdr:rowOff>
    </xdr:to>
    <xdr:cxnSp macro="">
      <xdr:nvCxnSpPr>
        <xdr:cNvPr id="459" name="直線コネクタ 458"/>
        <xdr:cNvCxnSpPr/>
      </xdr:nvCxnSpPr>
      <xdr:spPr>
        <a:xfrm flipV="1">
          <a:off x="8750300" y="16059872"/>
          <a:ext cx="889000" cy="33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1" name="テキスト ボックス 460"/>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106947</xdr:rowOff>
    </xdr:from>
    <xdr:to>
      <xdr:col>45</xdr:col>
      <xdr:colOff>177800</xdr:colOff>
      <xdr:row>96</xdr:row>
      <xdr:rowOff>32846</xdr:rowOff>
    </xdr:to>
    <xdr:cxnSp macro="">
      <xdr:nvCxnSpPr>
        <xdr:cNvPr id="462" name="直線コネクタ 461"/>
        <xdr:cNvCxnSpPr/>
      </xdr:nvCxnSpPr>
      <xdr:spPr>
        <a:xfrm flipV="1">
          <a:off x="7861300" y="16394697"/>
          <a:ext cx="889000" cy="9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85609</xdr:rowOff>
    </xdr:from>
    <xdr:to>
      <xdr:col>41</xdr:col>
      <xdr:colOff>101600</xdr:colOff>
      <xdr:row>97</xdr:row>
      <xdr:rowOff>15759</xdr:rowOff>
    </xdr:to>
    <xdr:sp macro="" textlink="">
      <xdr:nvSpPr>
        <xdr:cNvPr id="465" name="フローチャート: 判断 464"/>
        <xdr:cNvSpPr/>
      </xdr:nvSpPr>
      <xdr:spPr>
        <a:xfrm>
          <a:off x="7810500" y="165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6886</xdr:rowOff>
    </xdr:from>
    <xdr:ext cx="534377" cy="259045"/>
    <xdr:sp macro="" textlink="">
      <xdr:nvSpPr>
        <xdr:cNvPr id="466" name="テキスト ボックス 465"/>
        <xdr:cNvSpPr txBox="1"/>
      </xdr:nvSpPr>
      <xdr:spPr>
        <a:xfrm>
          <a:off x="7594111" y="166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92221</xdr:rowOff>
    </xdr:from>
    <xdr:to>
      <xdr:col>55</xdr:col>
      <xdr:colOff>50800</xdr:colOff>
      <xdr:row>96</xdr:row>
      <xdr:rowOff>22371</xdr:rowOff>
    </xdr:to>
    <xdr:sp macro="" textlink="">
      <xdr:nvSpPr>
        <xdr:cNvPr id="472" name="楕円 471"/>
        <xdr:cNvSpPr/>
      </xdr:nvSpPr>
      <xdr:spPr>
        <a:xfrm>
          <a:off x="10426700" y="163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115098</xdr:rowOff>
    </xdr:from>
    <xdr:ext cx="534377" cy="259045"/>
    <xdr:sp macro="" textlink="">
      <xdr:nvSpPr>
        <xdr:cNvPr id="473" name="普通建設事業費 （ うち更新整備　）該当値テキスト"/>
        <xdr:cNvSpPr txBox="1"/>
      </xdr:nvSpPr>
      <xdr:spPr>
        <a:xfrm>
          <a:off x="10528300" y="162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64222</xdr:rowOff>
    </xdr:from>
    <xdr:to>
      <xdr:col>50</xdr:col>
      <xdr:colOff>165100</xdr:colOff>
      <xdr:row>93</xdr:row>
      <xdr:rowOff>165822</xdr:rowOff>
    </xdr:to>
    <xdr:sp macro="" textlink="">
      <xdr:nvSpPr>
        <xdr:cNvPr id="474" name="楕円 473"/>
        <xdr:cNvSpPr/>
      </xdr:nvSpPr>
      <xdr:spPr>
        <a:xfrm>
          <a:off x="9588500" y="160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10899</xdr:rowOff>
    </xdr:from>
    <xdr:ext cx="599010" cy="259045"/>
    <xdr:sp macro="" textlink="">
      <xdr:nvSpPr>
        <xdr:cNvPr id="475" name="テキスト ボックス 474"/>
        <xdr:cNvSpPr txBox="1"/>
      </xdr:nvSpPr>
      <xdr:spPr>
        <a:xfrm>
          <a:off x="9339795" y="1578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56147</xdr:rowOff>
    </xdr:from>
    <xdr:to>
      <xdr:col>46</xdr:col>
      <xdr:colOff>38100</xdr:colOff>
      <xdr:row>95</xdr:row>
      <xdr:rowOff>157747</xdr:rowOff>
    </xdr:to>
    <xdr:sp macro="" textlink="">
      <xdr:nvSpPr>
        <xdr:cNvPr id="476" name="楕円 475"/>
        <xdr:cNvSpPr/>
      </xdr:nvSpPr>
      <xdr:spPr>
        <a:xfrm>
          <a:off x="8699500" y="1634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2824</xdr:rowOff>
    </xdr:from>
    <xdr:ext cx="534377" cy="259045"/>
    <xdr:sp macro="" textlink="">
      <xdr:nvSpPr>
        <xdr:cNvPr id="477" name="テキスト ボックス 476"/>
        <xdr:cNvSpPr txBox="1"/>
      </xdr:nvSpPr>
      <xdr:spPr>
        <a:xfrm>
          <a:off x="8483111" y="1611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153496</xdr:rowOff>
    </xdr:from>
    <xdr:to>
      <xdr:col>41</xdr:col>
      <xdr:colOff>101600</xdr:colOff>
      <xdr:row>96</xdr:row>
      <xdr:rowOff>83646</xdr:rowOff>
    </xdr:to>
    <xdr:sp macro="" textlink="">
      <xdr:nvSpPr>
        <xdr:cNvPr id="478" name="楕円 477"/>
        <xdr:cNvSpPr/>
      </xdr:nvSpPr>
      <xdr:spPr>
        <a:xfrm>
          <a:off x="7810500" y="164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100173</xdr:rowOff>
    </xdr:from>
    <xdr:ext cx="534377" cy="259045"/>
    <xdr:sp macro="" textlink="">
      <xdr:nvSpPr>
        <xdr:cNvPr id="479" name="テキスト ボックス 478"/>
        <xdr:cNvSpPr txBox="1"/>
      </xdr:nvSpPr>
      <xdr:spPr>
        <a:xfrm>
          <a:off x="7594111" y="162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100178</xdr:rowOff>
    </xdr:from>
    <xdr:to>
      <xdr:col>85</xdr:col>
      <xdr:colOff>127000</xdr:colOff>
      <xdr:row>38</xdr:row>
      <xdr:rowOff>5309</xdr:rowOff>
    </xdr:to>
    <xdr:cxnSp macro="">
      <xdr:nvCxnSpPr>
        <xdr:cNvPr id="508" name="直線コネクタ 507"/>
        <xdr:cNvCxnSpPr/>
      </xdr:nvCxnSpPr>
      <xdr:spPr>
        <a:xfrm flipV="1">
          <a:off x="15481300" y="6443828"/>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5466</xdr:rowOff>
    </xdr:from>
    <xdr:ext cx="534377" cy="259045"/>
    <xdr:sp macro="" textlink="">
      <xdr:nvSpPr>
        <xdr:cNvPr id="509" name="災害復旧事業費平均値テキスト"/>
        <xdr:cNvSpPr txBox="1"/>
      </xdr:nvSpPr>
      <xdr:spPr>
        <a:xfrm>
          <a:off x="16370300" y="6520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5309</xdr:rowOff>
    </xdr:from>
    <xdr:to>
      <xdr:col>81</xdr:col>
      <xdr:colOff>50800</xdr:colOff>
      <xdr:row>38</xdr:row>
      <xdr:rowOff>51981</xdr:rowOff>
    </xdr:to>
    <xdr:cxnSp macro="">
      <xdr:nvCxnSpPr>
        <xdr:cNvPr id="511" name="直線コネクタ 510"/>
        <xdr:cNvCxnSpPr/>
      </xdr:nvCxnSpPr>
      <xdr:spPr>
        <a:xfrm flipV="1">
          <a:off x="14592300" y="6520409"/>
          <a:ext cx="8890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94162</xdr:rowOff>
    </xdr:from>
    <xdr:ext cx="534377" cy="259045"/>
    <xdr:sp macro="" textlink="">
      <xdr:nvSpPr>
        <xdr:cNvPr id="513" name="テキスト ボックス 512"/>
        <xdr:cNvSpPr txBox="1"/>
      </xdr:nvSpPr>
      <xdr:spPr>
        <a:xfrm>
          <a:off x="15214111" y="66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51981</xdr:rowOff>
    </xdr:from>
    <xdr:to>
      <xdr:col>76</xdr:col>
      <xdr:colOff>114300</xdr:colOff>
      <xdr:row>38</xdr:row>
      <xdr:rowOff>133680</xdr:rowOff>
    </xdr:to>
    <xdr:cxnSp macro="">
      <xdr:nvCxnSpPr>
        <xdr:cNvPr id="514" name="直線コネクタ 513"/>
        <xdr:cNvCxnSpPr/>
      </xdr:nvCxnSpPr>
      <xdr:spPr>
        <a:xfrm flipV="1">
          <a:off x="13703300" y="6567081"/>
          <a:ext cx="889000" cy="8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135259</xdr:rowOff>
    </xdr:from>
    <xdr:ext cx="469744" cy="259045"/>
    <xdr:sp macro="" textlink="">
      <xdr:nvSpPr>
        <xdr:cNvPr id="516" name="テキスト ボックス 515"/>
        <xdr:cNvSpPr txBox="1"/>
      </xdr:nvSpPr>
      <xdr:spPr>
        <a:xfrm>
          <a:off x="14357428" y="665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133680</xdr:rowOff>
    </xdr:from>
    <xdr:to>
      <xdr:col>71</xdr:col>
      <xdr:colOff>177800</xdr:colOff>
      <xdr:row>39</xdr:row>
      <xdr:rowOff>32220</xdr:rowOff>
    </xdr:to>
    <xdr:cxnSp macro="">
      <xdr:nvCxnSpPr>
        <xdr:cNvPr id="517" name="直線コネクタ 516"/>
        <xdr:cNvCxnSpPr/>
      </xdr:nvCxnSpPr>
      <xdr:spPr>
        <a:xfrm flipV="1">
          <a:off x="12814300" y="6648780"/>
          <a:ext cx="889000" cy="6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8" name="フローチャート: 判断 517"/>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26788</xdr:rowOff>
    </xdr:from>
    <xdr:ext cx="469744" cy="259045"/>
    <xdr:sp macro="" textlink="">
      <xdr:nvSpPr>
        <xdr:cNvPr id="519" name="テキスト ボックス 518"/>
        <xdr:cNvSpPr txBox="1"/>
      </xdr:nvSpPr>
      <xdr:spPr>
        <a:xfrm>
          <a:off x="13468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20" name="フローチャート: 判断 519"/>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21" name="テキスト ボックス 520"/>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49378</xdr:rowOff>
    </xdr:from>
    <xdr:to>
      <xdr:col>85</xdr:col>
      <xdr:colOff>177800</xdr:colOff>
      <xdr:row>37</xdr:row>
      <xdr:rowOff>150978</xdr:rowOff>
    </xdr:to>
    <xdr:sp macro="" textlink="">
      <xdr:nvSpPr>
        <xdr:cNvPr id="527" name="楕円 526"/>
        <xdr:cNvSpPr/>
      </xdr:nvSpPr>
      <xdr:spPr>
        <a:xfrm>
          <a:off x="16268700" y="63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72255</xdr:rowOff>
    </xdr:from>
    <xdr:ext cx="534377" cy="259045"/>
    <xdr:sp macro="" textlink="">
      <xdr:nvSpPr>
        <xdr:cNvPr id="528" name="災害復旧事業費該当値テキスト"/>
        <xdr:cNvSpPr txBox="1"/>
      </xdr:nvSpPr>
      <xdr:spPr>
        <a:xfrm>
          <a:off x="16370300" y="62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125959</xdr:rowOff>
    </xdr:from>
    <xdr:to>
      <xdr:col>81</xdr:col>
      <xdr:colOff>101600</xdr:colOff>
      <xdr:row>38</xdr:row>
      <xdr:rowOff>56108</xdr:rowOff>
    </xdr:to>
    <xdr:sp macro="" textlink="">
      <xdr:nvSpPr>
        <xdr:cNvPr id="529" name="楕円 528"/>
        <xdr:cNvSpPr/>
      </xdr:nvSpPr>
      <xdr:spPr>
        <a:xfrm>
          <a:off x="15430500" y="64696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72636</xdr:rowOff>
    </xdr:from>
    <xdr:ext cx="534377" cy="259045"/>
    <xdr:sp macro="" textlink="">
      <xdr:nvSpPr>
        <xdr:cNvPr id="530" name="テキスト ボックス 529"/>
        <xdr:cNvSpPr txBox="1"/>
      </xdr:nvSpPr>
      <xdr:spPr>
        <a:xfrm>
          <a:off x="15214111" y="624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1181</xdr:rowOff>
    </xdr:from>
    <xdr:to>
      <xdr:col>76</xdr:col>
      <xdr:colOff>165100</xdr:colOff>
      <xdr:row>38</xdr:row>
      <xdr:rowOff>102781</xdr:rowOff>
    </xdr:to>
    <xdr:sp macro="" textlink="">
      <xdr:nvSpPr>
        <xdr:cNvPr id="531" name="楕円 530"/>
        <xdr:cNvSpPr/>
      </xdr:nvSpPr>
      <xdr:spPr>
        <a:xfrm>
          <a:off x="14541500" y="651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119308</xdr:rowOff>
    </xdr:from>
    <xdr:ext cx="534377" cy="259045"/>
    <xdr:sp macro="" textlink="">
      <xdr:nvSpPr>
        <xdr:cNvPr id="532" name="テキスト ボックス 531"/>
        <xdr:cNvSpPr txBox="1"/>
      </xdr:nvSpPr>
      <xdr:spPr>
        <a:xfrm>
          <a:off x="14325111" y="629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82880</xdr:rowOff>
    </xdr:from>
    <xdr:to>
      <xdr:col>72</xdr:col>
      <xdr:colOff>38100</xdr:colOff>
      <xdr:row>39</xdr:row>
      <xdr:rowOff>13030</xdr:rowOff>
    </xdr:to>
    <xdr:sp macro="" textlink="">
      <xdr:nvSpPr>
        <xdr:cNvPr id="533" name="楕円 532"/>
        <xdr:cNvSpPr/>
      </xdr:nvSpPr>
      <xdr:spPr>
        <a:xfrm>
          <a:off x="13652500" y="65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29557</xdr:rowOff>
    </xdr:from>
    <xdr:ext cx="469744" cy="259045"/>
    <xdr:sp macro="" textlink="">
      <xdr:nvSpPr>
        <xdr:cNvPr id="534" name="テキスト ボックス 533"/>
        <xdr:cNvSpPr txBox="1"/>
      </xdr:nvSpPr>
      <xdr:spPr>
        <a:xfrm>
          <a:off x="13468428" y="63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152870</xdr:rowOff>
    </xdr:from>
    <xdr:to>
      <xdr:col>67</xdr:col>
      <xdr:colOff>101600</xdr:colOff>
      <xdr:row>39</xdr:row>
      <xdr:rowOff>83020</xdr:rowOff>
    </xdr:to>
    <xdr:sp macro="" textlink="">
      <xdr:nvSpPr>
        <xdr:cNvPr id="535" name="楕円 534"/>
        <xdr:cNvSpPr/>
      </xdr:nvSpPr>
      <xdr:spPr>
        <a:xfrm>
          <a:off x="12763500" y="66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74147</xdr:rowOff>
    </xdr:from>
    <xdr:ext cx="378565" cy="259045"/>
    <xdr:sp macro="" textlink="">
      <xdr:nvSpPr>
        <xdr:cNvPr id="536" name="テキスト ボックス 535"/>
        <xdr:cNvSpPr txBox="1"/>
      </xdr:nvSpPr>
      <xdr:spPr>
        <a:xfrm>
          <a:off x="12625017" y="6760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45636</xdr:rowOff>
    </xdr:from>
    <xdr:to>
      <xdr:col>85</xdr:col>
      <xdr:colOff>127000</xdr:colOff>
      <xdr:row>75</xdr:row>
      <xdr:rowOff>93628</xdr:rowOff>
    </xdr:to>
    <xdr:cxnSp macro="">
      <xdr:nvCxnSpPr>
        <xdr:cNvPr id="612" name="直線コネクタ 611"/>
        <xdr:cNvCxnSpPr/>
      </xdr:nvCxnSpPr>
      <xdr:spPr>
        <a:xfrm flipV="1">
          <a:off x="15481300" y="12904386"/>
          <a:ext cx="838200" cy="4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66508</xdr:rowOff>
    </xdr:from>
    <xdr:ext cx="534377" cy="259045"/>
    <xdr:sp macro="" textlink="">
      <xdr:nvSpPr>
        <xdr:cNvPr id="613" name="公債費平均値テキスト"/>
        <xdr:cNvSpPr txBox="1"/>
      </xdr:nvSpPr>
      <xdr:spPr>
        <a:xfrm>
          <a:off x="16370300" y="1309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93628</xdr:rowOff>
    </xdr:from>
    <xdr:to>
      <xdr:col>81</xdr:col>
      <xdr:colOff>50800</xdr:colOff>
      <xdr:row>75</xdr:row>
      <xdr:rowOff>114179</xdr:rowOff>
    </xdr:to>
    <xdr:cxnSp macro="">
      <xdr:nvCxnSpPr>
        <xdr:cNvPr id="615" name="直線コネクタ 614"/>
        <xdr:cNvCxnSpPr/>
      </xdr:nvCxnSpPr>
      <xdr:spPr>
        <a:xfrm flipV="1">
          <a:off x="14592300" y="12952378"/>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24181</xdr:rowOff>
    </xdr:from>
    <xdr:ext cx="534377" cy="259045"/>
    <xdr:sp macro="" textlink="">
      <xdr:nvSpPr>
        <xdr:cNvPr id="617" name="テキスト ボックス 616"/>
        <xdr:cNvSpPr txBox="1"/>
      </xdr:nvSpPr>
      <xdr:spPr>
        <a:xfrm>
          <a:off x="15214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114179</xdr:rowOff>
    </xdr:from>
    <xdr:to>
      <xdr:col>76</xdr:col>
      <xdr:colOff>114300</xdr:colOff>
      <xdr:row>75</xdr:row>
      <xdr:rowOff>121714</xdr:rowOff>
    </xdr:to>
    <xdr:cxnSp macro="">
      <xdr:nvCxnSpPr>
        <xdr:cNvPr id="618" name="直線コネクタ 617"/>
        <xdr:cNvCxnSpPr/>
      </xdr:nvCxnSpPr>
      <xdr:spPr>
        <a:xfrm flipV="1">
          <a:off x="13703300" y="12972929"/>
          <a:ext cx="889000" cy="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44093</xdr:rowOff>
    </xdr:from>
    <xdr:ext cx="534377" cy="259045"/>
    <xdr:sp macro="" textlink="">
      <xdr:nvSpPr>
        <xdr:cNvPr id="620" name="テキスト ボックス 619"/>
        <xdr:cNvSpPr txBox="1"/>
      </xdr:nvSpPr>
      <xdr:spPr>
        <a:xfrm>
          <a:off x="14325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121714</xdr:rowOff>
    </xdr:from>
    <xdr:to>
      <xdr:col>71</xdr:col>
      <xdr:colOff>177800</xdr:colOff>
      <xdr:row>75</xdr:row>
      <xdr:rowOff>161477</xdr:rowOff>
    </xdr:to>
    <xdr:cxnSp macro="">
      <xdr:nvCxnSpPr>
        <xdr:cNvPr id="621" name="直線コネクタ 620"/>
        <xdr:cNvCxnSpPr/>
      </xdr:nvCxnSpPr>
      <xdr:spPr>
        <a:xfrm flipV="1">
          <a:off x="12814300" y="12980464"/>
          <a:ext cx="889000" cy="3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153626</xdr:rowOff>
    </xdr:from>
    <xdr:to>
      <xdr:col>72</xdr:col>
      <xdr:colOff>38100</xdr:colOff>
      <xdr:row>77</xdr:row>
      <xdr:rowOff>83776</xdr:rowOff>
    </xdr:to>
    <xdr:sp macro="" textlink="">
      <xdr:nvSpPr>
        <xdr:cNvPr id="622" name="フローチャート: 判断 621"/>
        <xdr:cNvSpPr/>
      </xdr:nvSpPr>
      <xdr:spPr>
        <a:xfrm>
          <a:off x="13652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74903</xdr:rowOff>
    </xdr:from>
    <xdr:ext cx="534377" cy="259045"/>
    <xdr:sp macro="" textlink="">
      <xdr:nvSpPr>
        <xdr:cNvPr id="623" name="テキスト ボックス 622"/>
        <xdr:cNvSpPr txBox="1"/>
      </xdr:nvSpPr>
      <xdr:spPr>
        <a:xfrm>
          <a:off x="13436111" y="132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151926</xdr:rowOff>
    </xdr:from>
    <xdr:to>
      <xdr:col>67</xdr:col>
      <xdr:colOff>101600</xdr:colOff>
      <xdr:row>77</xdr:row>
      <xdr:rowOff>82076</xdr:rowOff>
    </xdr:to>
    <xdr:sp macro="" textlink="">
      <xdr:nvSpPr>
        <xdr:cNvPr id="624" name="フローチャート: 判断 623"/>
        <xdr:cNvSpPr/>
      </xdr:nvSpPr>
      <xdr:spPr>
        <a:xfrm>
          <a:off x="12763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73203</xdr:rowOff>
    </xdr:from>
    <xdr:ext cx="534377" cy="259045"/>
    <xdr:sp macro="" textlink="">
      <xdr:nvSpPr>
        <xdr:cNvPr id="625" name="テキスト ボックス 624"/>
        <xdr:cNvSpPr txBox="1"/>
      </xdr:nvSpPr>
      <xdr:spPr>
        <a:xfrm>
          <a:off x="12547111" y="132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166286</xdr:rowOff>
    </xdr:from>
    <xdr:to>
      <xdr:col>85</xdr:col>
      <xdr:colOff>177800</xdr:colOff>
      <xdr:row>75</xdr:row>
      <xdr:rowOff>96436</xdr:rowOff>
    </xdr:to>
    <xdr:sp macro="" textlink="">
      <xdr:nvSpPr>
        <xdr:cNvPr id="631" name="楕円 630"/>
        <xdr:cNvSpPr/>
      </xdr:nvSpPr>
      <xdr:spPr>
        <a:xfrm>
          <a:off x="16268700" y="1285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17713</xdr:rowOff>
    </xdr:from>
    <xdr:ext cx="599010" cy="259045"/>
    <xdr:sp macro="" textlink="">
      <xdr:nvSpPr>
        <xdr:cNvPr id="632" name="公債費該当値テキスト"/>
        <xdr:cNvSpPr txBox="1"/>
      </xdr:nvSpPr>
      <xdr:spPr>
        <a:xfrm>
          <a:off x="16370300" y="1270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42828</xdr:rowOff>
    </xdr:from>
    <xdr:to>
      <xdr:col>81</xdr:col>
      <xdr:colOff>101600</xdr:colOff>
      <xdr:row>75</xdr:row>
      <xdr:rowOff>144428</xdr:rowOff>
    </xdr:to>
    <xdr:sp macro="" textlink="">
      <xdr:nvSpPr>
        <xdr:cNvPr id="633" name="楕円 632"/>
        <xdr:cNvSpPr/>
      </xdr:nvSpPr>
      <xdr:spPr>
        <a:xfrm>
          <a:off x="15430500" y="1290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160955</xdr:rowOff>
    </xdr:from>
    <xdr:ext cx="599010" cy="259045"/>
    <xdr:sp macro="" textlink="">
      <xdr:nvSpPr>
        <xdr:cNvPr id="634" name="テキスト ボックス 633"/>
        <xdr:cNvSpPr txBox="1"/>
      </xdr:nvSpPr>
      <xdr:spPr>
        <a:xfrm>
          <a:off x="15181795" y="1267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63379</xdr:rowOff>
    </xdr:from>
    <xdr:to>
      <xdr:col>76</xdr:col>
      <xdr:colOff>165100</xdr:colOff>
      <xdr:row>75</xdr:row>
      <xdr:rowOff>164979</xdr:rowOff>
    </xdr:to>
    <xdr:sp macro="" textlink="">
      <xdr:nvSpPr>
        <xdr:cNvPr id="635" name="楕円 634"/>
        <xdr:cNvSpPr/>
      </xdr:nvSpPr>
      <xdr:spPr>
        <a:xfrm>
          <a:off x="14541500" y="1292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10056</xdr:rowOff>
    </xdr:from>
    <xdr:ext cx="599010" cy="259045"/>
    <xdr:sp macro="" textlink="">
      <xdr:nvSpPr>
        <xdr:cNvPr id="636" name="テキスト ボックス 635"/>
        <xdr:cNvSpPr txBox="1"/>
      </xdr:nvSpPr>
      <xdr:spPr>
        <a:xfrm>
          <a:off x="14292795" y="1269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70914</xdr:rowOff>
    </xdr:from>
    <xdr:to>
      <xdr:col>72</xdr:col>
      <xdr:colOff>38100</xdr:colOff>
      <xdr:row>76</xdr:row>
      <xdr:rowOff>1064</xdr:rowOff>
    </xdr:to>
    <xdr:sp macro="" textlink="">
      <xdr:nvSpPr>
        <xdr:cNvPr id="637" name="楕円 636"/>
        <xdr:cNvSpPr/>
      </xdr:nvSpPr>
      <xdr:spPr>
        <a:xfrm>
          <a:off x="13652500" y="1292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17591</xdr:rowOff>
    </xdr:from>
    <xdr:ext cx="599010" cy="259045"/>
    <xdr:sp macro="" textlink="">
      <xdr:nvSpPr>
        <xdr:cNvPr id="638" name="テキスト ボックス 637"/>
        <xdr:cNvSpPr txBox="1"/>
      </xdr:nvSpPr>
      <xdr:spPr>
        <a:xfrm>
          <a:off x="13403795" y="1270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110676</xdr:rowOff>
    </xdr:from>
    <xdr:to>
      <xdr:col>67</xdr:col>
      <xdr:colOff>101600</xdr:colOff>
      <xdr:row>76</xdr:row>
      <xdr:rowOff>40825</xdr:rowOff>
    </xdr:to>
    <xdr:sp macro="" textlink="">
      <xdr:nvSpPr>
        <xdr:cNvPr id="639" name="楕円 638"/>
        <xdr:cNvSpPr/>
      </xdr:nvSpPr>
      <xdr:spPr>
        <a:xfrm>
          <a:off x="12763500" y="129694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57353</xdr:rowOff>
    </xdr:from>
    <xdr:ext cx="599010" cy="259045"/>
    <xdr:sp macro="" textlink="">
      <xdr:nvSpPr>
        <xdr:cNvPr id="640" name="テキスト ボックス 639"/>
        <xdr:cNvSpPr txBox="1"/>
      </xdr:nvSpPr>
      <xdr:spPr>
        <a:xfrm>
          <a:off x="12514795" y="1274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40656</xdr:rowOff>
    </xdr:from>
    <xdr:to>
      <xdr:col>85</xdr:col>
      <xdr:colOff>127000</xdr:colOff>
      <xdr:row>99</xdr:row>
      <xdr:rowOff>41225</xdr:rowOff>
    </xdr:to>
    <xdr:cxnSp macro="">
      <xdr:nvCxnSpPr>
        <xdr:cNvPr id="669" name="直線コネクタ 668"/>
        <xdr:cNvCxnSpPr/>
      </xdr:nvCxnSpPr>
      <xdr:spPr>
        <a:xfrm flipV="1">
          <a:off x="15481300" y="17014206"/>
          <a:ext cx="8382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40678</xdr:rowOff>
    </xdr:from>
    <xdr:to>
      <xdr:col>81</xdr:col>
      <xdr:colOff>50800</xdr:colOff>
      <xdr:row>99</xdr:row>
      <xdr:rowOff>41225</xdr:rowOff>
    </xdr:to>
    <xdr:cxnSp macro="">
      <xdr:nvCxnSpPr>
        <xdr:cNvPr id="672" name="直線コネクタ 671"/>
        <xdr:cNvCxnSpPr/>
      </xdr:nvCxnSpPr>
      <xdr:spPr>
        <a:xfrm>
          <a:off x="14592300" y="17014228"/>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4499</xdr:rowOff>
    </xdr:from>
    <xdr:to>
      <xdr:col>76</xdr:col>
      <xdr:colOff>114300</xdr:colOff>
      <xdr:row>99</xdr:row>
      <xdr:rowOff>40678</xdr:rowOff>
    </xdr:to>
    <xdr:cxnSp macro="">
      <xdr:nvCxnSpPr>
        <xdr:cNvPr id="675" name="直線コネクタ 674"/>
        <xdr:cNvCxnSpPr/>
      </xdr:nvCxnSpPr>
      <xdr:spPr>
        <a:xfrm>
          <a:off x="13703300" y="16978049"/>
          <a:ext cx="889000" cy="3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157595</xdr:rowOff>
    </xdr:from>
    <xdr:to>
      <xdr:col>71</xdr:col>
      <xdr:colOff>177800</xdr:colOff>
      <xdr:row>99</xdr:row>
      <xdr:rowOff>4499</xdr:rowOff>
    </xdr:to>
    <xdr:cxnSp macro="">
      <xdr:nvCxnSpPr>
        <xdr:cNvPr id="678" name="直線コネクタ 677"/>
        <xdr:cNvCxnSpPr/>
      </xdr:nvCxnSpPr>
      <xdr:spPr>
        <a:xfrm>
          <a:off x="12814300" y="16959695"/>
          <a:ext cx="889000" cy="1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6832</xdr:rowOff>
    </xdr:from>
    <xdr:to>
      <xdr:col>72</xdr:col>
      <xdr:colOff>38100</xdr:colOff>
      <xdr:row>98</xdr:row>
      <xdr:rowOff>108432</xdr:rowOff>
    </xdr:to>
    <xdr:sp macro="" textlink="">
      <xdr:nvSpPr>
        <xdr:cNvPr id="679" name="フローチャート: 判断 678"/>
        <xdr:cNvSpPr/>
      </xdr:nvSpPr>
      <xdr:spPr>
        <a:xfrm>
          <a:off x="13652500" y="168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124959</xdr:rowOff>
    </xdr:from>
    <xdr:ext cx="534377" cy="259045"/>
    <xdr:sp macro="" textlink="">
      <xdr:nvSpPr>
        <xdr:cNvPr id="680" name="テキスト ボックス 679"/>
        <xdr:cNvSpPr txBox="1"/>
      </xdr:nvSpPr>
      <xdr:spPr>
        <a:xfrm>
          <a:off x="13436111" y="1658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95348</xdr:rowOff>
    </xdr:from>
    <xdr:to>
      <xdr:col>67</xdr:col>
      <xdr:colOff>101600</xdr:colOff>
      <xdr:row>99</xdr:row>
      <xdr:rowOff>25498</xdr:rowOff>
    </xdr:to>
    <xdr:sp macro="" textlink="">
      <xdr:nvSpPr>
        <xdr:cNvPr id="681" name="フローチャート: 判断 680"/>
        <xdr:cNvSpPr/>
      </xdr:nvSpPr>
      <xdr:spPr>
        <a:xfrm>
          <a:off x="12763500" y="1689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42025</xdr:rowOff>
    </xdr:from>
    <xdr:ext cx="534377" cy="259045"/>
    <xdr:sp macro="" textlink="">
      <xdr:nvSpPr>
        <xdr:cNvPr id="682" name="テキスト ボックス 681"/>
        <xdr:cNvSpPr txBox="1"/>
      </xdr:nvSpPr>
      <xdr:spPr>
        <a:xfrm>
          <a:off x="12547111" y="166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161306</xdr:rowOff>
    </xdr:from>
    <xdr:to>
      <xdr:col>85</xdr:col>
      <xdr:colOff>177800</xdr:colOff>
      <xdr:row>99</xdr:row>
      <xdr:rowOff>91456</xdr:rowOff>
    </xdr:to>
    <xdr:sp macro="" textlink="">
      <xdr:nvSpPr>
        <xdr:cNvPr id="688" name="楕円 687"/>
        <xdr:cNvSpPr/>
      </xdr:nvSpPr>
      <xdr:spPr>
        <a:xfrm>
          <a:off x="16268700" y="1696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76233</xdr:rowOff>
    </xdr:from>
    <xdr:ext cx="469744" cy="259045"/>
    <xdr:sp macro="" textlink="">
      <xdr:nvSpPr>
        <xdr:cNvPr id="689" name="積立金該当値テキスト"/>
        <xdr:cNvSpPr txBox="1"/>
      </xdr:nvSpPr>
      <xdr:spPr>
        <a:xfrm>
          <a:off x="16370300" y="1687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161875</xdr:rowOff>
    </xdr:from>
    <xdr:to>
      <xdr:col>81</xdr:col>
      <xdr:colOff>101600</xdr:colOff>
      <xdr:row>99</xdr:row>
      <xdr:rowOff>92025</xdr:rowOff>
    </xdr:to>
    <xdr:sp macro="" textlink="">
      <xdr:nvSpPr>
        <xdr:cNvPr id="690" name="楕円 689"/>
        <xdr:cNvSpPr/>
      </xdr:nvSpPr>
      <xdr:spPr>
        <a:xfrm>
          <a:off x="15430500" y="169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83152</xdr:rowOff>
    </xdr:from>
    <xdr:ext cx="469744" cy="259045"/>
    <xdr:sp macro="" textlink="">
      <xdr:nvSpPr>
        <xdr:cNvPr id="691" name="テキスト ボックス 690"/>
        <xdr:cNvSpPr txBox="1"/>
      </xdr:nvSpPr>
      <xdr:spPr>
        <a:xfrm>
          <a:off x="15246428" y="1705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161328</xdr:rowOff>
    </xdr:from>
    <xdr:to>
      <xdr:col>76</xdr:col>
      <xdr:colOff>165100</xdr:colOff>
      <xdr:row>99</xdr:row>
      <xdr:rowOff>91478</xdr:rowOff>
    </xdr:to>
    <xdr:sp macro="" textlink="">
      <xdr:nvSpPr>
        <xdr:cNvPr id="692" name="楕円 691"/>
        <xdr:cNvSpPr/>
      </xdr:nvSpPr>
      <xdr:spPr>
        <a:xfrm>
          <a:off x="14541500" y="169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82605</xdr:rowOff>
    </xdr:from>
    <xdr:ext cx="469744" cy="259045"/>
    <xdr:sp macro="" textlink="">
      <xdr:nvSpPr>
        <xdr:cNvPr id="693" name="テキスト ボックス 692"/>
        <xdr:cNvSpPr txBox="1"/>
      </xdr:nvSpPr>
      <xdr:spPr>
        <a:xfrm>
          <a:off x="14357428" y="170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125149</xdr:rowOff>
    </xdr:from>
    <xdr:to>
      <xdr:col>72</xdr:col>
      <xdr:colOff>38100</xdr:colOff>
      <xdr:row>99</xdr:row>
      <xdr:rowOff>55299</xdr:rowOff>
    </xdr:to>
    <xdr:sp macro="" textlink="">
      <xdr:nvSpPr>
        <xdr:cNvPr id="694" name="楕円 693"/>
        <xdr:cNvSpPr/>
      </xdr:nvSpPr>
      <xdr:spPr>
        <a:xfrm>
          <a:off x="13652500" y="1692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46426</xdr:rowOff>
    </xdr:from>
    <xdr:ext cx="534377" cy="259045"/>
    <xdr:sp macro="" textlink="">
      <xdr:nvSpPr>
        <xdr:cNvPr id="695" name="テキスト ボックス 694"/>
        <xdr:cNvSpPr txBox="1"/>
      </xdr:nvSpPr>
      <xdr:spPr>
        <a:xfrm>
          <a:off x="13436111" y="1701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106795</xdr:rowOff>
    </xdr:from>
    <xdr:to>
      <xdr:col>67</xdr:col>
      <xdr:colOff>101600</xdr:colOff>
      <xdr:row>99</xdr:row>
      <xdr:rowOff>36945</xdr:rowOff>
    </xdr:to>
    <xdr:sp macro="" textlink="">
      <xdr:nvSpPr>
        <xdr:cNvPr id="696" name="楕円 695"/>
        <xdr:cNvSpPr/>
      </xdr:nvSpPr>
      <xdr:spPr>
        <a:xfrm>
          <a:off x="12763500" y="169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28072</xdr:rowOff>
    </xdr:from>
    <xdr:ext cx="534377" cy="259045"/>
    <xdr:sp macro="" textlink="">
      <xdr:nvSpPr>
        <xdr:cNvPr id="697" name="テキスト ボックス 696"/>
        <xdr:cNvSpPr txBox="1"/>
      </xdr:nvSpPr>
      <xdr:spPr>
        <a:xfrm>
          <a:off x="12547111" y="1700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68605</xdr:rowOff>
    </xdr:from>
    <xdr:to>
      <xdr:col>116</xdr:col>
      <xdr:colOff>63500</xdr:colOff>
      <xdr:row>38</xdr:row>
      <xdr:rowOff>139700</xdr:rowOff>
    </xdr:to>
    <xdr:cxnSp macro="">
      <xdr:nvCxnSpPr>
        <xdr:cNvPr id="724" name="直線コネクタ 723"/>
        <xdr:cNvCxnSpPr/>
      </xdr:nvCxnSpPr>
      <xdr:spPr>
        <a:xfrm>
          <a:off x="21323300" y="6583705"/>
          <a:ext cx="8382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68605</xdr:rowOff>
    </xdr:from>
    <xdr:to>
      <xdr:col>111</xdr:col>
      <xdr:colOff>177800</xdr:colOff>
      <xdr:row>38</xdr:row>
      <xdr:rowOff>70937</xdr:rowOff>
    </xdr:to>
    <xdr:cxnSp macro="">
      <xdr:nvCxnSpPr>
        <xdr:cNvPr id="727" name="直線コネクタ 726"/>
        <xdr:cNvCxnSpPr/>
      </xdr:nvCxnSpPr>
      <xdr:spPr>
        <a:xfrm flipV="1">
          <a:off x="20434300" y="6583705"/>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134901</xdr:rowOff>
    </xdr:from>
    <xdr:ext cx="469744" cy="259045"/>
    <xdr:sp macro="" textlink="">
      <xdr:nvSpPr>
        <xdr:cNvPr id="729" name="テキスト ボックス 728"/>
        <xdr:cNvSpPr txBox="1"/>
      </xdr:nvSpPr>
      <xdr:spPr>
        <a:xfrm>
          <a:off x="21088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70937</xdr:rowOff>
    </xdr:from>
    <xdr:to>
      <xdr:col>107</xdr:col>
      <xdr:colOff>50800</xdr:colOff>
      <xdr:row>38</xdr:row>
      <xdr:rowOff>139700</xdr:rowOff>
    </xdr:to>
    <xdr:cxnSp macro="">
      <xdr:nvCxnSpPr>
        <xdr:cNvPr id="730" name="直線コネクタ 729"/>
        <xdr:cNvCxnSpPr/>
      </xdr:nvCxnSpPr>
      <xdr:spPr>
        <a:xfrm flipV="1">
          <a:off x="19545300" y="6586037"/>
          <a:ext cx="8890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140388</xdr:rowOff>
    </xdr:from>
    <xdr:ext cx="378565" cy="259045"/>
    <xdr:sp macro="" textlink="">
      <xdr:nvSpPr>
        <xdr:cNvPr id="732" name="テキスト ボックス 731"/>
        <xdr:cNvSpPr txBox="1"/>
      </xdr:nvSpPr>
      <xdr:spPr>
        <a:xfrm>
          <a:off x="20245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33396</xdr:rowOff>
    </xdr:from>
    <xdr:to>
      <xdr:col>102</xdr:col>
      <xdr:colOff>165100</xdr:colOff>
      <xdr:row>38</xdr:row>
      <xdr:rowOff>134996</xdr:rowOff>
    </xdr:to>
    <xdr:sp macro="" textlink="">
      <xdr:nvSpPr>
        <xdr:cNvPr id="734" name="フローチャート: 判断 733"/>
        <xdr:cNvSpPr/>
      </xdr:nvSpPr>
      <xdr:spPr>
        <a:xfrm>
          <a:off x="19494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151523</xdr:rowOff>
    </xdr:from>
    <xdr:ext cx="469744" cy="259045"/>
    <xdr:sp macro="" textlink="">
      <xdr:nvSpPr>
        <xdr:cNvPr id="735" name="テキスト ボックス 734"/>
        <xdr:cNvSpPr txBox="1"/>
      </xdr:nvSpPr>
      <xdr:spPr>
        <a:xfrm>
          <a:off x="19310428" y="632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22880</xdr:rowOff>
    </xdr:from>
    <xdr:to>
      <xdr:col>98</xdr:col>
      <xdr:colOff>38100</xdr:colOff>
      <xdr:row>38</xdr:row>
      <xdr:rowOff>124480</xdr:rowOff>
    </xdr:to>
    <xdr:sp macro="" textlink="">
      <xdr:nvSpPr>
        <xdr:cNvPr id="736" name="フローチャート: 判断 735"/>
        <xdr:cNvSpPr/>
      </xdr:nvSpPr>
      <xdr:spPr>
        <a:xfrm>
          <a:off x="18605500" y="653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141007</xdr:rowOff>
    </xdr:from>
    <xdr:ext cx="469744" cy="259045"/>
    <xdr:sp macro="" textlink="">
      <xdr:nvSpPr>
        <xdr:cNvPr id="737" name="テキスト ボックス 736"/>
        <xdr:cNvSpPr txBox="1"/>
      </xdr:nvSpPr>
      <xdr:spPr>
        <a:xfrm>
          <a:off x="18421428" y="631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17805</xdr:rowOff>
    </xdr:from>
    <xdr:to>
      <xdr:col>112</xdr:col>
      <xdr:colOff>38100</xdr:colOff>
      <xdr:row>38</xdr:row>
      <xdr:rowOff>119405</xdr:rowOff>
    </xdr:to>
    <xdr:sp macro="" textlink="">
      <xdr:nvSpPr>
        <xdr:cNvPr id="745" name="楕円 744"/>
        <xdr:cNvSpPr/>
      </xdr:nvSpPr>
      <xdr:spPr>
        <a:xfrm>
          <a:off x="21272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135933</xdr:rowOff>
    </xdr:from>
    <xdr:ext cx="469744" cy="259045"/>
    <xdr:sp macro="" textlink="">
      <xdr:nvSpPr>
        <xdr:cNvPr id="746" name="テキスト ボックス 745"/>
        <xdr:cNvSpPr txBox="1"/>
      </xdr:nvSpPr>
      <xdr:spPr>
        <a:xfrm>
          <a:off x="21088428" y="630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20137</xdr:rowOff>
    </xdr:from>
    <xdr:to>
      <xdr:col>107</xdr:col>
      <xdr:colOff>101600</xdr:colOff>
      <xdr:row>38</xdr:row>
      <xdr:rowOff>121737</xdr:rowOff>
    </xdr:to>
    <xdr:sp macro="" textlink="">
      <xdr:nvSpPr>
        <xdr:cNvPr id="747" name="楕円 746"/>
        <xdr:cNvSpPr/>
      </xdr:nvSpPr>
      <xdr:spPr>
        <a:xfrm>
          <a:off x="20383500" y="65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138264</xdr:rowOff>
    </xdr:from>
    <xdr:ext cx="469744" cy="259045"/>
    <xdr:sp macro="" textlink="">
      <xdr:nvSpPr>
        <xdr:cNvPr id="748" name="テキスト ボックス 747"/>
        <xdr:cNvSpPr txBox="1"/>
      </xdr:nvSpPr>
      <xdr:spPr>
        <a:xfrm>
          <a:off x="20199428" y="631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103942</xdr:rowOff>
    </xdr:from>
    <xdr:to>
      <xdr:col>102</xdr:col>
      <xdr:colOff>165100</xdr:colOff>
      <xdr:row>58</xdr:row>
      <xdr:rowOff>34092</xdr:rowOff>
    </xdr:to>
    <xdr:sp macro="" textlink="">
      <xdr:nvSpPr>
        <xdr:cNvPr id="789" name="フローチャート: 判断 788"/>
        <xdr:cNvSpPr/>
      </xdr:nvSpPr>
      <xdr:spPr>
        <a:xfrm>
          <a:off x="19494500" y="987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50619</xdr:rowOff>
    </xdr:from>
    <xdr:ext cx="469744" cy="259045"/>
    <xdr:sp macro="" textlink="">
      <xdr:nvSpPr>
        <xdr:cNvPr id="790" name="テキスト ボックス 789"/>
        <xdr:cNvSpPr txBox="1"/>
      </xdr:nvSpPr>
      <xdr:spPr>
        <a:xfrm>
          <a:off x="19310428" y="965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101702</xdr:rowOff>
    </xdr:from>
    <xdr:to>
      <xdr:col>98</xdr:col>
      <xdr:colOff>38100</xdr:colOff>
      <xdr:row>58</xdr:row>
      <xdr:rowOff>31852</xdr:rowOff>
    </xdr:to>
    <xdr:sp macro="" textlink="">
      <xdr:nvSpPr>
        <xdr:cNvPr id="791" name="フローチャート: 判断 790"/>
        <xdr:cNvSpPr/>
      </xdr:nvSpPr>
      <xdr:spPr>
        <a:xfrm>
          <a:off x="18605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48379</xdr:rowOff>
    </xdr:from>
    <xdr:ext cx="469744" cy="259045"/>
    <xdr:sp macro="" textlink="">
      <xdr:nvSpPr>
        <xdr:cNvPr id="792" name="テキスト ボックス 791"/>
        <xdr:cNvSpPr txBox="1"/>
      </xdr:nvSpPr>
      <xdr:spPr>
        <a:xfrm>
          <a:off x="18421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32169</xdr:rowOff>
    </xdr:from>
    <xdr:to>
      <xdr:col>116</xdr:col>
      <xdr:colOff>63500</xdr:colOff>
      <xdr:row>73</xdr:row>
      <xdr:rowOff>67310</xdr:rowOff>
    </xdr:to>
    <xdr:cxnSp macro="">
      <xdr:nvCxnSpPr>
        <xdr:cNvPr id="837" name="直線コネクタ 836"/>
        <xdr:cNvCxnSpPr/>
      </xdr:nvCxnSpPr>
      <xdr:spPr>
        <a:xfrm>
          <a:off x="21323300" y="12548019"/>
          <a:ext cx="838200" cy="3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38" name="繰出金平均値テキスト"/>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32169</xdr:rowOff>
    </xdr:from>
    <xdr:to>
      <xdr:col>111</xdr:col>
      <xdr:colOff>177800</xdr:colOff>
      <xdr:row>73</xdr:row>
      <xdr:rowOff>83159</xdr:rowOff>
    </xdr:to>
    <xdr:cxnSp macro="">
      <xdr:nvCxnSpPr>
        <xdr:cNvPr id="840" name="直線コネクタ 839"/>
        <xdr:cNvCxnSpPr/>
      </xdr:nvCxnSpPr>
      <xdr:spPr>
        <a:xfrm flipV="1">
          <a:off x="20434300" y="12548019"/>
          <a:ext cx="889000" cy="5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2" name="テキスト ボックス 841"/>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83159</xdr:rowOff>
    </xdr:from>
    <xdr:to>
      <xdr:col>107</xdr:col>
      <xdr:colOff>50800</xdr:colOff>
      <xdr:row>74</xdr:row>
      <xdr:rowOff>19062</xdr:rowOff>
    </xdr:to>
    <xdr:cxnSp macro="">
      <xdr:nvCxnSpPr>
        <xdr:cNvPr id="843" name="直線コネクタ 842"/>
        <xdr:cNvCxnSpPr/>
      </xdr:nvCxnSpPr>
      <xdr:spPr>
        <a:xfrm flipV="1">
          <a:off x="19545300" y="12599009"/>
          <a:ext cx="889000" cy="10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5" name="テキスト ボックス 844"/>
        <xdr:cNvSpPr txBox="1"/>
      </xdr:nvSpPr>
      <xdr:spPr>
        <a:xfrm>
          <a:off x="20167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19062</xdr:rowOff>
    </xdr:from>
    <xdr:to>
      <xdr:col>102</xdr:col>
      <xdr:colOff>114300</xdr:colOff>
      <xdr:row>74</xdr:row>
      <xdr:rowOff>75171</xdr:rowOff>
    </xdr:to>
    <xdr:cxnSp macro="">
      <xdr:nvCxnSpPr>
        <xdr:cNvPr id="846" name="直線コネクタ 845"/>
        <xdr:cNvCxnSpPr/>
      </xdr:nvCxnSpPr>
      <xdr:spPr>
        <a:xfrm flipV="1">
          <a:off x="18656300" y="12706362"/>
          <a:ext cx="889000" cy="5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47" name="フローチャート: 判断 846"/>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32504</xdr:rowOff>
    </xdr:from>
    <xdr:ext cx="534377" cy="259045"/>
    <xdr:sp macro="" textlink="">
      <xdr:nvSpPr>
        <xdr:cNvPr id="848" name="テキスト ボックス 847"/>
        <xdr:cNvSpPr txBox="1"/>
      </xdr:nvSpPr>
      <xdr:spPr>
        <a:xfrm>
          <a:off x="19278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49" name="フローチャート: 判断 848"/>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70311</xdr:rowOff>
    </xdr:from>
    <xdr:ext cx="534377" cy="259045"/>
    <xdr:sp macro="" textlink="">
      <xdr:nvSpPr>
        <xdr:cNvPr id="850" name="テキスト ボックス 849"/>
        <xdr:cNvSpPr txBox="1"/>
      </xdr:nvSpPr>
      <xdr:spPr>
        <a:xfrm>
          <a:off x="18389111" y="132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16510</xdr:rowOff>
    </xdr:from>
    <xdr:to>
      <xdr:col>116</xdr:col>
      <xdr:colOff>114300</xdr:colOff>
      <xdr:row>73</xdr:row>
      <xdr:rowOff>118110</xdr:rowOff>
    </xdr:to>
    <xdr:sp macro="" textlink="">
      <xdr:nvSpPr>
        <xdr:cNvPr id="856" name="楕円 855"/>
        <xdr:cNvSpPr/>
      </xdr:nvSpPr>
      <xdr:spPr>
        <a:xfrm>
          <a:off x="22110700" y="125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39387</xdr:rowOff>
    </xdr:from>
    <xdr:ext cx="599010" cy="259045"/>
    <xdr:sp macro="" textlink="">
      <xdr:nvSpPr>
        <xdr:cNvPr id="857" name="繰出金該当値テキスト"/>
        <xdr:cNvSpPr txBox="1"/>
      </xdr:nvSpPr>
      <xdr:spPr>
        <a:xfrm>
          <a:off x="22212300" y="1238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152819</xdr:rowOff>
    </xdr:from>
    <xdr:to>
      <xdr:col>112</xdr:col>
      <xdr:colOff>38100</xdr:colOff>
      <xdr:row>73</xdr:row>
      <xdr:rowOff>82969</xdr:rowOff>
    </xdr:to>
    <xdr:sp macro="" textlink="">
      <xdr:nvSpPr>
        <xdr:cNvPr id="858" name="楕円 857"/>
        <xdr:cNvSpPr/>
      </xdr:nvSpPr>
      <xdr:spPr>
        <a:xfrm>
          <a:off x="21272500" y="124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99496</xdr:rowOff>
    </xdr:from>
    <xdr:ext cx="599010" cy="259045"/>
    <xdr:sp macro="" textlink="">
      <xdr:nvSpPr>
        <xdr:cNvPr id="859" name="テキスト ボックス 858"/>
        <xdr:cNvSpPr txBox="1"/>
      </xdr:nvSpPr>
      <xdr:spPr>
        <a:xfrm>
          <a:off x="21023795" y="1227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32359</xdr:rowOff>
    </xdr:from>
    <xdr:to>
      <xdr:col>107</xdr:col>
      <xdr:colOff>101600</xdr:colOff>
      <xdr:row>73</xdr:row>
      <xdr:rowOff>133959</xdr:rowOff>
    </xdr:to>
    <xdr:sp macro="" textlink="">
      <xdr:nvSpPr>
        <xdr:cNvPr id="860" name="楕円 859"/>
        <xdr:cNvSpPr/>
      </xdr:nvSpPr>
      <xdr:spPr>
        <a:xfrm>
          <a:off x="20383500" y="1254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150486</xdr:rowOff>
    </xdr:from>
    <xdr:ext cx="599010" cy="259045"/>
    <xdr:sp macro="" textlink="">
      <xdr:nvSpPr>
        <xdr:cNvPr id="861" name="テキスト ボックス 860"/>
        <xdr:cNvSpPr txBox="1"/>
      </xdr:nvSpPr>
      <xdr:spPr>
        <a:xfrm>
          <a:off x="20134795" y="1232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139712</xdr:rowOff>
    </xdr:from>
    <xdr:to>
      <xdr:col>102</xdr:col>
      <xdr:colOff>165100</xdr:colOff>
      <xdr:row>74</xdr:row>
      <xdr:rowOff>69862</xdr:rowOff>
    </xdr:to>
    <xdr:sp macro="" textlink="">
      <xdr:nvSpPr>
        <xdr:cNvPr id="862" name="楕円 861"/>
        <xdr:cNvSpPr/>
      </xdr:nvSpPr>
      <xdr:spPr>
        <a:xfrm>
          <a:off x="19494500" y="126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86389</xdr:rowOff>
    </xdr:from>
    <xdr:ext cx="534377" cy="259045"/>
    <xdr:sp macro="" textlink="">
      <xdr:nvSpPr>
        <xdr:cNvPr id="863" name="テキスト ボックス 862"/>
        <xdr:cNvSpPr txBox="1"/>
      </xdr:nvSpPr>
      <xdr:spPr>
        <a:xfrm>
          <a:off x="19278111" y="124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24371</xdr:rowOff>
    </xdr:from>
    <xdr:to>
      <xdr:col>98</xdr:col>
      <xdr:colOff>38100</xdr:colOff>
      <xdr:row>74</xdr:row>
      <xdr:rowOff>125971</xdr:rowOff>
    </xdr:to>
    <xdr:sp macro="" textlink="">
      <xdr:nvSpPr>
        <xdr:cNvPr id="864" name="楕円 863"/>
        <xdr:cNvSpPr/>
      </xdr:nvSpPr>
      <xdr:spPr>
        <a:xfrm>
          <a:off x="18605500" y="127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142498</xdr:rowOff>
    </xdr:from>
    <xdr:ext cx="534377" cy="259045"/>
    <xdr:sp macro="" textlink="">
      <xdr:nvSpPr>
        <xdr:cNvPr id="865" name="テキスト ボックス 864"/>
        <xdr:cNvSpPr txBox="1"/>
      </xdr:nvSpPr>
      <xdr:spPr>
        <a:xfrm>
          <a:off x="18389111" y="1248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6" name="直線コネクタ 87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77" name="テキスト ボックス 87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78" name="直線コネクタ 87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79" name="テキスト ボックス 87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1" name="テキスト ボックス 88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2" name="直線コネクタ 88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3" name="テキスト ボックス 88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4" name="直線コネクタ 88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5" name="テキスト ボックス 88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87" name="テキスト ボックス 88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89" name="直線コネクタ 888"/>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0"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1" name="直線コネクタ 89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2"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3" name="直線コネクタ 89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4" name="直線コネクタ 89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5"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6" name="フローチャート: 判断 895"/>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897" name="直線コネクタ 89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898" name="フローチャート: 判断 89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899" name="テキスト ボックス 89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0" name="直線コネクタ 89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1" name="フローチャート: 判断 90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2" name="テキスト ボックス 90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3" name="直線コネクタ 90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4" name="フローチャート: 判断 903"/>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5" name="テキスト ボックス 904"/>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6" name="フローチャート: 判断 90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07" name="テキスト ボックス 90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3" name="楕円 91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4"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5" name="楕円 91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6" name="テキスト ボックス 91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17" name="楕円 91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18" name="テキスト ボックス 91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19" name="楕円 91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楕円 92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2" name="テキスト ボックス 92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人件費、補助費等、</a:t>
          </a:r>
          <a:r>
            <a:rPr kumimoji="1" lang="ja-JP" altLang="en-US" sz="1100">
              <a:solidFill>
                <a:schemeClr val="dk1"/>
              </a:solidFill>
              <a:effectLst/>
              <a:latin typeface="+mn-lt"/>
              <a:ea typeface="+mn-ea"/>
              <a:cs typeface="+mn-cs"/>
            </a:rPr>
            <a:t>災害復旧事業費、</a:t>
          </a:r>
          <a:r>
            <a:rPr kumimoji="1" lang="ja-JP" altLang="ja-JP" sz="1100">
              <a:solidFill>
                <a:schemeClr val="dk1"/>
              </a:solidFill>
              <a:effectLst/>
              <a:latin typeface="+mn-lt"/>
              <a:ea typeface="+mn-ea"/>
              <a:cs typeface="+mn-cs"/>
            </a:rPr>
            <a:t>公債費、繰出金について、住民一人あたりの割合が、類似団体と比べ非常に高い水準にある。人件費については、</a:t>
          </a:r>
          <a:r>
            <a:rPr lang="ja-JP" altLang="ja-JP" sz="1100" b="0" i="0" baseline="0">
              <a:solidFill>
                <a:schemeClr val="dk1"/>
              </a:solidFill>
              <a:effectLst/>
              <a:latin typeface="+mn-lt"/>
              <a:ea typeface="+mn-ea"/>
              <a:cs typeface="+mn-cs"/>
            </a:rPr>
            <a:t>類似団体と比較して職員数が多いため住民一人あたりの人件費の割合が高くなっている。補助費等については、</a:t>
          </a:r>
          <a:r>
            <a:rPr lang="ja-JP" altLang="en-US" sz="1100" b="0" i="0" baseline="0">
              <a:solidFill>
                <a:schemeClr val="dk1"/>
              </a:solidFill>
              <a:effectLst/>
              <a:latin typeface="+mn-lt"/>
              <a:ea typeface="+mn-ea"/>
              <a:cs typeface="+mn-cs"/>
            </a:rPr>
            <a:t>町立半田病院への繰出金と</a:t>
          </a:r>
          <a:r>
            <a:rPr lang="ja-JP" altLang="ja-JP" sz="1100" b="0" i="0" baseline="0">
              <a:solidFill>
                <a:schemeClr val="dk1"/>
              </a:solidFill>
              <a:effectLst/>
              <a:latin typeface="+mn-lt"/>
              <a:ea typeface="+mn-ea"/>
              <a:cs typeface="+mn-cs"/>
            </a:rPr>
            <a:t>一部事務組合への負担金が大きいことが主な要因である。</a:t>
          </a:r>
          <a:r>
            <a:rPr lang="ja-JP" altLang="en-US" sz="1100" b="0" i="0" baseline="0">
              <a:solidFill>
                <a:schemeClr val="dk1"/>
              </a:solidFill>
              <a:effectLst/>
              <a:latin typeface="+mn-lt"/>
              <a:ea typeface="+mn-ea"/>
              <a:cs typeface="+mn-cs"/>
            </a:rPr>
            <a:t>災害復旧事業費については、林業施設災害の増加が主な要因である。</a:t>
          </a:r>
          <a:r>
            <a:rPr lang="ja-JP" altLang="ja-JP" sz="1100" b="0" i="0" baseline="0">
              <a:solidFill>
                <a:schemeClr val="dk1"/>
              </a:solidFill>
              <a:effectLst/>
              <a:latin typeface="+mn-lt"/>
              <a:ea typeface="+mn-ea"/>
              <a:cs typeface="+mn-cs"/>
            </a:rPr>
            <a:t>公債費については、合併特例債の借入により元利償還金が増加していることが主な要因である。繰出金については、高齢化が進み介護保険事業特別会計等への繰出金</a:t>
          </a:r>
          <a:r>
            <a:rPr lang="ja-JP" altLang="en-US" sz="1100" b="0" i="0" baseline="0">
              <a:solidFill>
                <a:schemeClr val="dk1"/>
              </a:solidFill>
              <a:effectLst/>
              <a:latin typeface="+mn-lt"/>
              <a:ea typeface="+mn-ea"/>
              <a:cs typeface="+mn-cs"/>
            </a:rPr>
            <a:t>が高い水準であることが</a:t>
          </a:r>
          <a:r>
            <a:rPr lang="ja-JP" altLang="ja-JP" sz="1100" b="0" i="0" baseline="0">
              <a:solidFill>
                <a:schemeClr val="dk1"/>
              </a:solidFill>
              <a:effectLst/>
              <a:latin typeface="+mn-lt"/>
              <a:ea typeface="+mn-ea"/>
              <a:cs typeface="+mn-cs"/>
            </a:rPr>
            <a:t>要因である。その他の項目については、類似団体と同程度若しくは低い水準となっており、今後も、住民サービスの低下を招かない範囲内で水準を確保していくことが重要である。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9,308
9,278
194.84
8,417,154
8,258,928
113,684
5,146,200
11,448,655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154432</xdr:rowOff>
    </xdr:from>
    <xdr:to>
      <xdr:col>24</xdr:col>
      <xdr:colOff>63500</xdr:colOff>
      <xdr:row>37</xdr:row>
      <xdr:rowOff>144145</xdr:rowOff>
    </xdr:to>
    <xdr:cxnSp macro="">
      <xdr:nvCxnSpPr>
        <xdr:cNvPr id="61" name="直線コネクタ 60"/>
        <xdr:cNvCxnSpPr/>
      </xdr:nvCxnSpPr>
      <xdr:spPr>
        <a:xfrm flipV="1">
          <a:off x="3797300" y="6326632"/>
          <a:ext cx="838200" cy="16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82169</xdr:rowOff>
    </xdr:from>
    <xdr:to>
      <xdr:col>19</xdr:col>
      <xdr:colOff>177800</xdr:colOff>
      <xdr:row>37</xdr:row>
      <xdr:rowOff>144145</xdr:rowOff>
    </xdr:to>
    <xdr:cxnSp macro="">
      <xdr:nvCxnSpPr>
        <xdr:cNvPr id="64" name="直線コネクタ 63"/>
        <xdr:cNvCxnSpPr/>
      </xdr:nvCxnSpPr>
      <xdr:spPr>
        <a:xfrm>
          <a:off x="2908300" y="6425819"/>
          <a:ext cx="889000" cy="6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140970</xdr:rowOff>
    </xdr:from>
    <xdr:to>
      <xdr:col>15</xdr:col>
      <xdr:colOff>50800</xdr:colOff>
      <xdr:row>37</xdr:row>
      <xdr:rowOff>82169</xdr:rowOff>
    </xdr:to>
    <xdr:cxnSp macro="">
      <xdr:nvCxnSpPr>
        <xdr:cNvPr id="67" name="直線コネクタ 66"/>
        <xdr:cNvCxnSpPr/>
      </xdr:nvCxnSpPr>
      <xdr:spPr>
        <a:xfrm>
          <a:off x="2019300" y="6313170"/>
          <a:ext cx="889000" cy="1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140970</xdr:rowOff>
    </xdr:from>
    <xdr:to>
      <xdr:col>10</xdr:col>
      <xdr:colOff>114300</xdr:colOff>
      <xdr:row>36</xdr:row>
      <xdr:rowOff>151003</xdr:rowOff>
    </xdr:to>
    <xdr:cxnSp macro="">
      <xdr:nvCxnSpPr>
        <xdr:cNvPr id="70" name="直線コネクタ 69"/>
        <xdr:cNvCxnSpPr/>
      </xdr:nvCxnSpPr>
      <xdr:spPr>
        <a:xfrm flipV="1">
          <a:off x="1130300" y="6313170"/>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7874</xdr:rowOff>
    </xdr:from>
    <xdr:to>
      <xdr:col>10</xdr:col>
      <xdr:colOff>165100</xdr:colOff>
      <xdr:row>38</xdr:row>
      <xdr:rowOff>109474</xdr:rowOff>
    </xdr:to>
    <xdr:sp macro="" textlink="">
      <xdr:nvSpPr>
        <xdr:cNvPr id="71" name="フローチャート: 判断 70"/>
        <xdr:cNvSpPr/>
      </xdr:nvSpPr>
      <xdr:spPr>
        <a:xfrm>
          <a:off x="196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100601</xdr:rowOff>
    </xdr:from>
    <xdr:ext cx="469744" cy="259045"/>
    <xdr:sp macro="" textlink="">
      <xdr:nvSpPr>
        <xdr:cNvPr id="72" name="テキスト ボックス 71"/>
        <xdr:cNvSpPr txBox="1"/>
      </xdr:nvSpPr>
      <xdr:spPr>
        <a:xfrm>
          <a:off x="1784428"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21844</xdr:rowOff>
    </xdr:from>
    <xdr:to>
      <xdr:col>6</xdr:col>
      <xdr:colOff>38100</xdr:colOff>
      <xdr:row>38</xdr:row>
      <xdr:rowOff>123444</xdr:rowOff>
    </xdr:to>
    <xdr:sp macro="" textlink="">
      <xdr:nvSpPr>
        <xdr:cNvPr id="73" name="フローチャート: 判断 72"/>
        <xdr:cNvSpPr/>
      </xdr:nvSpPr>
      <xdr:spPr>
        <a:xfrm>
          <a:off x="1079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114571</xdr:rowOff>
    </xdr:from>
    <xdr:ext cx="469744" cy="259045"/>
    <xdr:sp macro="" textlink="">
      <xdr:nvSpPr>
        <xdr:cNvPr id="74" name="テキスト ボックス 73"/>
        <xdr:cNvSpPr txBox="1"/>
      </xdr:nvSpPr>
      <xdr:spPr>
        <a:xfrm>
          <a:off x="895428"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103632</xdr:rowOff>
    </xdr:from>
    <xdr:to>
      <xdr:col>24</xdr:col>
      <xdr:colOff>114300</xdr:colOff>
      <xdr:row>37</xdr:row>
      <xdr:rowOff>33782</xdr:rowOff>
    </xdr:to>
    <xdr:sp macro="" textlink="">
      <xdr:nvSpPr>
        <xdr:cNvPr id="80" name="楕円 79"/>
        <xdr:cNvSpPr/>
      </xdr:nvSpPr>
      <xdr:spPr>
        <a:xfrm>
          <a:off x="45847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82059</xdr:rowOff>
    </xdr:from>
    <xdr:ext cx="469744" cy="259045"/>
    <xdr:sp macro="" textlink="">
      <xdr:nvSpPr>
        <xdr:cNvPr id="81" name="議会費該当値テキスト"/>
        <xdr:cNvSpPr txBox="1"/>
      </xdr:nvSpPr>
      <xdr:spPr>
        <a:xfrm>
          <a:off x="4686300" y="625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93345</xdr:rowOff>
    </xdr:from>
    <xdr:to>
      <xdr:col>20</xdr:col>
      <xdr:colOff>38100</xdr:colOff>
      <xdr:row>38</xdr:row>
      <xdr:rowOff>23495</xdr:rowOff>
    </xdr:to>
    <xdr:sp macro="" textlink="">
      <xdr:nvSpPr>
        <xdr:cNvPr id="82" name="楕円 81"/>
        <xdr:cNvSpPr/>
      </xdr:nvSpPr>
      <xdr:spPr>
        <a:xfrm>
          <a:off x="37465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14622</xdr:rowOff>
    </xdr:from>
    <xdr:ext cx="469744" cy="259045"/>
    <xdr:sp macro="" textlink="">
      <xdr:nvSpPr>
        <xdr:cNvPr id="83" name="テキスト ボックス 82"/>
        <xdr:cNvSpPr txBox="1"/>
      </xdr:nvSpPr>
      <xdr:spPr>
        <a:xfrm>
          <a:off x="3562428" y="652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31369</xdr:rowOff>
    </xdr:from>
    <xdr:to>
      <xdr:col>15</xdr:col>
      <xdr:colOff>101600</xdr:colOff>
      <xdr:row>37</xdr:row>
      <xdr:rowOff>132969</xdr:rowOff>
    </xdr:to>
    <xdr:sp macro="" textlink="">
      <xdr:nvSpPr>
        <xdr:cNvPr id="84" name="楕円 83"/>
        <xdr:cNvSpPr/>
      </xdr:nvSpPr>
      <xdr:spPr>
        <a:xfrm>
          <a:off x="2857500" y="63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124096</xdr:rowOff>
    </xdr:from>
    <xdr:ext cx="469744" cy="259045"/>
    <xdr:sp macro="" textlink="">
      <xdr:nvSpPr>
        <xdr:cNvPr id="85" name="テキスト ボックス 84"/>
        <xdr:cNvSpPr txBox="1"/>
      </xdr:nvSpPr>
      <xdr:spPr>
        <a:xfrm>
          <a:off x="2673428" y="646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90170</xdr:rowOff>
    </xdr:from>
    <xdr:to>
      <xdr:col>10</xdr:col>
      <xdr:colOff>165100</xdr:colOff>
      <xdr:row>37</xdr:row>
      <xdr:rowOff>20320</xdr:rowOff>
    </xdr:to>
    <xdr:sp macro="" textlink="">
      <xdr:nvSpPr>
        <xdr:cNvPr id="86" name="楕円 85"/>
        <xdr:cNvSpPr/>
      </xdr:nvSpPr>
      <xdr:spPr>
        <a:xfrm>
          <a:off x="1968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36847</xdr:rowOff>
    </xdr:from>
    <xdr:ext cx="469744" cy="259045"/>
    <xdr:sp macro="" textlink="">
      <xdr:nvSpPr>
        <xdr:cNvPr id="87" name="テキスト ボックス 86"/>
        <xdr:cNvSpPr txBox="1"/>
      </xdr:nvSpPr>
      <xdr:spPr>
        <a:xfrm>
          <a:off x="1784428" y="603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100203</xdr:rowOff>
    </xdr:from>
    <xdr:to>
      <xdr:col>6</xdr:col>
      <xdr:colOff>38100</xdr:colOff>
      <xdr:row>37</xdr:row>
      <xdr:rowOff>30353</xdr:rowOff>
    </xdr:to>
    <xdr:sp macro="" textlink="">
      <xdr:nvSpPr>
        <xdr:cNvPr id="88" name="楕円 87"/>
        <xdr:cNvSpPr/>
      </xdr:nvSpPr>
      <xdr:spPr>
        <a:xfrm>
          <a:off x="1079500" y="62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46880</xdr:rowOff>
    </xdr:from>
    <xdr:ext cx="469744" cy="259045"/>
    <xdr:sp macro="" textlink="">
      <xdr:nvSpPr>
        <xdr:cNvPr id="89" name="テキスト ボックス 88"/>
        <xdr:cNvSpPr txBox="1"/>
      </xdr:nvSpPr>
      <xdr:spPr>
        <a:xfrm>
          <a:off x="895428" y="604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134569</xdr:rowOff>
    </xdr:from>
    <xdr:to>
      <xdr:col>24</xdr:col>
      <xdr:colOff>63500</xdr:colOff>
      <xdr:row>58</xdr:row>
      <xdr:rowOff>23761</xdr:rowOff>
    </xdr:to>
    <xdr:cxnSp macro="">
      <xdr:nvCxnSpPr>
        <xdr:cNvPr id="118" name="直線コネクタ 117"/>
        <xdr:cNvCxnSpPr/>
      </xdr:nvCxnSpPr>
      <xdr:spPr>
        <a:xfrm>
          <a:off x="3797300" y="9907219"/>
          <a:ext cx="838200" cy="6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134569</xdr:rowOff>
    </xdr:from>
    <xdr:to>
      <xdr:col>19</xdr:col>
      <xdr:colOff>177800</xdr:colOff>
      <xdr:row>58</xdr:row>
      <xdr:rowOff>46910</xdr:rowOff>
    </xdr:to>
    <xdr:cxnSp macro="">
      <xdr:nvCxnSpPr>
        <xdr:cNvPr id="121" name="直線コネクタ 120"/>
        <xdr:cNvCxnSpPr/>
      </xdr:nvCxnSpPr>
      <xdr:spPr>
        <a:xfrm flipV="1">
          <a:off x="2908300" y="9907219"/>
          <a:ext cx="889000" cy="8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46368</xdr:rowOff>
    </xdr:from>
    <xdr:to>
      <xdr:col>15</xdr:col>
      <xdr:colOff>50800</xdr:colOff>
      <xdr:row>58</xdr:row>
      <xdr:rowOff>46910</xdr:rowOff>
    </xdr:to>
    <xdr:cxnSp macro="">
      <xdr:nvCxnSpPr>
        <xdr:cNvPr id="124" name="直線コネクタ 123"/>
        <xdr:cNvCxnSpPr/>
      </xdr:nvCxnSpPr>
      <xdr:spPr>
        <a:xfrm>
          <a:off x="2019300" y="9990468"/>
          <a:ext cx="889000" cy="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46368</xdr:rowOff>
    </xdr:from>
    <xdr:to>
      <xdr:col>10</xdr:col>
      <xdr:colOff>114300</xdr:colOff>
      <xdr:row>58</xdr:row>
      <xdr:rowOff>80058</xdr:rowOff>
    </xdr:to>
    <xdr:cxnSp macro="">
      <xdr:nvCxnSpPr>
        <xdr:cNvPr id="127" name="直線コネクタ 126"/>
        <xdr:cNvCxnSpPr/>
      </xdr:nvCxnSpPr>
      <xdr:spPr>
        <a:xfrm flipV="1">
          <a:off x="1130300" y="9990468"/>
          <a:ext cx="889000" cy="3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135399</xdr:rowOff>
    </xdr:from>
    <xdr:to>
      <xdr:col>10</xdr:col>
      <xdr:colOff>165100</xdr:colOff>
      <xdr:row>58</xdr:row>
      <xdr:rowOff>65549</xdr:rowOff>
    </xdr:to>
    <xdr:sp macro="" textlink="">
      <xdr:nvSpPr>
        <xdr:cNvPr id="128" name="フローチャート: 判断 127"/>
        <xdr:cNvSpPr/>
      </xdr:nvSpPr>
      <xdr:spPr>
        <a:xfrm>
          <a:off x="1968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82076</xdr:rowOff>
    </xdr:from>
    <xdr:ext cx="599010" cy="259045"/>
    <xdr:sp macro="" textlink="">
      <xdr:nvSpPr>
        <xdr:cNvPr id="129" name="テキスト ボックス 128"/>
        <xdr:cNvSpPr txBox="1"/>
      </xdr:nvSpPr>
      <xdr:spPr>
        <a:xfrm>
          <a:off x="1719795"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34668</xdr:rowOff>
    </xdr:from>
    <xdr:to>
      <xdr:col>6</xdr:col>
      <xdr:colOff>38100</xdr:colOff>
      <xdr:row>58</xdr:row>
      <xdr:rowOff>136268</xdr:rowOff>
    </xdr:to>
    <xdr:sp macro="" textlink="">
      <xdr:nvSpPr>
        <xdr:cNvPr id="130" name="フローチャート: 判断 129"/>
        <xdr:cNvSpPr/>
      </xdr:nvSpPr>
      <xdr:spPr>
        <a:xfrm>
          <a:off x="1079500" y="99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127395</xdr:rowOff>
    </xdr:from>
    <xdr:ext cx="599010" cy="259045"/>
    <xdr:sp macro="" textlink="">
      <xdr:nvSpPr>
        <xdr:cNvPr id="131" name="テキスト ボックス 130"/>
        <xdr:cNvSpPr txBox="1"/>
      </xdr:nvSpPr>
      <xdr:spPr>
        <a:xfrm>
          <a:off x="830795" y="1007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144411</xdr:rowOff>
    </xdr:from>
    <xdr:to>
      <xdr:col>24</xdr:col>
      <xdr:colOff>114300</xdr:colOff>
      <xdr:row>58</xdr:row>
      <xdr:rowOff>74561</xdr:rowOff>
    </xdr:to>
    <xdr:sp macro="" textlink="">
      <xdr:nvSpPr>
        <xdr:cNvPr id="137" name="楕円 136"/>
        <xdr:cNvSpPr/>
      </xdr:nvSpPr>
      <xdr:spPr>
        <a:xfrm>
          <a:off x="4584700" y="99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92397</xdr:rowOff>
    </xdr:from>
    <xdr:ext cx="599010" cy="259045"/>
    <xdr:sp macro="" textlink="">
      <xdr:nvSpPr>
        <xdr:cNvPr id="138" name="総務費該当値テキスト"/>
        <xdr:cNvSpPr txBox="1"/>
      </xdr:nvSpPr>
      <xdr:spPr>
        <a:xfrm>
          <a:off x="4686300" y="986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83769</xdr:rowOff>
    </xdr:from>
    <xdr:to>
      <xdr:col>20</xdr:col>
      <xdr:colOff>38100</xdr:colOff>
      <xdr:row>58</xdr:row>
      <xdr:rowOff>13919</xdr:rowOff>
    </xdr:to>
    <xdr:sp macro="" textlink="">
      <xdr:nvSpPr>
        <xdr:cNvPr id="139" name="楕円 138"/>
        <xdr:cNvSpPr/>
      </xdr:nvSpPr>
      <xdr:spPr>
        <a:xfrm>
          <a:off x="3746500" y="98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30446</xdr:rowOff>
    </xdr:from>
    <xdr:ext cx="599010" cy="259045"/>
    <xdr:sp macro="" textlink="">
      <xdr:nvSpPr>
        <xdr:cNvPr id="140" name="テキスト ボックス 139"/>
        <xdr:cNvSpPr txBox="1"/>
      </xdr:nvSpPr>
      <xdr:spPr>
        <a:xfrm>
          <a:off x="3497795" y="963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167560</xdr:rowOff>
    </xdr:from>
    <xdr:to>
      <xdr:col>15</xdr:col>
      <xdr:colOff>101600</xdr:colOff>
      <xdr:row>58</xdr:row>
      <xdr:rowOff>97710</xdr:rowOff>
    </xdr:to>
    <xdr:sp macro="" textlink="">
      <xdr:nvSpPr>
        <xdr:cNvPr id="141" name="楕円 140"/>
        <xdr:cNvSpPr/>
      </xdr:nvSpPr>
      <xdr:spPr>
        <a:xfrm>
          <a:off x="2857500" y="994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88837</xdr:rowOff>
    </xdr:from>
    <xdr:ext cx="599010" cy="259045"/>
    <xdr:sp macro="" textlink="">
      <xdr:nvSpPr>
        <xdr:cNvPr id="142" name="テキスト ボックス 141"/>
        <xdr:cNvSpPr txBox="1"/>
      </xdr:nvSpPr>
      <xdr:spPr>
        <a:xfrm>
          <a:off x="2608795" y="1003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167018</xdr:rowOff>
    </xdr:from>
    <xdr:to>
      <xdr:col>10</xdr:col>
      <xdr:colOff>165100</xdr:colOff>
      <xdr:row>58</xdr:row>
      <xdr:rowOff>97168</xdr:rowOff>
    </xdr:to>
    <xdr:sp macro="" textlink="">
      <xdr:nvSpPr>
        <xdr:cNvPr id="143" name="楕円 142"/>
        <xdr:cNvSpPr/>
      </xdr:nvSpPr>
      <xdr:spPr>
        <a:xfrm>
          <a:off x="1968500" y="993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88295</xdr:rowOff>
    </xdr:from>
    <xdr:ext cx="599010" cy="259045"/>
    <xdr:sp macro="" textlink="">
      <xdr:nvSpPr>
        <xdr:cNvPr id="144" name="テキスト ボックス 143"/>
        <xdr:cNvSpPr txBox="1"/>
      </xdr:nvSpPr>
      <xdr:spPr>
        <a:xfrm>
          <a:off x="1719795" y="1003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29258</xdr:rowOff>
    </xdr:from>
    <xdr:to>
      <xdr:col>6</xdr:col>
      <xdr:colOff>38100</xdr:colOff>
      <xdr:row>58</xdr:row>
      <xdr:rowOff>130858</xdr:rowOff>
    </xdr:to>
    <xdr:sp macro="" textlink="">
      <xdr:nvSpPr>
        <xdr:cNvPr id="145" name="楕円 144"/>
        <xdr:cNvSpPr/>
      </xdr:nvSpPr>
      <xdr:spPr>
        <a:xfrm>
          <a:off x="1079500" y="997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147385</xdr:rowOff>
    </xdr:from>
    <xdr:ext cx="599010" cy="259045"/>
    <xdr:sp macro="" textlink="">
      <xdr:nvSpPr>
        <xdr:cNvPr id="146" name="テキスト ボックス 145"/>
        <xdr:cNvSpPr txBox="1"/>
      </xdr:nvSpPr>
      <xdr:spPr>
        <a:xfrm>
          <a:off x="830795" y="97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94971</xdr:rowOff>
    </xdr:from>
    <xdr:to>
      <xdr:col>24</xdr:col>
      <xdr:colOff>63500</xdr:colOff>
      <xdr:row>70</xdr:row>
      <xdr:rowOff>126985</xdr:rowOff>
    </xdr:to>
    <xdr:cxnSp macro="">
      <xdr:nvCxnSpPr>
        <xdr:cNvPr id="178" name="直線コネクタ 177"/>
        <xdr:cNvCxnSpPr/>
      </xdr:nvCxnSpPr>
      <xdr:spPr>
        <a:xfrm flipV="1">
          <a:off x="3797300" y="12096471"/>
          <a:ext cx="838200" cy="3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126985</xdr:rowOff>
    </xdr:from>
    <xdr:to>
      <xdr:col>19</xdr:col>
      <xdr:colOff>177800</xdr:colOff>
      <xdr:row>71</xdr:row>
      <xdr:rowOff>103951</xdr:rowOff>
    </xdr:to>
    <xdr:cxnSp macro="">
      <xdr:nvCxnSpPr>
        <xdr:cNvPr id="181" name="直線コネクタ 180"/>
        <xdr:cNvCxnSpPr/>
      </xdr:nvCxnSpPr>
      <xdr:spPr>
        <a:xfrm flipV="1">
          <a:off x="2908300" y="12128485"/>
          <a:ext cx="889000" cy="14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103951</xdr:rowOff>
    </xdr:from>
    <xdr:to>
      <xdr:col>15</xdr:col>
      <xdr:colOff>50800</xdr:colOff>
      <xdr:row>72</xdr:row>
      <xdr:rowOff>120432</xdr:rowOff>
    </xdr:to>
    <xdr:cxnSp macro="">
      <xdr:nvCxnSpPr>
        <xdr:cNvPr id="184" name="直線コネクタ 183"/>
        <xdr:cNvCxnSpPr/>
      </xdr:nvCxnSpPr>
      <xdr:spPr>
        <a:xfrm flipV="1">
          <a:off x="2019300" y="12276901"/>
          <a:ext cx="889000" cy="18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120432</xdr:rowOff>
    </xdr:from>
    <xdr:to>
      <xdr:col>10</xdr:col>
      <xdr:colOff>114300</xdr:colOff>
      <xdr:row>73</xdr:row>
      <xdr:rowOff>96234</xdr:rowOff>
    </xdr:to>
    <xdr:cxnSp macro="">
      <xdr:nvCxnSpPr>
        <xdr:cNvPr id="187" name="直線コネクタ 186"/>
        <xdr:cNvCxnSpPr/>
      </xdr:nvCxnSpPr>
      <xdr:spPr>
        <a:xfrm flipV="1">
          <a:off x="1130300" y="12464832"/>
          <a:ext cx="889000" cy="14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20016</xdr:rowOff>
    </xdr:from>
    <xdr:to>
      <xdr:col>10</xdr:col>
      <xdr:colOff>165100</xdr:colOff>
      <xdr:row>76</xdr:row>
      <xdr:rowOff>121616</xdr:rowOff>
    </xdr:to>
    <xdr:sp macro="" textlink="">
      <xdr:nvSpPr>
        <xdr:cNvPr id="188" name="フローチャート: 判断 187"/>
        <xdr:cNvSpPr/>
      </xdr:nvSpPr>
      <xdr:spPr>
        <a:xfrm>
          <a:off x="1968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112743</xdr:rowOff>
    </xdr:from>
    <xdr:ext cx="599010" cy="259045"/>
    <xdr:sp macro="" textlink="">
      <xdr:nvSpPr>
        <xdr:cNvPr id="189" name="テキスト ボックス 188"/>
        <xdr:cNvSpPr txBox="1"/>
      </xdr:nvSpPr>
      <xdr:spPr>
        <a:xfrm>
          <a:off x="1719795"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145190</xdr:rowOff>
    </xdr:from>
    <xdr:to>
      <xdr:col>6</xdr:col>
      <xdr:colOff>38100</xdr:colOff>
      <xdr:row>77</xdr:row>
      <xdr:rowOff>75340</xdr:rowOff>
    </xdr:to>
    <xdr:sp macro="" textlink="">
      <xdr:nvSpPr>
        <xdr:cNvPr id="190" name="フローチャート: 判断 189"/>
        <xdr:cNvSpPr/>
      </xdr:nvSpPr>
      <xdr:spPr>
        <a:xfrm>
          <a:off x="1079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66467</xdr:rowOff>
    </xdr:from>
    <xdr:ext cx="599010" cy="259045"/>
    <xdr:sp macro="" textlink="">
      <xdr:nvSpPr>
        <xdr:cNvPr id="191" name="テキスト ボックス 190"/>
        <xdr:cNvSpPr txBox="1"/>
      </xdr:nvSpPr>
      <xdr:spPr>
        <a:xfrm>
          <a:off x="830795"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44171</xdr:rowOff>
    </xdr:from>
    <xdr:to>
      <xdr:col>24</xdr:col>
      <xdr:colOff>114300</xdr:colOff>
      <xdr:row>70</xdr:row>
      <xdr:rowOff>145771</xdr:rowOff>
    </xdr:to>
    <xdr:sp macro="" textlink="">
      <xdr:nvSpPr>
        <xdr:cNvPr id="197" name="楕円 196"/>
        <xdr:cNvSpPr/>
      </xdr:nvSpPr>
      <xdr:spPr>
        <a:xfrm>
          <a:off x="4584700" y="120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130548</xdr:rowOff>
    </xdr:from>
    <xdr:ext cx="599010" cy="259045"/>
    <xdr:sp macro="" textlink="">
      <xdr:nvSpPr>
        <xdr:cNvPr id="198" name="民生費該当値テキスト"/>
        <xdr:cNvSpPr txBox="1"/>
      </xdr:nvSpPr>
      <xdr:spPr>
        <a:xfrm>
          <a:off x="4686300" y="1196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76185</xdr:rowOff>
    </xdr:from>
    <xdr:to>
      <xdr:col>20</xdr:col>
      <xdr:colOff>38100</xdr:colOff>
      <xdr:row>71</xdr:row>
      <xdr:rowOff>6335</xdr:rowOff>
    </xdr:to>
    <xdr:sp macro="" textlink="">
      <xdr:nvSpPr>
        <xdr:cNvPr id="199" name="楕円 198"/>
        <xdr:cNvSpPr/>
      </xdr:nvSpPr>
      <xdr:spPr>
        <a:xfrm>
          <a:off x="3746500" y="120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22862</xdr:rowOff>
    </xdr:from>
    <xdr:ext cx="599010" cy="259045"/>
    <xdr:sp macro="" textlink="">
      <xdr:nvSpPr>
        <xdr:cNvPr id="200" name="テキスト ボックス 199"/>
        <xdr:cNvSpPr txBox="1"/>
      </xdr:nvSpPr>
      <xdr:spPr>
        <a:xfrm>
          <a:off x="3497795" y="1185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53151</xdr:rowOff>
    </xdr:from>
    <xdr:to>
      <xdr:col>15</xdr:col>
      <xdr:colOff>101600</xdr:colOff>
      <xdr:row>71</xdr:row>
      <xdr:rowOff>154751</xdr:rowOff>
    </xdr:to>
    <xdr:sp macro="" textlink="">
      <xdr:nvSpPr>
        <xdr:cNvPr id="201" name="楕円 200"/>
        <xdr:cNvSpPr/>
      </xdr:nvSpPr>
      <xdr:spPr>
        <a:xfrm>
          <a:off x="2857500" y="1222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171278</xdr:rowOff>
    </xdr:from>
    <xdr:ext cx="599010" cy="259045"/>
    <xdr:sp macro="" textlink="">
      <xdr:nvSpPr>
        <xdr:cNvPr id="202" name="テキスト ボックス 201"/>
        <xdr:cNvSpPr txBox="1"/>
      </xdr:nvSpPr>
      <xdr:spPr>
        <a:xfrm>
          <a:off x="2608795" y="1200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69632</xdr:rowOff>
    </xdr:from>
    <xdr:to>
      <xdr:col>10</xdr:col>
      <xdr:colOff>165100</xdr:colOff>
      <xdr:row>72</xdr:row>
      <xdr:rowOff>171232</xdr:rowOff>
    </xdr:to>
    <xdr:sp macro="" textlink="">
      <xdr:nvSpPr>
        <xdr:cNvPr id="203" name="楕円 202"/>
        <xdr:cNvSpPr/>
      </xdr:nvSpPr>
      <xdr:spPr>
        <a:xfrm>
          <a:off x="1968500" y="124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16309</xdr:rowOff>
    </xdr:from>
    <xdr:ext cx="599010" cy="259045"/>
    <xdr:sp macro="" textlink="">
      <xdr:nvSpPr>
        <xdr:cNvPr id="204" name="テキスト ボックス 203"/>
        <xdr:cNvSpPr txBox="1"/>
      </xdr:nvSpPr>
      <xdr:spPr>
        <a:xfrm>
          <a:off x="1719795" y="1218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45434</xdr:rowOff>
    </xdr:from>
    <xdr:to>
      <xdr:col>6</xdr:col>
      <xdr:colOff>38100</xdr:colOff>
      <xdr:row>73</xdr:row>
      <xdr:rowOff>147034</xdr:rowOff>
    </xdr:to>
    <xdr:sp macro="" textlink="">
      <xdr:nvSpPr>
        <xdr:cNvPr id="205" name="楕円 204"/>
        <xdr:cNvSpPr/>
      </xdr:nvSpPr>
      <xdr:spPr>
        <a:xfrm>
          <a:off x="1079500" y="125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163561</xdr:rowOff>
    </xdr:from>
    <xdr:ext cx="599010" cy="259045"/>
    <xdr:sp macro="" textlink="">
      <xdr:nvSpPr>
        <xdr:cNvPr id="206" name="テキスト ボックス 205"/>
        <xdr:cNvSpPr txBox="1"/>
      </xdr:nvSpPr>
      <xdr:spPr>
        <a:xfrm>
          <a:off x="830795" y="12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6914</xdr:rowOff>
    </xdr:from>
    <xdr:to>
      <xdr:col>24</xdr:col>
      <xdr:colOff>63500</xdr:colOff>
      <xdr:row>97</xdr:row>
      <xdr:rowOff>119816</xdr:rowOff>
    </xdr:to>
    <xdr:cxnSp macro="">
      <xdr:nvCxnSpPr>
        <xdr:cNvPr id="235" name="直線コネクタ 234"/>
        <xdr:cNvCxnSpPr/>
      </xdr:nvCxnSpPr>
      <xdr:spPr>
        <a:xfrm>
          <a:off x="3797300" y="16637564"/>
          <a:ext cx="838200" cy="1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65256</xdr:rowOff>
    </xdr:from>
    <xdr:to>
      <xdr:col>19</xdr:col>
      <xdr:colOff>177800</xdr:colOff>
      <xdr:row>97</xdr:row>
      <xdr:rowOff>6914</xdr:rowOff>
    </xdr:to>
    <xdr:cxnSp macro="">
      <xdr:nvCxnSpPr>
        <xdr:cNvPr id="238" name="直線コネクタ 237"/>
        <xdr:cNvCxnSpPr/>
      </xdr:nvCxnSpPr>
      <xdr:spPr>
        <a:xfrm>
          <a:off x="2908300" y="16181556"/>
          <a:ext cx="889000" cy="4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132159</xdr:rowOff>
    </xdr:from>
    <xdr:ext cx="534377" cy="259045"/>
    <xdr:sp macro="" textlink="">
      <xdr:nvSpPr>
        <xdr:cNvPr id="240" name="テキスト ボックス 239"/>
        <xdr:cNvSpPr txBox="1"/>
      </xdr:nvSpPr>
      <xdr:spPr>
        <a:xfrm>
          <a:off x="3530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65256</xdr:rowOff>
    </xdr:from>
    <xdr:to>
      <xdr:col>15</xdr:col>
      <xdr:colOff>50800</xdr:colOff>
      <xdr:row>96</xdr:row>
      <xdr:rowOff>139967</xdr:rowOff>
    </xdr:to>
    <xdr:cxnSp macro="">
      <xdr:nvCxnSpPr>
        <xdr:cNvPr id="241" name="直線コネクタ 240"/>
        <xdr:cNvCxnSpPr/>
      </xdr:nvCxnSpPr>
      <xdr:spPr>
        <a:xfrm flipV="1">
          <a:off x="2019300" y="16181556"/>
          <a:ext cx="889000" cy="4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159731</xdr:rowOff>
    </xdr:from>
    <xdr:ext cx="534377" cy="259045"/>
    <xdr:sp macro="" textlink="">
      <xdr:nvSpPr>
        <xdr:cNvPr id="243" name="テキスト ボックス 242"/>
        <xdr:cNvSpPr txBox="1"/>
      </xdr:nvSpPr>
      <xdr:spPr>
        <a:xfrm>
          <a:off x="2641111" y="167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139967</xdr:rowOff>
    </xdr:from>
    <xdr:to>
      <xdr:col>10</xdr:col>
      <xdr:colOff>114300</xdr:colOff>
      <xdr:row>97</xdr:row>
      <xdr:rowOff>109392</xdr:rowOff>
    </xdr:to>
    <xdr:cxnSp macro="">
      <xdr:nvCxnSpPr>
        <xdr:cNvPr id="244" name="直線コネクタ 243"/>
        <xdr:cNvCxnSpPr/>
      </xdr:nvCxnSpPr>
      <xdr:spPr>
        <a:xfrm flipV="1">
          <a:off x="1130300" y="16599167"/>
          <a:ext cx="889000" cy="1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135568</xdr:rowOff>
    </xdr:from>
    <xdr:to>
      <xdr:col>10</xdr:col>
      <xdr:colOff>165100</xdr:colOff>
      <xdr:row>98</xdr:row>
      <xdr:rowOff>65718</xdr:rowOff>
    </xdr:to>
    <xdr:sp macro="" textlink="">
      <xdr:nvSpPr>
        <xdr:cNvPr id="245" name="フローチャート: 判断 244"/>
        <xdr:cNvSpPr/>
      </xdr:nvSpPr>
      <xdr:spPr>
        <a:xfrm>
          <a:off x="1968500" y="1676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56845</xdr:rowOff>
    </xdr:from>
    <xdr:ext cx="534377" cy="259045"/>
    <xdr:sp macro="" textlink="">
      <xdr:nvSpPr>
        <xdr:cNvPr id="246" name="テキスト ボックス 245"/>
        <xdr:cNvSpPr txBox="1"/>
      </xdr:nvSpPr>
      <xdr:spPr>
        <a:xfrm>
          <a:off x="1752111" y="1685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150264</xdr:rowOff>
    </xdr:from>
    <xdr:to>
      <xdr:col>6</xdr:col>
      <xdr:colOff>38100</xdr:colOff>
      <xdr:row>98</xdr:row>
      <xdr:rowOff>80414</xdr:rowOff>
    </xdr:to>
    <xdr:sp macro="" textlink="">
      <xdr:nvSpPr>
        <xdr:cNvPr id="247" name="フローチャート: 判断 246"/>
        <xdr:cNvSpPr/>
      </xdr:nvSpPr>
      <xdr:spPr>
        <a:xfrm>
          <a:off x="1079500" y="1678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71541</xdr:rowOff>
    </xdr:from>
    <xdr:ext cx="534377" cy="259045"/>
    <xdr:sp macro="" textlink="">
      <xdr:nvSpPr>
        <xdr:cNvPr id="248" name="テキスト ボックス 247"/>
        <xdr:cNvSpPr txBox="1"/>
      </xdr:nvSpPr>
      <xdr:spPr>
        <a:xfrm>
          <a:off x="863111" y="1687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69016</xdr:rowOff>
    </xdr:from>
    <xdr:to>
      <xdr:col>24</xdr:col>
      <xdr:colOff>114300</xdr:colOff>
      <xdr:row>97</xdr:row>
      <xdr:rowOff>170616</xdr:rowOff>
    </xdr:to>
    <xdr:sp macro="" textlink="">
      <xdr:nvSpPr>
        <xdr:cNvPr id="254" name="楕円 253"/>
        <xdr:cNvSpPr/>
      </xdr:nvSpPr>
      <xdr:spPr>
        <a:xfrm>
          <a:off x="4584700" y="1669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47443</xdr:rowOff>
    </xdr:from>
    <xdr:ext cx="534377" cy="259045"/>
    <xdr:sp macro="" textlink="">
      <xdr:nvSpPr>
        <xdr:cNvPr id="255" name="衛生費該当値テキスト"/>
        <xdr:cNvSpPr txBox="1"/>
      </xdr:nvSpPr>
      <xdr:spPr>
        <a:xfrm>
          <a:off x="4686300" y="1667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127564</xdr:rowOff>
    </xdr:from>
    <xdr:to>
      <xdr:col>20</xdr:col>
      <xdr:colOff>38100</xdr:colOff>
      <xdr:row>97</xdr:row>
      <xdr:rowOff>57714</xdr:rowOff>
    </xdr:to>
    <xdr:sp macro="" textlink="">
      <xdr:nvSpPr>
        <xdr:cNvPr id="256" name="楕円 255"/>
        <xdr:cNvSpPr/>
      </xdr:nvSpPr>
      <xdr:spPr>
        <a:xfrm>
          <a:off x="3746500" y="1658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74241</xdr:rowOff>
    </xdr:from>
    <xdr:ext cx="534377" cy="259045"/>
    <xdr:sp macro="" textlink="">
      <xdr:nvSpPr>
        <xdr:cNvPr id="257" name="テキスト ボックス 256"/>
        <xdr:cNvSpPr txBox="1"/>
      </xdr:nvSpPr>
      <xdr:spPr>
        <a:xfrm>
          <a:off x="3530111" y="163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14456</xdr:rowOff>
    </xdr:from>
    <xdr:to>
      <xdr:col>15</xdr:col>
      <xdr:colOff>101600</xdr:colOff>
      <xdr:row>94</xdr:row>
      <xdr:rowOff>116056</xdr:rowOff>
    </xdr:to>
    <xdr:sp macro="" textlink="">
      <xdr:nvSpPr>
        <xdr:cNvPr id="258" name="楕円 257"/>
        <xdr:cNvSpPr/>
      </xdr:nvSpPr>
      <xdr:spPr>
        <a:xfrm>
          <a:off x="2857500" y="1613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132583</xdr:rowOff>
    </xdr:from>
    <xdr:ext cx="599010" cy="259045"/>
    <xdr:sp macro="" textlink="">
      <xdr:nvSpPr>
        <xdr:cNvPr id="259" name="テキスト ボックス 258"/>
        <xdr:cNvSpPr txBox="1"/>
      </xdr:nvSpPr>
      <xdr:spPr>
        <a:xfrm>
          <a:off x="2608795" y="1590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89167</xdr:rowOff>
    </xdr:from>
    <xdr:to>
      <xdr:col>10</xdr:col>
      <xdr:colOff>165100</xdr:colOff>
      <xdr:row>97</xdr:row>
      <xdr:rowOff>19317</xdr:rowOff>
    </xdr:to>
    <xdr:sp macro="" textlink="">
      <xdr:nvSpPr>
        <xdr:cNvPr id="260" name="楕円 259"/>
        <xdr:cNvSpPr/>
      </xdr:nvSpPr>
      <xdr:spPr>
        <a:xfrm>
          <a:off x="1968500" y="165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35844</xdr:rowOff>
    </xdr:from>
    <xdr:ext cx="599010" cy="259045"/>
    <xdr:sp macro="" textlink="">
      <xdr:nvSpPr>
        <xdr:cNvPr id="261" name="テキスト ボックス 260"/>
        <xdr:cNvSpPr txBox="1"/>
      </xdr:nvSpPr>
      <xdr:spPr>
        <a:xfrm>
          <a:off x="1719795" y="1632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58592</xdr:rowOff>
    </xdr:from>
    <xdr:to>
      <xdr:col>6</xdr:col>
      <xdr:colOff>38100</xdr:colOff>
      <xdr:row>97</xdr:row>
      <xdr:rowOff>160192</xdr:rowOff>
    </xdr:to>
    <xdr:sp macro="" textlink="">
      <xdr:nvSpPr>
        <xdr:cNvPr id="262" name="楕円 261"/>
        <xdr:cNvSpPr/>
      </xdr:nvSpPr>
      <xdr:spPr>
        <a:xfrm>
          <a:off x="1079500" y="1668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5269</xdr:rowOff>
    </xdr:from>
    <xdr:ext cx="534377" cy="259045"/>
    <xdr:sp macro="" textlink="">
      <xdr:nvSpPr>
        <xdr:cNvPr id="263" name="テキスト ボックス 262"/>
        <xdr:cNvSpPr txBox="1"/>
      </xdr:nvSpPr>
      <xdr:spPr>
        <a:xfrm>
          <a:off x="863111" y="1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70023</xdr:rowOff>
    </xdr:from>
    <xdr:to>
      <xdr:col>45</xdr:col>
      <xdr:colOff>177800</xdr:colOff>
      <xdr:row>38</xdr:row>
      <xdr:rowOff>139700</xdr:rowOff>
    </xdr:to>
    <xdr:cxnSp macro="">
      <xdr:nvCxnSpPr>
        <xdr:cNvPr id="296" name="直線コネクタ 295"/>
        <xdr:cNvCxnSpPr/>
      </xdr:nvCxnSpPr>
      <xdr:spPr>
        <a:xfrm>
          <a:off x="7861300" y="6585123"/>
          <a:ext cx="889000" cy="6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21925</xdr:rowOff>
    </xdr:from>
    <xdr:to>
      <xdr:col>41</xdr:col>
      <xdr:colOff>50800</xdr:colOff>
      <xdr:row>38</xdr:row>
      <xdr:rowOff>70023</xdr:rowOff>
    </xdr:to>
    <xdr:cxnSp macro="">
      <xdr:nvCxnSpPr>
        <xdr:cNvPr id="299" name="直線コネクタ 298"/>
        <xdr:cNvCxnSpPr/>
      </xdr:nvCxnSpPr>
      <xdr:spPr>
        <a:xfrm>
          <a:off x="6972300" y="6537025"/>
          <a:ext cx="8890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10902</xdr:rowOff>
    </xdr:from>
    <xdr:to>
      <xdr:col>41</xdr:col>
      <xdr:colOff>101600</xdr:colOff>
      <xdr:row>38</xdr:row>
      <xdr:rowOff>112502</xdr:rowOff>
    </xdr:to>
    <xdr:sp macro="" textlink="">
      <xdr:nvSpPr>
        <xdr:cNvPr id="300" name="フローチャート: 判断 299"/>
        <xdr:cNvSpPr/>
      </xdr:nvSpPr>
      <xdr:spPr>
        <a:xfrm>
          <a:off x="7810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129029</xdr:rowOff>
    </xdr:from>
    <xdr:ext cx="378565" cy="259045"/>
    <xdr:sp macro="" textlink="">
      <xdr:nvSpPr>
        <xdr:cNvPr id="301" name="テキスト ボックス 300"/>
        <xdr:cNvSpPr txBox="1"/>
      </xdr:nvSpPr>
      <xdr:spPr>
        <a:xfrm>
          <a:off x="7672017" y="6301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119807</xdr:rowOff>
    </xdr:from>
    <xdr:to>
      <xdr:col>36</xdr:col>
      <xdr:colOff>165100</xdr:colOff>
      <xdr:row>38</xdr:row>
      <xdr:rowOff>49957</xdr:rowOff>
    </xdr:to>
    <xdr:sp macro="" textlink="">
      <xdr:nvSpPr>
        <xdr:cNvPr id="302" name="フローチャート: 判断 301"/>
        <xdr:cNvSpPr/>
      </xdr:nvSpPr>
      <xdr:spPr>
        <a:xfrm>
          <a:off x="6921500" y="646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66484</xdr:rowOff>
    </xdr:from>
    <xdr:ext cx="469744" cy="259045"/>
    <xdr:sp macro="" textlink="">
      <xdr:nvSpPr>
        <xdr:cNvPr id="303" name="テキスト ボックス 302"/>
        <xdr:cNvSpPr txBox="1"/>
      </xdr:nvSpPr>
      <xdr:spPr>
        <a:xfrm>
          <a:off x="6737428" y="623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19223</xdr:rowOff>
    </xdr:from>
    <xdr:to>
      <xdr:col>41</xdr:col>
      <xdr:colOff>101600</xdr:colOff>
      <xdr:row>38</xdr:row>
      <xdr:rowOff>120823</xdr:rowOff>
    </xdr:to>
    <xdr:sp macro="" textlink="">
      <xdr:nvSpPr>
        <xdr:cNvPr id="315" name="楕円 314"/>
        <xdr:cNvSpPr/>
      </xdr:nvSpPr>
      <xdr:spPr>
        <a:xfrm>
          <a:off x="7810500" y="65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111950</xdr:rowOff>
    </xdr:from>
    <xdr:ext cx="378565" cy="259045"/>
    <xdr:sp macro="" textlink="">
      <xdr:nvSpPr>
        <xdr:cNvPr id="316" name="テキスト ボックス 315"/>
        <xdr:cNvSpPr txBox="1"/>
      </xdr:nvSpPr>
      <xdr:spPr>
        <a:xfrm>
          <a:off x="7672017" y="6627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142575</xdr:rowOff>
    </xdr:from>
    <xdr:to>
      <xdr:col>36</xdr:col>
      <xdr:colOff>165100</xdr:colOff>
      <xdr:row>38</xdr:row>
      <xdr:rowOff>72726</xdr:rowOff>
    </xdr:to>
    <xdr:sp macro="" textlink="">
      <xdr:nvSpPr>
        <xdr:cNvPr id="317" name="楕円 316"/>
        <xdr:cNvSpPr/>
      </xdr:nvSpPr>
      <xdr:spPr>
        <a:xfrm>
          <a:off x="6921500" y="6486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63852</xdr:rowOff>
    </xdr:from>
    <xdr:ext cx="469744" cy="259045"/>
    <xdr:sp macro="" textlink="">
      <xdr:nvSpPr>
        <xdr:cNvPr id="318" name="テキスト ボックス 317"/>
        <xdr:cNvSpPr txBox="1"/>
      </xdr:nvSpPr>
      <xdr:spPr>
        <a:xfrm>
          <a:off x="6737428" y="657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18359</xdr:rowOff>
    </xdr:from>
    <xdr:to>
      <xdr:col>55</xdr:col>
      <xdr:colOff>0</xdr:colOff>
      <xdr:row>57</xdr:row>
      <xdr:rowOff>19617</xdr:rowOff>
    </xdr:to>
    <xdr:cxnSp macro="">
      <xdr:nvCxnSpPr>
        <xdr:cNvPr id="347" name="直線コネクタ 346"/>
        <xdr:cNvCxnSpPr/>
      </xdr:nvCxnSpPr>
      <xdr:spPr>
        <a:xfrm>
          <a:off x="9639300" y="9791009"/>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48" name="農林水産業費平均値テキスト"/>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18359</xdr:rowOff>
    </xdr:from>
    <xdr:to>
      <xdr:col>50</xdr:col>
      <xdr:colOff>114300</xdr:colOff>
      <xdr:row>57</xdr:row>
      <xdr:rowOff>40800</xdr:rowOff>
    </xdr:to>
    <xdr:cxnSp macro="">
      <xdr:nvCxnSpPr>
        <xdr:cNvPr id="350" name="直線コネクタ 349"/>
        <xdr:cNvCxnSpPr/>
      </xdr:nvCxnSpPr>
      <xdr:spPr>
        <a:xfrm flipV="1">
          <a:off x="8750300" y="9791009"/>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2" name="テキスト ボックス 351"/>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5154</xdr:rowOff>
    </xdr:from>
    <xdr:to>
      <xdr:col>45</xdr:col>
      <xdr:colOff>177800</xdr:colOff>
      <xdr:row>57</xdr:row>
      <xdr:rowOff>40800</xdr:rowOff>
    </xdr:to>
    <xdr:cxnSp macro="">
      <xdr:nvCxnSpPr>
        <xdr:cNvPr id="353" name="直線コネクタ 352"/>
        <xdr:cNvCxnSpPr/>
      </xdr:nvCxnSpPr>
      <xdr:spPr>
        <a:xfrm>
          <a:off x="7861300" y="9777804"/>
          <a:ext cx="889000" cy="3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5154</xdr:rowOff>
    </xdr:from>
    <xdr:to>
      <xdr:col>41</xdr:col>
      <xdr:colOff>50800</xdr:colOff>
      <xdr:row>57</xdr:row>
      <xdr:rowOff>5207</xdr:rowOff>
    </xdr:to>
    <xdr:cxnSp macro="">
      <xdr:nvCxnSpPr>
        <xdr:cNvPr id="356" name="直線コネクタ 355"/>
        <xdr:cNvCxnSpPr/>
      </xdr:nvCxnSpPr>
      <xdr:spPr>
        <a:xfrm flipV="1">
          <a:off x="6972300" y="9777804"/>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126871</xdr:rowOff>
    </xdr:from>
    <xdr:to>
      <xdr:col>41</xdr:col>
      <xdr:colOff>101600</xdr:colOff>
      <xdr:row>58</xdr:row>
      <xdr:rowOff>57021</xdr:rowOff>
    </xdr:to>
    <xdr:sp macro="" textlink="">
      <xdr:nvSpPr>
        <xdr:cNvPr id="357" name="フローチャート: 判断 356"/>
        <xdr:cNvSpPr/>
      </xdr:nvSpPr>
      <xdr:spPr>
        <a:xfrm>
          <a:off x="7810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48148</xdr:rowOff>
    </xdr:from>
    <xdr:ext cx="534377" cy="259045"/>
    <xdr:sp macro="" textlink="">
      <xdr:nvSpPr>
        <xdr:cNvPr id="358" name="テキスト ボックス 357"/>
        <xdr:cNvSpPr txBox="1"/>
      </xdr:nvSpPr>
      <xdr:spPr>
        <a:xfrm>
          <a:off x="7594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123922</xdr:rowOff>
    </xdr:from>
    <xdr:to>
      <xdr:col>36</xdr:col>
      <xdr:colOff>165100</xdr:colOff>
      <xdr:row>58</xdr:row>
      <xdr:rowOff>54072</xdr:rowOff>
    </xdr:to>
    <xdr:sp macro="" textlink="">
      <xdr:nvSpPr>
        <xdr:cNvPr id="359" name="フローチャート: 判断 358"/>
        <xdr:cNvSpPr/>
      </xdr:nvSpPr>
      <xdr:spPr>
        <a:xfrm>
          <a:off x="6921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45199</xdr:rowOff>
    </xdr:from>
    <xdr:ext cx="534377" cy="259045"/>
    <xdr:sp macro="" textlink="">
      <xdr:nvSpPr>
        <xdr:cNvPr id="360" name="テキスト ボックス 359"/>
        <xdr:cNvSpPr txBox="1"/>
      </xdr:nvSpPr>
      <xdr:spPr>
        <a:xfrm>
          <a:off x="6705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140267</xdr:rowOff>
    </xdr:from>
    <xdr:to>
      <xdr:col>55</xdr:col>
      <xdr:colOff>50800</xdr:colOff>
      <xdr:row>57</xdr:row>
      <xdr:rowOff>70417</xdr:rowOff>
    </xdr:to>
    <xdr:sp macro="" textlink="">
      <xdr:nvSpPr>
        <xdr:cNvPr id="366" name="楕円 365"/>
        <xdr:cNvSpPr/>
      </xdr:nvSpPr>
      <xdr:spPr>
        <a:xfrm>
          <a:off x="10426700" y="974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163144</xdr:rowOff>
    </xdr:from>
    <xdr:ext cx="534377" cy="259045"/>
    <xdr:sp macro="" textlink="">
      <xdr:nvSpPr>
        <xdr:cNvPr id="367" name="農林水産業費該当値テキスト"/>
        <xdr:cNvSpPr txBox="1"/>
      </xdr:nvSpPr>
      <xdr:spPr>
        <a:xfrm>
          <a:off x="10528300" y="959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139009</xdr:rowOff>
    </xdr:from>
    <xdr:to>
      <xdr:col>50</xdr:col>
      <xdr:colOff>165100</xdr:colOff>
      <xdr:row>57</xdr:row>
      <xdr:rowOff>69159</xdr:rowOff>
    </xdr:to>
    <xdr:sp macro="" textlink="">
      <xdr:nvSpPr>
        <xdr:cNvPr id="368" name="楕円 367"/>
        <xdr:cNvSpPr/>
      </xdr:nvSpPr>
      <xdr:spPr>
        <a:xfrm>
          <a:off x="9588500" y="97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85686</xdr:rowOff>
    </xdr:from>
    <xdr:ext cx="534377" cy="259045"/>
    <xdr:sp macro="" textlink="">
      <xdr:nvSpPr>
        <xdr:cNvPr id="369" name="テキスト ボックス 368"/>
        <xdr:cNvSpPr txBox="1"/>
      </xdr:nvSpPr>
      <xdr:spPr>
        <a:xfrm>
          <a:off x="9372111" y="95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161450</xdr:rowOff>
    </xdr:from>
    <xdr:to>
      <xdr:col>46</xdr:col>
      <xdr:colOff>38100</xdr:colOff>
      <xdr:row>57</xdr:row>
      <xdr:rowOff>91600</xdr:rowOff>
    </xdr:to>
    <xdr:sp macro="" textlink="">
      <xdr:nvSpPr>
        <xdr:cNvPr id="370" name="楕円 369"/>
        <xdr:cNvSpPr/>
      </xdr:nvSpPr>
      <xdr:spPr>
        <a:xfrm>
          <a:off x="8699500" y="97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108127</xdr:rowOff>
    </xdr:from>
    <xdr:ext cx="534377" cy="259045"/>
    <xdr:sp macro="" textlink="">
      <xdr:nvSpPr>
        <xdr:cNvPr id="371" name="テキスト ボックス 370"/>
        <xdr:cNvSpPr txBox="1"/>
      </xdr:nvSpPr>
      <xdr:spPr>
        <a:xfrm>
          <a:off x="8483111" y="953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125804</xdr:rowOff>
    </xdr:from>
    <xdr:to>
      <xdr:col>41</xdr:col>
      <xdr:colOff>101600</xdr:colOff>
      <xdr:row>57</xdr:row>
      <xdr:rowOff>55954</xdr:rowOff>
    </xdr:to>
    <xdr:sp macro="" textlink="">
      <xdr:nvSpPr>
        <xdr:cNvPr id="372" name="楕円 371"/>
        <xdr:cNvSpPr/>
      </xdr:nvSpPr>
      <xdr:spPr>
        <a:xfrm>
          <a:off x="7810500" y="972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72481</xdr:rowOff>
    </xdr:from>
    <xdr:ext cx="534377" cy="259045"/>
    <xdr:sp macro="" textlink="">
      <xdr:nvSpPr>
        <xdr:cNvPr id="373" name="テキスト ボックス 372"/>
        <xdr:cNvSpPr txBox="1"/>
      </xdr:nvSpPr>
      <xdr:spPr>
        <a:xfrm>
          <a:off x="7594111" y="950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125857</xdr:rowOff>
    </xdr:from>
    <xdr:to>
      <xdr:col>36</xdr:col>
      <xdr:colOff>165100</xdr:colOff>
      <xdr:row>57</xdr:row>
      <xdr:rowOff>56007</xdr:rowOff>
    </xdr:to>
    <xdr:sp macro="" textlink="">
      <xdr:nvSpPr>
        <xdr:cNvPr id="374" name="楕円 373"/>
        <xdr:cNvSpPr/>
      </xdr:nvSpPr>
      <xdr:spPr>
        <a:xfrm>
          <a:off x="6921500" y="972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72534</xdr:rowOff>
    </xdr:from>
    <xdr:ext cx="534377" cy="259045"/>
    <xdr:sp macro="" textlink="">
      <xdr:nvSpPr>
        <xdr:cNvPr id="375" name="テキスト ボックス 374"/>
        <xdr:cNvSpPr txBox="1"/>
      </xdr:nvSpPr>
      <xdr:spPr>
        <a:xfrm>
          <a:off x="6705111" y="950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83551</xdr:rowOff>
    </xdr:from>
    <xdr:to>
      <xdr:col>55</xdr:col>
      <xdr:colOff>0</xdr:colOff>
      <xdr:row>78</xdr:row>
      <xdr:rowOff>88069</xdr:rowOff>
    </xdr:to>
    <xdr:cxnSp macro="">
      <xdr:nvCxnSpPr>
        <xdr:cNvPr id="406" name="直線コネクタ 405"/>
        <xdr:cNvCxnSpPr/>
      </xdr:nvCxnSpPr>
      <xdr:spPr>
        <a:xfrm>
          <a:off x="9639300" y="13456651"/>
          <a:ext cx="8382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83551</xdr:rowOff>
    </xdr:from>
    <xdr:to>
      <xdr:col>50</xdr:col>
      <xdr:colOff>114300</xdr:colOff>
      <xdr:row>78</xdr:row>
      <xdr:rowOff>92184</xdr:rowOff>
    </xdr:to>
    <xdr:cxnSp macro="">
      <xdr:nvCxnSpPr>
        <xdr:cNvPr id="409" name="直線コネクタ 408"/>
        <xdr:cNvCxnSpPr/>
      </xdr:nvCxnSpPr>
      <xdr:spPr>
        <a:xfrm flipV="1">
          <a:off x="8750300" y="13456651"/>
          <a:ext cx="8890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92184</xdr:rowOff>
    </xdr:from>
    <xdr:to>
      <xdr:col>45</xdr:col>
      <xdr:colOff>177800</xdr:colOff>
      <xdr:row>78</xdr:row>
      <xdr:rowOff>125766</xdr:rowOff>
    </xdr:to>
    <xdr:cxnSp macro="">
      <xdr:nvCxnSpPr>
        <xdr:cNvPr id="412" name="直線コネクタ 411"/>
        <xdr:cNvCxnSpPr/>
      </xdr:nvCxnSpPr>
      <xdr:spPr>
        <a:xfrm flipV="1">
          <a:off x="7861300" y="13465284"/>
          <a:ext cx="889000" cy="3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124231</xdr:rowOff>
    </xdr:from>
    <xdr:to>
      <xdr:col>41</xdr:col>
      <xdr:colOff>50800</xdr:colOff>
      <xdr:row>78</xdr:row>
      <xdr:rowOff>125766</xdr:rowOff>
    </xdr:to>
    <xdr:cxnSp macro="">
      <xdr:nvCxnSpPr>
        <xdr:cNvPr id="415" name="直線コネクタ 414"/>
        <xdr:cNvCxnSpPr/>
      </xdr:nvCxnSpPr>
      <xdr:spPr>
        <a:xfrm>
          <a:off x="6972300" y="13497331"/>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84872</xdr:rowOff>
    </xdr:from>
    <xdr:to>
      <xdr:col>41</xdr:col>
      <xdr:colOff>101600</xdr:colOff>
      <xdr:row>79</xdr:row>
      <xdr:rowOff>15022</xdr:rowOff>
    </xdr:to>
    <xdr:sp macro="" textlink="">
      <xdr:nvSpPr>
        <xdr:cNvPr id="416" name="フローチャート: 判断 415"/>
        <xdr:cNvSpPr/>
      </xdr:nvSpPr>
      <xdr:spPr>
        <a:xfrm>
          <a:off x="7810500" y="134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6149</xdr:rowOff>
    </xdr:from>
    <xdr:ext cx="534377" cy="259045"/>
    <xdr:sp macro="" textlink="">
      <xdr:nvSpPr>
        <xdr:cNvPr id="417" name="テキスト ボックス 416"/>
        <xdr:cNvSpPr txBox="1"/>
      </xdr:nvSpPr>
      <xdr:spPr>
        <a:xfrm>
          <a:off x="7594111" y="1355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88943</xdr:rowOff>
    </xdr:from>
    <xdr:to>
      <xdr:col>36</xdr:col>
      <xdr:colOff>165100</xdr:colOff>
      <xdr:row>79</xdr:row>
      <xdr:rowOff>19093</xdr:rowOff>
    </xdr:to>
    <xdr:sp macro="" textlink="">
      <xdr:nvSpPr>
        <xdr:cNvPr id="418" name="フローチャート: 判断 417"/>
        <xdr:cNvSpPr/>
      </xdr:nvSpPr>
      <xdr:spPr>
        <a:xfrm>
          <a:off x="6921500" y="1346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10220</xdr:rowOff>
    </xdr:from>
    <xdr:ext cx="534377" cy="259045"/>
    <xdr:sp macro="" textlink="">
      <xdr:nvSpPr>
        <xdr:cNvPr id="419" name="テキスト ボックス 418"/>
        <xdr:cNvSpPr txBox="1"/>
      </xdr:nvSpPr>
      <xdr:spPr>
        <a:xfrm>
          <a:off x="6705111" y="1355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37269</xdr:rowOff>
    </xdr:from>
    <xdr:to>
      <xdr:col>55</xdr:col>
      <xdr:colOff>50800</xdr:colOff>
      <xdr:row>78</xdr:row>
      <xdr:rowOff>138869</xdr:rowOff>
    </xdr:to>
    <xdr:sp macro="" textlink="">
      <xdr:nvSpPr>
        <xdr:cNvPr id="425" name="楕円 424"/>
        <xdr:cNvSpPr/>
      </xdr:nvSpPr>
      <xdr:spPr>
        <a:xfrm>
          <a:off x="10426700" y="134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15696</xdr:rowOff>
    </xdr:from>
    <xdr:ext cx="534377" cy="259045"/>
    <xdr:sp macro="" textlink="">
      <xdr:nvSpPr>
        <xdr:cNvPr id="426" name="商工費該当値テキスト"/>
        <xdr:cNvSpPr txBox="1"/>
      </xdr:nvSpPr>
      <xdr:spPr>
        <a:xfrm>
          <a:off x="10528300" y="1338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32751</xdr:rowOff>
    </xdr:from>
    <xdr:to>
      <xdr:col>50</xdr:col>
      <xdr:colOff>165100</xdr:colOff>
      <xdr:row>78</xdr:row>
      <xdr:rowOff>134351</xdr:rowOff>
    </xdr:to>
    <xdr:sp macro="" textlink="">
      <xdr:nvSpPr>
        <xdr:cNvPr id="427" name="楕円 426"/>
        <xdr:cNvSpPr/>
      </xdr:nvSpPr>
      <xdr:spPr>
        <a:xfrm>
          <a:off x="9588500" y="1340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125478</xdr:rowOff>
    </xdr:from>
    <xdr:ext cx="534377" cy="259045"/>
    <xdr:sp macro="" textlink="">
      <xdr:nvSpPr>
        <xdr:cNvPr id="428" name="テキスト ボックス 427"/>
        <xdr:cNvSpPr txBox="1"/>
      </xdr:nvSpPr>
      <xdr:spPr>
        <a:xfrm>
          <a:off x="9372111" y="1349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41384</xdr:rowOff>
    </xdr:from>
    <xdr:to>
      <xdr:col>46</xdr:col>
      <xdr:colOff>38100</xdr:colOff>
      <xdr:row>78</xdr:row>
      <xdr:rowOff>142984</xdr:rowOff>
    </xdr:to>
    <xdr:sp macro="" textlink="">
      <xdr:nvSpPr>
        <xdr:cNvPr id="429" name="楕円 428"/>
        <xdr:cNvSpPr/>
      </xdr:nvSpPr>
      <xdr:spPr>
        <a:xfrm>
          <a:off x="8699500" y="134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134111</xdr:rowOff>
    </xdr:from>
    <xdr:ext cx="534377" cy="259045"/>
    <xdr:sp macro="" textlink="">
      <xdr:nvSpPr>
        <xdr:cNvPr id="430" name="テキスト ボックス 429"/>
        <xdr:cNvSpPr txBox="1"/>
      </xdr:nvSpPr>
      <xdr:spPr>
        <a:xfrm>
          <a:off x="8483111" y="1350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74966</xdr:rowOff>
    </xdr:from>
    <xdr:to>
      <xdr:col>41</xdr:col>
      <xdr:colOff>101600</xdr:colOff>
      <xdr:row>79</xdr:row>
      <xdr:rowOff>5116</xdr:rowOff>
    </xdr:to>
    <xdr:sp macro="" textlink="">
      <xdr:nvSpPr>
        <xdr:cNvPr id="431" name="楕円 430"/>
        <xdr:cNvSpPr/>
      </xdr:nvSpPr>
      <xdr:spPr>
        <a:xfrm>
          <a:off x="7810500" y="134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21643</xdr:rowOff>
    </xdr:from>
    <xdr:ext cx="534377" cy="259045"/>
    <xdr:sp macro="" textlink="">
      <xdr:nvSpPr>
        <xdr:cNvPr id="432" name="テキスト ボックス 431"/>
        <xdr:cNvSpPr txBox="1"/>
      </xdr:nvSpPr>
      <xdr:spPr>
        <a:xfrm>
          <a:off x="7594111" y="132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73431</xdr:rowOff>
    </xdr:from>
    <xdr:to>
      <xdr:col>36</xdr:col>
      <xdr:colOff>165100</xdr:colOff>
      <xdr:row>79</xdr:row>
      <xdr:rowOff>3581</xdr:rowOff>
    </xdr:to>
    <xdr:sp macro="" textlink="">
      <xdr:nvSpPr>
        <xdr:cNvPr id="433" name="楕円 432"/>
        <xdr:cNvSpPr/>
      </xdr:nvSpPr>
      <xdr:spPr>
        <a:xfrm>
          <a:off x="6921500" y="134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20108</xdr:rowOff>
    </xdr:from>
    <xdr:ext cx="534377" cy="259045"/>
    <xdr:sp macro="" textlink="">
      <xdr:nvSpPr>
        <xdr:cNvPr id="434" name="テキスト ボックス 433"/>
        <xdr:cNvSpPr txBox="1"/>
      </xdr:nvSpPr>
      <xdr:spPr>
        <a:xfrm>
          <a:off x="6705111" y="132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103983</xdr:rowOff>
    </xdr:from>
    <xdr:to>
      <xdr:col>55</xdr:col>
      <xdr:colOff>0</xdr:colOff>
      <xdr:row>96</xdr:row>
      <xdr:rowOff>115038</xdr:rowOff>
    </xdr:to>
    <xdr:cxnSp macro="">
      <xdr:nvCxnSpPr>
        <xdr:cNvPr id="461" name="直線コネクタ 460"/>
        <xdr:cNvCxnSpPr/>
      </xdr:nvCxnSpPr>
      <xdr:spPr>
        <a:xfrm>
          <a:off x="9639300" y="16563183"/>
          <a:ext cx="8382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61685</xdr:rowOff>
    </xdr:from>
    <xdr:ext cx="534377" cy="259045"/>
    <xdr:sp macro="" textlink="">
      <xdr:nvSpPr>
        <xdr:cNvPr id="462" name="土木費平均値テキスト"/>
        <xdr:cNvSpPr txBox="1"/>
      </xdr:nvSpPr>
      <xdr:spPr>
        <a:xfrm>
          <a:off x="10528300" y="16520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103983</xdr:rowOff>
    </xdr:from>
    <xdr:to>
      <xdr:col>50</xdr:col>
      <xdr:colOff>114300</xdr:colOff>
      <xdr:row>96</xdr:row>
      <xdr:rowOff>147715</xdr:rowOff>
    </xdr:to>
    <xdr:cxnSp macro="">
      <xdr:nvCxnSpPr>
        <xdr:cNvPr id="464" name="直線コネクタ 463"/>
        <xdr:cNvCxnSpPr/>
      </xdr:nvCxnSpPr>
      <xdr:spPr>
        <a:xfrm flipV="1">
          <a:off x="8750300" y="16563183"/>
          <a:ext cx="889000" cy="4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147715</xdr:rowOff>
    </xdr:from>
    <xdr:to>
      <xdr:col>45</xdr:col>
      <xdr:colOff>177800</xdr:colOff>
      <xdr:row>96</xdr:row>
      <xdr:rowOff>148944</xdr:rowOff>
    </xdr:to>
    <xdr:cxnSp macro="">
      <xdr:nvCxnSpPr>
        <xdr:cNvPr id="467" name="直線コネクタ 466"/>
        <xdr:cNvCxnSpPr/>
      </xdr:nvCxnSpPr>
      <xdr:spPr>
        <a:xfrm flipV="1">
          <a:off x="7861300" y="16606915"/>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18910</xdr:rowOff>
    </xdr:from>
    <xdr:ext cx="534377" cy="259045"/>
    <xdr:sp macro="" textlink="">
      <xdr:nvSpPr>
        <xdr:cNvPr id="469" name="テキスト ボックス 468"/>
        <xdr:cNvSpPr txBox="1"/>
      </xdr:nvSpPr>
      <xdr:spPr>
        <a:xfrm>
          <a:off x="8483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144185</xdr:rowOff>
    </xdr:from>
    <xdr:to>
      <xdr:col>41</xdr:col>
      <xdr:colOff>50800</xdr:colOff>
      <xdr:row>96</xdr:row>
      <xdr:rowOff>148944</xdr:rowOff>
    </xdr:to>
    <xdr:cxnSp macro="">
      <xdr:nvCxnSpPr>
        <xdr:cNvPr id="470" name="直線コネクタ 469"/>
        <xdr:cNvCxnSpPr/>
      </xdr:nvCxnSpPr>
      <xdr:spPr>
        <a:xfrm>
          <a:off x="6972300" y="16603385"/>
          <a:ext cx="889000" cy="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14802</xdr:rowOff>
    </xdr:from>
    <xdr:to>
      <xdr:col>41</xdr:col>
      <xdr:colOff>101600</xdr:colOff>
      <xdr:row>97</xdr:row>
      <xdr:rowOff>116402</xdr:rowOff>
    </xdr:to>
    <xdr:sp macro="" textlink="">
      <xdr:nvSpPr>
        <xdr:cNvPr id="471" name="フローチャート: 判断 470"/>
        <xdr:cNvSpPr/>
      </xdr:nvSpPr>
      <xdr:spPr>
        <a:xfrm>
          <a:off x="7810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107529</xdr:rowOff>
    </xdr:from>
    <xdr:ext cx="534377" cy="259045"/>
    <xdr:sp macro="" textlink="">
      <xdr:nvSpPr>
        <xdr:cNvPr id="472" name="テキスト ボックス 471"/>
        <xdr:cNvSpPr txBox="1"/>
      </xdr:nvSpPr>
      <xdr:spPr>
        <a:xfrm>
          <a:off x="7594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10092</xdr:rowOff>
    </xdr:from>
    <xdr:to>
      <xdr:col>36</xdr:col>
      <xdr:colOff>165100</xdr:colOff>
      <xdr:row>97</xdr:row>
      <xdr:rowOff>111692</xdr:rowOff>
    </xdr:to>
    <xdr:sp macro="" textlink="">
      <xdr:nvSpPr>
        <xdr:cNvPr id="473" name="フローチャート: 判断 472"/>
        <xdr:cNvSpPr/>
      </xdr:nvSpPr>
      <xdr:spPr>
        <a:xfrm>
          <a:off x="6921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102819</xdr:rowOff>
    </xdr:from>
    <xdr:ext cx="534377" cy="259045"/>
    <xdr:sp macro="" textlink="">
      <xdr:nvSpPr>
        <xdr:cNvPr id="474" name="テキスト ボックス 473"/>
        <xdr:cNvSpPr txBox="1"/>
      </xdr:nvSpPr>
      <xdr:spPr>
        <a:xfrm>
          <a:off x="6705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64238</xdr:rowOff>
    </xdr:from>
    <xdr:to>
      <xdr:col>55</xdr:col>
      <xdr:colOff>50800</xdr:colOff>
      <xdr:row>96</xdr:row>
      <xdr:rowOff>165838</xdr:rowOff>
    </xdr:to>
    <xdr:sp macro="" textlink="">
      <xdr:nvSpPr>
        <xdr:cNvPr id="480" name="楕円 479"/>
        <xdr:cNvSpPr/>
      </xdr:nvSpPr>
      <xdr:spPr>
        <a:xfrm>
          <a:off x="10426700" y="165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87115</xdr:rowOff>
    </xdr:from>
    <xdr:ext cx="534377" cy="259045"/>
    <xdr:sp macro="" textlink="">
      <xdr:nvSpPr>
        <xdr:cNvPr id="481" name="土木費該当値テキスト"/>
        <xdr:cNvSpPr txBox="1"/>
      </xdr:nvSpPr>
      <xdr:spPr>
        <a:xfrm>
          <a:off x="10528300" y="1637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53183</xdr:rowOff>
    </xdr:from>
    <xdr:to>
      <xdr:col>50</xdr:col>
      <xdr:colOff>165100</xdr:colOff>
      <xdr:row>96</xdr:row>
      <xdr:rowOff>154783</xdr:rowOff>
    </xdr:to>
    <xdr:sp macro="" textlink="">
      <xdr:nvSpPr>
        <xdr:cNvPr id="482" name="楕円 481"/>
        <xdr:cNvSpPr/>
      </xdr:nvSpPr>
      <xdr:spPr>
        <a:xfrm>
          <a:off x="9588500" y="165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171310</xdr:rowOff>
    </xdr:from>
    <xdr:ext cx="534377" cy="259045"/>
    <xdr:sp macro="" textlink="">
      <xdr:nvSpPr>
        <xdr:cNvPr id="483" name="テキスト ボックス 482"/>
        <xdr:cNvSpPr txBox="1"/>
      </xdr:nvSpPr>
      <xdr:spPr>
        <a:xfrm>
          <a:off x="9372111" y="1628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96915</xdr:rowOff>
    </xdr:from>
    <xdr:to>
      <xdr:col>46</xdr:col>
      <xdr:colOff>38100</xdr:colOff>
      <xdr:row>97</xdr:row>
      <xdr:rowOff>27065</xdr:rowOff>
    </xdr:to>
    <xdr:sp macro="" textlink="">
      <xdr:nvSpPr>
        <xdr:cNvPr id="484" name="楕円 483"/>
        <xdr:cNvSpPr/>
      </xdr:nvSpPr>
      <xdr:spPr>
        <a:xfrm>
          <a:off x="8699500" y="16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43592</xdr:rowOff>
    </xdr:from>
    <xdr:ext cx="534377" cy="259045"/>
    <xdr:sp macro="" textlink="">
      <xdr:nvSpPr>
        <xdr:cNvPr id="485" name="テキスト ボックス 484"/>
        <xdr:cNvSpPr txBox="1"/>
      </xdr:nvSpPr>
      <xdr:spPr>
        <a:xfrm>
          <a:off x="8483111" y="1633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98144</xdr:rowOff>
    </xdr:from>
    <xdr:to>
      <xdr:col>41</xdr:col>
      <xdr:colOff>101600</xdr:colOff>
      <xdr:row>97</xdr:row>
      <xdr:rowOff>28294</xdr:rowOff>
    </xdr:to>
    <xdr:sp macro="" textlink="">
      <xdr:nvSpPr>
        <xdr:cNvPr id="486" name="楕円 485"/>
        <xdr:cNvSpPr/>
      </xdr:nvSpPr>
      <xdr:spPr>
        <a:xfrm>
          <a:off x="7810500" y="1655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44821</xdr:rowOff>
    </xdr:from>
    <xdr:ext cx="534377" cy="259045"/>
    <xdr:sp macro="" textlink="">
      <xdr:nvSpPr>
        <xdr:cNvPr id="487" name="テキスト ボックス 486"/>
        <xdr:cNvSpPr txBox="1"/>
      </xdr:nvSpPr>
      <xdr:spPr>
        <a:xfrm>
          <a:off x="7594111" y="1633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93385</xdr:rowOff>
    </xdr:from>
    <xdr:to>
      <xdr:col>36</xdr:col>
      <xdr:colOff>165100</xdr:colOff>
      <xdr:row>97</xdr:row>
      <xdr:rowOff>23535</xdr:rowOff>
    </xdr:to>
    <xdr:sp macro="" textlink="">
      <xdr:nvSpPr>
        <xdr:cNvPr id="488" name="楕円 487"/>
        <xdr:cNvSpPr/>
      </xdr:nvSpPr>
      <xdr:spPr>
        <a:xfrm>
          <a:off x="6921500" y="165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40062</xdr:rowOff>
    </xdr:from>
    <xdr:ext cx="534377" cy="259045"/>
    <xdr:sp macro="" textlink="">
      <xdr:nvSpPr>
        <xdr:cNvPr id="489" name="テキスト ボックス 488"/>
        <xdr:cNvSpPr txBox="1"/>
      </xdr:nvSpPr>
      <xdr:spPr>
        <a:xfrm>
          <a:off x="6705111" y="1632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24097</xdr:rowOff>
    </xdr:from>
    <xdr:to>
      <xdr:col>85</xdr:col>
      <xdr:colOff>127000</xdr:colOff>
      <xdr:row>36</xdr:row>
      <xdr:rowOff>162034</xdr:rowOff>
    </xdr:to>
    <xdr:cxnSp macro="">
      <xdr:nvCxnSpPr>
        <xdr:cNvPr id="517" name="直線コネクタ 516"/>
        <xdr:cNvCxnSpPr/>
      </xdr:nvCxnSpPr>
      <xdr:spPr>
        <a:xfrm flipV="1">
          <a:off x="15481300" y="5681947"/>
          <a:ext cx="838200" cy="65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114373</xdr:rowOff>
    </xdr:from>
    <xdr:ext cx="534377" cy="259045"/>
    <xdr:sp macro="" textlink="">
      <xdr:nvSpPr>
        <xdr:cNvPr id="518" name="消防費平均値テキスト"/>
        <xdr:cNvSpPr txBox="1"/>
      </xdr:nvSpPr>
      <xdr:spPr>
        <a:xfrm>
          <a:off x="16370300" y="6286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114714</xdr:rowOff>
    </xdr:from>
    <xdr:to>
      <xdr:col>81</xdr:col>
      <xdr:colOff>50800</xdr:colOff>
      <xdr:row>36</xdr:row>
      <xdr:rowOff>162034</xdr:rowOff>
    </xdr:to>
    <xdr:cxnSp macro="">
      <xdr:nvCxnSpPr>
        <xdr:cNvPr id="520" name="直線コネクタ 519"/>
        <xdr:cNvCxnSpPr/>
      </xdr:nvCxnSpPr>
      <xdr:spPr>
        <a:xfrm>
          <a:off x="14592300" y="6286914"/>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34978</xdr:rowOff>
    </xdr:from>
    <xdr:to>
      <xdr:col>76</xdr:col>
      <xdr:colOff>114300</xdr:colOff>
      <xdr:row>36</xdr:row>
      <xdr:rowOff>114714</xdr:rowOff>
    </xdr:to>
    <xdr:cxnSp macro="">
      <xdr:nvCxnSpPr>
        <xdr:cNvPr id="523" name="直線コネクタ 522"/>
        <xdr:cNvCxnSpPr/>
      </xdr:nvCxnSpPr>
      <xdr:spPr>
        <a:xfrm>
          <a:off x="13703300" y="5521378"/>
          <a:ext cx="889000" cy="76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34978</xdr:rowOff>
    </xdr:from>
    <xdr:to>
      <xdr:col>71</xdr:col>
      <xdr:colOff>177800</xdr:colOff>
      <xdr:row>34</xdr:row>
      <xdr:rowOff>146512</xdr:rowOff>
    </xdr:to>
    <xdr:cxnSp macro="">
      <xdr:nvCxnSpPr>
        <xdr:cNvPr id="526" name="直線コネクタ 525"/>
        <xdr:cNvCxnSpPr/>
      </xdr:nvCxnSpPr>
      <xdr:spPr>
        <a:xfrm flipV="1">
          <a:off x="12814300" y="5521378"/>
          <a:ext cx="889000" cy="45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67412</xdr:rowOff>
    </xdr:from>
    <xdr:to>
      <xdr:col>72</xdr:col>
      <xdr:colOff>38100</xdr:colOff>
      <xdr:row>37</xdr:row>
      <xdr:rowOff>169011</xdr:rowOff>
    </xdr:to>
    <xdr:sp macro="" textlink="">
      <xdr:nvSpPr>
        <xdr:cNvPr id="527" name="フローチャート: 判断 526"/>
        <xdr:cNvSpPr/>
      </xdr:nvSpPr>
      <xdr:spPr>
        <a:xfrm>
          <a:off x="13652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160138</xdr:rowOff>
    </xdr:from>
    <xdr:ext cx="534377" cy="259045"/>
    <xdr:sp macro="" textlink="">
      <xdr:nvSpPr>
        <xdr:cNvPr id="528" name="テキスト ボックス 527"/>
        <xdr:cNvSpPr txBox="1"/>
      </xdr:nvSpPr>
      <xdr:spPr>
        <a:xfrm>
          <a:off x="1343611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72806</xdr:rowOff>
    </xdr:from>
    <xdr:to>
      <xdr:col>67</xdr:col>
      <xdr:colOff>101600</xdr:colOff>
      <xdr:row>38</xdr:row>
      <xdr:rowOff>2956</xdr:rowOff>
    </xdr:to>
    <xdr:sp macro="" textlink="">
      <xdr:nvSpPr>
        <xdr:cNvPr id="529" name="フローチャート: 判断 528"/>
        <xdr:cNvSpPr/>
      </xdr:nvSpPr>
      <xdr:spPr>
        <a:xfrm>
          <a:off x="12763500" y="641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165533</xdr:rowOff>
    </xdr:from>
    <xdr:ext cx="534377" cy="259045"/>
    <xdr:sp macro="" textlink="">
      <xdr:nvSpPr>
        <xdr:cNvPr id="530" name="テキスト ボックス 529"/>
        <xdr:cNvSpPr txBox="1"/>
      </xdr:nvSpPr>
      <xdr:spPr>
        <a:xfrm>
          <a:off x="12547111" y="650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144747</xdr:rowOff>
    </xdr:from>
    <xdr:to>
      <xdr:col>85</xdr:col>
      <xdr:colOff>177800</xdr:colOff>
      <xdr:row>33</xdr:row>
      <xdr:rowOff>74897</xdr:rowOff>
    </xdr:to>
    <xdr:sp macro="" textlink="">
      <xdr:nvSpPr>
        <xdr:cNvPr id="536" name="楕円 535"/>
        <xdr:cNvSpPr/>
      </xdr:nvSpPr>
      <xdr:spPr>
        <a:xfrm>
          <a:off x="16268700" y="563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167624</xdr:rowOff>
    </xdr:from>
    <xdr:ext cx="534377" cy="259045"/>
    <xdr:sp macro="" textlink="">
      <xdr:nvSpPr>
        <xdr:cNvPr id="537" name="消防費該当値テキスト"/>
        <xdr:cNvSpPr txBox="1"/>
      </xdr:nvSpPr>
      <xdr:spPr>
        <a:xfrm>
          <a:off x="16370300" y="548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111234</xdr:rowOff>
    </xdr:from>
    <xdr:to>
      <xdr:col>81</xdr:col>
      <xdr:colOff>101600</xdr:colOff>
      <xdr:row>37</xdr:row>
      <xdr:rowOff>41384</xdr:rowOff>
    </xdr:to>
    <xdr:sp macro="" textlink="">
      <xdr:nvSpPr>
        <xdr:cNvPr id="538" name="楕円 537"/>
        <xdr:cNvSpPr/>
      </xdr:nvSpPr>
      <xdr:spPr>
        <a:xfrm>
          <a:off x="15430500" y="628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32511</xdr:rowOff>
    </xdr:from>
    <xdr:ext cx="534377" cy="259045"/>
    <xdr:sp macro="" textlink="">
      <xdr:nvSpPr>
        <xdr:cNvPr id="539" name="テキスト ボックス 538"/>
        <xdr:cNvSpPr txBox="1"/>
      </xdr:nvSpPr>
      <xdr:spPr>
        <a:xfrm>
          <a:off x="15214111" y="637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63914</xdr:rowOff>
    </xdr:from>
    <xdr:to>
      <xdr:col>76</xdr:col>
      <xdr:colOff>165100</xdr:colOff>
      <xdr:row>36</xdr:row>
      <xdr:rowOff>165514</xdr:rowOff>
    </xdr:to>
    <xdr:sp macro="" textlink="">
      <xdr:nvSpPr>
        <xdr:cNvPr id="540" name="楕円 539"/>
        <xdr:cNvSpPr/>
      </xdr:nvSpPr>
      <xdr:spPr>
        <a:xfrm>
          <a:off x="14541500" y="623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156641</xdr:rowOff>
    </xdr:from>
    <xdr:ext cx="534377" cy="259045"/>
    <xdr:sp macro="" textlink="">
      <xdr:nvSpPr>
        <xdr:cNvPr id="541" name="テキスト ボックス 540"/>
        <xdr:cNvSpPr txBox="1"/>
      </xdr:nvSpPr>
      <xdr:spPr>
        <a:xfrm>
          <a:off x="14325111" y="632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155628</xdr:rowOff>
    </xdr:from>
    <xdr:to>
      <xdr:col>72</xdr:col>
      <xdr:colOff>38100</xdr:colOff>
      <xdr:row>32</xdr:row>
      <xdr:rowOff>85778</xdr:rowOff>
    </xdr:to>
    <xdr:sp macro="" textlink="">
      <xdr:nvSpPr>
        <xdr:cNvPr id="542" name="楕円 541"/>
        <xdr:cNvSpPr/>
      </xdr:nvSpPr>
      <xdr:spPr>
        <a:xfrm>
          <a:off x="13652500" y="547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102305</xdr:rowOff>
    </xdr:from>
    <xdr:ext cx="534377" cy="259045"/>
    <xdr:sp macro="" textlink="">
      <xdr:nvSpPr>
        <xdr:cNvPr id="543" name="テキスト ボックス 542"/>
        <xdr:cNvSpPr txBox="1"/>
      </xdr:nvSpPr>
      <xdr:spPr>
        <a:xfrm>
          <a:off x="13436111" y="52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95712</xdr:rowOff>
    </xdr:from>
    <xdr:to>
      <xdr:col>67</xdr:col>
      <xdr:colOff>101600</xdr:colOff>
      <xdr:row>35</xdr:row>
      <xdr:rowOff>25862</xdr:rowOff>
    </xdr:to>
    <xdr:sp macro="" textlink="">
      <xdr:nvSpPr>
        <xdr:cNvPr id="544" name="楕円 543"/>
        <xdr:cNvSpPr/>
      </xdr:nvSpPr>
      <xdr:spPr>
        <a:xfrm>
          <a:off x="12763500" y="59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42389</xdr:rowOff>
    </xdr:from>
    <xdr:ext cx="534377" cy="259045"/>
    <xdr:sp macro="" textlink="">
      <xdr:nvSpPr>
        <xdr:cNvPr id="545" name="テキスト ボックス 544"/>
        <xdr:cNvSpPr txBox="1"/>
      </xdr:nvSpPr>
      <xdr:spPr>
        <a:xfrm>
          <a:off x="12547111" y="570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92821</xdr:rowOff>
    </xdr:from>
    <xdr:to>
      <xdr:col>85</xdr:col>
      <xdr:colOff>127000</xdr:colOff>
      <xdr:row>56</xdr:row>
      <xdr:rowOff>95107</xdr:rowOff>
    </xdr:to>
    <xdr:cxnSp macro="">
      <xdr:nvCxnSpPr>
        <xdr:cNvPr id="574" name="直線コネクタ 573"/>
        <xdr:cNvCxnSpPr/>
      </xdr:nvCxnSpPr>
      <xdr:spPr>
        <a:xfrm>
          <a:off x="15481300" y="969402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92821</xdr:rowOff>
    </xdr:from>
    <xdr:to>
      <xdr:col>81</xdr:col>
      <xdr:colOff>50800</xdr:colOff>
      <xdr:row>56</xdr:row>
      <xdr:rowOff>120551</xdr:rowOff>
    </xdr:to>
    <xdr:cxnSp macro="">
      <xdr:nvCxnSpPr>
        <xdr:cNvPr id="577" name="直線コネクタ 576"/>
        <xdr:cNvCxnSpPr/>
      </xdr:nvCxnSpPr>
      <xdr:spPr>
        <a:xfrm flipV="1">
          <a:off x="14592300" y="9694021"/>
          <a:ext cx="889000" cy="2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120551</xdr:rowOff>
    </xdr:from>
    <xdr:to>
      <xdr:col>76</xdr:col>
      <xdr:colOff>114300</xdr:colOff>
      <xdr:row>56</xdr:row>
      <xdr:rowOff>131006</xdr:rowOff>
    </xdr:to>
    <xdr:cxnSp macro="">
      <xdr:nvCxnSpPr>
        <xdr:cNvPr id="580" name="直線コネクタ 579"/>
        <xdr:cNvCxnSpPr/>
      </xdr:nvCxnSpPr>
      <xdr:spPr>
        <a:xfrm flipV="1">
          <a:off x="13703300" y="9721751"/>
          <a:ext cx="889000" cy="1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131006</xdr:rowOff>
    </xdr:from>
    <xdr:to>
      <xdr:col>71</xdr:col>
      <xdr:colOff>177800</xdr:colOff>
      <xdr:row>57</xdr:row>
      <xdr:rowOff>16020</xdr:rowOff>
    </xdr:to>
    <xdr:cxnSp macro="">
      <xdr:nvCxnSpPr>
        <xdr:cNvPr id="583" name="直線コネクタ 582"/>
        <xdr:cNvCxnSpPr/>
      </xdr:nvCxnSpPr>
      <xdr:spPr>
        <a:xfrm flipV="1">
          <a:off x="12814300" y="9732206"/>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4" name="フローチャート: 判断 583"/>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5" name="テキスト ボックス 584"/>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6" name="フローチャート: 判断 585"/>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87" name="テキスト ボックス 586"/>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44307</xdr:rowOff>
    </xdr:from>
    <xdr:to>
      <xdr:col>85</xdr:col>
      <xdr:colOff>177800</xdr:colOff>
      <xdr:row>56</xdr:row>
      <xdr:rowOff>145907</xdr:rowOff>
    </xdr:to>
    <xdr:sp macro="" textlink="">
      <xdr:nvSpPr>
        <xdr:cNvPr id="593" name="楕円 592"/>
        <xdr:cNvSpPr/>
      </xdr:nvSpPr>
      <xdr:spPr>
        <a:xfrm>
          <a:off x="16268700" y="964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22734</xdr:rowOff>
    </xdr:from>
    <xdr:ext cx="534377" cy="259045"/>
    <xdr:sp macro="" textlink="">
      <xdr:nvSpPr>
        <xdr:cNvPr id="594" name="教育費該当値テキスト"/>
        <xdr:cNvSpPr txBox="1"/>
      </xdr:nvSpPr>
      <xdr:spPr>
        <a:xfrm>
          <a:off x="16370300" y="962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42021</xdr:rowOff>
    </xdr:from>
    <xdr:to>
      <xdr:col>81</xdr:col>
      <xdr:colOff>101600</xdr:colOff>
      <xdr:row>56</xdr:row>
      <xdr:rowOff>143621</xdr:rowOff>
    </xdr:to>
    <xdr:sp macro="" textlink="">
      <xdr:nvSpPr>
        <xdr:cNvPr id="595" name="楕円 594"/>
        <xdr:cNvSpPr/>
      </xdr:nvSpPr>
      <xdr:spPr>
        <a:xfrm>
          <a:off x="15430500" y="964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134748</xdr:rowOff>
    </xdr:from>
    <xdr:ext cx="534377" cy="259045"/>
    <xdr:sp macro="" textlink="">
      <xdr:nvSpPr>
        <xdr:cNvPr id="596" name="テキスト ボックス 595"/>
        <xdr:cNvSpPr txBox="1"/>
      </xdr:nvSpPr>
      <xdr:spPr>
        <a:xfrm>
          <a:off x="15214111" y="97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69751</xdr:rowOff>
    </xdr:from>
    <xdr:to>
      <xdr:col>76</xdr:col>
      <xdr:colOff>165100</xdr:colOff>
      <xdr:row>56</xdr:row>
      <xdr:rowOff>171351</xdr:rowOff>
    </xdr:to>
    <xdr:sp macro="" textlink="">
      <xdr:nvSpPr>
        <xdr:cNvPr id="597" name="楕円 596"/>
        <xdr:cNvSpPr/>
      </xdr:nvSpPr>
      <xdr:spPr>
        <a:xfrm>
          <a:off x="14541500" y="967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162478</xdr:rowOff>
    </xdr:from>
    <xdr:ext cx="534377" cy="259045"/>
    <xdr:sp macro="" textlink="">
      <xdr:nvSpPr>
        <xdr:cNvPr id="598" name="テキスト ボックス 597"/>
        <xdr:cNvSpPr txBox="1"/>
      </xdr:nvSpPr>
      <xdr:spPr>
        <a:xfrm>
          <a:off x="14325111" y="976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80206</xdr:rowOff>
    </xdr:from>
    <xdr:to>
      <xdr:col>72</xdr:col>
      <xdr:colOff>38100</xdr:colOff>
      <xdr:row>57</xdr:row>
      <xdr:rowOff>10356</xdr:rowOff>
    </xdr:to>
    <xdr:sp macro="" textlink="">
      <xdr:nvSpPr>
        <xdr:cNvPr id="599" name="楕円 598"/>
        <xdr:cNvSpPr/>
      </xdr:nvSpPr>
      <xdr:spPr>
        <a:xfrm>
          <a:off x="13652500" y="96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1483</xdr:rowOff>
    </xdr:from>
    <xdr:ext cx="534377" cy="259045"/>
    <xdr:sp macro="" textlink="">
      <xdr:nvSpPr>
        <xdr:cNvPr id="600" name="テキスト ボックス 599"/>
        <xdr:cNvSpPr txBox="1"/>
      </xdr:nvSpPr>
      <xdr:spPr>
        <a:xfrm>
          <a:off x="13436111" y="97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136670</xdr:rowOff>
    </xdr:from>
    <xdr:to>
      <xdr:col>67</xdr:col>
      <xdr:colOff>101600</xdr:colOff>
      <xdr:row>57</xdr:row>
      <xdr:rowOff>66820</xdr:rowOff>
    </xdr:to>
    <xdr:sp macro="" textlink="">
      <xdr:nvSpPr>
        <xdr:cNvPr id="601" name="楕円 600"/>
        <xdr:cNvSpPr/>
      </xdr:nvSpPr>
      <xdr:spPr>
        <a:xfrm>
          <a:off x="12763500" y="97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57947</xdr:rowOff>
    </xdr:from>
    <xdr:ext cx="534377" cy="259045"/>
    <xdr:sp macro="" textlink="">
      <xdr:nvSpPr>
        <xdr:cNvPr id="602" name="テキスト ボックス 601"/>
        <xdr:cNvSpPr txBox="1"/>
      </xdr:nvSpPr>
      <xdr:spPr>
        <a:xfrm>
          <a:off x="12547111" y="983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100177</xdr:rowOff>
    </xdr:from>
    <xdr:to>
      <xdr:col>85</xdr:col>
      <xdr:colOff>127000</xdr:colOff>
      <xdr:row>78</xdr:row>
      <xdr:rowOff>5308</xdr:rowOff>
    </xdr:to>
    <xdr:cxnSp macro="">
      <xdr:nvCxnSpPr>
        <xdr:cNvPr id="631" name="直線コネクタ 630"/>
        <xdr:cNvCxnSpPr/>
      </xdr:nvCxnSpPr>
      <xdr:spPr>
        <a:xfrm flipV="1">
          <a:off x="15481300" y="13301827"/>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5466</xdr:rowOff>
    </xdr:from>
    <xdr:ext cx="534377" cy="259045"/>
    <xdr:sp macro="" textlink="">
      <xdr:nvSpPr>
        <xdr:cNvPr id="632" name="災害復旧費平均値テキスト"/>
        <xdr:cNvSpPr txBox="1"/>
      </xdr:nvSpPr>
      <xdr:spPr>
        <a:xfrm>
          <a:off x="16370300" y="13378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5308</xdr:rowOff>
    </xdr:from>
    <xdr:to>
      <xdr:col>81</xdr:col>
      <xdr:colOff>50800</xdr:colOff>
      <xdr:row>78</xdr:row>
      <xdr:rowOff>51981</xdr:rowOff>
    </xdr:to>
    <xdr:cxnSp macro="">
      <xdr:nvCxnSpPr>
        <xdr:cNvPr id="634" name="直線コネクタ 633"/>
        <xdr:cNvCxnSpPr/>
      </xdr:nvCxnSpPr>
      <xdr:spPr>
        <a:xfrm flipV="1">
          <a:off x="14592300" y="13378408"/>
          <a:ext cx="8890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94163</xdr:rowOff>
    </xdr:from>
    <xdr:ext cx="534377" cy="259045"/>
    <xdr:sp macro="" textlink="">
      <xdr:nvSpPr>
        <xdr:cNvPr id="636" name="テキスト ボックス 635"/>
        <xdr:cNvSpPr txBox="1"/>
      </xdr:nvSpPr>
      <xdr:spPr>
        <a:xfrm>
          <a:off x="15214111" y="134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51981</xdr:rowOff>
    </xdr:from>
    <xdr:to>
      <xdr:col>76</xdr:col>
      <xdr:colOff>114300</xdr:colOff>
      <xdr:row>78</xdr:row>
      <xdr:rowOff>133680</xdr:rowOff>
    </xdr:to>
    <xdr:cxnSp macro="">
      <xdr:nvCxnSpPr>
        <xdr:cNvPr id="637" name="直線コネクタ 636"/>
        <xdr:cNvCxnSpPr/>
      </xdr:nvCxnSpPr>
      <xdr:spPr>
        <a:xfrm flipV="1">
          <a:off x="13703300" y="13425081"/>
          <a:ext cx="889000" cy="8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135247</xdr:rowOff>
    </xdr:from>
    <xdr:ext cx="469744" cy="259045"/>
    <xdr:sp macro="" textlink="">
      <xdr:nvSpPr>
        <xdr:cNvPr id="639" name="テキスト ボックス 638"/>
        <xdr:cNvSpPr txBox="1"/>
      </xdr:nvSpPr>
      <xdr:spPr>
        <a:xfrm>
          <a:off x="14357428" y="135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133680</xdr:rowOff>
    </xdr:from>
    <xdr:to>
      <xdr:col>71</xdr:col>
      <xdr:colOff>177800</xdr:colOff>
      <xdr:row>79</xdr:row>
      <xdr:rowOff>32220</xdr:rowOff>
    </xdr:to>
    <xdr:cxnSp macro="">
      <xdr:nvCxnSpPr>
        <xdr:cNvPr id="640" name="直線コネクタ 639"/>
        <xdr:cNvCxnSpPr/>
      </xdr:nvCxnSpPr>
      <xdr:spPr>
        <a:xfrm flipV="1">
          <a:off x="12814300" y="13506780"/>
          <a:ext cx="889000" cy="6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1" name="フローチャート: 判断 640"/>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26788</xdr:rowOff>
    </xdr:from>
    <xdr:ext cx="469744" cy="259045"/>
    <xdr:sp macro="" textlink="">
      <xdr:nvSpPr>
        <xdr:cNvPr id="642" name="テキスト ボックス 641"/>
        <xdr:cNvSpPr txBox="1"/>
      </xdr:nvSpPr>
      <xdr:spPr>
        <a:xfrm>
          <a:off x="13468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3" name="フローチャート: 判断 642"/>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4" name="テキスト ボックス 643"/>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49377</xdr:rowOff>
    </xdr:from>
    <xdr:to>
      <xdr:col>85</xdr:col>
      <xdr:colOff>177800</xdr:colOff>
      <xdr:row>77</xdr:row>
      <xdr:rowOff>150977</xdr:rowOff>
    </xdr:to>
    <xdr:sp macro="" textlink="">
      <xdr:nvSpPr>
        <xdr:cNvPr id="650" name="楕円 649"/>
        <xdr:cNvSpPr/>
      </xdr:nvSpPr>
      <xdr:spPr>
        <a:xfrm>
          <a:off x="16268700" y="132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72254</xdr:rowOff>
    </xdr:from>
    <xdr:ext cx="534377" cy="259045"/>
    <xdr:sp macro="" textlink="">
      <xdr:nvSpPr>
        <xdr:cNvPr id="651" name="災害復旧費該当値テキスト"/>
        <xdr:cNvSpPr txBox="1"/>
      </xdr:nvSpPr>
      <xdr:spPr>
        <a:xfrm>
          <a:off x="16370300" y="1310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125958</xdr:rowOff>
    </xdr:from>
    <xdr:to>
      <xdr:col>81</xdr:col>
      <xdr:colOff>101600</xdr:colOff>
      <xdr:row>78</xdr:row>
      <xdr:rowOff>56108</xdr:rowOff>
    </xdr:to>
    <xdr:sp macro="" textlink="">
      <xdr:nvSpPr>
        <xdr:cNvPr id="652" name="楕円 651"/>
        <xdr:cNvSpPr/>
      </xdr:nvSpPr>
      <xdr:spPr>
        <a:xfrm>
          <a:off x="15430500" y="133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72635</xdr:rowOff>
    </xdr:from>
    <xdr:ext cx="534377" cy="259045"/>
    <xdr:sp macro="" textlink="">
      <xdr:nvSpPr>
        <xdr:cNvPr id="653" name="テキスト ボックス 652"/>
        <xdr:cNvSpPr txBox="1"/>
      </xdr:nvSpPr>
      <xdr:spPr>
        <a:xfrm>
          <a:off x="15214111" y="1310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1181</xdr:rowOff>
    </xdr:from>
    <xdr:to>
      <xdr:col>76</xdr:col>
      <xdr:colOff>165100</xdr:colOff>
      <xdr:row>78</xdr:row>
      <xdr:rowOff>102781</xdr:rowOff>
    </xdr:to>
    <xdr:sp macro="" textlink="">
      <xdr:nvSpPr>
        <xdr:cNvPr id="654" name="楕円 653"/>
        <xdr:cNvSpPr/>
      </xdr:nvSpPr>
      <xdr:spPr>
        <a:xfrm>
          <a:off x="14541500" y="1337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119308</xdr:rowOff>
    </xdr:from>
    <xdr:ext cx="534377" cy="259045"/>
    <xdr:sp macro="" textlink="">
      <xdr:nvSpPr>
        <xdr:cNvPr id="655" name="テキスト ボックス 654"/>
        <xdr:cNvSpPr txBox="1"/>
      </xdr:nvSpPr>
      <xdr:spPr>
        <a:xfrm>
          <a:off x="14325111" y="1314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82880</xdr:rowOff>
    </xdr:from>
    <xdr:to>
      <xdr:col>72</xdr:col>
      <xdr:colOff>38100</xdr:colOff>
      <xdr:row>79</xdr:row>
      <xdr:rowOff>13030</xdr:rowOff>
    </xdr:to>
    <xdr:sp macro="" textlink="">
      <xdr:nvSpPr>
        <xdr:cNvPr id="656" name="楕円 655"/>
        <xdr:cNvSpPr/>
      </xdr:nvSpPr>
      <xdr:spPr>
        <a:xfrm>
          <a:off x="13652500" y="134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29557</xdr:rowOff>
    </xdr:from>
    <xdr:ext cx="469744" cy="259045"/>
    <xdr:sp macro="" textlink="">
      <xdr:nvSpPr>
        <xdr:cNvPr id="657" name="テキスト ボックス 656"/>
        <xdr:cNvSpPr txBox="1"/>
      </xdr:nvSpPr>
      <xdr:spPr>
        <a:xfrm>
          <a:off x="13468428" y="132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152870</xdr:rowOff>
    </xdr:from>
    <xdr:to>
      <xdr:col>67</xdr:col>
      <xdr:colOff>101600</xdr:colOff>
      <xdr:row>79</xdr:row>
      <xdr:rowOff>83020</xdr:rowOff>
    </xdr:to>
    <xdr:sp macro="" textlink="">
      <xdr:nvSpPr>
        <xdr:cNvPr id="658" name="楕円 657"/>
        <xdr:cNvSpPr/>
      </xdr:nvSpPr>
      <xdr:spPr>
        <a:xfrm>
          <a:off x="12763500" y="135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74147</xdr:rowOff>
    </xdr:from>
    <xdr:ext cx="378565" cy="259045"/>
    <xdr:sp macro="" textlink="">
      <xdr:nvSpPr>
        <xdr:cNvPr id="659" name="テキスト ボックス 658"/>
        <xdr:cNvSpPr txBox="1"/>
      </xdr:nvSpPr>
      <xdr:spPr>
        <a:xfrm>
          <a:off x="12625017" y="13618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45636</xdr:rowOff>
    </xdr:from>
    <xdr:to>
      <xdr:col>85</xdr:col>
      <xdr:colOff>127000</xdr:colOff>
      <xdr:row>95</xdr:row>
      <xdr:rowOff>93628</xdr:rowOff>
    </xdr:to>
    <xdr:cxnSp macro="">
      <xdr:nvCxnSpPr>
        <xdr:cNvPr id="686" name="直線コネクタ 685"/>
        <xdr:cNvCxnSpPr/>
      </xdr:nvCxnSpPr>
      <xdr:spPr>
        <a:xfrm flipV="1">
          <a:off x="15481300" y="16333386"/>
          <a:ext cx="838200" cy="4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66508</xdr:rowOff>
    </xdr:from>
    <xdr:ext cx="534377" cy="259045"/>
    <xdr:sp macro="" textlink="">
      <xdr:nvSpPr>
        <xdr:cNvPr id="687" name="公債費平均値テキスト"/>
        <xdr:cNvSpPr txBox="1"/>
      </xdr:nvSpPr>
      <xdr:spPr>
        <a:xfrm>
          <a:off x="16370300" y="1652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93628</xdr:rowOff>
    </xdr:from>
    <xdr:to>
      <xdr:col>81</xdr:col>
      <xdr:colOff>50800</xdr:colOff>
      <xdr:row>95</xdr:row>
      <xdr:rowOff>114179</xdr:rowOff>
    </xdr:to>
    <xdr:cxnSp macro="">
      <xdr:nvCxnSpPr>
        <xdr:cNvPr id="689" name="直線コネクタ 688"/>
        <xdr:cNvCxnSpPr/>
      </xdr:nvCxnSpPr>
      <xdr:spPr>
        <a:xfrm flipV="1">
          <a:off x="14592300" y="16381378"/>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24181</xdr:rowOff>
    </xdr:from>
    <xdr:ext cx="534377" cy="259045"/>
    <xdr:sp macro="" textlink="">
      <xdr:nvSpPr>
        <xdr:cNvPr id="691" name="テキスト ボックス 690"/>
        <xdr:cNvSpPr txBox="1"/>
      </xdr:nvSpPr>
      <xdr:spPr>
        <a:xfrm>
          <a:off x="15214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114179</xdr:rowOff>
    </xdr:from>
    <xdr:to>
      <xdr:col>76</xdr:col>
      <xdr:colOff>114300</xdr:colOff>
      <xdr:row>95</xdr:row>
      <xdr:rowOff>121714</xdr:rowOff>
    </xdr:to>
    <xdr:cxnSp macro="">
      <xdr:nvCxnSpPr>
        <xdr:cNvPr id="692" name="直線コネクタ 691"/>
        <xdr:cNvCxnSpPr/>
      </xdr:nvCxnSpPr>
      <xdr:spPr>
        <a:xfrm flipV="1">
          <a:off x="13703300" y="16401929"/>
          <a:ext cx="889000" cy="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44093</xdr:rowOff>
    </xdr:from>
    <xdr:ext cx="534377" cy="259045"/>
    <xdr:sp macro="" textlink="">
      <xdr:nvSpPr>
        <xdr:cNvPr id="694" name="テキスト ボックス 693"/>
        <xdr:cNvSpPr txBox="1"/>
      </xdr:nvSpPr>
      <xdr:spPr>
        <a:xfrm>
          <a:off x="14325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121714</xdr:rowOff>
    </xdr:from>
    <xdr:to>
      <xdr:col>71</xdr:col>
      <xdr:colOff>177800</xdr:colOff>
      <xdr:row>95</xdr:row>
      <xdr:rowOff>161477</xdr:rowOff>
    </xdr:to>
    <xdr:cxnSp macro="">
      <xdr:nvCxnSpPr>
        <xdr:cNvPr id="695" name="直線コネクタ 694"/>
        <xdr:cNvCxnSpPr/>
      </xdr:nvCxnSpPr>
      <xdr:spPr>
        <a:xfrm flipV="1">
          <a:off x="12814300" y="16409464"/>
          <a:ext cx="889000" cy="3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153622</xdr:rowOff>
    </xdr:from>
    <xdr:to>
      <xdr:col>72</xdr:col>
      <xdr:colOff>38100</xdr:colOff>
      <xdr:row>97</xdr:row>
      <xdr:rowOff>83772</xdr:rowOff>
    </xdr:to>
    <xdr:sp macro="" textlink="">
      <xdr:nvSpPr>
        <xdr:cNvPr id="696" name="フローチャート: 判断 695"/>
        <xdr:cNvSpPr/>
      </xdr:nvSpPr>
      <xdr:spPr>
        <a:xfrm>
          <a:off x="13652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74899</xdr:rowOff>
    </xdr:from>
    <xdr:ext cx="534377" cy="259045"/>
    <xdr:sp macro="" textlink="">
      <xdr:nvSpPr>
        <xdr:cNvPr id="697" name="テキスト ボックス 696"/>
        <xdr:cNvSpPr txBox="1"/>
      </xdr:nvSpPr>
      <xdr:spPr>
        <a:xfrm>
          <a:off x="13436111" y="167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151926</xdr:rowOff>
    </xdr:from>
    <xdr:to>
      <xdr:col>67</xdr:col>
      <xdr:colOff>101600</xdr:colOff>
      <xdr:row>97</xdr:row>
      <xdr:rowOff>82076</xdr:rowOff>
    </xdr:to>
    <xdr:sp macro="" textlink="">
      <xdr:nvSpPr>
        <xdr:cNvPr id="698" name="フローチャート: 判断 697"/>
        <xdr:cNvSpPr/>
      </xdr:nvSpPr>
      <xdr:spPr>
        <a:xfrm>
          <a:off x="12763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73203</xdr:rowOff>
    </xdr:from>
    <xdr:ext cx="534377" cy="259045"/>
    <xdr:sp macro="" textlink="">
      <xdr:nvSpPr>
        <xdr:cNvPr id="699" name="テキスト ボックス 698"/>
        <xdr:cNvSpPr txBox="1"/>
      </xdr:nvSpPr>
      <xdr:spPr>
        <a:xfrm>
          <a:off x="12547111" y="167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166286</xdr:rowOff>
    </xdr:from>
    <xdr:to>
      <xdr:col>85</xdr:col>
      <xdr:colOff>177800</xdr:colOff>
      <xdr:row>95</xdr:row>
      <xdr:rowOff>96436</xdr:rowOff>
    </xdr:to>
    <xdr:sp macro="" textlink="">
      <xdr:nvSpPr>
        <xdr:cNvPr id="705" name="楕円 704"/>
        <xdr:cNvSpPr/>
      </xdr:nvSpPr>
      <xdr:spPr>
        <a:xfrm>
          <a:off x="16268700" y="162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17713</xdr:rowOff>
    </xdr:from>
    <xdr:ext cx="599010" cy="259045"/>
    <xdr:sp macro="" textlink="">
      <xdr:nvSpPr>
        <xdr:cNvPr id="706" name="公債費該当値テキスト"/>
        <xdr:cNvSpPr txBox="1"/>
      </xdr:nvSpPr>
      <xdr:spPr>
        <a:xfrm>
          <a:off x="16370300" y="1613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42828</xdr:rowOff>
    </xdr:from>
    <xdr:to>
      <xdr:col>81</xdr:col>
      <xdr:colOff>101600</xdr:colOff>
      <xdr:row>95</xdr:row>
      <xdr:rowOff>144428</xdr:rowOff>
    </xdr:to>
    <xdr:sp macro="" textlink="">
      <xdr:nvSpPr>
        <xdr:cNvPr id="707" name="楕円 706"/>
        <xdr:cNvSpPr/>
      </xdr:nvSpPr>
      <xdr:spPr>
        <a:xfrm>
          <a:off x="15430500" y="1633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160955</xdr:rowOff>
    </xdr:from>
    <xdr:ext cx="599010" cy="259045"/>
    <xdr:sp macro="" textlink="">
      <xdr:nvSpPr>
        <xdr:cNvPr id="708" name="テキスト ボックス 707"/>
        <xdr:cNvSpPr txBox="1"/>
      </xdr:nvSpPr>
      <xdr:spPr>
        <a:xfrm>
          <a:off x="15181795" y="1610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63379</xdr:rowOff>
    </xdr:from>
    <xdr:to>
      <xdr:col>76</xdr:col>
      <xdr:colOff>165100</xdr:colOff>
      <xdr:row>95</xdr:row>
      <xdr:rowOff>164979</xdr:rowOff>
    </xdr:to>
    <xdr:sp macro="" textlink="">
      <xdr:nvSpPr>
        <xdr:cNvPr id="709" name="楕円 708"/>
        <xdr:cNvSpPr/>
      </xdr:nvSpPr>
      <xdr:spPr>
        <a:xfrm>
          <a:off x="14541500" y="163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10056</xdr:rowOff>
    </xdr:from>
    <xdr:ext cx="599010" cy="259045"/>
    <xdr:sp macro="" textlink="">
      <xdr:nvSpPr>
        <xdr:cNvPr id="710" name="テキスト ボックス 709"/>
        <xdr:cNvSpPr txBox="1"/>
      </xdr:nvSpPr>
      <xdr:spPr>
        <a:xfrm>
          <a:off x="14292795" y="1612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70914</xdr:rowOff>
    </xdr:from>
    <xdr:to>
      <xdr:col>72</xdr:col>
      <xdr:colOff>38100</xdr:colOff>
      <xdr:row>96</xdr:row>
      <xdr:rowOff>1064</xdr:rowOff>
    </xdr:to>
    <xdr:sp macro="" textlink="">
      <xdr:nvSpPr>
        <xdr:cNvPr id="711" name="楕円 710"/>
        <xdr:cNvSpPr/>
      </xdr:nvSpPr>
      <xdr:spPr>
        <a:xfrm>
          <a:off x="13652500" y="1635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17591</xdr:rowOff>
    </xdr:from>
    <xdr:ext cx="599010" cy="259045"/>
    <xdr:sp macro="" textlink="">
      <xdr:nvSpPr>
        <xdr:cNvPr id="712" name="テキスト ボックス 711"/>
        <xdr:cNvSpPr txBox="1"/>
      </xdr:nvSpPr>
      <xdr:spPr>
        <a:xfrm>
          <a:off x="13403795" y="1613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110677</xdr:rowOff>
    </xdr:from>
    <xdr:to>
      <xdr:col>67</xdr:col>
      <xdr:colOff>101600</xdr:colOff>
      <xdr:row>96</xdr:row>
      <xdr:rowOff>40827</xdr:rowOff>
    </xdr:to>
    <xdr:sp macro="" textlink="">
      <xdr:nvSpPr>
        <xdr:cNvPr id="713" name="楕円 712"/>
        <xdr:cNvSpPr/>
      </xdr:nvSpPr>
      <xdr:spPr>
        <a:xfrm>
          <a:off x="12763500" y="163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57354</xdr:rowOff>
    </xdr:from>
    <xdr:ext cx="599010" cy="259045"/>
    <xdr:sp macro="" textlink="">
      <xdr:nvSpPr>
        <xdr:cNvPr id="714" name="テキスト ボックス 713"/>
        <xdr:cNvSpPr txBox="1"/>
      </xdr:nvSpPr>
      <xdr:spPr>
        <a:xfrm>
          <a:off x="12514795" y="1617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157899</xdr:rowOff>
    </xdr:from>
    <xdr:to>
      <xdr:col>102</xdr:col>
      <xdr:colOff>165100</xdr:colOff>
      <xdr:row>39</xdr:row>
      <xdr:rowOff>88049</xdr:rowOff>
    </xdr:to>
    <xdr:sp macro="" textlink="">
      <xdr:nvSpPr>
        <xdr:cNvPr id="753" name="フローチャート: 判断 752"/>
        <xdr:cNvSpPr/>
      </xdr:nvSpPr>
      <xdr:spPr>
        <a:xfrm>
          <a:off x="19494500" y="667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104576</xdr:rowOff>
    </xdr:from>
    <xdr:ext cx="378565" cy="259045"/>
    <xdr:sp macro="" textlink="">
      <xdr:nvSpPr>
        <xdr:cNvPr id="754" name="テキスト ボックス 753"/>
        <xdr:cNvSpPr txBox="1"/>
      </xdr:nvSpPr>
      <xdr:spPr>
        <a:xfrm>
          <a:off x="19356017" y="644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115494</xdr:rowOff>
    </xdr:from>
    <xdr:to>
      <xdr:col>98</xdr:col>
      <xdr:colOff>38100</xdr:colOff>
      <xdr:row>39</xdr:row>
      <xdr:rowOff>45644</xdr:rowOff>
    </xdr:to>
    <xdr:sp macro="" textlink="">
      <xdr:nvSpPr>
        <xdr:cNvPr id="755" name="フローチャート: 判断 754"/>
        <xdr:cNvSpPr/>
      </xdr:nvSpPr>
      <xdr:spPr>
        <a:xfrm>
          <a:off x="18605500" y="663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62171</xdr:rowOff>
    </xdr:from>
    <xdr:ext cx="469744" cy="259045"/>
    <xdr:sp macro="" textlink="">
      <xdr:nvSpPr>
        <xdr:cNvPr id="756" name="テキスト ボックス 755"/>
        <xdr:cNvSpPr txBox="1"/>
      </xdr:nvSpPr>
      <xdr:spPr>
        <a:xfrm>
          <a:off x="18421428" y="64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5" name="テキスト ボックス 784"/>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7" name="テキスト ボックス 786"/>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9" name="テキスト ボックス 788"/>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1" name="テキスト ボックス 790"/>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5" name="直線コネクタ 79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フローチャート: 判断 80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4" name="フローチャート: 判断 80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7" name="フローチャート: 判断 80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8" name="テキスト ボックス 807"/>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0" name="フローチャート: 判断 809"/>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1" name="テキスト ボックス 810"/>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フローチャート: 判断 811"/>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2" name="テキスト ボックス 821"/>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4" name="テキスト ボックス 823"/>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8" name="テキスト ボックス 827"/>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消防費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災害復旧費、</a:t>
          </a:r>
          <a:r>
            <a:rPr kumimoji="1" lang="ja-JP" altLang="ja-JP" sz="1100">
              <a:solidFill>
                <a:schemeClr val="dk1"/>
              </a:solidFill>
              <a:effectLst/>
              <a:latin typeface="+mn-lt"/>
              <a:ea typeface="+mn-ea"/>
              <a:cs typeface="+mn-cs"/>
            </a:rPr>
            <a:t>公債費について、住民一人あたりの割合が、類似団体と比べ非常に高い水準にある。民生費については、高齢化が進み介護保険事業特別会計繰出金をはじめとした社会保障経費が大きくなっていることが主な要因である。</a:t>
          </a:r>
          <a:r>
            <a:rPr kumimoji="1" lang="ja-JP" altLang="en-US" sz="1100">
              <a:solidFill>
                <a:schemeClr val="dk1"/>
              </a:solidFill>
              <a:effectLst/>
              <a:latin typeface="+mn-lt"/>
              <a:ea typeface="+mn-ea"/>
              <a:cs typeface="+mn-cs"/>
            </a:rPr>
            <a:t>消防費</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は、美馬西部消防署建設事業により、負担金が増加したことが主な要因である。災害復旧費については、</a:t>
          </a:r>
          <a:r>
            <a:rPr lang="ja-JP" altLang="ja-JP" sz="1100" b="0" i="0" baseline="0">
              <a:solidFill>
                <a:schemeClr val="dk1"/>
              </a:solidFill>
              <a:effectLst/>
              <a:latin typeface="+mn-lt"/>
              <a:ea typeface="+mn-ea"/>
              <a:cs typeface="+mn-cs"/>
            </a:rPr>
            <a:t>林業施設災害の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主な要因である。</a:t>
          </a:r>
          <a:r>
            <a:rPr lang="ja-JP" altLang="ja-JP" sz="1100" b="0" i="0" baseline="0">
              <a:solidFill>
                <a:schemeClr val="dk1"/>
              </a:solidFill>
              <a:effectLst/>
              <a:latin typeface="+mn-lt"/>
              <a:ea typeface="+mn-ea"/>
              <a:cs typeface="+mn-cs"/>
            </a:rPr>
            <a:t>公債費については、合併特例債の借入により元利償還金が増加していることが主な要因である。その他の項目については、類似団体と同程度若しくは低い水準となっており、今後も、住民サービスの低下を招かない範囲内で水準を確保していくことが重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徳島県つるぎ町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合併算定替による特例措置の適用期限終了により</a:t>
          </a:r>
          <a:r>
            <a:rPr lang="ja-JP" altLang="ja-JP" sz="1100" b="0" i="0" baseline="0">
              <a:solidFill>
                <a:schemeClr val="dk1"/>
              </a:solidFill>
              <a:effectLst/>
              <a:latin typeface="+mn-lt"/>
              <a:ea typeface="+mn-ea"/>
              <a:cs typeface="+mn-cs"/>
            </a:rPr>
            <a:t>普通</a:t>
          </a:r>
          <a:r>
            <a:rPr lang="ja-JP" altLang="en-US" sz="1100" b="0" i="0" baseline="0">
              <a:solidFill>
                <a:schemeClr val="dk1"/>
              </a:solidFill>
              <a:effectLst/>
              <a:latin typeface="+mn-lt"/>
              <a:ea typeface="+mn-ea"/>
              <a:cs typeface="+mn-cs"/>
            </a:rPr>
            <a:t>交付税が大きく減額したことにより、財政調整基金を取り崩したため、</a:t>
          </a:r>
          <a:r>
            <a:rPr lang="ja-JP" altLang="ja-JP" sz="1100" b="0" i="0" baseline="0">
              <a:solidFill>
                <a:schemeClr val="dk1"/>
              </a:solidFill>
              <a:effectLst/>
              <a:latin typeface="+mn-lt"/>
              <a:ea typeface="+mn-ea"/>
              <a:cs typeface="+mn-cs"/>
            </a:rPr>
            <a:t>財政調整基金残高</a:t>
          </a:r>
          <a:r>
            <a:rPr lang="ja-JP" altLang="en-US" sz="1100" b="0" i="0" baseline="0">
              <a:solidFill>
                <a:schemeClr val="dk1"/>
              </a:solidFill>
              <a:effectLst/>
              <a:latin typeface="+mn-lt"/>
              <a:ea typeface="+mn-ea"/>
              <a:cs typeface="+mn-cs"/>
            </a:rPr>
            <a:t>が減少している。これにより、</a:t>
          </a:r>
          <a:r>
            <a:rPr lang="ja-JP" altLang="ja-JP" sz="1100" b="0" i="0" baseline="0">
              <a:solidFill>
                <a:schemeClr val="dk1"/>
              </a:solidFill>
              <a:effectLst/>
              <a:latin typeface="+mn-lt"/>
              <a:ea typeface="+mn-ea"/>
              <a:cs typeface="+mn-cs"/>
            </a:rPr>
            <a:t>実質収支額及び実質単年度収支について</a:t>
          </a:r>
          <a:r>
            <a:rPr lang="ja-JP" altLang="en-US" sz="1100" b="0" i="0" baseline="0">
              <a:solidFill>
                <a:schemeClr val="dk1"/>
              </a:solidFill>
              <a:effectLst/>
              <a:latin typeface="+mn-lt"/>
              <a:ea typeface="+mn-ea"/>
              <a:cs typeface="+mn-cs"/>
            </a:rPr>
            <a:t>も悪化してる</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予算規模を標準財政規模に近づけていくため、歳出全体の抑制を図り、最終的には基金の取り崩しから脱却できるよう</a:t>
          </a:r>
          <a:r>
            <a:rPr lang="ja-JP" altLang="ja-JP" sz="1100" b="0" i="0" baseline="0">
              <a:solidFill>
                <a:schemeClr val="dk1"/>
              </a:solidFill>
              <a:effectLst/>
              <a:latin typeface="+mn-lt"/>
              <a:ea typeface="+mn-ea"/>
              <a:cs typeface="+mn-cs"/>
            </a:rPr>
            <a:t>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徳島県つるぎ町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現在のところ、各会計において赤字は</a:t>
          </a:r>
          <a:r>
            <a:rPr lang="ja-JP" altLang="en-US" sz="1100" b="0" i="0" baseline="0">
              <a:solidFill>
                <a:schemeClr val="dk1"/>
              </a:solidFill>
              <a:effectLst/>
              <a:latin typeface="+mn-lt"/>
              <a:ea typeface="+mn-ea"/>
              <a:cs typeface="+mn-cs"/>
            </a:rPr>
            <a:t>生じていない</a:t>
          </a:r>
          <a:r>
            <a:rPr lang="ja-JP" altLang="ja-JP" sz="1100" b="0" i="0" baseline="0">
              <a:solidFill>
                <a:schemeClr val="dk1"/>
              </a:solidFill>
              <a:effectLst/>
              <a:latin typeface="+mn-lt"/>
              <a:ea typeface="+mn-ea"/>
              <a:cs typeface="+mn-cs"/>
            </a:rPr>
            <a:t>。今後においても赤字補填等の繰出がないように各会計において健全な財政運営に努める。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6"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8417154</v>
      </c>
      <c r="BO4" s="441"/>
      <c r="BP4" s="441"/>
      <c r="BQ4" s="441"/>
      <c r="BR4" s="441"/>
      <c r="BS4" s="441"/>
      <c r="BT4" s="441"/>
      <c r="BU4" s="442"/>
      <c r="BV4" s="440">
        <v>8970560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2.2000000000000002</v>
      </c>
      <c r="CU4" s="622"/>
      <c r="CV4" s="622"/>
      <c r="CW4" s="622"/>
      <c r="CX4" s="622"/>
      <c r="CY4" s="622"/>
      <c r="CZ4" s="622"/>
      <c r="DA4" s="623"/>
      <c r="DB4" s="621">
        <v>2.2999999999999998</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8258928</v>
      </c>
      <c r="BO5" s="446"/>
      <c r="BP5" s="446"/>
      <c r="BQ5" s="446"/>
      <c r="BR5" s="446"/>
      <c r="BS5" s="446"/>
      <c r="BT5" s="446"/>
      <c r="BU5" s="447"/>
      <c r="BV5" s="445">
        <v>8801156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99.5</v>
      </c>
      <c r="CU5" s="416"/>
      <c r="CV5" s="416"/>
      <c r="CW5" s="416"/>
      <c r="CX5" s="416"/>
      <c r="CY5" s="416"/>
      <c r="CZ5" s="416"/>
      <c r="DA5" s="417"/>
      <c r="DB5" s="415">
        <v>96.9</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158226</v>
      </c>
      <c r="BO6" s="446"/>
      <c r="BP6" s="446"/>
      <c r="BQ6" s="446"/>
      <c r="BR6" s="446"/>
      <c r="BS6" s="446"/>
      <c r="BT6" s="446"/>
      <c r="BU6" s="447"/>
      <c r="BV6" s="445">
        <v>169404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103.5</v>
      </c>
      <c r="CU6" s="596"/>
      <c r="CV6" s="596"/>
      <c r="CW6" s="596"/>
      <c r="CX6" s="596"/>
      <c r="CY6" s="596"/>
      <c r="CZ6" s="596"/>
      <c r="DA6" s="597"/>
      <c r="DB6" s="595">
        <v>100.7</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44542</v>
      </c>
      <c r="BO7" s="446"/>
      <c r="BP7" s="446"/>
      <c r="BQ7" s="446"/>
      <c r="BR7" s="446"/>
      <c r="BS7" s="446"/>
      <c r="BT7" s="446"/>
      <c r="BU7" s="447"/>
      <c r="BV7" s="445">
        <v>45788</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5146200</v>
      </c>
      <c r="CU7" s="446"/>
      <c r="CV7" s="446"/>
      <c r="CW7" s="446"/>
      <c r="CX7" s="446"/>
      <c r="CY7" s="446"/>
      <c r="CZ7" s="446"/>
      <c r="DA7" s="447"/>
      <c r="DB7" s="445">
        <v>5317626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113684</v>
      </c>
      <c r="BO8" s="446"/>
      <c r="BP8" s="446"/>
      <c r="BQ8" s="446"/>
      <c r="BR8" s="446"/>
      <c r="BS8" s="446"/>
      <c r="BT8" s="446"/>
      <c r="BU8" s="447"/>
      <c r="BV8" s="445">
        <v>123616</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0.19</v>
      </c>
      <c r="CU8" s="559"/>
      <c r="CV8" s="559"/>
      <c r="CW8" s="559"/>
      <c r="CX8" s="559"/>
      <c r="CY8" s="559"/>
      <c r="CZ8" s="559"/>
      <c r="DA8" s="560"/>
      <c r="DB8" s="558">
        <v>0.19</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8927</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-9932</v>
      </c>
      <c r="BO9" s="446"/>
      <c r="BP9" s="446"/>
      <c r="BQ9" s="446"/>
      <c r="BR9" s="446"/>
      <c r="BS9" s="446"/>
      <c r="BT9" s="446"/>
      <c r="BU9" s="447"/>
      <c r="BV9" s="445">
        <v>-223239</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19.600000000000001</v>
      </c>
      <c r="CU9" s="416"/>
      <c r="CV9" s="416"/>
      <c r="CW9" s="416"/>
      <c r="CX9" s="416"/>
      <c r="CY9" s="416"/>
      <c r="CZ9" s="416"/>
      <c r="DA9" s="417"/>
      <c r="DB9" s="415">
        <v>18.3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10490</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3783</v>
      </c>
      <c r="BO10" s="446"/>
      <c r="BP10" s="446"/>
      <c r="BQ10" s="446"/>
      <c r="BR10" s="446"/>
      <c r="BS10" s="446"/>
      <c r="BT10" s="446"/>
      <c r="BU10" s="447"/>
      <c r="BV10" s="445">
        <v>4102</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9308</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290000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9278</v>
      </c>
      <c r="S13" s="549"/>
      <c r="T13" s="549"/>
      <c r="U13" s="549"/>
      <c r="V13" s="550"/>
      <c r="W13" s="536" t="s">
        <v>133</v>
      </c>
      <c r="X13" s="458"/>
      <c r="Y13" s="458"/>
      <c r="Z13" s="458"/>
      <c r="AA13" s="458"/>
      <c r="AB13" s="459"/>
      <c r="AC13" s="421">
        <v>338</v>
      </c>
      <c r="AD13" s="422"/>
      <c r="AE13" s="422"/>
      <c r="AF13" s="422"/>
      <c r="AG13" s="423"/>
      <c r="AH13" s="421">
        <v>315</v>
      </c>
      <c r="AI13" s="422"/>
      <c r="AJ13" s="422"/>
      <c r="AK13" s="422"/>
      <c r="AL13" s="424"/>
      <c r="AM13" s="514" t="s">
        <v>134</v>
      </c>
      <c r="AN13" s="419"/>
      <c r="AO13" s="419"/>
      <c r="AP13" s="419"/>
      <c r="AQ13" s="419"/>
      <c r="AR13" s="419"/>
      <c r="AS13" s="419"/>
      <c r="AT13" s="420"/>
      <c r="AU13" s="502" t="s">
        <v>128</v>
      </c>
      <c r="AV13" s="503"/>
      <c r="AW13" s="503"/>
      <c r="AX13" s="503"/>
      <c r="AY13" s="425" t="s">
        <v>135</v>
      </c>
      <c r="AZ13" s="426"/>
      <c r="BA13" s="426"/>
      <c r="BB13" s="426"/>
      <c r="BC13" s="426"/>
      <c r="BD13" s="426"/>
      <c r="BE13" s="426"/>
      <c r="BF13" s="426"/>
      <c r="BG13" s="426"/>
      <c r="BH13" s="426"/>
      <c r="BI13" s="426"/>
      <c r="BJ13" s="426"/>
      <c r="BK13" s="426"/>
      <c r="BL13" s="426"/>
      <c r="BM13" s="427"/>
      <c r="BN13" s="445">
        <v>-296149</v>
      </c>
      <c r="BO13" s="446"/>
      <c r="BP13" s="446"/>
      <c r="BQ13" s="446"/>
      <c r="BR13" s="446"/>
      <c r="BS13" s="446"/>
      <c r="BT13" s="446"/>
      <c r="BU13" s="447"/>
      <c r="BV13" s="445">
        <v>-219137</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8.6</v>
      </c>
      <c r="CU13" s="416"/>
      <c r="CV13" s="416"/>
      <c r="CW13" s="416"/>
      <c r="CX13" s="416"/>
      <c r="CY13" s="416"/>
      <c r="CZ13" s="416"/>
      <c r="DA13" s="417"/>
      <c r="DB13" s="415">
        <v>8.3000000000000007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9580</v>
      </c>
      <c r="S14" s="549"/>
      <c r="T14" s="549"/>
      <c r="U14" s="549"/>
      <c r="V14" s="550"/>
      <c r="W14" s="551"/>
      <c r="X14" s="461"/>
      <c r="Y14" s="461"/>
      <c r="Z14" s="461"/>
      <c r="AA14" s="461"/>
      <c r="AB14" s="462"/>
      <c r="AC14" s="541">
        <v>9.1</v>
      </c>
      <c r="AD14" s="542"/>
      <c r="AE14" s="542"/>
      <c r="AF14" s="542"/>
      <c r="AG14" s="543"/>
      <c r="AH14" s="541">
        <v>7.8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24.6</v>
      </c>
      <c r="CU14" s="553"/>
      <c r="CV14" s="553"/>
      <c r="CW14" s="553"/>
      <c r="CX14" s="553"/>
      <c r="CY14" s="553"/>
      <c r="CZ14" s="553"/>
      <c r="DA14" s="554"/>
      <c r="DB14" s="552">
        <v>23.7</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132</v>
      </c>
      <c r="N15" s="546"/>
      <c r="O15" s="546"/>
      <c r="P15" s="546"/>
      <c r="Q15" s="547"/>
      <c r="R15" s="548">
        <v>9547</v>
      </c>
      <c r="S15" s="549"/>
      <c r="T15" s="549"/>
      <c r="U15" s="549"/>
      <c r="V15" s="550"/>
      <c r="W15" s="536" t="s">
        <v>139</v>
      </c>
      <c r="X15" s="458"/>
      <c r="Y15" s="458"/>
      <c r="Z15" s="458"/>
      <c r="AA15" s="458"/>
      <c r="AB15" s="459"/>
      <c r="AC15" s="421">
        <v>1129</v>
      </c>
      <c r="AD15" s="422"/>
      <c r="AE15" s="422"/>
      <c r="AF15" s="422"/>
      <c r="AG15" s="423"/>
      <c r="AH15" s="421">
        <v>1236</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842912</v>
      </c>
      <c r="BO15" s="441"/>
      <c r="BP15" s="441"/>
      <c r="BQ15" s="441"/>
      <c r="BR15" s="441"/>
      <c r="BS15" s="441"/>
      <c r="BT15" s="441"/>
      <c r="BU15" s="442"/>
      <c r="BV15" s="440">
        <v>846806</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30.4</v>
      </c>
      <c r="AD16" s="542"/>
      <c r="AE16" s="542"/>
      <c r="AF16" s="542"/>
      <c r="AG16" s="543"/>
      <c r="AH16" s="541">
        <v>30.8</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4552231</v>
      </c>
      <c r="BO16" s="446"/>
      <c r="BP16" s="446"/>
      <c r="BQ16" s="446"/>
      <c r="BR16" s="446"/>
      <c r="BS16" s="446"/>
      <c r="BT16" s="446"/>
      <c r="BU16" s="447"/>
      <c r="BV16" s="445">
        <v>4571588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2245</v>
      </c>
      <c r="AD17" s="422"/>
      <c r="AE17" s="422"/>
      <c r="AF17" s="422"/>
      <c r="AG17" s="423"/>
      <c r="AH17" s="421">
        <v>2464</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1051364</v>
      </c>
      <c r="BO17" s="446"/>
      <c r="BP17" s="446"/>
      <c r="BQ17" s="446"/>
      <c r="BR17" s="446"/>
      <c r="BS17" s="446"/>
      <c r="BT17" s="446"/>
      <c r="BU17" s="447"/>
      <c r="BV17" s="445">
        <v>1054479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194.84</v>
      </c>
      <c r="M18" s="510"/>
      <c r="N18" s="510"/>
      <c r="O18" s="510"/>
      <c r="P18" s="510"/>
      <c r="Q18" s="510"/>
      <c r="R18" s="511"/>
      <c r="S18" s="511"/>
      <c r="T18" s="511"/>
      <c r="U18" s="511"/>
      <c r="V18" s="512"/>
      <c r="W18" s="526"/>
      <c r="X18" s="527"/>
      <c r="Y18" s="527"/>
      <c r="Z18" s="527"/>
      <c r="AA18" s="527"/>
      <c r="AB18" s="537"/>
      <c r="AC18" s="409">
        <v>60.5</v>
      </c>
      <c r="AD18" s="410"/>
      <c r="AE18" s="410"/>
      <c r="AF18" s="410"/>
      <c r="AG18" s="513"/>
      <c r="AH18" s="409">
        <v>61.4</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5132876</v>
      </c>
      <c r="BO18" s="446"/>
      <c r="BP18" s="446"/>
      <c r="BQ18" s="446"/>
      <c r="BR18" s="446"/>
      <c r="BS18" s="446"/>
      <c r="BT18" s="446"/>
      <c r="BU18" s="447"/>
      <c r="BV18" s="445">
        <v>5150666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46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6167850</v>
      </c>
      <c r="BO19" s="446"/>
      <c r="BP19" s="446"/>
      <c r="BQ19" s="446"/>
      <c r="BR19" s="446"/>
      <c r="BS19" s="446"/>
      <c r="BT19" s="446"/>
      <c r="BU19" s="447"/>
      <c r="BV19" s="445">
        <v>6250797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3838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11448655</v>
      </c>
      <c r="BO23" s="446"/>
      <c r="BP23" s="446"/>
      <c r="BQ23" s="446"/>
      <c r="BR23" s="446"/>
      <c r="BS23" s="446"/>
      <c r="BT23" s="446"/>
      <c r="BU23" s="447"/>
      <c r="BV23" s="445">
        <v>11542401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7540</v>
      </c>
      <c r="R24" s="422"/>
      <c r="S24" s="422"/>
      <c r="T24" s="422"/>
      <c r="U24" s="422"/>
      <c r="V24" s="423"/>
      <c r="W24" s="487"/>
      <c r="X24" s="478"/>
      <c r="Y24" s="479"/>
      <c r="Z24" s="418" t="s">
        <v>163</v>
      </c>
      <c r="AA24" s="419"/>
      <c r="AB24" s="419"/>
      <c r="AC24" s="419"/>
      <c r="AD24" s="419"/>
      <c r="AE24" s="419"/>
      <c r="AF24" s="419"/>
      <c r="AG24" s="420"/>
      <c r="AH24" s="421">
        <v>202</v>
      </c>
      <c r="AI24" s="422"/>
      <c r="AJ24" s="422"/>
      <c r="AK24" s="422"/>
      <c r="AL24" s="423"/>
      <c r="AM24" s="421">
        <v>607616</v>
      </c>
      <c r="AN24" s="422"/>
      <c r="AO24" s="422"/>
      <c r="AP24" s="422"/>
      <c r="AQ24" s="422"/>
      <c r="AR24" s="423"/>
      <c r="AS24" s="421">
        <v>3008</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7775030</v>
      </c>
      <c r="BO24" s="446"/>
      <c r="BP24" s="446"/>
      <c r="BQ24" s="446"/>
      <c r="BR24" s="446"/>
      <c r="BS24" s="446"/>
      <c r="BT24" s="446"/>
      <c r="BU24" s="447"/>
      <c r="BV24" s="445">
        <v>7501062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1</v>
      </c>
      <c r="M25" s="422"/>
      <c r="N25" s="422"/>
      <c r="O25" s="422"/>
      <c r="P25" s="423"/>
      <c r="Q25" s="421">
        <v>6040</v>
      </c>
      <c r="R25" s="422"/>
      <c r="S25" s="422"/>
      <c r="T25" s="422"/>
      <c r="U25" s="422"/>
      <c r="V25" s="423"/>
      <c r="W25" s="487"/>
      <c r="X25" s="478"/>
      <c r="Y25" s="479"/>
      <c r="Z25" s="418" t="s">
        <v>166</v>
      </c>
      <c r="AA25" s="419"/>
      <c r="AB25" s="419"/>
      <c r="AC25" s="419"/>
      <c r="AD25" s="419"/>
      <c r="AE25" s="419"/>
      <c r="AF25" s="419"/>
      <c r="AG25" s="420"/>
      <c r="AH25" s="421" t="s">
        <v>122</v>
      </c>
      <c r="AI25" s="422"/>
      <c r="AJ25" s="422"/>
      <c r="AK25" s="422"/>
      <c r="AL25" s="423"/>
      <c r="AM25" s="421" t="s">
        <v>131</v>
      </c>
      <c r="AN25" s="422"/>
      <c r="AO25" s="422"/>
      <c r="AP25" s="422"/>
      <c r="AQ25" s="422"/>
      <c r="AR25" s="423"/>
      <c r="AS25" s="421" t="s">
        <v>131</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t="s">
        <v>131</v>
      </c>
      <c r="BO25" s="441"/>
      <c r="BP25" s="441"/>
      <c r="BQ25" s="441"/>
      <c r="BR25" s="441"/>
      <c r="BS25" s="441"/>
      <c r="BT25" s="441"/>
      <c r="BU25" s="442"/>
      <c r="BV25" s="440" t="s">
        <v>131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5530</v>
      </c>
      <c r="R26" s="422"/>
      <c r="S26" s="422"/>
      <c r="T26" s="422"/>
      <c r="U26" s="422"/>
      <c r="V26" s="423"/>
      <c r="W26" s="487"/>
      <c r="X26" s="478"/>
      <c r="Y26" s="479"/>
      <c r="Z26" s="418" t="s">
        <v>169</v>
      </c>
      <c r="AA26" s="500"/>
      <c r="AB26" s="500"/>
      <c r="AC26" s="500"/>
      <c r="AD26" s="500"/>
      <c r="AE26" s="500"/>
      <c r="AF26" s="500"/>
      <c r="AG26" s="501"/>
      <c r="AH26" s="421">
        <v>14</v>
      </c>
      <c r="AI26" s="422"/>
      <c r="AJ26" s="422"/>
      <c r="AK26" s="422"/>
      <c r="AL26" s="423"/>
      <c r="AM26" s="421">
        <v>40082</v>
      </c>
      <c r="AN26" s="422"/>
      <c r="AO26" s="422"/>
      <c r="AP26" s="422"/>
      <c r="AQ26" s="422"/>
      <c r="AR26" s="423"/>
      <c r="AS26" s="421">
        <v>2863</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2740</v>
      </c>
      <c r="R27" s="422"/>
      <c r="S27" s="422"/>
      <c r="T27" s="422"/>
      <c r="U27" s="422"/>
      <c r="V27" s="423"/>
      <c r="W27" s="487"/>
      <c r="X27" s="478"/>
      <c r="Y27" s="479"/>
      <c r="Z27" s="418" t="s">
        <v>172</v>
      </c>
      <c r="AA27" s="419"/>
      <c r="AB27" s="419"/>
      <c r="AC27" s="419"/>
      <c r="AD27" s="419"/>
      <c r="AE27" s="419"/>
      <c r="AF27" s="419"/>
      <c r="AG27" s="420"/>
      <c r="AH27" s="421">
        <v>10</v>
      </c>
      <c r="AI27" s="422"/>
      <c r="AJ27" s="422"/>
      <c r="AK27" s="422"/>
      <c r="AL27" s="423"/>
      <c r="AM27" s="421">
        <v>31110</v>
      </c>
      <c r="AN27" s="422"/>
      <c r="AO27" s="422"/>
      <c r="AP27" s="422"/>
      <c r="AQ27" s="422"/>
      <c r="AR27" s="423"/>
      <c r="AS27" s="421">
        <v>3111</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115148</v>
      </c>
      <c r="BO27" s="449"/>
      <c r="BP27" s="449"/>
      <c r="BQ27" s="449"/>
      <c r="BR27" s="449"/>
      <c r="BS27" s="449"/>
      <c r="BT27" s="449"/>
      <c r="BU27" s="450"/>
      <c r="BV27" s="448">
        <v>115148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174</v>
      </c>
      <c r="F28" s="419"/>
      <c r="G28" s="419"/>
      <c r="H28" s="419"/>
      <c r="I28" s="419"/>
      <c r="J28" s="419"/>
      <c r="K28" s="420"/>
      <c r="L28" s="421">
        <v>1</v>
      </c>
      <c r="M28" s="422"/>
      <c r="N28" s="422"/>
      <c r="O28" s="422"/>
      <c r="P28" s="423"/>
      <c r="Q28" s="421">
        <v>2330</v>
      </c>
      <c r="R28" s="422"/>
      <c r="S28" s="422"/>
      <c r="T28" s="422"/>
      <c r="U28" s="422"/>
      <c r="V28" s="423"/>
      <c r="W28" s="487"/>
      <c r="X28" s="478"/>
      <c r="Y28" s="479"/>
      <c r="Z28" s="418" t="s">
        <v>175</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943226</v>
      </c>
      <c r="BO28" s="441"/>
      <c r="BP28" s="441"/>
      <c r="BQ28" s="441"/>
      <c r="BR28" s="441"/>
      <c r="BS28" s="441"/>
      <c r="BT28" s="441"/>
      <c r="BU28" s="442"/>
      <c r="BV28" s="440">
        <v>1229443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177</v>
      </c>
      <c r="F29" s="419"/>
      <c r="G29" s="419"/>
      <c r="H29" s="419"/>
      <c r="I29" s="419"/>
      <c r="J29" s="419"/>
      <c r="K29" s="420"/>
      <c r="L29" s="421">
        <v>12</v>
      </c>
      <c r="M29" s="422"/>
      <c r="N29" s="422"/>
      <c r="O29" s="422"/>
      <c r="P29" s="423"/>
      <c r="Q29" s="421">
        <v>1950</v>
      </c>
      <c r="R29" s="422"/>
      <c r="S29" s="422"/>
      <c r="T29" s="422"/>
      <c r="U29" s="422"/>
      <c r="V29" s="423"/>
      <c r="W29" s="488"/>
      <c r="X29" s="489"/>
      <c r="Y29" s="490"/>
      <c r="Z29" s="418" t="s">
        <v>178</v>
      </c>
      <c r="AA29" s="419"/>
      <c r="AB29" s="419"/>
      <c r="AC29" s="419"/>
      <c r="AD29" s="419"/>
      <c r="AE29" s="419"/>
      <c r="AF29" s="419"/>
      <c r="AG29" s="420"/>
      <c r="AH29" s="421">
        <v>212</v>
      </c>
      <c r="AI29" s="422"/>
      <c r="AJ29" s="422"/>
      <c r="AK29" s="422"/>
      <c r="AL29" s="423"/>
      <c r="AM29" s="421">
        <v>638726</v>
      </c>
      <c r="AN29" s="422"/>
      <c r="AO29" s="422"/>
      <c r="AP29" s="422"/>
      <c r="AQ29" s="422"/>
      <c r="AR29" s="423"/>
      <c r="AS29" s="421">
        <v>3013</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1889340</v>
      </c>
      <c r="BO29" s="446"/>
      <c r="BP29" s="446"/>
      <c r="BQ29" s="446"/>
      <c r="BR29" s="446"/>
      <c r="BS29" s="446"/>
      <c r="BT29" s="446"/>
      <c r="BU29" s="447"/>
      <c r="BV29" s="445">
        <v>1886716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92.9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2191166</v>
      </c>
      <c r="BO30" s="449"/>
      <c r="BP30" s="449"/>
      <c r="BQ30" s="449"/>
      <c r="BR30" s="449"/>
      <c r="BS30" s="449"/>
      <c r="BT30" s="449"/>
      <c r="BU30" s="450"/>
      <c r="BV30" s="448">
        <v>2196117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187</v>
      </c>
      <c r="CP33" s="408"/>
      <c r="CQ33" s="407" t="s">
        <v>192</v>
      </c>
      <c r="CR33" s="407"/>
      <c r="CS33" s="407"/>
      <c r="CT33" s="407"/>
      <c r="CU33" s="407"/>
      <c r="CV33" s="407"/>
      <c r="CW33" s="407"/>
      <c r="CX33" s="407"/>
      <c r="CY33" s="407"/>
      <c r="CZ33" s="407"/>
      <c r="DA33" s="407"/>
      <c r="DB33" s="407"/>
      <c r="DC33" s="407"/>
      <c r="DD33" s="407"/>
      <c r="DE33" s="407"/>
      <c r="DF33" s="195"/>
      <c r="DG33" s="406" t="s">
        <v>193</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国民健康保険（事業勘定）事業特別会計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IF('各会計、関係団体の財政状況及び健全化判断比率'!B34="","",'各会計、関係団体の財政状況及び健全化判断比率'!B34)</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徳島県市町村総合事務組合（一般会計）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ミマコンポスト</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剣山木綿麻温泉事業特別会計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介護保険（事業勘定）事業特別会計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IF('各会計、関係団体の財政状況及び健全化判断比率'!B33="","",'各会計、関係団体の財政状況及び健全化判断比率'!B33)</f>
        <v>病院事業会計</v>
      </c>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IF('各会計、関係団体の財政状況及び健全化判断比率'!B35="","",'各会計、関係団体の財政状況及び健全化判断比率'!B35)</f>
        <v>特定環境保全公共下水道事業特別会計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〃（徳島県滞納整理機構特別会計）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つるぎ町土地開発公社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徳島県市町村議会議員公務災害補償等組合（一般会計）</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貞光ゆうゆう館</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徳島県後期高齢者医療広域連合（一般会計）</v>
      </c>
      <c r="BZ37" s="403"/>
      <c r="CA37" s="403"/>
      <c r="CB37" s="403"/>
      <c r="CC37" s="403"/>
      <c r="CD37" s="403"/>
      <c r="CE37" s="403"/>
      <c r="CF37" s="403"/>
      <c r="CG37" s="403"/>
      <c r="CH37" s="403"/>
      <c r="CI37" s="403"/>
      <c r="CJ37" s="403"/>
      <c r="CK37" s="403"/>
      <c r="CL37" s="403"/>
      <c r="CM37" s="403"/>
      <c r="CN37" s="193"/>
      <c r="CO37" s="404">
        <f t="shared" si="3"/>
        <v>24</v>
      </c>
      <c r="CP37" s="404"/>
      <c r="CQ37" s="403" t="str">
        <f>IF('各会計、関係団体の財政状況及び健全化判断比率'!BS10="","",'各会計、関係団体の財政状況及び健全化判断比率'!BS10)</f>
        <v>ラ・フォーレつるぎ山</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〃（後期高齢者医療事業会計）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美馬地区広域行政組合（一般会計）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〃（美馬地区広域振興事業特別会計）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美馬環境整備組合（一般会計）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吉野川環境整備組合（一般会計）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西阿老人ホーム組合（一般会計）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sfCOF/E+gAaBTedpV/k52gJY56yJJDA8oeQX9D06mLfpCbwVLMDFeDtgseeGOkIE7cQNLPhEbIX3kWjpdqfXRQ==" saltValue="A8VFIJk0RuYviZ3T83Pk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24" t="s">
        <v>558</v>
      </c>
      <c r="D34" s="1224"/>
      <c r="E34" s="1225"/>
      <c r="F34" s="32">
        <v>10.19</v>
      </c>
      <c r="G34" s="33">
        <v>11.48</v>
      </c>
      <c r="H34" s="33">
        <v>11.41</v>
      </c>
      <c r="I34" s="33">
        <v>11.05</v>
      </c>
      <c r="J34" s="34">
        <v>8.44</v>
      </c>
      <c r="K34" s="22"/>
      <c r="L34" s="22"/>
      <c r="M34" s="22"/>
      <c r="N34" s="22"/>
      <c r="O34" s="22"/>
      <c r="P34" s="22"/>
    </row>
    <row r="35" spans="1:16" ht="39" customHeight="1">
      <c r="A35" s="22"/>
      <c r="B35" s="35"/>
      <c r="C35" s="1218" t="s">
        <v>559</v>
      </c>
      <c r="D35" s="1219"/>
      <c r="E35" s="1220"/>
      <c r="F35" s="36">
        <v>2.63</v>
      </c>
      <c r="G35" s="37">
        <v>3.1</v>
      </c>
      <c r="H35" s="37">
        <v>2.63</v>
      </c>
      <c r="I35" s="37">
        <v>1.93</v>
      </c>
      <c r="J35" s="38">
        <v>2.39</v>
      </c>
      <c r="K35" s="22"/>
      <c r="L35" s="22"/>
      <c r="M35" s="22"/>
      <c r="N35" s="22"/>
      <c r="O35" s="22"/>
      <c r="P35" s="22"/>
    </row>
    <row r="36" spans="1:16" ht="39" customHeight="1">
      <c r="A36" s="22"/>
      <c r="B36" s="35"/>
      <c r="C36" s="1218" t="s">
        <v>560</v>
      </c>
      <c r="D36" s="1219"/>
      <c r="E36" s="1220"/>
      <c r="F36" s="36">
        <v>5.42</v>
      </c>
      <c r="G36" s="37">
        <v>5.21</v>
      </c>
      <c r="H36" s="37">
        <v>6.29</v>
      </c>
      <c r="I36" s="37">
        <v>2.2999999999999998</v>
      </c>
      <c r="J36" s="38">
        <v>2.19</v>
      </c>
      <c r="K36" s="22"/>
      <c r="L36" s="22"/>
      <c r="M36" s="22"/>
      <c r="N36" s="22"/>
      <c r="O36" s="22"/>
      <c r="P36" s="22"/>
    </row>
    <row r="37" spans="1:16" ht="39" customHeight="1">
      <c r="A37" s="22"/>
      <c r="B37" s="35"/>
      <c r="C37" s="1218" t="s">
        <v>561</v>
      </c>
      <c r="D37" s="1219"/>
      <c r="E37" s="1220"/>
      <c r="F37" s="36">
        <v>2.0499999999999998</v>
      </c>
      <c r="G37" s="37">
        <v>1.8</v>
      </c>
      <c r="H37" s="37">
        <v>1.54</v>
      </c>
      <c r="I37" s="37">
        <v>1.75</v>
      </c>
      <c r="J37" s="38">
        <v>1.87</v>
      </c>
      <c r="K37" s="22"/>
      <c r="L37" s="22"/>
      <c r="M37" s="22"/>
      <c r="N37" s="22"/>
      <c r="O37" s="22"/>
      <c r="P37" s="22"/>
    </row>
    <row r="38" spans="1:16" ht="39" customHeight="1">
      <c r="A38" s="22"/>
      <c r="B38" s="35"/>
      <c r="C38" s="1218" t="s">
        <v>562</v>
      </c>
      <c r="D38" s="1219"/>
      <c r="E38" s="1220"/>
      <c r="F38" s="36">
        <v>2.81</v>
      </c>
      <c r="G38" s="37">
        <v>1.31</v>
      </c>
      <c r="H38" s="37">
        <v>0.91</v>
      </c>
      <c r="I38" s="37">
        <v>1.56</v>
      </c>
      <c r="J38" s="38">
        <v>1.42</v>
      </c>
      <c r="K38" s="22"/>
      <c r="L38" s="22"/>
      <c r="M38" s="22"/>
      <c r="N38" s="22"/>
      <c r="O38" s="22"/>
      <c r="P38" s="22"/>
    </row>
    <row r="39" spans="1:16" ht="39" customHeight="1">
      <c r="A39" s="22"/>
      <c r="B39" s="35"/>
      <c r="C39" s="1218" t="s">
        <v>563</v>
      </c>
      <c r="D39" s="1219"/>
      <c r="E39" s="1220"/>
      <c r="F39" s="36">
        <v>0.12</v>
      </c>
      <c r="G39" s="37">
        <v>0.11</v>
      </c>
      <c r="H39" s="37">
        <v>0.03</v>
      </c>
      <c r="I39" s="37">
        <v>0.03</v>
      </c>
      <c r="J39" s="38">
        <v>0.08</v>
      </c>
      <c r="K39" s="22"/>
      <c r="L39" s="22"/>
      <c r="M39" s="22"/>
      <c r="N39" s="22"/>
      <c r="O39" s="22"/>
      <c r="P39" s="22"/>
    </row>
    <row r="40" spans="1:16" ht="39" customHeight="1">
      <c r="A40" s="22"/>
      <c r="B40" s="35"/>
      <c r="C40" s="1218" t="s">
        <v>564</v>
      </c>
      <c r="D40" s="1219"/>
      <c r="E40" s="1220"/>
      <c r="F40" s="36">
        <v>0.06</v>
      </c>
      <c r="G40" s="37">
        <v>0.06</v>
      </c>
      <c r="H40" s="37">
        <v>0.06</v>
      </c>
      <c r="I40" s="37">
        <v>0.06</v>
      </c>
      <c r="J40" s="38">
        <v>0.06</v>
      </c>
      <c r="K40" s="22"/>
      <c r="L40" s="22"/>
      <c r="M40" s="22"/>
      <c r="N40" s="22"/>
      <c r="O40" s="22"/>
      <c r="P40" s="22"/>
    </row>
    <row r="41" spans="1:16" ht="39" customHeight="1">
      <c r="A41" s="22"/>
      <c r="B41" s="35"/>
      <c r="C41" s="1218" t="s">
        <v>565</v>
      </c>
      <c r="D41" s="1219"/>
      <c r="E41" s="1220"/>
      <c r="F41" s="36">
        <v>0.17</v>
      </c>
      <c r="G41" s="37">
        <v>0.05</v>
      </c>
      <c r="H41" s="37">
        <v>0.04</v>
      </c>
      <c r="I41" s="37">
        <v>0.06</v>
      </c>
      <c r="J41" s="38">
        <v>0.06</v>
      </c>
      <c r="K41" s="22"/>
      <c r="L41" s="22"/>
      <c r="M41" s="22"/>
      <c r="N41" s="22"/>
      <c r="O41" s="22"/>
      <c r="P41" s="22"/>
    </row>
    <row r="42" spans="1:16" ht="39" customHeight="1">
      <c r="A42" s="22"/>
      <c r="B42" s="39"/>
      <c r="C42" s="1218" t="s">
        <v>566</v>
      </c>
      <c r="D42" s="1219"/>
      <c r="E42" s="1220"/>
      <c r="F42" s="36" t="s">
        <v>508</v>
      </c>
      <c r="G42" s="37" t="s">
        <v>508</v>
      </c>
      <c r="H42" s="37" t="s">
        <v>508</v>
      </c>
      <c r="I42" s="37" t="s">
        <v>508</v>
      </c>
      <c r="J42" s="38" t="s">
        <v>508</v>
      </c>
      <c r="K42" s="22"/>
      <c r="L42" s="22"/>
      <c r="M42" s="22"/>
      <c r="N42" s="22"/>
      <c r="O42" s="22"/>
      <c r="P42" s="22"/>
    </row>
    <row r="43" spans="1:16" ht="39" customHeight="1" thickBot="1">
      <c r="A43" s="22"/>
      <c r="B43" s="40"/>
      <c r="C43" s="1221" t="s">
        <v>567</v>
      </c>
      <c r="D43" s="1222"/>
      <c r="E43" s="1223"/>
      <c r="F43" s="41">
        <v>0.1</v>
      </c>
      <c r="G43" s="42">
        <v>0.19</v>
      </c>
      <c r="H43" s="42">
        <v>0.06</v>
      </c>
      <c r="I43" s="42">
        <v>0.04</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t02LwLL4ibqiPAMkWKeWNsXbScBlM9ALL/l50t7Du7gXQZSKz0VatYdikYKoUB0K8nK61ER6M/TjDRUTPbZsA==" saltValue="hbzGX4/4OCvVt2k9Ryn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34" t="s">
        <v>11</v>
      </c>
      <c r="C45" s="1235"/>
      <c r="D45" s="58"/>
      <c r="E45" s="1240" t="s">
        <v>12</v>
      </c>
      <c r="F45" s="1240"/>
      <c r="G45" s="1240"/>
      <c r="H45" s="1240"/>
      <c r="I45" s="1240"/>
      <c r="J45" s="1241"/>
      <c r="K45" s="59">
        <v>1117</v>
      </c>
      <c r="L45" s="60">
        <v>1179</v>
      </c>
      <c r="M45" s="60">
        <v>1162</v>
      </c>
      <c r="N45" s="60">
        <v>1174</v>
      </c>
      <c r="O45" s="61">
        <v>1239</v>
      </c>
      <c r="P45" s="48"/>
      <c r="Q45" s="48"/>
      <c r="R45" s="48"/>
      <c r="S45" s="48"/>
      <c r="T45" s="48"/>
      <c r="U45" s="48"/>
    </row>
    <row r="46" spans="1:21" ht="30.75" customHeight="1">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c r="A47" s="48"/>
      <c r="B47" s="1236"/>
      <c r="C47" s="1237"/>
      <c r="D47" s="62"/>
      <c r="E47" s="1228" t="s">
        <v>14</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c r="A48" s="48"/>
      <c r="B48" s="1236"/>
      <c r="C48" s="1237"/>
      <c r="D48" s="62"/>
      <c r="E48" s="1228" t="s">
        <v>15</v>
      </c>
      <c r="F48" s="1228"/>
      <c r="G48" s="1228"/>
      <c r="H48" s="1228"/>
      <c r="I48" s="1228"/>
      <c r="J48" s="1229"/>
      <c r="K48" s="63">
        <v>294</v>
      </c>
      <c r="L48" s="64">
        <v>293</v>
      </c>
      <c r="M48" s="64">
        <v>297</v>
      </c>
      <c r="N48" s="64">
        <v>300</v>
      </c>
      <c r="O48" s="65">
        <v>304</v>
      </c>
      <c r="P48" s="48"/>
      <c r="Q48" s="48"/>
      <c r="R48" s="48"/>
      <c r="S48" s="48"/>
      <c r="T48" s="48"/>
      <c r="U48" s="48"/>
    </row>
    <row r="49" spans="1:21" ht="30.75" customHeight="1">
      <c r="A49" s="48"/>
      <c r="B49" s="1236"/>
      <c r="C49" s="1237"/>
      <c r="D49" s="62"/>
      <c r="E49" s="1228" t="s">
        <v>16</v>
      </c>
      <c r="F49" s="1228"/>
      <c r="G49" s="1228"/>
      <c r="H49" s="1228"/>
      <c r="I49" s="1228"/>
      <c r="J49" s="1229"/>
      <c r="K49" s="63">
        <v>74</v>
      </c>
      <c r="L49" s="64">
        <v>75</v>
      </c>
      <c r="M49" s="64">
        <v>69</v>
      </c>
      <c r="N49" s="64">
        <v>59</v>
      </c>
      <c r="O49" s="65">
        <v>50</v>
      </c>
      <c r="P49" s="48"/>
      <c r="Q49" s="48"/>
      <c r="R49" s="48"/>
      <c r="S49" s="48"/>
      <c r="T49" s="48"/>
      <c r="U49" s="48"/>
    </row>
    <row r="50" spans="1:21" ht="30.75" customHeight="1">
      <c r="A50" s="48"/>
      <c r="B50" s="1236"/>
      <c r="C50" s="1237"/>
      <c r="D50" s="62"/>
      <c r="E50" s="1228" t="s">
        <v>17</v>
      </c>
      <c r="F50" s="1228"/>
      <c r="G50" s="1228"/>
      <c r="H50" s="1228"/>
      <c r="I50" s="1228"/>
      <c r="J50" s="1229"/>
      <c r="K50" s="63" t="s">
        <v>508</v>
      </c>
      <c r="L50" s="64" t="s">
        <v>508</v>
      </c>
      <c r="M50" s="64" t="s">
        <v>508</v>
      </c>
      <c r="N50" s="64" t="s">
        <v>508</v>
      </c>
      <c r="O50" s="65" t="s">
        <v>508</v>
      </c>
      <c r="P50" s="48"/>
      <c r="Q50" s="48"/>
      <c r="R50" s="48"/>
      <c r="S50" s="48"/>
      <c r="T50" s="48"/>
      <c r="U50" s="48"/>
    </row>
    <row r="51" spans="1:21" ht="30.75" customHeight="1">
      <c r="A51" s="48"/>
      <c r="B51" s="1238"/>
      <c r="C51" s="1239"/>
      <c r="D51" s="66"/>
      <c r="E51" s="1228" t="s">
        <v>18</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c r="A52" s="48"/>
      <c r="B52" s="1226" t="s">
        <v>19</v>
      </c>
      <c r="C52" s="1227"/>
      <c r="D52" s="66"/>
      <c r="E52" s="1228" t="s">
        <v>20</v>
      </c>
      <c r="F52" s="1228"/>
      <c r="G52" s="1228"/>
      <c r="H52" s="1228"/>
      <c r="I52" s="1228"/>
      <c r="J52" s="1229"/>
      <c r="K52" s="63">
        <v>1092</v>
      </c>
      <c r="L52" s="64">
        <v>1175</v>
      </c>
      <c r="M52" s="64">
        <v>1176</v>
      </c>
      <c r="N52" s="64">
        <v>1191</v>
      </c>
      <c r="O52" s="65">
        <v>1205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393</v>
      </c>
      <c r="L53" s="69">
        <v>372</v>
      </c>
      <c r="M53" s="69">
        <v>352</v>
      </c>
      <c r="N53" s="69">
        <v>342</v>
      </c>
      <c r="O53" s="70">
        <v>388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9LNDz4q1eD0abnkYwVU6Km8ssPCfu3oRnmoOTfyuPM9BwOjTwYrMFCw/LH4Zjn5/xolsW2OyKDxX8XByZr+sg==" saltValue="/ciPZpvUgrt5HCxkzgATy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550</v>
      </c>
      <c r="J40" s="79" t="s">
        <v>551</v>
      </c>
      <c r="K40" s="79" t="s">
        <v>552</v>
      </c>
      <c r="L40" s="79" t="s">
        <v>553</v>
      </c>
      <c r="M40" s="80" t="s">
        <v>554</v>
      </c>
    </row>
    <row r="41" spans="2:13" ht="27.75" customHeight="1">
      <c r="B41" s="1254" t="s">
        <v>24</v>
      </c>
      <c r="C41" s="1255"/>
      <c r="D41" s="81"/>
      <c r="E41" s="1256" t="s">
        <v>25</v>
      </c>
      <c r="F41" s="1256"/>
      <c r="G41" s="1256"/>
      <c r="H41" s="1257"/>
      <c r="I41" s="82">
        <v>9717</v>
      </c>
      <c r="J41" s="83">
        <v>10105</v>
      </c>
      <c r="K41" s="83">
        <v>11146</v>
      </c>
      <c r="L41" s="83">
        <v>11542</v>
      </c>
      <c r="M41" s="84">
        <v>11449</v>
      </c>
    </row>
    <row r="42" spans="2:13" ht="27.75" customHeight="1">
      <c r="B42" s="1244"/>
      <c r="C42" s="1245"/>
      <c r="D42" s="85"/>
      <c r="E42" s="1248" t="s">
        <v>26</v>
      </c>
      <c r="F42" s="1248"/>
      <c r="G42" s="1248"/>
      <c r="H42" s="1249"/>
      <c r="I42" s="86" t="s">
        <v>508</v>
      </c>
      <c r="J42" s="87" t="s">
        <v>508</v>
      </c>
      <c r="K42" s="87" t="s">
        <v>508</v>
      </c>
      <c r="L42" s="87" t="s">
        <v>508</v>
      </c>
      <c r="M42" s="88" t="s">
        <v>508</v>
      </c>
    </row>
    <row r="43" spans="2:13" ht="27.75" customHeight="1">
      <c r="B43" s="1244"/>
      <c r="C43" s="1245"/>
      <c r="D43" s="85"/>
      <c r="E43" s="1248" t="s">
        <v>27</v>
      </c>
      <c r="F43" s="1248"/>
      <c r="G43" s="1248"/>
      <c r="H43" s="1249"/>
      <c r="I43" s="86">
        <v>3563</v>
      </c>
      <c r="J43" s="87">
        <v>3300</v>
      </c>
      <c r="K43" s="87">
        <v>3137</v>
      </c>
      <c r="L43" s="87">
        <v>2849</v>
      </c>
      <c r="M43" s="88">
        <v>2593</v>
      </c>
    </row>
    <row r="44" spans="2:13" ht="27.75" customHeight="1">
      <c r="B44" s="1244"/>
      <c r="C44" s="1245"/>
      <c r="D44" s="85"/>
      <c r="E44" s="1248" t="s">
        <v>28</v>
      </c>
      <c r="F44" s="1248"/>
      <c r="G44" s="1248"/>
      <c r="H44" s="1249"/>
      <c r="I44" s="86">
        <v>404</v>
      </c>
      <c r="J44" s="87">
        <v>337</v>
      </c>
      <c r="K44" s="87">
        <v>271</v>
      </c>
      <c r="L44" s="87">
        <v>211</v>
      </c>
      <c r="M44" s="88">
        <v>161</v>
      </c>
    </row>
    <row r="45" spans="2:13" ht="27.75" customHeight="1">
      <c r="B45" s="1244"/>
      <c r="C45" s="1245"/>
      <c r="D45" s="85"/>
      <c r="E45" s="1248" t="s">
        <v>29</v>
      </c>
      <c r="F45" s="1248"/>
      <c r="G45" s="1248"/>
      <c r="H45" s="1249"/>
      <c r="I45" s="86">
        <v>1491</v>
      </c>
      <c r="J45" s="87">
        <v>1259</v>
      </c>
      <c r="K45" s="87">
        <v>1121</v>
      </c>
      <c r="L45" s="87">
        <v>1012</v>
      </c>
      <c r="M45" s="88">
        <v>862</v>
      </c>
    </row>
    <row r="46" spans="2:13" ht="27.75" customHeight="1">
      <c r="B46" s="1244"/>
      <c r="C46" s="1245"/>
      <c r="D46" s="89"/>
      <c r="E46" s="1248" t="s">
        <v>30</v>
      </c>
      <c r="F46" s="1248"/>
      <c r="G46" s="1248"/>
      <c r="H46" s="1249"/>
      <c r="I46" s="86">
        <v>236</v>
      </c>
      <c r="J46" s="87" t="s">
        <v>508</v>
      </c>
      <c r="K46" s="87" t="s">
        <v>508</v>
      </c>
      <c r="L46" s="87" t="s">
        <v>508</v>
      </c>
      <c r="M46" s="88" t="s">
        <v>508</v>
      </c>
    </row>
    <row r="47" spans="2:13" ht="27.75" customHeight="1">
      <c r="B47" s="1244"/>
      <c r="C47" s="1245"/>
      <c r="D47" s="90"/>
      <c r="E47" s="1258" t="s">
        <v>31</v>
      </c>
      <c r="F47" s="1259"/>
      <c r="G47" s="1259"/>
      <c r="H47" s="1260"/>
      <c r="I47" s="86" t="s">
        <v>508</v>
      </c>
      <c r="J47" s="87" t="s">
        <v>508</v>
      </c>
      <c r="K47" s="87" t="s">
        <v>508</v>
      </c>
      <c r="L47" s="87" t="s">
        <v>508</v>
      </c>
      <c r="M47" s="88" t="s">
        <v>508</v>
      </c>
    </row>
    <row r="48" spans="2:13" ht="27.75" customHeight="1">
      <c r="B48" s="1244"/>
      <c r="C48" s="1245"/>
      <c r="D48" s="85"/>
      <c r="E48" s="1248" t="s">
        <v>32</v>
      </c>
      <c r="F48" s="1248"/>
      <c r="G48" s="1248"/>
      <c r="H48" s="1249"/>
      <c r="I48" s="86" t="s">
        <v>508</v>
      </c>
      <c r="J48" s="87" t="s">
        <v>508</v>
      </c>
      <c r="K48" s="87" t="s">
        <v>508</v>
      </c>
      <c r="L48" s="87" t="s">
        <v>508</v>
      </c>
      <c r="M48" s="88" t="s">
        <v>508</v>
      </c>
    </row>
    <row r="49" spans="2:13" ht="27.75" customHeight="1">
      <c r="B49" s="1246"/>
      <c r="C49" s="1247"/>
      <c r="D49" s="85"/>
      <c r="E49" s="1248" t="s">
        <v>33</v>
      </c>
      <c r="F49" s="1248"/>
      <c r="G49" s="1248"/>
      <c r="H49" s="1249"/>
      <c r="I49" s="86" t="s">
        <v>508</v>
      </c>
      <c r="J49" s="87" t="s">
        <v>508</v>
      </c>
      <c r="K49" s="87" t="s">
        <v>508</v>
      </c>
      <c r="L49" s="87" t="s">
        <v>508</v>
      </c>
      <c r="M49" s="88" t="s">
        <v>508</v>
      </c>
    </row>
    <row r="50" spans="2:13" ht="27.75" customHeight="1">
      <c r="B50" s="1242" t="s">
        <v>34</v>
      </c>
      <c r="C50" s="1243"/>
      <c r="D50" s="91"/>
      <c r="E50" s="1248" t="s">
        <v>35</v>
      </c>
      <c r="F50" s="1248"/>
      <c r="G50" s="1248"/>
      <c r="H50" s="1249"/>
      <c r="I50" s="86">
        <v>3849</v>
      </c>
      <c r="J50" s="87">
        <v>4004</v>
      </c>
      <c r="K50" s="87">
        <v>3928</v>
      </c>
      <c r="L50" s="87">
        <v>3813</v>
      </c>
      <c r="M50" s="88">
        <v>3524</v>
      </c>
    </row>
    <row r="51" spans="2:13" ht="27.75" customHeight="1">
      <c r="B51" s="1244"/>
      <c r="C51" s="1245"/>
      <c r="D51" s="85"/>
      <c r="E51" s="1248" t="s">
        <v>36</v>
      </c>
      <c r="F51" s="1248"/>
      <c r="G51" s="1248"/>
      <c r="H51" s="1249"/>
      <c r="I51" s="86">
        <v>183</v>
      </c>
      <c r="J51" s="87">
        <v>149</v>
      </c>
      <c r="K51" s="87">
        <v>117</v>
      </c>
      <c r="L51" s="87">
        <v>96</v>
      </c>
      <c r="M51" s="88">
        <v>77</v>
      </c>
    </row>
    <row r="52" spans="2:13" ht="27.75" customHeight="1">
      <c r="B52" s="1246"/>
      <c r="C52" s="1247"/>
      <c r="D52" s="85"/>
      <c r="E52" s="1248" t="s">
        <v>37</v>
      </c>
      <c r="F52" s="1248"/>
      <c r="G52" s="1248"/>
      <c r="H52" s="1249"/>
      <c r="I52" s="86">
        <v>10073</v>
      </c>
      <c r="J52" s="87">
        <v>9987</v>
      </c>
      <c r="K52" s="87">
        <v>10641</v>
      </c>
      <c r="L52" s="87">
        <v>10717</v>
      </c>
      <c r="M52" s="88">
        <v>10483</v>
      </c>
    </row>
    <row r="53" spans="2:13" ht="27.75" customHeight="1" thickBot="1">
      <c r="B53" s="1250" t="s">
        <v>38</v>
      </c>
      <c r="C53" s="1251"/>
      <c r="D53" s="92"/>
      <c r="E53" s="1252" t="s">
        <v>39</v>
      </c>
      <c r="F53" s="1252"/>
      <c r="G53" s="1252"/>
      <c r="H53" s="1253"/>
      <c r="I53" s="93">
        <v>1306</v>
      </c>
      <c r="J53" s="94">
        <v>861</v>
      </c>
      <c r="K53" s="94">
        <v>988</v>
      </c>
      <c r="L53" s="94">
        <v>988</v>
      </c>
      <c r="M53" s="95">
        <v>980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aKMCxnzf4x/6aUOkgGDvP9mV6ulM2lg8p0D9nNlwjjGihlADqKpWQ/nmXf6AT0W+TdQRMIUJgjXuxFuVw+Alg==" saltValue="Uqv4ZFaqmRagDEASyYSg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552</v>
      </c>
      <c r="G54" s="104" t="s">
        <v>553</v>
      </c>
      <c r="H54" s="105" t="s">
        <v>554</v>
      </c>
    </row>
    <row r="55" spans="2:8" ht="52.5" customHeight="1">
      <c r="B55" s="106"/>
      <c r="C55" s="1269" t="s">
        <v>42</v>
      </c>
      <c r="D55" s="1269"/>
      <c r="E55" s="1270"/>
      <c r="F55" s="107">
        <v>1225</v>
      </c>
      <c r="G55" s="107">
        <v>1229</v>
      </c>
      <c r="H55" s="108">
        <v>943</v>
      </c>
    </row>
    <row r="56" spans="2:8" ht="52.5" customHeight="1">
      <c r="B56" s="109"/>
      <c r="C56" s="1271" t="s">
        <v>43</v>
      </c>
      <c r="D56" s="1271"/>
      <c r="E56" s="1272"/>
      <c r="F56" s="110">
        <v>1915</v>
      </c>
      <c r="G56" s="110">
        <v>1887</v>
      </c>
      <c r="H56" s="111">
        <v>1889</v>
      </c>
    </row>
    <row r="57" spans="2:8" ht="53.25" customHeight="1">
      <c r="B57" s="109"/>
      <c r="C57" s="1273" t="s">
        <v>44</v>
      </c>
      <c r="D57" s="1273"/>
      <c r="E57" s="1274"/>
      <c r="F57" s="112">
        <v>2272</v>
      </c>
      <c r="G57" s="112">
        <v>2196</v>
      </c>
      <c r="H57" s="113">
        <v>2191</v>
      </c>
    </row>
    <row r="58" spans="2:8" ht="45.75" customHeight="1">
      <c r="B58" s="114"/>
      <c r="C58" s="1261" t="s">
        <v>568</v>
      </c>
      <c r="D58" s="1262"/>
      <c r="E58" s="1263"/>
      <c r="F58" s="115">
        <v>1508</v>
      </c>
      <c r="G58" s="115">
        <v>1508</v>
      </c>
      <c r="H58" s="116">
        <v>1508</v>
      </c>
    </row>
    <row r="59" spans="2:8" ht="45.75" customHeight="1">
      <c r="B59" s="114"/>
      <c r="C59" s="1261" t="s">
        <v>569</v>
      </c>
      <c r="D59" s="1262"/>
      <c r="E59" s="1263"/>
      <c r="F59" s="115">
        <v>603</v>
      </c>
      <c r="G59" s="115">
        <v>538</v>
      </c>
      <c r="H59" s="116">
        <v>539</v>
      </c>
    </row>
    <row r="60" spans="2:8" ht="45.75" customHeight="1">
      <c r="B60" s="114"/>
      <c r="C60" s="1261" t="s">
        <v>570</v>
      </c>
      <c r="D60" s="1262"/>
      <c r="E60" s="1263"/>
      <c r="F60" s="115">
        <v>46</v>
      </c>
      <c r="G60" s="115">
        <v>45</v>
      </c>
      <c r="H60" s="116">
        <v>44</v>
      </c>
    </row>
    <row r="61" spans="2:8" ht="45.75" customHeight="1">
      <c r="B61" s="114"/>
      <c r="C61" s="1261" t="s">
        <v>571</v>
      </c>
      <c r="D61" s="1262"/>
      <c r="E61" s="1263"/>
      <c r="F61" s="115">
        <v>31</v>
      </c>
      <c r="G61" s="115">
        <v>31</v>
      </c>
      <c r="H61" s="116">
        <v>31</v>
      </c>
    </row>
    <row r="62" spans="2:8" ht="45.75" customHeight="1" thickBot="1">
      <c r="B62" s="117"/>
      <c r="C62" s="1264" t="s">
        <v>572</v>
      </c>
      <c r="D62" s="1265"/>
      <c r="E62" s="1266"/>
      <c r="F62" s="118">
        <v>17</v>
      </c>
      <c r="G62" s="118">
        <v>18</v>
      </c>
      <c r="H62" s="119">
        <v>22</v>
      </c>
    </row>
    <row r="63" spans="2:8" ht="52.5" customHeight="1" thickBot="1">
      <c r="B63" s="120"/>
      <c r="C63" s="1267" t="s">
        <v>45</v>
      </c>
      <c r="D63" s="1267"/>
      <c r="E63" s="1268"/>
      <c r="F63" s="121">
        <v>5412</v>
      </c>
      <c r="G63" s="121">
        <v>5312</v>
      </c>
      <c r="H63" s="122">
        <v>5024</v>
      </c>
    </row>
    <row r="64" spans="2:8" ht="15" customHeight="1"/>
    <row r="65" ht="0" hidden="1" customHeight="1"/>
    <row r="66" ht="0" hidden="1" customHeight="1"/>
  </sheetData>
  <sheetProtection algorithmName="SHA-512" hashValue="lagGTX2mkqTmfxJsl3+L2DvYQu5dBArA1T3k6dLhJ97GVkadBKFO10JiUyaEtqO8cwTD3YiU/mUFj/Z1bq/IsQ==" saltValue="wo4tltp3H5udzA4MnzPo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25" zoomScale="70" zoomScaleNormal="70" zoomScaleSheetLayoutView="55" workbookViewId="0">
      <selection activeCell="DD37" sqref="DD37"/>
    </sheetView>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607</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607</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606</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601</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5" t="s">
        <v>609</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599</v>
      </c>
    </row>
    <row r="50" spans="1:109" ht="13.5">
      <c r="B50" s="366"/>
      <c r="G50" s="1285"/>
      <c r="H50" s="1285"/>
      <c r="I50" s="1285"/>
      <c r="J50" s="1285"/>
      <c r="K50" s="375"/>
      <c r="L50" s="375"/>
      <c r="M50" s="374"/>
      <c r="N50" s="374"/>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550</v>
      </c>
      <c r="BQ50" s="1289"/>
      <c r="BR50" s="1289"/>
      <c r="BS50" s="1289"/>
      <c r="BT50" s="1289"/>
      <c r="BU50" s="1289"/>
      <c r="BV50" s="1289"/>
      <c r="BW50" s="1289"/>
      <c r="BX50" s="1289" t="s">
        <v>551</v>
      </c>
      <c r="BY50" s="1289"/>
      <c r="BZ50" s="1289"/>
      <c r="CA50" s="1289"/>
      <c r="CB50" s="1289"/>
      <c r="CC50" s="1289"/>
      <c r="CD50" s="1289"/>
      <c r="CE50" s="1289"/>
      <c r="CF50" s="1289" t="s">
        <v>552</v>
      </c>
      <c r="CG50" s="1289"/>
      <c r="CH50" s="1289"/>
      <c r="CI50" s="1289"/>
      <c r="CJ50" s="1289"/>
      <c r="CK50" s="1289"/>
      <c r="CL50" s="1289"/>
      <c r="CM50" s="1289"/>
      <c r="CN50" s="1289" t="s">
        <v>553</v>
      </c>
      <c r="CO50" s="1289"/>
      <c r="CP50" s="1289"/>
      <c r="CQ50" s="1289"/>
      <c r="CR50" s="1289"/>
      <c r="CS50" s="1289"/>
      <c r="CT50" s="1289"/>
      <c r="CU50" s="1289"/>
      <c r="CV50" s="1289" t="s">
        <v>554</v>
      </c>
      <c r="CW50" s="1289"/>
      <c r="CX50" s="1289"/>
      <c r="CY50" s="1289"/>
      <c r="CZ50" s="1289"/>
      <c r="DA50" s="1289"/>
      <c r="DB50" s="1289"/>
      <c r="DC50" s="1289"/>
    </row>
    <row r="51" spans="1:109" ht="13.5" customHeight="1">
      <c r="B51" s="366"/>
      <c r="G51" s="1290"/>
      <c r="H51" s="1290"/>
      <c r="I51" s="1293"/>
      <c r="J51" s="1293"/>
      <c r="K51" s="1294"/>
      <c r="L51" s="1294"/>
      <c r="M51" s="1294"/>
      <c r="N51" s="1294"/>
      <c r="AM51" s="373"/>
      <c r="AN51" s="1292" t="s">
        <v>598</v>
      </c>
      <c r="AO51" s="1292"/>
      <c r="AP51" s="1292"/>
      <c r="AQ51" s="1292"/>
      <c r="AR51" s="1292"/>
      <c r="AS51" s="1292"/>
      <c r="AT51" s="1292"/>
      <c r="AU51" s="1292"/>
      <c r="AV51" s="1292"/>
      <c r="AW51" s="1292"/>
      <c r="AX51" s="1292"/>
      <c r="AY51" s="1292"/>
      <c r="AZ51" s="1292"/>
      <c r="BA51" s="1292"/>
      <c r="BB51" s="1292" t="s">
        <v>604</v>
      </c>
      <c r="BC51" s="1292"/>
      <c r="BD51" s="1292"/>
      <c r="BE51" s="1292"/>
      <c r="BF51" s="1292"/>
      <c r="BG51" s="1292"/>
      <c r="BH51" s="1292"/>
      <c r="BI51" s="1292"/>
      <c r="BJ51" s="1292"/>
      <c r="BK51" s="1292"/>
      <c r="BL51" s="1292"/>
      <c r="BM51" s="1292"/>
      <c r="BN51" s="1292"/>
      <c r="BO51" s="1292"/>
      <c r="BP51" s="1291"/>
      <c r="BQ51" s="1284"/>
      <c r="BR51" s="1284"/>
      <c r="BS51" s="1284"/>
      <c r="BT51" s="1284"/>
      <c r="BU51" s="1284"/>
      <c r="BV51" s="1284"/>
      <c r="BW51" s="1284"/>
      <c r="BX51" s="1291"/>
      <c r="BY51" s="1284"/>
      <c r="BZ51" s="1284"/>
      <c r="CA51" s="1284"/>
      <c r="CB51" s="1284"/>
      <c r="CC51" s="1284"/>
      <c r="CD51" s="1284"/>
      <c r="CE51" s="1284"/>
      <c r="CF51" s="1284">
        <v>22.6</v>
      </c>
      <c r="CG51" s="1284"/>
      <c r="CH51" s="1284"/>
      <c r="CI51" s="1284"/>
      <c r="CJ51" s="1284"/>
      <c r="CK51" s="1284"/>
      <c r="CL51" s="1284"/>
      <c r="CM51" s="1284"/>
      <c r="CN51" s="1284">
        <v>23.7</v>
      </c>
      <c r="CO51" s="1284"/>
      <c r="CP51" s="1284"/>
      <c r="CQ51" s="1284"/>
      <c r="CR51" s="1284"/>
      <c r="CS51" s="1284"/>
      <c r="CT51" s="1284"/>
      <c r="CU51" s="1284"/>
      <c r="CV51" s="1284">
        <v>24.6</v>
      </c>
      <c r="CW51" s="1284"/>
      <c r="CX51" s="1284"/>
      <c r="CY51" s="1284"/>
      <c r="CZ51" s="1284"/>
      <c r="DA51" s="1284"/>
      <c r="DB51" s="1284"/>
      <c r="DC51" s="1284"/>
    </row>
    <row r="52" spans="1:109" ht="13.5">
      <c r="B52" s="366"/>
      <c r="G52" s="1290"/>
      <c r="H52" s="1290"/>
      <c r="I52" s="1293"/>
      <c r="J52" s="1293"/>
      <c r="K52" s="1294"/>
      <c r="L52" s="1294"/>
      <c r="M52" s="1294"/>
      <c r="N52" s="1294"/>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84"/>
      <c r="BQ52" s="1284"/>
      <c r="BR52" s="1284"/>
      <c r="BS52" s="1284"/>
      <c r="BT52" s="1284"/>
      <c r="BU52" s="1284"/>
      <c r="BV52" s="1284"/>
      <c r="BW52" s="1284"/>
      <c r="BX52" s="1284"/>
      <c r="BY52" s="1284"/>
      <c r="BZ52" s="1284"/>
      <c r="CA52" s="1284"/>
      <c r="CB52" s="1284"/>
      <c r="CC52" s="1284"/>
      <c r="CD52" s="1284"/>
      <c r="CE52" s="1284"/>
      <c r="CF52" s="1284"/>
      <c r="CG52" s="1284"/>
      <c r="CH52" s="1284"/>
      <c r="CI52" s="1284"/>
      <c r="CJ52" s="1284"/>
      <c r="CK52" s="1284"/>
      <c r="CL52" s="1284"/>
      <c r="CM52" s="1284"/>
      <c r="CN52" s="1284"/>
      <c r="CO52" s="1284"/>
      <c r="CP52" s="1284"/>
      <c r="CQ52" s="1284"/>
      <c r="CR52" s="1284"/>
      <c r="CS52" s="1284"/>
      <c r="CT52" s="1284"/>
      <c r="CU52" s="1284"/>
      <c r="CV52" s="1284"/>
      <c r="CW52" s="1284"/>
      <c r="CX52" s="1284"/>
      <c r="CY52" s="1284"/>
      <c r="CZ52" s="1284"/>
      <c r="DA52" s="1284"/>
      <c r="DB52" s="1284"/>
      <c r="DC52" s="1284"/>
    </row>
    <row r="53" spans="1:109" ht="13.5">
      <c r="A53" s="381"/>
      <c r="B53" s="366"/>
      <c r="G53" s="1290"/>
      <c r="H53" s="1290"/>
      <c r="I53" s="1285"/>
      <c r="J53" s="1285"/>
      <c r="K53" s="1294"/>
      <c r="L53" s="1294"/>
      <c r="M53" s="1294"/>
      <c r="N53" s="1294"/>
      <c r="AM53" s="373"/>
      <c r="AN53" s="1292"/>
      <c r="AO53" s="1292"/>
      <c r="AP53" s="1292"/>
      <c r="AQ53" s="1292"/>
      <c r="AR53" s="1292"/>
      <c r="AS53" s="1292"/>
      <c r="AT53" s="1292"/>
      <c r="AU53" s="1292"/>
      <c r="AV53" s="1292"/>
      <c r="AW53" s="1292"/>
      <c r="AX53" s="1292"/>
      <c r="AY53" s="1292"/>
      <c r="AZ53" s="1292"/>
      <c r="BA53" s="1292"/>
      <c r="BB53" s="1292" t="s">
        <v>603</v>
      </c>
      <c r="BC53" s="1292"/>
      <c r="BD53" s="1292"/>
      <c r="BE53" s="1292"/>
      <c r="BF53" s="1292"/>
      <c r="BG53" s="1292"/>
      <c r="BH53" s="1292"/>
      <c r="BI53" s="1292"/>
      <c r="BJ53" s="1292"/>
      <c r="BK53" s="1292"/>
      <c r="BL53" s="1292"/>
      <c r="BM53" s="1292"/>
      <c r="BN53" s="1292"/>
      <c r="BO53" s="1292"/>
      <c r="BP53" s="1291"/>
      <c r="BQ53" s="1284"/>
      <c r="BR53" s="1284"/>
      <c r="BS53" s="1284"/>
      <c r="BT53" s="1284"/>
      <c r="BU53" s="1284"/>
      <c r="BV53" s="1284"/>
      <c r="BW53" s="1284"/>
      <c r="BX53" s="1291"/>
      <c r="BY53" s="1284"/>
      <c r="BZ53" s="1284"/>
      <c r="CA53" s="1284"/>
      <c r="CB53" s="1284"/>
      <c r="CC53" s="1284"/>
      <c r="CD53" s="1284"/>
      <c r="CE53" s="1284"/>
      <c r="CF53" s="1284">
        <v>61.4</v>
      </c>
      <c r="CG53" s="1284"/>
      <c r="CH53" s="1284"/>
      <c r="CI53" s="1284"/>
      <c r="CJ53" s="1284"/>
      <c r="CK53" s="1284"/>
      <c r="CL53" s="1284"/>
      <c r="CM53" s="1284"/>
      <c r="CN53" s="1284">
        <v>64.599999999999994</v>
      </c>
      <c r="CO53" s="1284"/>
      <c r="CP53" s="1284"/>
      <c r="CQ53" s="1284"/>
      <c r="CR53" s="1284"/>
      <c r="CS53" s="1284"/>
      <c r="CT53" s="1284"/>
      <c r="CU53" s="1284"/>
      <c r="CV53" s="1284">
        <v>65.5</v>
      </c>
      <c r="CW53" s="1284"/>
      <c r="CX53" s="1284"/>
      <c r="CY53" s="1284"/>
      <c r="CZ53" s="1284"/>
      <c r="DA53" s="1284"/>
      <c r="DB53" s="1284"/>
      <c r="DC53" s="1284"/>
    </row>
    <row r="54" spans="1:109" ht="13.5">
      <c r="A54" s="381"/>
      <c r="B54" s="366"/>
      <c r="G54" s="1290"/>
      <c r="H54" s="1290"/>
      <c r="I54" s="1285"/>
      <c r="J54" s="1285"/>
      <c r="K54" s="1294"/>
      <c r="L54" s="1294"/>
      <c r="M54" s="1294"/>
      <c r="N54" s="1294"/>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84"/>
      <c r="BQ54" s="1284"/>
      <c r="BR54" s="1284"/>
      <c r="BS54" s="1284"/>
      <c r="BT54" s="1284"/>
      <c r="BU54" s="1284"/>
      <c r="BV54" s="1284"/>
      <c r="BW54" s="1284"/>
      <c r="BX54" s="1284"/>
      <c r="BY54" s="1284"/>
      <c r="BZ54" s="1284"/>
      <c r="CA54" s="1284"/>
      <c r="CB54" s="1284"/>
      <c r="CC54" s="1284"/>
      <c r="CD54" s="1284"/>
      <c r="CE54" s="1284"/>
      <c r="CF54" s="1284"/>
      <c r="CG54" s="1284"/>
      <c r="CH54" s="1284"/>
      <c r="CI54" s="1284"/>
      <c r="CJ54" s="1284"/>
      <c r="CK54" s="1284"/>
      <c r="CL54" s="1284"/>
      <c r="CM54" s="1284"/>
      <c r="CN54" s="1284"/>
      <c r="CO54" s="1284"/>
      <c r="CP54" s="1284"/>
      <c r="CQ54" s="1284"/>
      <c r="CR54" s="1284"/>
      <c r="CS54" s="1284"/>
      <c r="CT54" s="1284"/>
      <c r="CU54" s="1284"/>
      <c r="CV54" s="1284"/>
      <c r="CW54" s="1284"/>
      <c r="CX54" s="1284"/>
      <c r="CY54" s="1284"/>
      <c r="CZ54" s="1284"/>
      <c r="DA54" s="1284"/>
      <c r="DB54" s="1284"/>
      <c r="DC54" s="1284"/>
    </row>
    <row r="55" spans="1:109" ht="13.5">
      <c r="A55" s="381"/>
      <c r="B55" s="366"/>
      <c r="G55" s="1285"/>
      <c r="H55" s="1285"/>
      <c r="I55" s="1285"/>
      <c r="J55" s="1285"/>
      <c r="K55" s="1294"/>
      <c r="L55" s="1294"/>
      <c r="M55" s="1294"/>
      <c r="N55" s="1294"/>
      <c r="AN55" s="1289" t="s">
        <v>605</v>
      </c>
      <c r="AO55" s="1289"/>
      <c r="AP55" s="1289"/>
      <c r="AQ55" s="1289"/>
      <c r="AR55" s="1289"/>
      <c r="AS55" s="1289"/>
      <c r="AT55" s="1289"/>
      <c r="AU55" s="1289"/>
      <c r="AV55" s="1289"/>
      <c r="AW55" s="1289"/>
      <c r="AX55" s="1289"/>
      <c r="AY55" s="1289"/>
      <c r="AZ55" s="1289"/>
      <c r="BA55" s="1289"/>
      <c r="BB55" s="1292" t="s">
        <v>604</v>
      </c>
      <c r="BC55" s="1292"/>
      <c r="BD55" s="1292"/>
      <c r="BE55" s="1292"/>
      <c r="BF55" s="1292"/>
      <c r="BG55" s="1292"/>
      <c r="BH55" s="1292"/>
      <c r="BI55" s="1292"/>
      <c r="BJ55" s="1292"/>
      <c r="BK55" s="1292"/>
      <c r="BL55" s="1292"/>
      <c r="BM55" s="1292"/>
      <c r="BN55" s="1292"/>
      <c r="BO55" s="1292"/>
      <c r="BP55" s="1291"/>
      <c r="BQ55" s="1284"/>
      <c r="BR55" s="1284"/>
      <c r="BS55" s="1284"/>
      <c r="BT55" s="1284"/>
      <c r="BU55" s="1284"/>
      <c r="BV55" s="1284"/>
      <c r="BW55" s="1284"/>
      <c r="BX55" s="1291"/>
      <c r="BY55" s="1284"/>
      <c r="BZ55" s="1284"/>
      <c r="CA55" s="1284"/>
      <c r="CB55" s="1284"/>
      <c r="CC55" s="1284"/>
      <c r="CD55" s="1284"/>
      <c r="CE55" s="1284"/>
      <c r="CF55" s="1284">
        <v>27</v>
      </c>
      <c r="CG55" s="1284"/>
      <c r="CH55" s="1284"/>
      <c r="CI55" s="1284"/>
      <c r="CJ55" s="1284"/>
      <c r="CK55" s="1284"/>
      <c r="CL55" s="1284"/>
      <c r="CM55" s="1284"/>
      <c r="CN55" s="1284">
        <v>25.4</v>
      </c>
      <c r="CO55" s="1284"/>
      <c r="CP55" s="1284"/>
      <c r="CQ55" s="1284"/>
      <c r="CR55" s="1284"/>
      <c r="CS55" s="1284"/>
      <c r="CT55" s="1284"/>
      <c r="CU55" s="1284"/>
      <c r="CV55" s="1284">
        <v>23.4</v>
      </c>
      <c r="CW55" s="1284"/>
      <c r="CX55" s="1284"/>
      <c r="CY55" s="1284"/>
      <c r="CZ55" s="1284"/>
      <c r="DA55" s="1284"/>
      <c r="DB55" s="1284"/>
      <c r="DC55" s="1284"/>
    </row>
    <row r="56" spans="1:109" ht="13.5">
      <c r="A56" s="381"/>
      <c r="B56" s="366"/>
      <c r="G56" s="1285"/>
      <c r="H56" s="1285"/>
      <c r="I56" s="1285"/>
      <c r="J56" s="1285"/>
      <c r="K56" s="1294"/>
      <c r="L56" s="1294"/>
      <c r="M56" s="1294"/>
      <c r="N56" s="1294"/>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84"/>
      <c r="BQ56" s="1284"/>
      <c r="BR56" s="1284"/>
      <c r="BS56" s="1284"/>
      <c r="BT56" s="1284"/>
      <c r="BU56" s="1284"/>
      <c r="BV56" s="1284"/>
      <c r="BW56" s="1284"/>
      <c r="BX56" s="1284"/>
      <c r="BY56" s="1284"/>
      <c r="BZ56" s="1284"/>
      <c r="CA56" s="1284"/>
      <c r="CB56" s="1284"/>
      <c r="CC56" s="1284"/>
      <c r="CD56" s="1284"/>
      <c r="CE56" s="1284"/>
      <c r="CF56" s="1284"/>
      <c r="CG56" s="1284"/>
      <c r="CH56" s="1284"/>
      <c r="CI56" s="1284"/>
      <c r="CJ56" s="1284"/>
      <c r="CK56" s="1284"/>
      <c r="CL56" s="1284"/>
      <c r="CM56" s="1284"/>
      <c r="CN56" s="1284"/>
      <c r="CO56" s="1284"/>
      <c r="CP56" s="1284"/>
      <c r="CQ56" s="1284"/>
      <c r="CR56" s="1284"/>
      <c r="CS56" s="1284"/>
      <c r="CT56" s="1284"/>
      <c r="CU56" s="1284"/>
      <c r="CV56" s="1284"/>
      <c r="CW56" s="1284"/>
      <c r="CX56" s="1284"/>
      <c r="CY56" s="1284"/>
      <c r="CZ56" s="1284"/>
      <c r="DA56" s="1284"/>
      <c r="DB56" s="1284"/>
      <c r="DC56" s="1284"/>
    </row>
    <row r="57" spans="1:109" s="381" customFormat="1" ht="13.5">
      <c r="B57" s="387"/>
      <c r="G57" s="1285"/>
      <c r="H57" s="1285"/>
      <c r="I57" s="1295"/>
      <c r="J57" s="1295"/>
      <c r="K57" s="1294"/>
      <c r="L57" s="1294"/>
      <c r="M57" s="1294"/>
      <c r="N57" s="1294"/>
      <c r="AM57" s="365"/>
      <c r="AN57" s="1289"/>
      <c r="AO57" s="1289"/>
      <c r="AP57" s="1289"/>
      <c r="AQ57" s="1289"/>
      <c r="AR57" s="1289"/>
      <c r="AS57" s="1289"/>
      <c r="AT57" s="1289"/>
      <c r="AU57" s="1289"/>
      <c r="AV57" s="1289"/>
      <c r="AW57" s="1289"/>
      <c r="AX57" s="1289"/>
      <c r="AY57" s="1289"/>
      <c r="AZ57" s="1289"/>
      <c r="BA57" s="1289"/>
      <c r="BB57" s="1292" t="s">
        <v>603</v>
      </c>
      <c r="BC57" s="1292"/>
      <c r="BD57" s="1292"/>
      <c r="BE57" s="1292"/>
      <c r="BF57" s="1292"/>
      <c r="BG57" s="1292"/>
      <c r="BH57" s="1292"/>
      <c r="BI57" s="1292"/>
      <c r="BJ57" s="1292"/>
      <c r="BK57" s="1292"/>
      <c r="BL57" s="1292"/>
      <c r="BM57" s="1292"/>
      <c r="BN57" s="1292"/>
      <c r="BO57" s="1292"/>
      <c r="BP57" s="1291"/>
      <c r="BQ57" s="1284"/>
      <c r="BR57" s="1284"/>
      <c r="BS57" s="1284"/>
      <c r="BT57" s="1284"/>
      <c r="BU57" s="1284"/>
      <c r="BV57" s="1284"/>
      <c r="BW57" s="1284"/>
      <c r="BX57" s="1291"/>
      <c r="BY57" s="1284"/>
      <c r="BZ57" s="1284"/>
      <c r="CA57" s="1284"/>
      <c r="CB57" s="1284"/>
      <c r="CC57" s="1284"/>
      <c r="CD57" s="1284"/>
      <c r="CE57" s="1284"/>
      <c r="CF57" s="1284">
        <v>57.2</v>
      </c>
      <c r="CG57" s="1284"/>
      <c r="CH57" s="1284"/>
      <c r="CI57" s="1284"/>
      <c r="CJ57" s="1284"/>
      <c r="CK57" s="1284"/>
      <c r="CL57" s="1284"/>
      <c r="CM57" s="1284"/>
      <c r="CN57" s="1284">
        <v>58.7</v>
      </c>
      <c r="CO57" s="1284"/>
      <c r="CP57" s="1284"/>
      <c r="CQ57" s="1284"/>
      <c r="CR57" s="1284"/>
      <c r="CS57" s="1284"/>
      <c r="CT57" s="1284"/>
      <c r="CU57" s="1284"/>
      <c r="CV57" s="1284">
        <v>60.9</v>
      </c>
      <c r="CW57" s="1284"/>
      <c r="CX57" s="1284"/>
      <c r="CY57" s="1284"/>
      <c r="CZ57" s="1284"/>
      <c r="DA57" s="1284"/>
      <c r="DB57" s="1284"/>
      <c r="DC57" s="1284"/>
      <c r="DD57" s="392"/>
      <c r="DE57" s="387"/>
    </row>
    <row r="58" spans="1:109" s="381" customFormat="1" ht="13.5">
      <c r="A58" s="365"/>
      <c r="B58" s="387"/>
      <c r="G58" s="1285"/>
      <c r="H58" s="1285"/>
      <c r="I58" s="1295"/>
      <c r="J58" s="1295"/>
      <c r="K58" s="1294"/>
      <c r="L58" s="1294"/>
      <c r="M58" s="1294"/>
      <c r="N58" s="1294"/>
      <c r="AM58" s="365"/>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84"/>
      <c r="BQ58" s="1284"/>
      <c r="BR58" s="1284"/>
      <c r="BS58" s="1284"/>
      <c r="BT58" s="1284"/>
      <c r="BU58" s="1284"/>
      <c r="BV58" s="1284"/>
      <c r="BW58" s="1284"/>
      <c r="BX58" s="1284"/>
      <c r="BY58" s="1284"/>
      <c r="BZ58" s="1284"/>
      <c r="CA58" s="1284"/>
      <c r="CB58" s="1284"/>
      <c r="CC58" s="1284"/>
      <c r="CD58" s="1284"/>
      <c r="CE58" s="1284"/>
      <c r="CF58" s="1284"/>
      <c r="CG58" s="1284"/>
      <c r="CH58" s="1284"/>
      <c r="CI58" s="1284"/>
      <c r="CJ58" s="1284"/>
      <c r="CK58" s="1284"/>
      <c r="CL58" s="1284"/>
      <c r="CM58" s="1284"/>
      <c r="CN58" s="1284"/>
      <c r="CO58" s="1284"/>
      <c r="CP58" s="1284"/>
      <c r="CQ58" s="1284"/>
      <c r="CR58" s="1284"/>
      <c r="CS58" s="1284"/>
      <c r="CT58" s="1284"/>
      <c r="CU58" s="1284"/>
      <c r="CV58" s="1284"/>
      <c r="CW58" s="1284"/>
      <c r="CX58" s="1284"/>
      <c r="CY58" s="1284"/>
      <c r="CZ58" s="1284"/>
      <c r="DA58" s="1284"/>
      <c r="DB58" s="1284"/>
      <c r="DC58" s="1284"/>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602</v>
      </c>
    </row>
    <row r="64" spans="1:109" ht="13.5">
      <c r="B64" s="366"/>
      <c r="G64" s="382"/>
      <c r="I64" s="384"/>
      <c r="J64" s="384"/>
      <c r="K64" s="384"/>
      <c r="L64" s="384"/>
      <c r="M64" s="384"/>
      <c r="N64" s="383"/>
      <c r="AM64" s="382"/>
      <c r="AN64" s="382" t="s">
        <v>601</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5" t="s">
        <v>600</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599</v>
      </c>
    </row>
    <row r="72" spans="2:107" ht="13.5">
      <c r="B72" s="366"/>
      <c r="G72" s="1285"/>
      <c r="H72" s="1285"/>
      <c r="I72" s="1285"/>
      <c r="J72" s="1285"/>
      <c r="K72" s="375"/>
      <c r="L72" s="375"/>
      <c r="M72" s="374"/>
      <c r="N72" s="374"/>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550</v>
      </c>
      <c r="BQ72" s="1289"/>
      <c r="BR72" s="1289"/>
      <c r="BS72" s="1289"/>
      <c r="BT72" s="1289"/>
      <c r="BU72" s="1289"/>
      <c r="BV72" s="1289"/>
      <c r="BW72" s="1289"/>
      <c r="BX72" s="1289" t="s">
        <v>551</v>
      </c>
      <c r="BY72" s="1289"/>
      <c r="BZ72" s="1289"/>
      <c r="CA72" s="1289"/>
      <c r="CB72" s="1289"/>
      <c r="CC72" s="1289"/>
      <c r="CD72" s="1289"/>
      <c r="CE72" s="1289"/>
      <c r="CF72" s="1289" t="s">
        <v>552</v>
      </c>
      <c r="CG72" s="1289"/>
      <c r="CH72" s="1289"/>
      <c r="CI72" s="1289"/>
      <c r="CJ72" s="1289"/>
      <c r="CK72" s="1289"/>
      <c r="CL72" s="1289"/>
      <c r="CM72" s="1289"/>
      <c r="CN72" s="1289" t="s">
        <v>553</v>
      </c>
      <c r="CO72" s="1289"/>
      <c r="CP72" s="1289"/>
      <c r="CQ72" s="1289"/>
      <c r="CR72" s="1289"/>
      <c r="CS72" s="1289"/>
      <c r="CT72" s="1289"/>
      <c r="CU72" s="1289"/>
      <c r="CV72" s="1289" t="s">
        <v>554</v>
      </c>
      <c r="CW72" s="1289"/>
      <c r="CX72" s="1289"/>
      <c r="CY72" s="1289"/>
      <c r="CZ72" s="1289"/>
      <c r="DA72" s="1289"/>
      <c r="DB72" s="1289"/>
      <c r="DC72" s="1289"/>
    </row>
    <row r="73" spans="2:107" ht="13.5">
      <c r="B73" s="366"/>
      <c r="G73" s="1290"/>
      <c r="H73" s="1290"/>
      <c r="I73" s="1290"/>
      <c r="J73" s="1290"/>
      <c r="K73" s="1296"/>
      <c r="L73" s="1296"/>
      <c r="M73" s="1296"/>
      <c r="N73" s="1296"/>
      <c r="AM73" s="373"/>
      <c r="AN73" s="1292" t="s">
        <v>598</v>
      </c>
      <c r="AO73" s="1292"/>
      <c r="AP73" s="1292"/>
      <c r="AQ73" s="1292"/>
      <c r="AR73" s="1292"/>
      <c r="AS73" s="1292"/>
      <c r="AT73" s="1292"/>
      <c r="AU73" s="1292"/>
      <c r="AV73" s="1292"/>
      <c r="AW73" s="1292"/>
      <c r="AX73" s="1292"/>
      <c r="AY73" s="1292"/>
      <c r="AZ73" s="1292"/>
      <c r="BA73" s="1292"/>
      <c r="BB73" s="1292" t="s">
        <v>596</v>
      </c>
      <c r="BC73" s="1292"/>
      <c r="BD73" s="1292"/>
      <c r="BE73" s="1292"/>
      <c r="BF73" s="1292"/>
      <c r="BG73" s="1292"/>
      <c r="BH73" s="1292"/>
      <c r="BI73" s="1292"/>
      <c r="BJ73" s="1292"/>
      <c r="BK73" s="1292"/>
      <c r="BL73" s="1292"/>
      <c r="BM73" s="1292"/>
      <c r="BN73" s="1292"/>
      <c r="BO73" s="1292"/>
      <c r="BP73" s="1284">
        <v>30</v>
      </c>
      <c r="BQ73" s="1284"/>
      <c r="BR73" s="1284"/>
      <c r="BS73" s="1284"/>
      <c r="BT73" s="1284"/>
      <c r="BU73" s="1284"/>
      <c r="BV73" s="1284"/>
      <c r="BW73" s="1284"/>
      <c r="BX73" s="1284">
        <v>19.899999999999999</v>
      </c>
      <c r="BY73" s="1284"/>
      <c r="BZ73" s="1284"/>
      <c r="CA73" s="1284"/>
      <c r="CB73" s="1284"/>
      <c r="CC73" s="1284"/>
      <c r="CD73" s="1284"/>
      <c r="CE73" s="1284"/>
      <c r="CF73" s="1284">
        <v>22.6</v>
      </c>
      <c r="CG73" s="1284"/>
      <c r="CH73" s="1284"/>
      <c r="CI73" s="1284"/>
      <c r="CJ73" s="1284"/>
      <c r="CK73" s="1284"/>
      <c r="CL73" s="1284"/>
      <c r="CM73" s="1284"/>
      <c r="CN73" s="1284">
        <v>23.7</v>
      </c>
      <c r="CO73" s="1284"/>
      <c r="CP73" s="1284"/>
      <c r="CQ73" s="1284"/>
      <c r="CR73" s="1284"/>
      <c r="CS73" s="1284"/>
      <c r="CT73" s="1284"/>
      <c r="CU73" s="1284"/>
      <c r="CV73" s="1284">
        <v>24.6</v>
      </c>
      <c r="CW73" s="1284"/>
      <c r="CX73" s="1284"/>
      <c r="CY73" s="1284"/>
      <c r="CZ73" s="1284"/>
      <c r="DA73" s="1284"/>
      <c r="DB73" s="1284"/>
      <c r="DC73" s="1284"/>
    </row>
    <row r="74" spans="2:107" ht="13.5">
      <c r="B74" s="366"/>
      <c r="G74" s="1290"/>
      <c r="H74" s="1290"/>
      <c r="I74" s="1290"/>
      <c r="J74" s="1290"/>
      <c r="K74" s="1296"/>
      <c r="L74" s="1296"/>
      <c r="M74" s="1296"/>
      <c r="N74" s="1296"/>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84"/>
      <c r="BQ74" s="1284"/>
      <c r="BR74" s="1284"/>
      <c r="BS74" s="1284"/>
      <c r="BT74" s="1284"/>
      <c r="BU74" s="1284"/>
      <c r="BV74" s="1284"/>
      <c r="BW74" s="1284"/>
      <c r="BX74" s="1284"/>
      <c r="BY74" s="1284"/>
      <c r="BZ74" s="1284"/>
      <c r="CA74" s="1284"/>
      <c r="CB74" s="1284"/>
      <c r="CC74" s="1284"/>
      <c r="CD74" s="1284"/>
      <c r="CE74" s="1284"/>
      <c r="CF74" s="1284"/>
      <c r="CG74" s="1284"/>
      <c r="CH74" s="1284"/>
      <c r="CI74" s="1284"/>
      <c r="CJ74" s="1284"/>
      <c r="CK74" s="1284"/>
      <c r="CL74" s="1284"/>
      <c r="CM74" s="1284"/>
      <c r="CN74" s="1284"/>
      <c r="CO74" s="1284"/>
      <c r="CP74" s="1284"/>
      <c r="CQ74" s="1284"/>
      <c r="CR74" s="1284"/>
      <c r="CS74" s="1284"/>
      <c r="CT74" s="1284"/>
      <c r="CU74" s="1284"/>
      <c r="CV74" s="1284"/>
      <c r="CW74" s="1284"/>
      <c r="CX74" s="1284"/>
      <c r="CY74" s="1284"/>
      <c r="CZ74" s="1284"/>
      <c r="DA74" s="1284"/>
      <c r="DB74" s="1284"/>
      <c r="DC74" s="1284"/>
    </row>
    <row r="75" spans="2:107" ht="13.5">
      <c r="B75" s="366"/>
      <c r="G75" s="1290"/>
      <c r="H75" s="1290"/>
      <c r="I75" s="1285"/>
      <c r="J75" s="1285"/>
      <c r="K75" s="1294"/>
      <c r="L75" s="1294"/>
      <c r="M75" s="1294"/>
      <c r="N75" s="1294"/>
      <c r="AM75" s="373"/>
      <c r="AN75" s="1292"/>
      <c r="AO75" s="1292"/>
      <c r="AP75" s="1292"/>
      <c r="AQ75" s="1292"/>
      <c r="AR75" s="1292"/>
      <c r="AS75" s="1292"/>
      <c r="AT75" s="1292"/>
      <c r="AU75" s="1292"/>
      <c r="AV75" s="1292"/>
      <c r="AW75" s="1292"/>
      <c r="AX75" s="1292"/>
      <c r="AY75" s="1292"/>
      <c r="AZ75" s="1292"/>
      <c r="BA75" s="1292"/>
      <c r="BB75" s="1292" t="s">
        <v>595</v>
      </c>
      <c r="BC75" s="1292"/>
      <c r="BD75" s="1292"/>
      <c r="BE75" s="1292"/>
      <c r="BF75" s="1292"/>
      <c r="BG75" s="1292"/>
      <c r="BH75" s="1292"/>
      <c r="BI75" s="1292"/>
      <c r="BJ75" s="1292"/>
      <c r="BK75" s="1292"/>
      <c r="BL75" s="1292"/>
      <c r="BM75" s="1292"/>
      <c r="BN75" s="1292"/>
      <c r="BO75" s="1292"/>
      <c r="BP75" s="1284">
        <v>9.6999999999999993</v>
      </c>
      <c r="BQ75" s="1284"/>
      <c r="BR75" s="1284"/>
      <c r="BS75" s="1284"/>
      <c r="BT75" s="1284"/>
      <c r="BU75" s="1284"/>
      <c r="BV75" s="1284"/>
      <c r="BW75" s="1284"/>
      <c r="BX75" s="1284">
        <v>9</v>
      </c>
      <c r="BY75" s="1284"/>
      <c r="BZ75" s="1284"/>
      <c r="CA75" s="1284"/>
      <c r="CB75" s="1284"/>
      <c r="CC75" s="1284"/>
      <c r="CD75" s="1284"/>
      <c r="CE75" s="1284"/>
      <c r="CF75" s="1284">
        <v>8.5</v>
      </c>
      <c r="CG75" s="1284"/>
      <c r="CH75" s="1284"/>
      <c r="CI75" s="1284"/>
      <c r="CJ75" s="1284"/>
      <c r="CK75" s="1284"/>
      <c r="CL75" s="1284"/>
      <c r="CM75" s="1284"/>
      <c r="CN75" s="1284">
        <v>8.3000000000000007</v>
      </c>
      <c r="CO75" s="1284"/>
      <c r="CP75" s="1284"/>
      <c r="CQ75" s="1284"/>
      <c r="CR75" s="1284"/>
      <c r="CS75" s="1284"/>
      <c r="CT75" s="1284"/>
      <c r="CU75" s="1284"/>
      <c r="CV75" s="1284">
        <v>8.6</v>
      </c>
      <c r="CW75" s="1284"/>
      <c r="CX75" s="1284"/>
      <c r="CY75" s="1284"/>
      <c r="CZ75" s="1284"/>
      <c r="DA75" s="1284"/>
      <c r="DB75" s="1284"/>
      <c r="DC75" s="1284"/>
    </row>
    <row r="76" spans="2:107" ht="13.5">
      <c r="B76" s="366"/>
      <c r="G76" s="1290"/>
      <c r="H76" s="1290"/>
      <c r="I76" s="1285"/>
      <c r="J76" s="1285"/>
      <c r="K76" s="1294"/>
      <c r="L76" s="1294"/>
      <c r="M76" s="1294"/>
      <c r="N76" s="1294"/>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84"/>
      <c r="BQ76" s="1284"/>
      <c r="BR76" s="1284"/>
      <c r="BS76" s="1284"/>
      <c r="BT76" s="1284"/>
      <c r="BU76" s="1284"/>
      <c r="BV76" s="1284"/>
      <c r="BW76" s="1284"/>
      <c r="BX76" s="1284"/>
      <c r="BY76" s="1284"/>
      <c r="BZ76" s="1284"/>
      <c r="CA76" s="1284"/>
      <c r="CB76" s="1284"/>
      <c r="CC76" s="1284"/>
      <c r="CD76" s="1284"/>
      <c r="CE76" s="1284"/>
      <c r="CF76" s="1284"/>
      <c r="CG76" s="1284"/>
      <c r="CH76" s="1284"/>
      <c r="CI76" s="1284"/>
      <c r="CJ76" s="1284"/>
      <c r="CK76" s="1284"/>
      <c r="CL76" s="1284"/>
      <c r="CM76" s="1284"/>
      <c r="CN76" s="1284"/>
      <c r="CO76" s="1284"/>
      <c r="CP76" s="1284"/>
      <c r="CQ76" s="1284"/>
      <c r="CR76" s="1284"/>
      <c r="CS76" s="1284"/>
      <c r="CT76" s="1284"/>
      <c r="CU76" s="1284"/>
      <c r="CV76" s="1284"/>
      <c r="CW76" s="1284"/>
      <c r="CX76" s="1284"/>
      <c r="CY76" s="1284"/>
      <c r="CZ76" s="1284"/>
      <c r="DA76" s="1284"/>
      <c r="DB76" s="1284"/>
      <c r="DC76" s="1284"/>
    </row>
    <row r="77" spans="2:107" ht="13.5">
      <c r="B77" s="366"/>
      <c r="G77" s="1285"/>
      <c r="H77" s="1285"/>
      <c r="I77" s="1285"/>
      <c r="J77" s="1285"/>
      <c r="K77" s="1296"/>
      <c r="L77" s="1296"/>
      <c r="M77" s="1296"/>
      <c r="N77" s="1296"/>
      <c r="AN77" s="1289" t="s">
        <v>597</v>
      </c>
      <c r="AO77" s="1289"/>
      <c r="AP77" s="1289"/>
      <c r="AQ77" s="1289"/>
      <c r="AR77" s="1289"/>
      <c r="AS77" s="1289"/>
      <c r="AT77" s="1289"/>
      <c r="AU77" s="1289"/>
      <c r="AV77" s="1289"/>
      <c r="AW77" s="1289"/>
      <c r="AX77" s="1289"/>
      <c r="AY77" s="1289"/>
      <c r="AZ77" s="1289"/>
      <c r="BA77" s="1289"/>
      <c r="BB77" s="1292" t="s">
        <v>596</v>
      </c>
      <c r="BC77" s="1292"/>
      <c r="BD77" s="1292"/>
      <c r="BE77" s="1292"/>
      <c r="BF77" s="1292"/>
      <c r="BG77" s="1292"/>
      <c r="BH77" s="1292"/>
      <c r="BI77" s="1292"/>
      <c r="BJ77" s="1292"/>
      <c r="BK77" s="1292"/>
      <c r="BL77" s="1292"/>
      <c r="BM77" s="1292"/>
      <c r="BN77" s="1292"/>
      <c r="BO77" s="1292"/>
      <c r="BP77" s="1284">
        <v>18.899999999999999</v>
      </c>
      <c r="BQ77" s="1284"/>
      <c r="BR77" s="1284"/>
      <c r="BS77" s="1284"/>
      <c r="BT77" s="1284"/>
      <c r="BU77" s="1284"/>
      <c r="BV77" s="1284"/>
      <c r="BW77" s="1284"/>
      <c r="BX77" s="1284">
        <v>10.199999999999999</v>
      </c>
      <c r="BY77" s="1284"/>
      <c r="BZ77" s="1284"/>
      <c r="CA77" s="1284"/>
      <c r="CB77" s="1284"/>
      <c r="CC77" s="1284"/>
      <c r="CD77" s="1284"/>
      <c r="CE77" s="1284"/>
      <c r="CF77" s="1284">
        <v>27</v>
      </c>
      <c r="CG77" s="1284"/>
      <c r="CH77" s="1284"/>
      <c r="CI77" s="1284"/>
      <c r="CJ77" s="1284"/>
      <c r="CK77" s="1284"/>
      <c r="CL77" s="1284"/>
      <c r="CM77" s="1284"/>
      <c r="CN77" s="1284">
        <v>25.4</v>
      </c>
      <c r="CO77" s="1284"/>
      <c r="CP77" s="1284"/>
      <c r="CQ77" s="1284"/>
      <c r="CR77" s="1284"/>
      <c r="CS77" s="1284"/>
      <c r="CT77" s="1284"/>
      <c r="CU77" s="1284"/>
      <c r="CV77" s="1284">
        <v>23.4</v>
      </c>
      <c r="CW77" s="1284"/>
      <c r="CX77" s="1284"/>
      <c r="CY77" s="1284"/>
      <c r="CZ77" s="1284"/>
      <c r="DA77" s="1284"/>
      <c r="DB77" s="1284"/>
      <c r="DC77" s="1284"/>
    </row>
    <row r="78" spans="2:107" ht="13.5">
      <c r="B78" s="366"/>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84"/>
      <c r="BQ78" s="1284"/>
      <c r="BR78" s="1284"/>
      <c r="BS78" s="1284"/>
      <c r="BT78" s="1284"/>
      <c r="BU78" s="1284"/>
      <c r="BV78" s="1284"/>
      <c r="BW78" s="1284"/>
      <c r="BX78" s="1284"/>
      <c r="BY78" s="1284"/>
      <c r="BZ78" s="1284"/>
      <c r="CA78" s="1284"/>
      <c r="CB78" s="1284"/>
      <c r="CC78" s="1284"/>
      <c r="CD78" s="1284"/>
      <c r="CE78" s="1284"/>
      <c r="CF78" s="1284"/>
      <c r="CG78" s="1284"/>
      <c r="CH78" s="1284"/>
      <c r="CI78" s="1284"/>
      <c r="CJ78" s="1284"/>
      <c r="CK78" s="1284"/>
      <c r="CL78" s="1284"/>
      <c r="CM78" s="1284"/>
      <c r="CN78" s="1284"/>
      <c r="CO78" s="1284"/>
      <c r="CP78" s="1284"/>
      <c r="CQ78" s="1284"/>
      <c r="CR78" s="1284"/>
      <c r="CS78" s="1284"/>
      <c r="CT78" s="1284"/>
      <c r="CU78" s="1284"/>
      <c r="CV78" s="1284"/>
      <c r="CW78" s="1284"/>
      <c r="CX78" s="1284"/>
      <c r="CY78" s="1284"/>
      <c r="CZ78" s="1284"/>
      <c r="DA78" s="1284"/>
      <c r="DB78" s="1284"/>
      <c r="DC78" s="1284"/>
    </row>
    <row r="79" spans="2:107" ht="13.5">
      <c r="B79" s="366"/>
      <c r="G79" s="1285"/>
      <c r="H79" s="1285"/>
      <c r="I79" s="1295"/>
      <c r="J79" s="1295"/>
      <c r="K79" s="1297"/>
      <c r="L79" s="1297"/>
      <c r="M79" s="1297"/>
      <c r="N79" s="1297"/>
      <c r="AN79" s="1289"/>
      <c r="AO79" s="1289"/>
      <c r="AP79" s="1289"/>
      <c r="AQ79" s="1289"/>
      <c r="AR79" s="1289"/>
      <c r="AS79" s="1289"/>
      <c r="AT79" s="1289"/>
      <c r="AU79" s="1289"/>
      <c r="AV79" s="1289"/>
      <c r="AW79" s="1289"/>
      <c r="AX79" s="1289"/>
      <c r="AY79" s="1289"/>
      <c r="AZ79" s="1289"/>
      <c r="BA79" s="1289"/>
      <c r="BB79" s="1292" t="s">
        <v>595</v>
      </c>
      <c r="BC79" s="1292"/>
      <c r="BD79" s="1292"/>
      <c r="BE79" s="1292"/>
      <c r="BF79" s="1292"/>
      <c r="BG79" s="1292"/>
      <c r="BH79" s="1292"/>
      <c r="BI79" s="1292"/>
      <c r="BJ79" s="1292"/>
      <c r="BK79" s="1292"/>
      <c r="BL79" s="1292"/>
      <c r="BM79" s="1292"/>
      <c r="BN79" s="1292"/>
      <c r="BO79" s="1292"/>
      <c r="BP79" s="1284">
        <v>10.1</v>
      </c>
      <c r="BQ79" s="1284"/>
      <c r="BR79" s="1284"/>
      <c r="BS79" s="1284"/>
      <c r="BT79" s="1284"/>
      <c r="BU79" s="1284"/>
      <c r="BV79" s="1284"/>
      <c r="BW79" s="1284"/>
      <c r="BX79" s="1284">
        <v>9.1</v>
      </c>
      <c r="BY79" s="1284"/>
      <c r="BZ79" s="1284"/>
      <c r="CA79" s="1284"/>
      <c r="CB79" s="1284"/>
      <c r="CC79" s="1284"/>
      <c r="CD79" s="1284"/>
      <c r="CE79" s="1284"/>
      <c r="CF79" s="1284">
        <v>8.6999999999999993</v>
      </c>
      <c r="CG79" s="1284"/>
      <c r="CH79" s="1284"/>
      <c r="CI79" s="1284"/>
      <c r="CJ79" s="1284"/>
      <c r="CK79" s="1284"/>
      <c r="CL79" s="1284"/>
      <c r="CM79" s="1284"/>
      <c r="CN79" s="1284">
        <v>8.6</v>
      </c>
      <c r="CO79" s="1284"/>
      <c r="CP79" s="1284"/>
      <c r="CQ79" s="1284"/>
      <c r="CR79" s="1284"/>
      <c r="CS79" s="1284"/>
      <c r="CT79" s="1284"/>
      <c r="CU79" s="1284"/>
      <c r="CV79" s="1284">
        <v>8.5</v>
      </c>
      <c r="CW79" s="1284"/>
      <c r="CX79" s="1284"/>
      <c r="CY79" s="1284"/>
      <c r="CZ79" s="1284"/>
      <c r="DA79" s="1284"/>
      <c r="DB79" s="1284"/>
      <c r="DC79" s="1284"/>
    </row>
    <row r="80" spans="2:107" ht="13.5">
      <c r="B80" s="366"/>
      <c r="G80" s="1285"/>
      <c r="H80" s="1285"/>
      <c r="I80" s="1295"/>
      <c r="J80" s="1295"/>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84"/>
      <c r="BQ80" s="1284"/>
      <c r="BR80" s="1284"/>
      <c r="BS80" s="1284"/>
      <c r="BT80" s="1284"/>
      <c r="BU80" s="1284"/>
      <c r="BV80" s="1284"/>
      <c r="BW80" s="1284"/>
      <c r="BX80" s="1284"/>
      <c r="BY80" s="1284"/>
      <c r="BZ80" s="1284"/>
      <c r="CA80" s="1284"/>
      <c r="CB80" s="1284"/>
      <c r="CC80" s="1284"/>
      <c r="CD80" s="1284"/>
      <c r="CE80" s="1284"/>
      <c r="CF80" s="1284"/>
      <c r="CG80" s="1284"/>
      <c r="CH80" s="1284"/>
      <c r="CI80" s="1284"/>
      <c r="CJ80" s="1284"/>
      <c r="CK80" s="1284"/>
      <c r="CL80" s="1284"/>
      <c r="CM80" s="1284"/>
      <c r="CN80" s="1284"/>
      <c r="CO80" s="1284"/>
      <c r="CP80" s="1284"/>
      <c r="CQ80" s="1284"/>
      <c r="CR80" s="1284"/>
      <c r="CS80" s="1284"/>
      <c r="CT80" s="1284"/>
      <c r="CU80" s="1284"/>
      <c r="CV80" s="1284"/>
      <c r="CW80" s="1284"/>
      <c r="CX80" s="1284"/>
      <c r="CY80" s="1284"/>
      <c r="CZ80" s="1284"/>
      <c r="DA80" s="1284"/>
      <c r="DB80" s="1284"/>
      <c r="DC80" s="1284"/>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0vKvw0mFb6TblGqHXMnwFjbCkrxY4hxJzVyWwX7k3ceQV/wv6ApygQ2xBmYQ/1u5oocRPMRkEEzLqCUqidU7w==" saltValue="MuiLDZimp9M63f7W85mGeQ=="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CN79:CU80"/>
    <mergeCell ref="N77:N78"/>
    <mergeCell ref="AN77:BA80"/>
    <mergeCell ref="BB77:BO78"/>
    <mergeCell ref="BP77:BW78"/>
    <mergeCell ref="BX77:CE78"/>
    <mergeCell ref="G77:H80"/>
    <mergeCell ref="I77:J78"/>
    <mergeCell ref="K77:K78"/>
    <mergeCell ref="L77:L78"/>
    <mergeCell ref="M77:M78"/>
    <mergeCell ref="I79:J80"/>
    <mergeCell ref="K79:K80"/>
    <mergeCell ref="L79:L80"/>
    <mergeCell ref="M79:M80"/>
    <mergeCell ref="N79:N80"/>
    <mergeCell ref="BB79:BO80"/>
    <mergeCell ref="G73:H76"/>
    <mergeCell ref="I73:J74"/>
    <mergeCell ref="K73:K74"/>
    <mergeCell ref="L73:L74"/>
    <mergeCell ref="M73:M74"/>
    <mergeCell ref="N73:N74"/>
    <mergeCell ref="CN75:CU76"/>
    <mergeCell ref="CV75:DC76"/>
    <mergeCell ref="CV73:DC74"/>
    <mergeCell ref="BX73:CE74"/>
    <mergeCell ref="CF73:CM74"/>
    <mergeCell ref="CN73:CU74"/>
    <mergeCell ref="I75:J76"/>
    <mergeCell ref="K75:K76"/>
    <mergeCell ref="L75:L76"/>
    <mergeCell ref="M75:M76"/>
    <mergeCell ref="N75:N76"/>
    <mergeCell ref="BB75:BO76"/>
    <mergeCell ref="AN73:BA76"/>
    <mergeCell ref="BB73:BO74"/>
    <mergeCell ref="BP73:BW74"/>
    <mergeCell ref="BP75:BW76"/>
    <mergeCell ref="CV72:DC72"/>
    <mergeCell ref="BX72:CE72"/>
    <mergeCell ref="CF72:CM72"/>
    <mergeCell ref="CN72:CU72"/>
    <mergeCell ref="CN57:CU58"/>
    <mergeCell ref="CV57:DC58"/>
    <mergeCell ref="G72:J72"/>
    <mergeCell ref="AN72:BO72"/>
    <mergeCell ref="BP72:BW72"/>
    <mergeCell ref="I57:J58"/>
    <mergeCell ref="K57:K58"/>
    <mergeCell ref="G55:H58"/>
    <mergeCell ref="I53:J54"/>
    <mergeCell ref="K53:K54"/>
    <mergeCell ref="L53:L54"/>
    <mergeCell ref="M53:M54"/>
    <mergeCell ref="BX57:CE58"/>
    <mergeCell ref="CF57:CM58"/>
    <mergeCell ref="AN65:DC69"/>
    <mergeCell ref="BX55:CE56"/>
    <mergeCell ref="CF55:CM56"/>
    <mergeCell ref="CN55:CU56"/>
    <mergeCell ref="CV55:DC56"/>
    <mergeCell ref="I55:J56"/>
    <mergeCell ref="K55:K56"/>
    <mergeCell ref="L55:L56"/>
    <mergeCell ref="M55:M56"/>
    <mergeCell ref="N55:N56"/>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 ref="BX51:CE52"/>
    <mergeCell ref="CF51:CM52"/>
    <mergeCell ref="CN53:CU54"/>
    <mergeCell ref="I51:J52"/>
    <mergeCell ref="K51:K52"/>
    <mergeCell ref="L51:L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9" zoomScale="70" zoomScaleNormal="70" zoomScaleSheetLayoutView="70" workbookViewId="0">
      <selection activeCell="BX49" sqref="BX4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2/8NoVWmaLlJOvoSo23aahuSBka3J2uEnJ7YrKx6EQWo8JlTkYjon+qcMKuuevV8PVy6VC+3lG1HiIGXNhE3g==" saltValue="RQ4hcZ/4WZHba+4AgH/FP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9" zoomScale="70" zoomScaleNormal="70" zoomScaleSheetLayoutView="55" workbookViewId="0">
      <selection activeCell="AF111" sqref="AF11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DDrnuWMQxJzNXyF6JIFWHFqCPQjobQ3wTeGikysPt1oKZlQ+f7eQ8EJ5TEbXRXVa73UiDLlzgIZwabb2AIhJw==" saltValue="x7jhKlpA0M+u2ZgrmYqk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547</v>
      </c>
      <c r="G2" s="136"/>
      <c r="H2" s="137"/>
    </row>
    <row r="3" spans="1:8">
      <c r="A3" s="133" t="s">
        <v>540</v>
      </c>
      <c r="B3" s="138"/>
      <c r="C3" s="139"/>
      <c r="D3" s="140">
        <v>70256</v>
      </c>
      <c r="E3" s="141"/>
      <c r="F3" s="142">
        <v>82748</v>
      </c>
      <c r="G3" s="143"/>
      <c r="H3" s="144"/>
    </row>
    <row r="4" spans="1:8">
      <c r="A4" s="145"/>
      <c r="B4" s="146"/>
      <c r="C4" s="147"/>
      <c r="D4" s="148">
        <v>32779</v>
      </c>
      <c r="E4" s="149"/>
      <c r="F4" s="150">
        <v>44732</v>
      </c>
      <c r="G4" s="151"/>
      <c r="H4" s="152"/>
    </row>
    <row r="5" spans="1:8">
      <c r="A5" s="133" t="s">
        <v>542</v>
      </c>
      <c r="B5" s="138"/>
      <c r="C5" s="139"/>
      <c r="D5" s="140">
        <v>116015</v>
      </c>
      <c r="E5" s="141"/>
      <c r="F5" s="142">
        <v>91837</v>
      </c>
      <c r="G5" s="143"/>
      <c r="H5" s="144"/>
    </row>
    <row r="6" spans="1:8">
      <c r="A6" s="145"/>
      <c r="B6" s="146"/>
      <c r="C6" s="147"/>
      <c r="D6" s="148">
        <v>76079</v>
      </c>
      <c r="E6" s="149"/>
      <c r="F6" s="150">
        <v>54439</v>
      </c>
      <c r="G6" s="151"/>
      <c r="H6" s="152"/>
    </row>
    <row r="7" spans="1:8">
      <c r="A7" s="133" t="s">
        <v>543</v>
      </c>
      <c r="B7" s="138"/>
      <c r="C7" s="139"/>
      <c r="D7" s="140">
        <v>80533</v>
      </c>
      <c r="E7" s="141"/>
      <c r="F7" s="142">
        <v>109920</v>
      </c>
      <c r="G7" s="143"/>
      <c r="H7" s="144"/>
    </row>
    <row r="8" spans="1:8">
      <c r="A8" s="145"/>
      <c r="B8" s="146"/>
      <c r="C8" s="147"/>
      <c r="D8" s="148">
        <v>43401</v>
      </c>
      <c r="E8" s="149"/>
      <c r="F8" s="150">
        <v>62739</v>
      </c>
      <c r="G8" s="151"/>
      <c r="H8" s="152"/>
    </row>
    <row r="9" spans="1:8">
      <c r="A9" s="133" t="s">
        <v>544</v>
      </c>
      <c r="B9" s="138"/>
      <c r="C9" s="139"/>
      <c r="D9" s="140">
        <v>144575</v>
      </c>
      <c r="E9" s="141"/>
      <c r="F9" s="142">
        <v>119882</v>
      </c>
      <c r="G9" s="143"/>
      <c r="H9" s="144"/>
    </row>
    <row r="10" spans="1:8">
      <c r="A10" s="145"/>
      <c r="B10" s="146"/>
      <c r="C10" s="147"/>
      <c r="D10" s="148">
        <v>113984</v>
      </c>
      <c r="E10" s="149"/>
      <c r="F10" s="150">
        <v>66481</v>
      </c>
      <c r="G10" s="151"/>
      <c r="H10" s="152"/>
    </row>
    <row r="11" spans="1:8">
      <c r="A11" s="133" t="s">
        <v>545</v>
      </c>
      <c r="B11" s="138"/>
      <c r="C11" s="139"/>
      <c r="D11" s="140">
        <v>105869</v>
      </c>
      <c r="E11" s="141"/>
      <c r="F11" s="142">
        <v>116162</v>
      </c>
      <c r="G11" s="143"/>
      <c r="H11" s="144"/>
    </row>
    <row r="12" spans="1:8">
      <c r="A12" s="145"/>
      <c r="B12" s="146"/>
      <c r="C12" s="153"/>
      <c r="D12" s="148">
        <v>76816</v>
      </c>
      <c r="E12" s="149"/>
      <c r="F12" s="150">
        <v>61562</v>
      </c>
      <c r="G12" s="151"/>
      <c r="H12" s="152"/>
    </row>
    <row r="13" spans="1:8">
      <c r="A13" s="133"/>
      <c r="B13" s="138"/>
      <c r="C13" s="154"/>
      <c r="D13" s="155">
        <v>103450</v>
      </c>
      <c r="E13" s="156"/>
      <c r="F13" s="157">
        <v>104110</v>
      </c>
      <c r="G13" s="158"/>
      <c r="H13" s="144"/>
    </row>
    <row r="14" spans="1:8">
      <c r="A14" s="145"/>
      <c r="B14" s="146"/>
      <c r="C14" s="147"/>
      <c r="D14" s="148">
        <v>68612</v>
      </c>
      <c r="E14" s="149"/>
      <c r="F14" s="150">
        <v>57991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5.46</v>
      </c>
      <c r="C19" s="159">
        <f>ROUND(VALUE(SUBSTITUTE(実質収支比率等に係る経年分析!G$48,"▲","-")),2)</f>
        <v>5.22</v>
      </c>
      <c r="D19" s="159">
        <f>ROUND(VALUE(SUBSTITUTE(実質収支比率等に係る経年分析!H$48,"▲","-")),2)</f>
        <v>6.3</v>
      </c>
      <c r="E19" s="159">
        <f>ROUND(VALUE(SUBSTITUTE(実質収支比率等に係る経年分析!I$48,"▲","-")),2)</f>
        <v>2.3199999999999998</v>
      </c>
      <c r="F19" s="159">
        <f>ROUND(VALUE(SUBSTITUTE(実質収支比率等に係る経年分析!J$48,"▲","-")),2)</f>
        <v>2.21</v>
      </c>
    </row>
    <row r="20" spans="1:11">
      <c r="A20" s="159" t="s">
        <v>49</v>
      </c>
      <c r="B20" s="159">
        <f>ROUND(VALUE(SUBSTITUTE(実質収支比率等に係る経年分析!F$47,"▲","-")),2)</f>
        <v>22.48</v>
      </c>
      <c r="C20" s="159">
        <f>ROUND(VALUE(SUBSTITUTE(実質収支比率等に係る経年分析!G$47,"▲","-")),2)</f>
        <v>22.35</v>
      </c>
      <c r="D20" s="159">
        <f>ROUND(VALUE(SUBSTITUTE(実質収支比率等に係る経年分析!H$47,"▲","-")),2)</f>
        <v>22.26</v>
      </c>
      <c r="E20" s="159">
        <f>ROUND(VALUE(SUBSTITUTE(実質収支比率等に係る経年分析!I$47,"▲","-")),2)</f>
        <v>23.12</v>
      </c>
      <c r="F20" s="159">
        <f>ROUND(VALUE(SUBSTITUTE(実質収支比率等に係る経年分析!J$47,"▲","-")),2)</f>
        <v>18.329999999999998</v>
      </c>
    </row>
    <row r="21" spans="1:11">
      <c r="A21" s="159" t="s">
        <v>50</v>
      </c>
      <c r="B21" s="159">
        <f>IF(ISNUMBER(VALUE(SUBSTITUTE(実質収支比率等に係る経年分析!F$49,"▲","-"))),ROUND(VALUE(SUBSTITUTE(実質収支比率等に係る経年分析!F$49,"▲","-")),2),NA())</f>
        <v>2.0099999999999998</v>
      </c>
      <c r="C21" s="159">
        <f>IF(ISNUMBER(VALUE(SUBSTITUTE(実質収支比率等に係る経年分析!G$49,"▲","-"))),ROUND(VALUE(SUBSTITUTE(実質収支比率等に係る経年分析!G$49,"▲","-")),2),NA())</f>
        <v>-0.13</v>
      </c>
      <c r="D21" s="159">
        <f>IF(ISNUMBER(VALUE(SUBSTITUTE(実質収支比率等に係る経年分析!H$49,"▲","-"))),ROUND(VALUE(SUBSTITUTE(実質収支比率等に係る経年分析!H$49,"▲","-")),2),NA())</f>
        <v>1.21</v>
      </c>
      <c r="E21" s="159">
        <f>IF(ISNUMBER(VALUE(SUBSTITUTE(実質収支比率等に係る経年分析!I$49,"▲","-"))),ROUND(VALUE(SUBSTITUTE(実質収支比率等に係る経年分析!I$49,"▲","-")),2),NA())</f>
        <v>-4.12</v>
      </c>
      <c r="F21" s="159">
        <f>IF(ISNUMBER(VALUE(SUBSTITUTE(実質収支比率等に係る経年分析!J$49,"▲","-"))),ROUND(VALUE(SUBSTITUTE(実質収支比率等に係る経年分析!J$49,"▲","-")),2),NA())</f>
        <v>-5.75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特定環境保全公共下水道事業特別会計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0.17</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介護サービス事業特別会計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国民健康保険（事業勘定）事業特別会計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2.81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1.31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1.42</v>
      </c>
    </row>
    <row r="33" spans="1:16">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2.0499999999999998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1.87</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5.42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6.29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2.2999999999999998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2.19</v>
      </c>
    </row>
    <row r="35" spans="1:16">
      <c r="A35" s="160" t="str">
        <f>IF(連結実質赤字比率に係る赤字・黒字の構成分析!C$35="",NA(),連結実質赤字比率に係る赤字・黒字の構成分析!C$35)</f>
        <v>介護保険（事業勘定）事業特別会計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2.63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2.63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2.39</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10.19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11.48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11.41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11.05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8.44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1092</v>
      </c>
      <c r="E42" s="161"/>
      <c r="F42" s="161"/>
      <c r="G42" s="161">
        <f>'実質公債費比率（分子）の構造'!L$52</f>
        <v>1175</v>
      </c>
      <c r="H42" s="161"/>
      <c r="I42" s="161"/>
      <c r="J42" s="161">
        <f>'実質公債費比率（分子）の構造'!M$52</f>
        <v>1176</v>
      </c>
      <c r="K42" s="161"/>
      <c r="L42" s="161"/>
      <c r="M42" s="161">
        <f>'実質公債費比率（分子）の構造'!N$52</f>
        <v>1191</v>
      </c>
      <c r="N42" s="161"/>
      <c r="O42" s="161"/>
      <c r="P42" s="161">
        <f>'実質公債費比率（分子）の構造'!O$52</f>
        <v>1205</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74</v>
      </c>
      <c r="C45" s="161"/>
      <c r="D45" s="161"/>
      <c r="E45" s="161">
        <f>'実質公債費比率（分子）の構造'!L$49</f>
        <v>75</v>
      </c>
      <c r="F45" s="161"/>
      <c r="G45" s="161"/>
      <c r="H45" s="161">
        <f>'実質公債費比率（分子）の構造'!M$49</f>
        <v>69</v>
      </c>
      <c r="I45" s="161"/>
      <c r="J45" s="161"/>
      <c r="K45" s="161">
        <f>'実質公債費比率（分子）の構造'!N$49</f>
        <v>59</v>
      </c>
      <c r="L45" s="161"/>
      <c r="M45" s="161"/>
      <c r="N45" s="161">
        <f>'実質公債費比率（分子）の構造'!O$49</f>
        <v>50</v>
      </c>
      <c r="O45" s="161"/>
      <c r="P45" s="161"/>
    </row>
    <row r="46" spans="1:16">
      <c r="A46" s="161" t="s">
        <v>61</v>
      </c>
      <c r="B46" s="161">
        <f>'実質公債費比率（分子）の構造'!K$48</f>
        <v>294</v>
      </c>
      <c r="C46" s="161"/>
      <c r="D46" s="161"/>
      <c r="E46" s="161">
        <f>'実質公債費比率（分子）の構造'!L$48</f>
        <v>293</v>
      </c>
      <c r="F46" s="161"/>
      <c r="G46" s="161"/>
      <c r="H46" s="161">
        <f>'実質公債費比率（分子）の構造'!M$48</f>
        <v>297</v>
      </c>
      <c r="I46" s="161"/>
      <c r="J46" s="161"/>
      <c r="K46" s="161">
        <f>'実質公債費比率（分子）の構造'!N$48</f>
        <v>300</v>
      </c>
      <c r="L46" s="161"/>
      <c r="M46" s="161"/>
      <c r="N46" s="161">
        <f>'実質公債費比率（分子）の構造'!O$48</f>
        <v>304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1117</v>
      </c>
      <c r="C49" s="161"/>
      <c r="D49" s="161"/>
      <c r="E49" s="161">
        <f>'実質公債費比率（分子）の構造'!L$45</f>
        <v>1179</v>
      </c>
      <c r="F49" s="161"/>
      <c r="G49" s="161"/>
      <c r="H49" s="161">
        <f>'実質公債費比率（分子）の構造'!M$45</f>
        <v>1162</v>
      </c>
      <c r="I49" s="161"/>
      <c r="J49" s="161"/>
      <c r="K49" s="161">
        <f>'実質公債費比率（分子）の構造'!N$45</f>
        <v>1174</v>
      </c>
      <c r="L49" s="161"/>
      <c r="M49" s="161"/>
      <c r="N49" s="161">
        <f>'実質公債費比率（分子）の構造'!O$45</f>
        <v>1239</v>
      </c>
      <c r="O49" s="161"/>
      <c r="P49" s="161"/>
    </row>
    <row r="50" spans="1:16">
      <c r="A50" s="161" t="s">
        <v>65</v>
      </c>
      <c r="B50" s="161" t="e">
        <f>NA()</f>
        <v>#N/A</v>
      </c>
      <c r="C50" s="161">
        <f>IF(ISNUMBER('実質公債費比率（分子）の構造'!K$53),'実質公債費比率（分子）の構造'!K$53,NA())</f>
        <v>393</v>
      </c>
      <c r="D50" s="161" t="e">
        <f>NA()</f>
        <v>#N/A</v>
      </c>
      <c r="E50" s="161" t="e">
        <f>NA()</f>
        <v>#N/A</v>
      </c>
      <c r="F50" s="161">
        <f>IF(ISNUMBER('実質公債費比率（分子）の構造'!L$53),'実質公債費比率（分子）の構造'!L$53,NA())</f>
        <v>372</v>
      </c>
      <c r="G50" s="161" t="e">
        <f>NA()</f>
        <v>#N/A</v>
      </c>
      <c r="H50" s="161" t="e">
        <f>NA()</f>
        <v>#N/A</v>
      </c>
      <c r="I50" s="161">
        <f>IF(ISNUMBER('実質公債費比率（分子）の構造'!M$53),'実質公債費比率（分子）の構造'!M$53,NA())</f>
        <v>352</v>
      </c>
      <c r="J50" s="161" t="e">
        <f>NA()</f>
        <v>#N/A</v>
      </c>
      <c r="K50" s="161" t="e">
        <f>NA()</f>
        <v>#N/A</v>
      </c>
      <c r="L50" s="161">
        <f>IF(ISNUMBER('実質公債費比率（分子）の構造'!N$53),'実質公債費比率（分子）の構造'!N$53,NA())</f>
        <v>342</v>
      </c>
      <c r="M50" s="161" t="e">
        <f>NA()</f>
        <v>#N/A</v>
      </c>
      <c r="N50" s="161" t="e">
        <f>NA()</f>
        <v>#N/A</v>
      </c>
      <c r="O50" s="161">
        <f>IF(ISNUMBER('実質公債費比率（分子）の構造'!O$53),'実質公債費比率（分子）の構造'!O$53,NA())</f>
        <v>388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10073</v>
      </c>
      <c r="E56" s="160"/>
      <c r="F56" s="160"/>
      <c r="G56" s="160">
        <f>'将来負担比率（分子）の構造'!J$52</f>
        <v>9987</v>
      </c>
      <c r="H56" s="160"/>
      <c r="I56" s="160"/>
      <c r="J56" s="160">
        <f>'将来負担比率（分子）の構造'!K$52</f>
        <v>10641</v>
      </c>
      <c r="K56" s="160"/>
      <c r="L56" s="160"/>
      <c r="M56" s="160">
        <f>'将来負担比率（分子）の構造'!L$52</f>
        <v>10717</v>
      </c>
      <c r="N56" s="160"/>
      <c r="O56" s="160"/>
      <c r="P56" s="160">
        <f>'将来負担比率（分子）の構造'!M$52</f>
        <v>10483</v>
      </c>
    </row>
    <row r="57" spans="1:16">
      <c r="A57" s="160" t="s">
        <v>36</v>
      </c>
      <c r="B57" s="160"/>
      <c r="C57" s="160"/>
      <c r="D57" s="160">
        <f>'将来負担比率（分子）の構造'!I$51</f>
        <v>183</v>
      </c>
      <c r="E57" s="160"/>
      <c r="F57" s="160"/>
      <c r="G57" s="160">
        <f>'将来負担比率（分子）の構造'!J$51</f>
        <v>149</v>
      </c>
      <c r="H57" s="160"/>
      <c r="I57" s="160"/>
      <c r="J57" s="160">
        <f>'将来負担比率（分子）の構造'!K$51</f>
        <v>117</v>
      </c>
      <c r="K57" s="160"/>
      <c r="L57" s="160"/>
      <c r="M57" s="160">
        <f>'将来負担比率（分子）の構造'!L$51</f>
        <v>96</v>
      </c>
      <c r="N57" s="160"/>
      <c r="O57" s="160"/>
      <c r="P57" s="160">
        <f>'将来負担比率（分子）の構造'!M$51</f>
        <v>77</v>
      </c>
    </row>
    <row r="58" spans="1:16">
      <c r="A58" s="160" t="s">
        <v>35</v>
      </c>
      <c r="B58" s="160"/>
      <c r="C58" s="160"/>
      <c r="D58" s="160">
        <f>'将来負担比率（分子）の構造'!I$50</f>
        <v>3849</v>
      </c>
      <c r="E58" s="160"/>
      <c r="F58" s="160"/>
      <c r="G58" s="160">
        <f>'将来負担比率（分子）の構造'!J$50</f>
        <v>4004</v>
      </c>
      <c r="H58" s="160"/>
      <c r="I58" s="160"/>
      <c r="J58" s="160">
        <f>'将来負担比率（分子）の構造'!K$50</f>
        <v>3928</v>
      </c>
      <c r="K58" s="160"/>
      <c r="L58" s="160"/>
      <c r="M58" s="160">
        <f>'将来負担比率（分子）の構造'!L$50</f>
        <v>3813</v>
      </c>
      <c r="N58" s="160"/>
      <c r="O58" s="160"/>
      <c r="P58" s="160">
        <f>'将来負担比率（分子）の構造'!M$50</f>
        <v>3524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236</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1491</v>
      </c>
      <c r="C62" s="160"/>
      <c r="D62" s="160"/>
      <c r="E62" s="160">
        <f>'将来負担比率（分子）の構造'!J$45</f>
        <v>1259</v>
      </c>
      <c r="F62" s="160"/>
      <c r="G62" s="160"/>
      <c r="H62" s="160">
        <f>'将来負担比率（分子）の構造'!K$45</f>
        <v>1121</v>
      </c>
      <c r="I62" s="160"/>
      <c r="J62" s="160"/>
      <c r="K62" s="160">
        <f>'将来負担比率（分子）の構造'!L$45</f>
        <v>1012</v>
      </c>
      <c r="L62" s="160"/>
      <c r="M62" s="160"/>
      <c r="N62" s="160">
        <f>'将来負担比率（分子）の構造'!M$45</f>
        <v>862</v>
      </c>
      <c r="O62" s="160"/>
      <c r="P62" s="160"/>
    </row>
    <row r="63" spans="1:16">
      <c r="A63" s="160" t="s">
        <v>28</v>
      </c>
      <c r="B63" s="160">
        <f>'将来負担比率（分子）の構造'!I$44</f>
        <v>404</v>
      </c>
      <c r="C63" s="160"/>
      <c r="D63" s="160"/>
      <c r="E63" s="160">
        <f>'将来負担比率（分子）の構造'!J$44</f>
        <v>337</v>
      </c>
      <c r="F63" s="160"/>
      <c r="G63" s="160"/>
      <c r="H63" s="160">
        <f>'将来負担比率（分子）の構造'!K$44</f>
        <v>271</v>
      </c>
      <c r="I63" s="160"/>
      <c r="J63" s="160"/>
      <c r="K63" s="160">
        <f>'将来負担比率（分子）の構造'!L$44</f>
        <v>211</v>
      </c>
      <c r="L63" s="160"/>
      <c r="M63" s="160"/>
      <c r="N63" s="160">
        <f>'将来負担比率（分子）の構造'!M$44</f>
        <v>161</v>
      </c>
      <c r="O63" s="160"/>
      <c r="P63" s="160"/>
    </row>
    <row r="64" spans="1:16">
      <c r="A64" s="160" t="s">
        <v>27</v>
      </c>
      <c r="B64" s="160">
        <f>'将来負担比率（分子）の構造'!I$43</f>
        <v>3563</v>
      </c>
      <c r="C64" s="160"/>
      <c r="D64" s="160"/>
      <c r="E64" s="160">
        <f>'将来負担比率（分子）の構造'!J$43</f>
        <v>3300</v>
      </c>
      <c r="F64" s="160"/>
      <c r="G64" s="160"/>
      <c r="H64" s="160">
        <f>'将来負担比率（分子）の構造'!K$43</f>
        <v>3137</v>
      </c>
      <c r="I64" s="160"/>
      <c r="J64" s="160"/>
      <c r="K64" s="160">
        <f>'将来負担比率（分子）の構造'!L$43</f>
        <v>2849</v>
      </c>
      <c r="L64" s="160"/>
      <c r="M64" s="160"/>
      <c r="N64" s="160">
        <f>'将来負担比率（分子）の構造'!M$43</f>
        <v>2593</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9717</v>
      </c>
      <c r="C66" s="160"/>
      <c r="D66" s="160"/>
      <c r="E66" s="160">
        <f>'将来負担比率（分子）の構造'!J$41</f>
        <v>10105</v>
      </c>
      <c r="F66" s="160"/>
      <c r="G66" s="160"/>
      <c r="H66" s="160">
        <f>'将来負担比率（分子）の構造'!K$41</f>
        <v>11146</v>
      </c>
      <c r="I66" s="160"/>
      <c r="J66" s="160"/>
      <c r="K66" s="160">
        <f>'将来負担比率（分子）の構造'!L$41</f>
        <v>11542</v>
      </c>
      <c r="L66" s="160"/>
      <c r="M66" s="160"/>
      <c r="N66" s="160">
        <f>'将来負担比率（分子）の構造'!M$41</f>
        <v>11449</v>
      </c>
      <c r="O66" s="160"/>
      <c r="P66" s="160"/>
    </row>
    <row r="67" spans="1:16">
      <c r="A67" s="160" t="s">
        <v>69</v>
      </c>
      <c r="B67" s="160" t="e">
        <f>NA()</f>
        <v>#N/A</v>
      </c>
      <c r="C67" s="160">
        <f>IF(ISNUMBER('将来負担比率（分子）の構造'!I$53), IF('将来負担比率（分子）の構造'!I$53 &lt; 0, 0, '将来負担比率（分子）の構造'!I$53), NA())</f>
        <v>1306</v>
      </c>
      <c r="D67" s="160" t="e">
        <f>NA()</f>
        <v>#N/A</v>
      </c>
      <c r="E67" s="160" t="e">
        <f>NA()</f>
        <v>#N/A</v>
      </c>
      <c r="F67" s="160">
        <f>IF(ISNUMBER('将来負担比率（分子）の構造'!J$53), IF('将来負担比率（分子）の構造'!J$53 &lt; 0, 0, '将来負担比率（分子）の構造'!J$53), NA())</f>
        <v>861</v>
      </c>
      <c r="G67" s="160" t="e">
        <f>NA()</f>
        <v>#N/A</v>
      </c>
      <c r="H67" s="160" t="e">
        <f>NA()</f>
        <v>#N/A</v>
      </c>
      <c r="I67" s="160">
        <f>IF(ISNUMBER('将来負担比率（分子）の構造'!K$53), IF('将来負担比率（分子）の構造'!K$53 &lt; 0, 0, '将来負担比率（分子）の構造'!K$53), NA())</f>
        <v>988</v>
      </c>
      <c r="J67" s="160" t="e">
        <f>NA()</f>
        <v>#N/A</v>
      </c>
      <c r="K67" s="160" t="e">
        <f>NA()</f>
        <v>#N/A</v>
      </c>
      <c r="L67" s="160">
        <f>IF(ISNUMBER('将来負担比率（分子）の構造'!L$53), IF('将来負担比率（分子）の構造'!L$53 &lt; 0, 0, '将来負担比率（分子）の構造'!L$53), NA())</f>
        <v>988</v>
      </c>
      <c r="M67" s="160" t="e">
        <f>NA()</f>
        <v>#N/A</v>
      </c>
      <c r="N67" s="160" t="e">
        <f>NA()</f>
        <v>#N/A</v>
      </c>
      <c r="O67" s="160">
        <f>IF(ISNUMBER('将来負担比率（分子）の構造'!M$53), IF('将来負担比率（分子）の構造'!M$53 &lt; 0, 0, '将来負担比率（分子）の構造'!M$53), NA())</f>
        <v>980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1225</v>
      </c>
      <c r="C72" s="164">
        <f>基金残高に係る経年分析!G55</f>
        <v>1229</v>
      </c>
      <c r="D72" s="164">
        <f>基金残高に係る経年分析!H55</f>
        <v>943</v>
      </c>
    </row>
    <row r="73" spans="1:16">
      <c r="A73" s="163" t="s">
        <v>72</v>
      </c>
      <c r="B73" s="164">
        <f>基金残高に係る経年分析!F56</f>
        <v>1915</v>
      </c>
      <c r="C73" s="164">
        <f>基金残高に係る経年分析!G56</f>
        <v>1887</v>
      </c>
      <c r="D73" s="164">
        <f>基金残高に係る経年分析!H56</f>
        <v>1889</v>
      </c>
    </row>
    <row r="74" spans="1:16">
      <c r="A74" s="163" t="s">
        <v>73</v>
      </c>
      <c r="B74" s="164">
        <f>基金残高に係る経年分析!F57</f>
        <v>2272</v>
      </c>
      <c r="C74" s="164">
        <f>基金残高に係る経年分析!G57</f>
        <v>2196</v>
      </c>
      <c r="D74" s="164">
        <f>基金残高に係る経年分析!H57</f>
        <v>2191</v>
      </c>
    </row>
  </sheetData>
  <sheetProtection algorithmName="SHA-512" hashValue="WkdxIyeJEQFE/9agEcjc1f8hXEc2SamjSl1r2xebtME0leb+U7IigPtLd6mJ7viBlwqAEOAMTilTsnXeEH0BWA==" saltValue="nPCrWpbShOsS95WqyPu1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203</v>
      </c>
      <c r="DI1" s="774"/>
      <c r="DJ1" s="774"/>
      <c r="DK1" s="774"/>
      <c r="DL1" s="774"/>
      <c r="DM1" s="774"/>
      <c r="DN1" s="775"/>
      <c r="DO1" s="205"/>
      <c r="DP1" s="773" t="s">
        <v>204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209</v>
      </c>
      <c r="S4" s="716"/>
      <c r="T4" s="716"/>
      <c r="U4" s="716"/>
      <c r="V4" s="716"/>
      <c r="W4" s="716"/>
      <c r="X4" s="716"/>
      <c r="Y4" s="717"/>
      <c r="Z4" s="715" t="s">
        <v>210</v>
      </c>
      <c r="AA4" s="716"/>
      <c r="AB4" s="716"/>
      <c r="AC4" s="717"/>
      <c r="AD4" s="715" t="s">
        <v>211</v>
      </c>
      <c r="AE4" s="716"/>
      <c r="AF4" s="716"/>
      <c r="AG4" s="716"/>
      <c r="AH4" s="716"/>
      <c r="AI4" s="716"/>
      <c r="AJ4" s="716"/>
      <c r="AK4" s="717"/>
      <c r="AL4" s="715" t="s">
        <v>210</v>
      </c>
      <c r="AM4" s="716"/>
      <c r="AN4" s="716"/>
      <c r="AO4" s="717"/>
      <c r="AP4" s="776" t="s">
        <v>212</v>
      </c>
      <c r="AQ4" s="776"/>
      <c r="AR4" s="776"/>
      <c r="AS4" s="776"/>
      <c r="AT4" s="776"/>
      <c r="AU4" s="776"/>
      <c r="AV4" s="776"/>
      <c r="AW4" s="776"/>
      <c r="AX4" s="776"/>
      <c r="AY4" s="776"/>
      <c r="AZ4" s="776"/>
      <c r="BA4" s="776"/>
      <c r="BB4" s="776"/>
      <c r="BC4" s="776"/>
      <c r="BD4" s="776"/>
      <c r="BE4" s="776"/>
      <c r="BF4" s="776"/>
      <c r="BG4" s="776" t="s">
        <v>213</v>
      </c>
      <c r="BH4" s="776"/>
      <c r="BI4" s="776"/>
      <c r="BJ4" s="776"/>
      <c r="BK4" s="776"/>
      <c r="BL4" s="776"/>
      <c r="BM4" s="776"/>
      <c r="BN4" s="776"/>
      <c r="BO4" s="776" t="s">
        <v>210</v>
      </c>
      <c r="BP4" s="776"/>
      <c r="BQ4" s="776"/>
      <c r="BR4" s="776"/>
      <c r="BS4" s="776" t="s">
        <v>214</v>
      </c>
      <c r="BT4" s="776"/>
      <c r="BU4" s="776"/>
      <c r="BV4" s="776"/>
      <c r="BW4" s="776"/>
      <c r="BX4" s="776"/>
      <c r="BY4" s="776"/>
      <c r="BZ4" s="776"/>
      <c r="CA4" s="776"/>
      <c r="CB4" s="776"/>
      <c r="CD4" s="758" t="s">
        <v>215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216</v>
      </c>
      <c r="C5" s="741"/>
      <c r="D5" s="741"/>
      <c r="E5" s="741"/>
      <c r="F5" s="741"/>
      <c r="G5" s="741"/>
      <c r="H5" s="741"/>
      <c r="I5" s="741"/>
      <c r="J5" s="741"/>
      <c r="K5" s="741"/>
      <c r="L5" s="741"/>
      <c r="M5" s="741"/>
      <c r="N5" s="741"/>
      <c r="O5" s="741"/>
      <c r="P5" s="741"/>
      <c r="Q5" s="742"/>
      <c r="R5" s="706">
        <v>789534</v>
      </c>
      <c r="S5" s="707"/>
      <c r="T5" s="707"/>
      <c r="U5" s="707"/>
      <c r="V5" s="707"/>
      <c r="W5" s="707"/>
      <c r="X5" s="707"/>
      <c r="Y5" s="753"/>
      <c r="Z5" s="771">
        <v>9.4</v>
      </c>
      <c r="AA5" s="771"/>
      <c r="AB5" s="771"/>
      <c r="AC5" s="771"/>
      <c r="AD5" s="772">
        <v>789534</v>
      </c>
      <c r="AE5" s="772"/>
      <c r="AF5" s="772"/>
      <c r="AG5" s="772"/>
      <c r="AH5" s="772"/>
      <c r="AI5" s="772"/>
      <c r="AJ5" s="772"/>
      <c r="AK5" s="772"/>
      <c r="AL5" s="754">
        <v>15.9</v>
      </c>
      <c r="AM5" s="723"/>
      <c r="AN5" s="723"/>
      <c r="AO5" s="755"/>
      <c r="AP5" s="740" t="s">
        <v>217</v>
      </c>
      <c r="AQ5" s="741"/>
      <c r="AR5" s="741"/>
      <c r="AS5" s="741"/>
      <c r="AT5" s="741"/>
      <c r="AU5" s="741"/>
      <c r="AV5" s="741"/>
      <c r="AW5" s="741"/>
      <c r="AX5" s="741"/>
      <c r="AY5" s="741"/>
      <c r="AZ5" s="741"/>
      <c r="BA5" s="741"/>
      <c r="BB5" s="741"/>
      <c r="BC5" s="741"/>
      <c r="BD5" s="741"/>
      <c r="BE5" s="741"/>
      <c r="BF5" s="742"/>
      <c r="BG5" s="641">
        <v>789534</v>
      </c>
      <c r="BH5" s="644"/>
      <c r="BI5" s="644"/>
      <c r="BJ5" s="644"/>
      <c r="BK5" s="644"/>
      <c r="BL5" s="644"/>
      <c r="BM5" s="644"/>
      <c r="BN5" s="645"/>
      <c r="BO5" s="703">
        <v>100</v>
      </c>
      <c r="BP5" s="703"/>
      <c r="BQ5" s="703"/>
      <c r="BR5" s="703"/>
      <c r="BS5" s="704" t="s">
        <v>122</v>
      </c>
      <c r="BT5" s="704"/>
      <c r="BU5" s="704"/>
      <c r="BV5" s="704"/>
      <c r="BW5" s="704"/>
      <c r="BX5" s="704"/>
      <c r="BY5" s="704"/>
      <c r="BZ5" s="704"/>
      <c r="CA5" s="704"/>
      <c r="CB5" s="745"/>
      <c r="CD5" s="758" t="s">
        <v>212</v>
      </c>
      <c r="CE5" s="759"/>
      <c r="CF5" s="759"/>
      <c r="CG5" s="759"/>
      <c r="CH5" s="759"/>
      <c r="CI5" s="759"/>
      <c r="CJ5" s="759"/>
      <c r="CK5" s="759"/>
      <c r="CL5" s="759"/>
      <c r="CM5" s="759"/>
      <c r="CN5" s="759"/>
      <c r="CO5" s="759"/>
      <c r="CP5" s="759"/>
      <c r="CQ5" s="760"/>
      <c r="CR5" s="758" t="s">
        <v>218</v>
      </c>
      <c r="CS5" s="759"/>
      <c r="CT5" s="759"/>
      <c r="CU5" s="759"/>
      <c r="CV5" s="759"/>
      <c r="CW5" s="759"/>
      <c r="CX5" s="759"/>
      <c r="CY5" s="760"/>
      <c r="CZ5" s="758" t="s">
        <v>210</v>
      </c>
      <c r="DA5" s="759"/>
      <c r="DB5" s="759"/>
      <c r="DC5" s="760"/>
      <c r="DD5" s="758" t="s">
        <v>219</v>
      </c>
      <c r="DE5" s="759"/>
      <c r="DF5" s="759"/>
      <c r="DG5" s="759"/>
      <c r="DH5" s="759"/>
      <c r="DI5" s="759"/>
      <c r="DJ5" s="759"/>
      <c r="DK5" s="759"/>
      <c r="DL5" s="759"/>
      <c r="DM5" s="759"/>
      <c r="DN5" s="759"/>
      <c r="DO5" s="759"/>
      <c r="DP5" s="760"/>
      <c r="DQ5" s="758" t="s">
        <v>220</v>
      </c>
      <c r="DR5" s="759"/>
      <c r="DS5" s="759"/>
      <c r="DT5" s="759"/>
      <c r="DU5" s="759"/>
      <c r="DV5" s="759"/>
      <c r="DW5" s="759"/>
      <c r="DX5" s="759"/>
      <c r="DY5" s="759"/>
      <c r="DZ5" s="759"/>
      <c r="EA5" s="759"/>
      <c r="EB5" s="759"/>
      <c r="EC5" s="760"/>
    </row>
    <row r="6" spans="2:143" ht="11.25" customHeight="1">
      <c r="B6" s="638" t="s">
        <v>221</v>
      </c>
      <c r="C6" s="639"/>
      <c r="D6" s="639"/>
      <c r="E6" s="639"/>
      <c r="F6" s="639"/>
      <c r="G6" s="639"/>
      <c r="H6" s="639"/>
      <c r="I6" s="639"/>
      <c r="J6" s="639"/>
      <c r="K6" s="639"/>
      <c r="L6" s="639"/>
      <c r="M6" s="639"/>
      <c r="N6" s="639"/>
      <c r="O6" s="639"/>
      <c r="P6" s="639"/>
      <c r="Q6" s="640"/>
      <c r="R6" s="641">
        <v>84752</v>
      </c>
      <c r="S6" s="644"/>
      <c r="T6" s="644"/>
      <c r="U6" s="644"/>
      <c r="V6" s="644"/>
      <c r="W6" s="644"/>
      <c r="X6" s="644"/>
      <c r="Y6" s="645"/>
      <c r="Z6" s="703">
        <v>1</v>
      </c>
      <c r="AA6" s="703"/>
      <c r="AB6" s="703"/>
      <c r="AC6" s="703"/>
      <c r="AD6" s="704">
        <v>84752</v>
      </c>
      <c r="AE6" s="704"/>
      <c r="AF6" s="704"/>
      <c r="AG6" s="704"/>
      <c r="AH6" s="704"/>
      <c r="AI6" s="704"/>
      <c r="AJ6" s="704"/>
      <c r="AK6" s="704"/>
      <c r="AL6" s="646">
        <v>1.7</v>
      </c>
      <c r="AM6" s="647"/>
      <c r="AN6" s="647"/>
      <c r="AO6" s="705"/>
      <c r="AP6" s="638" t="s">
        <v>222</v>
      </c>
      <c r="AQ6" s="639"/>
      <c r="AR6" s="639"/>
      <c r="AS6" s="639"/>
      <c r="AT6" s="639"/>
      <c r="AU6" s="639"/>
      <c r="AV6" s="639"/>
      <c r="AW6" s="639"/>
      <c r="AX6" s="639"/>
      <c r="AY6" s="639"/>
      <c r="AZ6" s="639"/>
      <c r="BA6" s="639"/>
      <c r="BB6" s="639"/>
      <c r="BC6" s="639"/>
      <c r="BD6" s="639"/>
      <c r="BE6" s="639"/>
      <c r="BF6" s="640"/>
      <c r="BG6" s="641">
        <v>789534</v>
      </c>
      <c r="BH6" s="644"/>
      <c r="BI6" s="644"/>
      <c r="BJ6" s="644"/>
      <c r="BK6" s="644"/>
      <c r="BL6" s="644"/>
      <c r="BM6" s="644"/>
      <c r="BN6" s="645"/>
      <c r="BO6" s="703">
        <v>100</v>
      </c>
      <c r="BP6" s="703"/>
      <c r="BQ6" s="703"/>
      <c r="BR6" s="703"/>
      <c r="BS6" s="704" t="s">
        <v>122</v>
      </c>
      <c r="BT6" s="704"/>
      <c r="BU6" s="704"/>
      <c r="BV6" s="704"/>
      <c r="BW6" s="704"/>
      <c r="BX6" s="704"/>
      <c r="BY6" s="704"/>
      <c r="BZ6" s="704"/>
      <c r="CA6" s="704"/>
      <c r="CB6" s="745"/>
      <c r="CD6" s="712" t="s">
        <v>223</v>
      </c>
      <c r="CE6" s="713"/>
      <c r="CF6" s="713"/>
      <c r="CG6" s="713"/>
      <c r="CH6" s="713"/>
      <c r="CI6" s="713"/>
      <c r="CJ6" s="713"/>
      <c r="CK6" s="713"/>
      <c r="CL6" s="713"/>
      <c r="CM6" s="713"/>
      <c r="CN6" s="713"/>
      <c r="CO6" s="713"/>
      <c r="CP6" s="713"/>
      <c r="CQ6" s="714"/>
      <c r="CR6" s="641">
        <v>85485</v>
      </c>
      <c r="CS6" s="644"/>
      <c r="CT6" s="644"/>
      <c r="CU6" s="644"/>
      <c r="CV6" s="644"/>
      <c r="CW6" s="644"/>
      <c r="CX6" s="644"/>
      <c r="CY6" s="645"/>
      <c r="CZ6" s="754">
        <v>1</v>
      </c>
      <c r="DA6" s="723"/>
      <c r="DB6" s="723"/>
      <c r="DC6" s="757"/>
      <c r="DD6" s="649" t="s">
        <v>122</v>
      </c>
      <c r="DE6" s="644"/>
      <c r="DF6" s="644"/>
      <c r="DG6" s="644"/>
      <c r="DH6" s="644"/>
      <c r="DI6" s="644"/>
      <c r="DJ6" s="644"/>
      <c r="DK6" s="644"/>
      <c r="DL6" s="644"/>
      <c r="DM6" s="644"/>
      <c r="DN6" s="644"/>
      <c r="DO6" s="644"/>
      <c r="DP6" s="645"/>
      <c r="DQ6" s="649">
        <v>85485</v>
      </c>
      <c r="DR6" s="644"/>
      <c r="DS6" s="644"/>
      <c r="DT6" s="644"/>
      <c r="DU6" s="644"/>
      <c r="DV6" s="644"/>
      <c r="DW6" s="644"/>
      <c r="DX6" s="644"/>
      <c r="DY6" s="644"/>
      <c r="DZ6" s="644"/>
      <c r="EA6" s="644"/>
      <c r="EB6" s="644"/>
      <c r="EC6" s="684"/>
    </row>
    <row r="7" spans="2:143" ht="11.25" customHeight="1">
      <c r="B7" s="638" t="s">
        <v>224</v>
      </c>
      <c r="C7" s="639"/>
      <c r="D7" s="639"/>
      <c r="E7" s="639"/>
      <c r="F7" s="639"/>
      <c r="G7" s="639"/>
      <c r="H7" s="639"/>
      <c r="I7" s="639"/>
      <c r="J7" s="639"/>
      <c r="K7" s="639"/>
      <c r="L7" s="639"/>
      <c r="M7" s="639"/>
      <c r="N7" s="639"/>
      <c r="O7" s="639"/>
      <c r="P7" s="639"/>
      <c r="Q7" s="640"/>
      <c r="R7" s="641">
        <v>2113</v>
      </c>
      <c r="S7" s="644"/>
      <c r="T7" s="644"/>
      <c r="U7" s="644"/>
      <c r="V7" s="644"/>
      <c r="W7" s="644"/>
      <c r="X7" s="644"/>
      <c r="Y7" s="645"/>
      <c r="Z7" s="703">
        <v>0</v>
      </c>
      <c r="AA7" s="703"/>
      <c r="AB7" s="703"/>
      <c r="AC7" s="703"/>
      <c r="AD7" s="704">
        <v>2113</v>
      </c>
      <c r="AE7" s="704"/>
      <c r="AF7" s="704"/>
      <c r="AG7" s="704"/>
      <c r="AH7" s="704"/>
      <c r="AI7" s="704"/>
      <c r="AJ7" s="704"/>
      <c r="AK7" s="704"/>
      <c r="AL7" s="646">
        <v>0</v>
      </c>
      <c r="AM7" s="647"/>
      <c r="AN7" s="647"/>
      <c r="AO7" s="705"/>
      <c r="AP7" s="638" t="s">
        <v>225</v>
      </c>
      <c r="AQ7" s="639"/>
      <c r="AR7" s="639"/>
      <c r="AS7" s="639"/>
      <c r="AT7" s="639"/>
      <c r="AU7" s="639"/>
      <c r="AV7" s="639"/>
      <c r="AW7" s="639"/>
      <c r="AX7" s="639"/>
      <c r="AY7" s="639"/>
      <c r="AZ7" s="639"/>
      <c r="BA7" s="639"/>
      <c r="BB7" s="639"/>
      <c r="BC7" s="639"/>
      <c r="BD7" s="639"/>
      <c r="BE7" s="639"/>
      <c r="BF7" s="640"/>
      <c r="BG7" s="641">
        <v>338528</v>
      </c>
      <c r="BH7" s="644"/>
      <c r="BI7" s="644"/>
      <c r="BJ7" s="644"/>
      <c r="BK7" s="644"/>
      <c r="BL7" s="644"/>
      <c r="BM7" s="644"/>
      <c r="BN7" s="645"/>
      <c r="BO7" s="703">
        <v>42.9</v>
      </c>
      <c r="BP7" s="703"/>
      <c r="BQ7" s="703"/>
      <c r="BR7" s="703"/>
      <c r="BS7" s="704" t="s">
        <v>131</v>
      </c>
      <c r="BT7" s="704"/>
      <c r="BU7" s="704"/>
      <c r="BV7" s="704"/>
      <c r="BW7" s="704"/>
      <c r="BX7" s="704"/>
      <c r="BY7" s="704"/>
      <c r="BZ7" s="704"/>
      <c r="CA7" s="704"/>
      <c r="CB7" s="745"/>
      <c r="CD7" s="685" t="s">
        <v>226</v>
      </c>
      <c r="CE7" s="682"/>
      <c r="CF7" s="682"/>
      <c r="CG7" s="682"/>
      <c r="CH7" s="682"/>
      <c r="CI7" s="682"/>
      <c r="CJ7" s="682"/>
      <c r="CK7" s="682"/>
      <c r="CL7" s="682"/>
      <c r="CM7" s="682"/>
      <c r="CN7" s="682"/>
      <c r="CO7" s="682"/>
      <c r="CP7" s="682"/>
      <c r="CQ7" s="683"/>
      <c r="CR7" s="641">
        <v>1408211</v>
      </c>
      <c r="CS7" s="644"/>
      <c r="CT7" s="644"/>
      <c r="CU7" s="644"/>
      <c r="CV7" s="644"/>
      <c r="CW7" s="644"/>
      <c r="CX7" s="644"/>
      <c r="CY7" s="645"/>
      <c r="CZ7" s="703">
        <v>17.100000000000001</v>
      </c>
      <c r="DA7" s="703"/>
      <c r="DB7" s="703"/>
      <c r="DC7" s="703"/>
      <c r="DD7" s="649">
        <v>319133</v>
      </c>
      <c r="DE7" s="644"/>
      <c r="DF7" s="644"/>
      <c r="DG7" s="644"/>
      <c r="DH7" s="644"/>
      <c r="DI7" s="644"/>
      <c r="DJ7" s="644"/>
      <c r="DK7" s="644"/>
      <c r="DL7" s="644"/>
      <c r="DM7" s="644"/>
      <c r="DN7" s="644"/>
      <c r="DO7" s="644"/>
      <c r="DP7" s="645"/>
      <c r="DQ7" s="649">
        <v>1059583</v>
      </c>
      <c r="DR7" s="644"/>
      <c r="DS7" s="644"/>
      <c r="DT7" s="644"/>
      <c r="DU7" s="644"/>
      <c r="DV7" s="644"/>
      <c r="DW7" s="644"/>
      <c r="DX7" s="644"/>
      <c r="DY7" s="644"/>
      <c r="DZ7" s="644"/>
      <c r="EA7" s="644"/>
      <c r="EB7" s="644"/>
      <c r="EC7" s="684"/>
    </row>
    <row r="8" spans="2:143" ht="11.25" customHeight="1">
      <c r="B8" s="638" t="s">
        <v>227</v>
      </c>
      <c r="C8" s="639"/>
      <c r="D8" s="639"/>
      <c r="E8" s="639"/>
      <c r="F8" s="639"/>
      <c r="G8" s="639"/>
      <c r="H8" s="639"/>
      <c r="I8" s="639"/>
      <c r="J8" s="639"/>
      <c r="K8" s="639"/>
      <c r="L8" s="639"/>
      <c r="M8" s="639"/>
      <c r="N8" s="639"/>
      <c r="O8" s="639"/>
      <c r="P8" s="639"/>
      <c r="Q8" s="640"/>
      <c r="R8" s="641">
        <v>6685</v>
      </c>
      <c r="S8" s="644"/>
      <c r="T8" s="644"/>
      <c r="U8" s="644"/>
      <c r="V8" s="644"/>
      <c r="W8" s="644"/>
      <c r="X8" s="644"/>
      <c r="Y8" s="645"/>
      <c r="Z8" s="703">
        <v>0.1</v>
      </c>
      <c r="AA8" s="703"/>
      <c r="AB8" s="703"/>
      <c r="AC8" s="703"/>
      <c r="AD8" s="704">
        <v>6685</v>
      </c>
      <c r="AE8" s="704"/>
      <c r="AF8" s="704"/>
      <c r="AG8" s="704"/>
      <c r="AH8" s="704"/>
      <c r="AI8" s="704"/>
      <c r="AJ8" s="704"/>
      <c r="AK8" s="704"/>
      <c r="AL8" s="646">
        <v>0.1</v>
      </c>
      <c r="AM8" s="647"/>
      <c r="AN8" s="647"/>
      <c r="AO8" s="705"/>
      <c r="AP8" s="638" t="s">
        <v>228</v>
      </c>
      <c r="AQ8" s="639"/>
      <c r="AR8" s="639"/>
      <c r="AS8" s="639"/>
      <c r="AT8" s="639"/>
      <c r="AU8" s="639"/>
      <c r="AV8" s="639"/>
      <c r="AW8" s="639"/>
      <c r="AX8" s="639"/>
      <c r="AY8" s="639"/>
      <c r="AZ8" s="639"/>
      <c r="BA8" s="639"/>
      <c r="BB8" s="639"/>
      <c r="BC8" s="639"/>
      <c r="BD8" s="639"/>
      <c r="BE8" s="639"/>
      <c r="BF8" s="640"/>
      <c r="BG8" s="641">
        <v>13015</v>
      </c>
      <c r="BH8" s="644"/>
      <c r="BI8" s="644"/>
      <c r="BJ8" s="644"/>
      <c r="BK8" s="644"/>
      <c r="BL8" s="644"/>
      <c r="BM8" s="644"/>
      <c r="BN8" s="645"/>
      <c r="BO8" s="703">
        <v>1.6</v>
      </c>
      <c r="BP8" s="703"/>
      <c r="BQ8" s="703"/>
      <c r="BR8" s="703"/>
      <c r="BS8" s="649" t="s">
        <v>131</v>
      </c>
      <c r="BT8" s="644"/>
      <c r="BU8" s="644"/>
      <c r="BV8" s="644"/>
      <c r="BW8" s="644"/>
      <c r="BX8" s="644"/>
      <c r="BY8" s="644"/>
      <c r="BZ8" s="644"/>
      <c r="CA8" s="644"/>
      <c r="CB8" s="684"/>
      <c r="CD8" s="685" t="s">
        <v>229</v>
      </c>
      <c r="CE8" s="682"/>
      <c r="CF8" s="682"/>
      <c r="CG8" s="682"/>
      <c r="CH8" s="682"/>
      <c r="CI8" s="682"/>
      <c r="CJ8" s="682"/>
      <c r="CK8" s="682"/>
      <c r="CL8" s="682"/>
      <c r="CM8" s="682"/>
      <c r="CN8" s="682"/>
      <c r="CO8" s="682"/>
      <c r="CP8" s="682"/>
      <c r="CQ8" s="683"/>
      <c r="CR8" s="641">
        <v>2160468</v>
      </c>
      <c r="CS8" s="644"/>
      <c r="CT8" s="644"/>
      <c r="CU8" s="644"/>
      <c r="CV8" s="644"/>
      <c r="CW8" s="644"/>
      <c r="CX8" s="644"/>
      <c r="CY8" s="645"/>
      <c r="CZ8" s="703">
        <v>26.2</v>
      </c>
      <c r="DA8" s="703"/>
      <c r="DB8" s="703"/>
      <c r="DC8" s="703"/>
      <c r="DD8" s="649">
        <v>1196</v>
      </c>
      <c r="DE8" s="644"/>
      <c r="DF8" s="644"/>
      <c r="DG8" s="644"/>
      <c r="DH8" s="644"/>
      <c r="DI8" s="644"/>
      <c r="DJ8" s="644"/>
      <c r="DK8" s="644"/>
      <c r="DL8" s="644"/>
      <c r="DM8" s="644"/>
      <c r="DN8" s="644"/>
      <c r="DO8" s="644"/>
      <c r="DP8" s="645"/>
      <c r="DQ8" s="649">
        <v>1513380</v>
      </c>
      <c r="DR8" s="644"/>
      <c r="DS8" s="644"/>
      <c r="DT8" s="644"/>
      <c r="DU8" s="644"/>
      <c r="DV8" s="644"/>
      <c r="DW8" s="644"/>
      <c r="DX8" s="644"/>
      <c r="DY8" s="644"/>
      <c r="DZ8" s="644"/>
      <c r="EA8" s="644"/>
      <c r="EB8" s="644"/>
      <c r="EC8" s="684"/>
    </row>
    <row r="9" spans="2:143" ht="11.25" customHeight="1">
      <c r="B9" s="638" t="s">
        <v>230</v>
      </c>
      <c r="C9" s="639"/>
      <c r="D9" s="639"/>
      <c r="E9" s="639"/>
      <c r="F9" s="639"/>
      <c r="G9" s="639"/>
      <c r="H9" s="639"/>
      <c r="I9" s="639"/>
      <c r="J9" s="639"/>
      <c r="K9" s="639"/>
      <c r="L9" s="639"/>
      <c r="M9" s="639"/>
      <c r="N9" s="639"/>
      <c r="O9" s="639"/>
      <c r="P9" s="639"/>
      <c r="Q9" s="640"/>
      <c r="R9" s="641">
        <v>6586</v>
      </c>
      <c r="S9" s="644"/>
      <c r="T9" s="644"/>
      <c r="U9" s="644"/>
      <c r="V9" s="644"/>
      <c r="W9" s="644"/>
      <c r="X9" s="644"/>
      <c r="Y9" s="645"/>
      <c r="Z9" s="703">
        <v>0.1</v>
      </c>
      <c r="AA9" s="703"/>
      <c r="AB9" s="703"/>
      <c r="AC9" s="703"/>
      <c r="AD9" s="704">
        <v>6586</v>
      </c>
      <c r="AE9" s="704"/>
      <c r="AF9" s="704"/>
      <c r="AG9" s="704"/>
      <c r="AH9" s="704"/>
      <c r="AI9" s="704"/>
      <c r="AJ9" s="704"/>
      <c r="AK9" s="704"/>
      <c r="AL9" s="646">
        <v>0.1</v>
      </c>
      <c r="AM9" s="647"/>
      <c r="AN9" s="647"/>
      <c r="AO9" s="705"/>
      <c r="AP9" s="638" t="s">
        <v>231</v>
      </c>
      <c r="AQ9" s="639"/>
      <c r="AR9" s="639"/>
      <c r="AS9" s="639"/>
      <c r="AT9" s="639"/>
      <c r="AU9" s="639"/>
      <c r="AV9" s="639"/>
      <c r="AW9" s="639"/>
      <c r="AX9" s="639"/>
      <c r="AY9" s="639"/>
      <c r="AZ9" s="639"/>
      <c r="BA9" s="639"/>
      <c r="BB9" s="639"/>
      <c r="BC9" s="639"/>
      <c r="BD9" s="639"/>
      <c r="BE9" s="639"/>
      <c r="BF9" s="640"/>
      <c r="BG9" s="641">
        <v>265467</v>
      </c>
      <c r="BH9" s="644"/>
      <c r="BI9" s="644"/>
      <c r="BJ9" s="644"/>
      <c r="BK9" s="644"/>
      <c r="BL9" s="644"/>
      <c r="BM9" s="644"/>
      <c r="BN9" s="645"/>
      <c r="BO9" s="703">
        <v>33.6</v>
      </c>
      <c r="BP9" s="703"/>
      <c r="BQ9" s="703"/>
      <c r="BR9" s="703"/>
      <c r="BS9" s="649" t="s">
        <v>122</v>
      </c>
      <c r="BT9" s="644"/>
      <c r="BU9" s="644"/>
      <c r="BV9" s="644"/>
      <c r="BW9" s="644"/>
      <c r="BX9" s="644"/>
      <c r="BY9" s="644"/>
      <c r="BZ9" s="644"/>
      <c r="CA9" s="644"/>
      <c r="CB9" s="684"/>
      <c r="CD9" s="685" t="s">
        <v>232</v>
      </c>
      <c r="CE9" s="682"/>
      <c r="CF9" s="682"/>
      <c r="CG9" s="682"/>
      <c r="CH9" s="682"/>
      <c r="CI9" s="682"/>
      <c r="CJ9" s="682"/>
      <c r="CK9" s="682"/>
      <c r="CL9" s="682"/>
      <c r="CM9" s="682"/>
      <c r="CN9" s="682"/>
      <c r="CO9" s="682"/>
      <c r="CP9" s="682"/>
      <c r="CQ9" s="683"/>
      <c r="CR9" s="641">
        <v>653598</v>
      </c>
      <c r="CS9" s="644"/>
      <c r="CT9" s="644"/>
      <c r="CU9" s="644"/>
      <c r="CV9" s="644"/>
      <c r="CW9" s="644"/>
      <c r="CX9" s="644"/>
      <c r="CY9" s="645"/>
      <c r="CZ9" s="703">
        <v>7.9</v>
      </c>
      <c r="DA9" s="703"/>
      <c r="DB9" s="703"/>
      <c r="DC9" s="703"/>
      <c r="DD9" s="649">
        <v>5270</v>
      </c>
      <c r="DE9" s="644"/>
      <c r="DF9" s="644"/>
      <c r="DG9" s="644"/>
      <c r="DH9" s="644"/>
      <c r="DI9" s="644"/>
      <c r="DJ9" s="644"/>
      <c r="DK9" s="644"/>
      <c r="DL9" s="644"/>
      <c r="DM9" s="644"/>
      <c r="DN9" s="644"/>
      <c r="DO9" s="644"/>
      <c r="DP9" s="645"/>
      <c r="DQ9" s="649">
        <v>639084</v>
      </c>
      <c r="DR9" s="644"/>
      <c r="DS9" s="644"/>
      <c r="DT9" s="644"/>
      <c r="DU9" s="644"/>
      <c r="DV9" s="644"/>
      <c r="DW9" s="644"/>
      <c r="DX9" s="644"/>
      <c r="DY9" s="644"/>
      <c r="DZ9" s="644"/>
      <c r="EA9" s="644"/>
      <c r="EB9" s="644"/>
      <c r="EC9" s="684"/>
    </row>
    <row r="10" spans="2:143" ht="11.25" customHeight="1">
      <c r="B10" s="638" t="s">
        <v>233</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234</v>
      </c>
      <c r="AQ10" s="639"/>
      <c r="AR10" s="639"/>
      <c r="AS10" s="639"/>
      <c r="AT10" s="639"/>
      <c r="AU10" s="639"/>
      <c r="AV10" s="639"/>
      <c r="AW10" s="639"/>
      <c r="AX10" s="639"/>
      <c r="AY10" s="639"/>
      <c r="AZ10" s="639"/>
      <c r="BA10" s="639"/>
      <c r="BB10" s="639"/>
      <c r="BC10" s="639"/>
      <c r="BD10" s="639"/>
      <c r="BE10" s="639"/>
      <c r="BF10" s="640"/>
      <c r="BG10" s="641">
        <v>19223</v>
      </c>
      <c r="BH10" s="644"/>
      <c r="BI10" s="644"/>
      <c r="BJ10" s="644"/>
      <c r="BK10" s="644"/>
      <c r="BL10" s="644"/>
      <c r="BM10" s="644"/>
      <c r="BN10" s="645"/>
      <c r="BO10" s="703">
        <v>2.4</v>
      </c>
      <c r="BP10" s="703"/>
      <c r="BQ10" s="703"/>
      <c r="BR10" s="703"/>
      <c r="BS10" s="649" t="s">
        <v>131</v>
      </c>
      <c r="BT10" s="644"/>
      <c r="BU10" s="644"/>
      <c r="BV10" s="644"/>
      <c r="BW10" s="644"/>
      <c r="BX10" s="644"/>
      <c r="BY10" s="644"/>
      <c r="BZ10" s="644"/>
      <c r="CA10" s="644"/>
      <c r="CB10" s="684"/>
      <c r="CD10" s="685" t="s">
        <v>235</v>
      </c>
      <c r="CE10" s="682"/>
      <c r="CF10" s="682"/>
      <c r="CG10" s="682"/>
      <c r="CH10" s="682"/>
      <c r="CI10" s="682"/>
      <c r="CJ10" s="682"/>
      <c r="CK10" s="682"/>
      <c r="CL10" s="682"/>
      <c r="CM10" s="682"/>
      <c r="CN10" s="682"/>
      <c r="CO10" s="682"/>
      <c r="CP10" s="682"/>
      <c r="CQ10" s="683"/>
      <c r="CR10" s="641" t="s">
        <v>122</v>
      </c>
      <c r="CS10" s="644"/>
      <c r="CT10" s="644"/>
      <c r="CU10" s="644"/>
      <c r="CV10" s="644"/>
      <c r="CW10" s="644"/>
      <c r="CX10" s="644"/>
      <c r="CY10" s="645"/>
      <c r="CZ10" s="703" t="s">
        <v>122</v>
      </c>
      <c r="DA10" s="703"/>
      <c r="DB10" s="703"/>
      <c r="DC10" s="703"/>
      <c r="DD10" s="649" t="s">
        <v>131</v>
      </c>
      <c r="DE10" s="644"/>
      <c r="DF10" s="644"/>
      <c r="DG10" s="644"/>
      <c r="DH10" s="644"/>
      <c r="DI10" s="644"/>
      <c r="DJ10" s="644"/>
      <c r="DK10" s="644"/>
      <c r="DL10" s="644"/>
      <c r="DM10" s="644"/>
      <c r="DN10" s="644"/>
      <c r="DO10" s="644"/>
      <c r="DP10" s="645"/>
      <c r="DQ10" s="649" t="s">
        <v>122</v>
      </c>
      <c r="DR10" s="644"/>
      <c r="DS10" s="644"/>
      <c r="DT10" s="644"/>
      <c r="DU10" s="644"/>
      <c r="DV10" s="644"/>
      <c r="DW10" s="644"/>
      <c r="DX10" s="644"/>
      <c r="DY10" s="644"/>
      <c r="DZ10" s="644"/>
      <c r="EA10" s="644"/>
      <c r="EB10" s="644"/>
      <c r="EC10" s="684"/>
    </row>
    <row r="11" spans="2:143" ht="11.25" customHeight="1">
      <c r="B11" s="638" t="s">
        <v>236</v>
      </c>
      <c r="C11" s="639"/>
      <c r="D11" s="639"/>
      <c r="E11" s="639"/>
      <c r="F11" s="639"/>
      <c r="G11" s="639"/>
      <c r="H11" s="639"/>
      <c r="I11" s="639"/>
      <c r="J11" s="639"/>
      <c r="K11" s="639"/>
      <c r="L11" s="639"/>
      <c r="M11" s="639"/>
      <c r="N11" s="639"/>
      <c r="O11" s="639"/>
      <c r="P11" s="639"/>
      <c r="Q11" s="640"/>
      <c r="R11" s="641" t="s">
        <v>131</v>
      </c>
      <c r="S11" s="644"/>
      <c r="T11" s="644"/>
      <c r="U11" s="644"/>
      <c r="V11" s="644"/>
      <c r="W11" s="644"/>
      <c r="X11" s="644"/>
      <c r="Y11" s="645"/>
      <c r="Z11" s="703" t="s">
        <v>131</v>
      </c>
      <c r="AA11" s="703"/>
      <c r="AB11" s="703"/>
      <c r="AC11" s="703"/>
      <c r="AD11" s="704" t="s">
        <v>131</v>
      </c>
      <c r="AE11" s="704"/>
      <c r="AF11" s="704"/>
      <c r="AG11" s="704"/>
      <c r="AH11" s="704"/>
      <c r="AI11" s="704"/>
      <c r="AJ11" s="704"/>
      <c r="AK11" s="704"/>
      <c r="AL11" s="646" t="s">
        <v>122</v>
      </c>
      <c r="AM11" s="647"/>
      <c r="AN11" s="647"/>
      <c r="AO11" s="705"/>
      <c r="AP11" s="638" t="s">
        <v>237</v>
      </c>
      <c r="AQ11" s="639"/>
      <c r="AR11" s="639"/>
      <c r="AS11" s="639"/>
      <c r="AT11" s="639"/>
      <c r="AU11" s="639"/>
      <c r="AV11" s="639"/>
      <c r="AW11" s="639"/>
      <c r="AX11" s="639"/>
      <c r="AY11" s="639"/>
      <c r="AZ11" s="639"/>
      <c r="BA11" s="639"/>
      <c r="BB11" s="639"/>
      <c r="BC11" s="639"/>
      <c r="BD11" s="639"/>
      <c r="BE11" s="639"/>
      <c r="BF11" s="640"/>
      <c r="BG11" s="641">
        <v>40823</v>
      </c>
      <c r="BH11" s="644"/>
      <c r="BI11" s="644"/>
      <c r="BJ11" s="644"/>
      <c r="BK11" s="644"/>
      <c r="BL11" s="644"/>
      <c r="BM11" s="644"/>
      <c r="BN11" s="645"/>
      <c r="BO11" s="703">
        <v>5.2</v>
      </c>
      <c r="BP11" s="703"/>
      <c r="BQ11" s="703"/>
      <c r="BR11" s="703"/>
      <c r="BS11" s="649" t="s">
        <v>122</v>
      </c>
      <c r="BT11" s="644"/>
      <c r="BU11" s="644"/>
      <c r="BV11" s="644"/>
      <c r="BW11" s="644"/>
      <c r="BX11" s="644"/>
      <c r="BY11" s="644"/>
      <c r="BZ11" s="644"/>
      <c r="CA11" s="644"/>
      <c r="CB11" s="684"/>
      <c r="CD11" s="685" t="s">
        <v>238</v>
      </c>
      <c r="CE11" s="682"/>
      <c r="CF11" s="682"/>
      <c r="CG11" s="682"/>
      <c r="CH11" s="682"/>
      <c r="CI11" s="682"/>
      <c r="CJ11" s="682"/>
      <c r="CK11" s="682"/>
      <c r="CL11" s="682"/>
      <c r="CM11" s="682"/>
      <c r="CN11" s="682"/>
      <c r="CO11" s="682"/>
      <c r="CP11" s="682"/>
      <c r="CQ11" s="683"/>
      <c r="CR11" s="641">
        <v>449193</v>
      </c>
      <c r="CS11" s="644"/>
      <c r="CT11" s="644"/>
      <c r="CU11" s="644"/>
      <c r="CV11" s="644"/>
      <c r="CW11" s="644"/>
      <c r="CX11" s="644"/>
      <c r="CY11" s="645"/>
      <c r="CZ11" s="703">
        <v>5.4</v>
      </c>
      <c r="DA11" s="703"/>
      <c r="DB11" s="703"/>
      <c r="DC11" s="703"/>
      <c r="DD11" s="649">
        <v>159156</v>
      </c>
      <c r="DE11" s="644"/>
      <c r="DF11" s="644"/>
      <c r="DG11" s="644"/>
      <c r="DH11" s="644"/>
      <c r="DI11" s="644"/>
      <c r="DJ11" s="644"/>
      <c r="DK11" s="644"/>
      <c r="DL11" s="644"/>
      <c r="DM11" s="644"/>
      <c r="DN11" s="644"/>
      <c r="DO11" s="644"/>
      <c r="DP11" s="645"/>
      <c r="DQ11" s="649">
        <v>201146</v>
      </c>
      <c r="DR11" s="644"/>
      <c r="DS11" s="644"/>
      <c r="DT11" s="644"/>
      <c r="DU11" s="644"/>
      <c r="DV11" s="644"/>
      <c r="DW11" s="644"/>
      <c r="DX11" s="644"/>
      <c r="DY11" s="644"/>
      <c r="DZ11" s="644"/>
      <c r="EA11" s="644"/>
      <c r="EB11" s="644"/>
      <c r="EC11" s="684"/>
    </row>
    <row r="12" spans="2:143" ht="11.25" customHeight="1">
      <c r="B12" s="638" t="s">
        <v>239</v>
      </c>
      <c r="C12" s="639"/>
      <c r="D12" s="639"/>
      <c r="E12" s="639"/>
      <c r="F12" s="639"/>
      <c r="G12" s="639"/>
      <c r="H12" s="639"/>
      <c r="I12" s="639"/>
      <c r="J12" s="639"/>
      <c r="K12" s="639"/>
      <c r="L12" s="639"/>
      <c r="M12" s="639"/>
      <c r="N12" s="639"/>
      <c r="O12" s="639"/>
      <c r="P12" s="639"/>
      <c r="Q12" s="640"/>
      <c r="R12" s="641">
        <v>153402</v>
      </c>
      <c r="S12" s="644"/>
      <c r="T12" s="644"/>
      <c r="U12" s="644"/>
      <c r="V12" s="644"/>
      <c r="W12" s="644"/>
      <c r="X12" s="644"/>
      <c r="Y12" s="645"/>
      <c r="Z12" s="703">
        <v>1.8</v>
      </c>
      <c r="AA12" s="703"/>
      <c r="AB12" s="703"/>
      <c r="AC12" s="703"/>
      <c r="AD12" s="704">
        <v>153402</v>
      </c>
      <c r="AE12" s="704"/>
      <c r="AF12" s="704"/>
      <c r="AG12" s="704"/>
      <c r="AH12" s="704"/>
      <c r="AI12" s="704"/>
      <c r="AJ12" s="704"/>
      <c r="AK12" s="704"/>
      <c r="AL12" s="646">
        <v>3.1</v>
      </c>
      <c r="AM12" s="647"/>
      <c r="AN12" s="647"/>
      <c r="AO12" s="705"/>
      <c r="AP12" s="638" t="s">
        <v>240</v>
      </c>
      <c r="AQ12" s="639"/>
      <c r="AR12" s="639"/>
      <c r="AS12" s="639"/>
      <c r="AT12" s="639"/>
      <c r="AU12" s="639"/>
      <c r="AV12" s="639"/>
      <c r="AW12" s="639"/>
      <c r="AX12" s="639"/>
      <c r="AY12" s="639"/>
      <c r="AZ12" s="639"/>
      <c r="BA12" s="639"/>
      <c r="BB12" s="639"/>
      <c r="BC12" s="639"/>
      <c r="BD12" s="639"/>
      <c r="BE12" s="639"/>
      <c r="BF12" s="640"/>
      <c r="BG12" s="641">
        <v>369249</v>
      </c>
      <c r="BH12" s="644"/>
      <c r="BI12" s="644"/>
      <c r="BJ12" s="644"/>
      <c r="BK12" s="644"/>
      <c r="BL12" s="644"/>
      <c r="BM12" s="644"/>
      <c r="BN12" s="645"/>
      <c r="BO12" s="703">
        <v>46.8</v>
      </c>
      <c r="BP12" s="703"/>
      <c r="BQ12" s="703"/>
      <c r="BR12" s="703"/>
      <c r="BS12" s="649" t="s">
        <v>122</v>
      </c>
      <c r="BT12" s="644"/>
      <c r="BU12" s="644"/>
      <c r="BV12" s="644"/>
      <c r="BW12" s="644"/>
      <c r="BX12" s="644"/>
      <c r="BY12" s="644"/>
      <c r="BZ12" s="644"/>
      <c r="CA12" s="644"/>
      <c r="CB12" s="684"/>
      <c r="CD12" s="685" t="s">
        <v>241</v>
      </c>
      <c r="CE12" s="682"/>
      <c r="CF12" s="682"/>
      <c r="CG12" s="682"/>
      <c r="CH12" s="682"/>
      <c r="CI12" s="682"/>
      <c r="CJ12" s="682"/>
      <c r="CK12" s="682"/>
      <c r="CL12" s="682"/>
      <c r="CM12" s="682"/>
      <c r="CN12" s="682"/>
      <c r="CO12" s="682"/>
      <c r="CP12" s="682"/>
      <c r="CQ12" s="683"/>
      <c r="CR12" s="641">
        <v>155844</v>
      </c>
      <c r="CS12" s="644"/>
      <c r="CT12" s="644"/>
      <c r="CU12" s="644"/>
      <c r="CV12" s="644"/>
      <c r="CW12" s="644"/>
      <c r="CX12" s="644"/>
      <c r="CY12" s="645"/>
      <c r="CZ12" s="703">
        <v>1.9</v>
      </c>
      <c r="DA12" s="703"/>
      <c r="DB12" s="703"/>
      <c r="DC12" s="703"/>
      <c r="DD12" s="649" t="s">
        <v>131</v>
      </c>
      <c r="DE12" s="644"/>
      <c r="DF12" s="644"/>
      <c r="DG12" s="644"/>
      <c r="DH12" s="644"/>
      <c r="DI12" s="644"/>
      <c r="DJ12" s="644"/>
      <c r="DK12" s="644"/>
      <c r="DL12" s="644"/>
      <c r="DM12" s="644"/>
      <c r="DN12" s="644"/>
      <c r="DO12" s="644"/>
      <c r="DP12" s="645"/>
      <c r="DQ12" s="649">
        <v>129871</v>
      </c>
      <c r="DR12" s="644"/>
      <c r="DS12" s="644"/>
      <c r="DT12" s="644"/>
      <c r="DU12" s="644"/>
      <c r="DV12" s="644"/>
      <c r="DW12" s="644"/>
      <c r="DX12" s="644"/>
      <c r="DY12" s="644"/>
      <c r="DZ12" s="644"/>
      <c r="EA12" s="644"/>
      <c r="EB12" s="644"/>
      <c r="EC12" s="684"/>
    </row>
    <row r="13" spans="2:143" ht="11.25" customHeight="1">
      <c r="B13" s="638" t="s">
        <v>242</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131</v>
      </c>
      <c r="AA13" s="703"/>
      <c r="AB13" s="703"/>
      <c r="AC13" s="703"/>
      <c r="AD13" s="704" t="s">
        <v>122</v>
      </c>
      <c r="AE13" s="704"/>
      <c r="AF13" s="704"/>
      <c r="AG13" s="704"/>
      <c r="AH13" s="704"/>
      <c r="AI13" s="704"/>
      <c r="AJ13" s="704"/>
      <c r="AK13" s="704"/>
      <c r="AL13" s="646" t="s">
        <v>122</v>
      </c>
      <c r="AM13" s="647"/>
      <c r="AN13" s="647"/>
      <c r="AO13" s="705"/>
      <c r="AP13" s="638" t="s">
        <v>243</v>
      </c>
      <c r="AQ13" s="639"/>
      <c r="AR13" s="639"/>
      <c r="AS13" s="639"/>
      <c r="AT13" s="639"/>
      <c r="AU13" s="639"/>
      <c r="AV13" s="639"/>
      <c r="AW13" s="639"/>
      <c r="AX13" s="639"/>
      <c r="AY13" s="639"/>
      <c r="AZ13" s="639"/>
      <c r="BA13" s="639"/>
      <c r="BB13" s="639"/>
      <c r="BC13" s="639"/>
      <c r="BD13" s="639"/>
      <c r="BE13" s="639"/>
      <c r="BF13" s="640"/>
      <c r="BG13" s="641">
        <v>366835</v>
      </c>
      <c r="BH13" s="644"/>
      <c r="BI13" s="644"/>
      <c r="BJ13" s="644"/>
      <c r="BK13" s="644"/>
      <c r="BL13" s="644"/>
      <c r="BM13" s="644"/>
      <c r="BN13" s="645"/>
      <c r="BO13" s="703">
        <v>46.5</v>
      </c>
      <c r="BP13" s="703"/>
      <c r="BQ13" s="703"/>
      <c r="BR13" s="703"/>
      <c r="BS13" s="649" t="s">
        <v>122</v>
      </c>
      <c r="BT13" s="644"/>
      <c r="BU13" s="644"/>
      <c r="BV13" s="644"/>
      <c r="BW13" s="644"/>
      <c r="BX13" s="644"/>
      <c r="BY13" s="644"/>
      <c r="BZ13" s="644"/>
      <c r="CA13" s="644"/>
      <c r="CB13" s="684"/>
      <c r="CD13" s="685" t="s">
        <v>244</v>
      </c>
      <c r="CE13" s="682"/>
      <c r="CF13" s="682"/>
      <c r="CG13" s="682"/>
      <c r="CH13" s="682"/>
      <c r="CI13" s="682"/>
      <c r="CJ13" s="682"/>
      <c r="CK13" s="682"/>
      <c r="CL13" s="682"/>
      <c r="CM13" s="682"/>
      <c r="CN13" s="682"/>
      <c r="CO13" s="682"/>
      <c r="CP13" s="682"/>
      <c r="CQ13" s="683"/>
      <c r="CR13" s="641">
        <v>748308</v>
      </c>
      <c r="CS13" s="644"/>
      <c r="CT13" s="644"/>
      <c r="CU13" s="644"/>
      <c r="CV13" s="644"/>
      <c r="CW13" s="644"/>
      <c r="CX13" s="644"/>
      <c r="CY13" s="645"/>
      <c r="CZ13" s="703">
        <v>9.1</v>
      </c>
      <c r="DA13" s="703"/>
      <c r="DB13" s="703"/>
      <c r="DC13" s="703"/>
      <c r="DD13" s="649">
        <v>374889</v>
      </c>
      <c r="DE13" s="644"/>
      <c r="DF13" s="644"/>
      <c r="DG13" s="644"/>
      <c r="DH13" s="644"/>
      <c r="DI13" s="644"/>
      <c r="DJ13" s="644"/>
      <c r="DK13" s="644"/>
      <c r="DL13" s="644"/>
      <c r="DM13" s="644"/>
      <c r="DN13" s="644"/>
      <c r="DO13" s="644"/>
      <c r="DP13" s="645"/>
      <c r="DQ13" s="649">
        <v>364805</v>
      </c>
      <c r="DR13" s="644"/>
      <c r="DS13" s="644"/>
      <c r="DT13" s="644"/>
      <c r="DU13" s="644"/>
      <c r="DV13" s="644"/>
      <c r="DW13" s="644"/>
      <c r="DX13" s="644"/>
      <c r="DY13" s="644"/>
      <c r="DZ13" s="644"/>
      <c r="EA13" s="644"/>
      <c r="EB13" s="644"/>
      <c r="EC13" s="684"/>
    </row>
    <row r="14" spans="2:143" ht="11.25" customHeight="1">
      <c r="B14" s="638" t="s">
        <v>245</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131</v>
      </c>
      <c r="AM14" s="647"/>
      <c r="AN14" s="647"/>
      <c r="AO14" s="705"/>
      <c r="AP14" s="638" t="s">
        <v>246</v>
      </c>
      <c r="AQ14" s="639"/>
      <c r="AR14" s="639"/>
      <c r="AS14" s="639"/>
      <c r="AT14" s="639"/>
      <c r="AU14" s="639"/>
      <c r="AV14" s="639"/>
      <c r="AW14" s="639"/>
      <c r="AX14" s="639"/>
      <c r="AY14" s="639"/>
      <c r="AZ14" s="639"/>
      <c r="BA14" s="639"/>
      <c r="BB14" s="639"/>
      <c r="BC14" s="639"/>
      <c r="BD14" s="639"/>
      <c r="BE14" s="639"/>
      <c r="BF14" s="640"/>
      <c r="BG14" s="641">
        <v>33493</v>
      </c>
      <c r="BH14" s="644"/>
      <c r="BI14" s="644"/>
      <c r="BJ14" s="644"/>
      <c r="BK14" s="644"/>
      <c r="BL14" s="644"/>
      <c r="BM14" s="644"/>
      <c r="BN14" s="645"/>
      <c r="BO14" s="703">
        <v>4.2</v>
      </c>
      <c r="BP14" s="703"/>
      <c r="BQ14" s="703"/>
      <c r="BR14" s="703"/>
      <c r="BS14" s="649" t="s">
        <v>122</v>
      </c>
      <c r="BT14" s="644"/>
      <c r="BU14" s="644"/>
      <c r="BV14" s="644"/>
      <c r="BW14" s="644"/>
      <c r="BX14" s="644"/>
      <c r="BY14" s="644"/>
      <c r="BZ14" s="644"/>
      <c r="CA14" s="644"/>
      <c r="CB14" s="684"/>
      <c r="CD14" s="685" t="s">
        <v>247</v>
      </c>
      <c r="CE14" s="682"/>
      <c r="CF14" s="682"/>
      <c r="CG14" s="682"/>
      <c r="CH14" s="682"/>
      <c r="CI14" s="682"/>
      <c r="CJ14" s="682"/>
      <c r="CK14" s="682"/>
      <c r="CL14" s="682"/>
      <c r="CM14" s="682"/>
      <c r="CN14" s="682"/>
      <c r="CO14" s="682"/>
      <c r="CP14" s="682"/>
      <c r="CQ14" s="683"/>
      <c r="CR14" s="641">
        <v>582285</v>
      </c>
      <c r="CS14" s="644"/>
      <c r="CT14" s="644"/>
      <c r="CU14" s="644"/>
      <c r="CV14" s="644"/>
      <c r="CW14" s="644"/>
      <c r="CX14" s="644"/>
      <c r="CY14" s="645"/>
      <c r="CZ14" s="703">
        <v>7.1</v>
      </c>
      <c r="DA14" s="703"/>
      <c r="DB14" s="703"/>
      <c r="DC14" s="703"/>
      <c r="DD14" s="649">
        <v>42587</v>
      </c>
      <c r="DE14" s="644"/>
      <c r="DF14" s="644"/>
      <c r="DG14" s="644"/>
      <c r="DH14" s="644"/>
      <c r="DI14" s="644"/>
      <c r="DJ14" s="644"/>
      <c r="DK14" s="644"/>
      <c r="DL14" s="644"/>
      <c r="DM14" s="644"/>
      <c r="DN14" s="644"/>
      <c r="DO14" s="644"/>
      <c r="DP14" s="645"/>
      <c r="DQ14" s="649">
        <v>323207</v>
      </c>
      <c r="DR14" s="644"/>
      <c r="DS14" s="644"/>
      <c r="DT14" s="644"/>
      <c r="DU14" s="644"/>
      <c r="DV14" s="644"/>
      <c r="DW14" s="644"/>
      <c r="DX14" s="644"/>
      <c r="DY14" s="644"/>
      <c r="DZ14" s="644"/>
      <c r="EA14" s="644"/>
      <c r="EB14" s="644"/>
      <c r="EC14" s="684"/>
    </row>
    <row r="15" spans="2:143" ht="11.25" customHeight="1">
      <c r="B15" s="638" t="s">
        <v>248</v>
      </c>
      <c r="C15" s="639"/>
      <c r="D15" s="639"/>
      <c r="E15" s="639"/>
      <c r="F15" s="639"/>
      <c r="G15" s="639"/>
      <c r="H15" s="639"/>
      <c r="I15" s="639"/>
      <c r="J15" s="639"/>
      <c r="K15" s="639"/>
      <c r="L15" s="639"/>
      <c r="M15" s="639"/>
      <c r="N15" s="639"/>
      <c r="O15" s="639"/>
      <c r="P15" s="639"/>
      <c r="Q15" s="640"/>
      <c r="R15" s="641">
        <v>17323</v>
      </c>
      <c r="S15" s="644"/>
      <c r="T15" s="644"/>
      <c r="U15" s="644"/>
      <c r="V15" s="644"/>
      <c r="W15" s="644"/>
      <c r="X15" s="644"/>
      <c r="Y15" s="645"/>
      <c r="Z15" s="703">
        <v>0.2</v>
      </c>
      <c r="AA15" s="703"/>
      <c r="AB15" s="703"/>
      <c r="AC15" s="703"/>
      <c r="AD15" s="704">
        <v>17323</v>
      </c>
      <c r="AE15" s="704"/>
      <c r="AF15" s="704"/>
      <c r="AG15" s="704"/>
      <c r="AH15" s="704"/>
      <c r="AI15" s="704"/>
      <c r="AJ15" s="704"/>
      <c r="AK15" s="704"/>
      <c r="AL15" s="646">
        <v>0.3</v>
      </c>
      <c r="AM15" s="647"/>
      <c r="AN15" s="647"/>
      <c r="AO15" s="705"/>
      <c r="AP15" s="638" t="s">
        <v>249</v>
      </c>
      <c r="AQ15" s="639"/>
      <c r="AR15" s="639"/>
      <c r="AS15" s="639"/>
      <c r="AT15" s="639"/>
      <c r="AU15" s="639"/>
      <c r="AV15" s="639"/>
      <c r="AW15" s="639"/>
      <c r="AX15" s="639"/>
      <c r="AY15" s="639"/>
      <c r="AZ15" s="639"/>
      <c r="BA15" s="639"/>
      <c r="BB15" s="639"/>
      <c r="BC15" s="639"/>
      <c r="BD15" s="639"/>
      <c r="BE15" s="639"/>
      <c r="BF15" s="640"/>
      <c r="BG15" s="641">
        <v>48264</v>
      </c>
      <c r="BH15" s="644"/>
      <c r="BI15" s="644"/>
      <c r="BJ15" s="644"/>
      <c r="BK15" s="644"/>
      <c r="BL15" s="644"/>
      <c r="BM15" s="644"/>
      <c r="BN15" s="645"/>
      <c r="BO15" s="703">
        <v>6.1</v>
      </c>
      <c r="BP15" s="703"/>
      <c r="BQ15" s="703"/>
      <c r="BR15" s="703"/>
      <c r="BS15" s="649" t="s">
        <v>131</v>
      </c>
      <c r="BT15" s="644"/>
      <c r="BU15" s="644"/>
      <c r="BV15" s="644"/>
      <c r="BW15" s="644"/>
      <c r="BX15" s="644"/>
      <c r="BY15" s="644"/>
      <c r="BZ15" s="644"/>
      <c r="CA15" s="644"/>
      <c r="CB15" s="684"/>
      <c r="CD15" s="685" t="s">
        <v>250</v>
      </c>
      <c r="CE15" s="682"/>
      <c r="CF15" s="682"/>
      <c r="CG15" s="682"/>
      <c r="CH15" s="682"/>
      <c r="CI15" s="682"/>
      <c r="CJ15" s="682"/>
      <c r="CK15" s="682"/>
      <c r="CL15" s="682"/>
      <c r="CM15" s="682"/>
      <c r="CN15" s="682"/>
      <c r="CO15" s="682"/>
      <c r="CP15" s="682"/>
      <c r="CQ15" s="683"/>
      <c r="CR15" s="641">
        <v>566408</v>
      </c>
      <c r="CS15" s="644"/>
      <c r="CT15" s="644"/>
      <c r="CU15" s="644"/>
      <c r="CV15" s="644"/>
      <c r="CW15" s="644"/>
      <c r="CX15" s="644"/>
      <c r="CY15" s="645"/>
      <c r="CZ15" s="703">
        <v>6.9</v>
      </c>
      <c r="DA15" s="703"/>
      <c r="DB15" s="703"/>
      <c r="DC15" s="703"/>
      <c r="DD15" s="649">
        <v>83197</v>
      </c>
      <c r="DE15" s="644"/>
      <c r="DF15" s="644"/>
      <c r="DG15" s="644"/>
      <c r="DH15" s="644"/>
      <c r="DI15" s="644"/>
      <c r="DJ15" s="644"/>
      <c r="DK15" s="644"/>
      <c r="DL15" s="644"/>
      <c r="DM15" s="644"/>
      <c r="DN15" s="644"/>
      <c r="DO15" s="644"/>
      <c r="DP15" s="645"/>
      <c r="DQ15" s="649">
        <v>472591</v>
      </c>
      <c r="DR15" s="644"/>
      <c r="DS15" s="644"/>
      <c r="DT15" s="644"/>
      <c r="DU15" s="644"/>
      <c r="DV15" s="644"/>
      <c r="DW15" s="644"/>
      <c r="DX15" s="644"/>
      <c r="DY15" s="644"/>
      <c r="DZ15" s="644"/>
      <c r="EA15" s="644"/>
      <c r="EB15" s="644"/>
      <c r="EC15" s="684"/>
    </row>
    <row r="16" spans="2:143" ht="11.25" customHeight="1">
      <c r="B16" s="638" t="s">
        <v>251</v>
      </c>
      <c r="C16" s="639"/>
      <c r="D16" s="639"/>
      <c r="E16" s="639"/>
      <c r="F16" s="639"/>
      <c r="G16" s="639"/>
      <c r="H16" s="639"/>
      <c r="I16" s="639"/>
      <c r="J16" s="639"/>
      <c r="K16" s="639"/>
      <c r="L16" s="639"/>
      <c r="M16" s="639"/>
      <c r="N16" s="639"/>
      <c r="O16" s="639"/>
      <c r="P16" s="639"/>
      <c r="Q16" s="640"/>
      <c r="R16" s="641" t="s">
        <v>131</v>
      </c>
      <c r="S16" s="644"/>
      <c r="T16" s="644"/>
      <c r="U16" s="644"/>
      <c r="V16" s="644"/>
      <c r="W16" s="644"/>
      <c r="X16" s="644"/>
      <c r="Y16" s="645"/>
      <c r="Z16" s="703" t="s">
        <v>131</v>
      </c>
      <c r="AA16" s="703"/>
      <c r="AB16" s="703"/>
      <c r="AC16" s="703"/>
      <c r="AD16" s="704" t="s">
        <v>131</v>
      </c>
      <c r="AE16" s="704"/>
      <c r="AF16" s="704"/>
      <c r="AG16" s="704"/>
      <c r="AH16" s="704"/>
      <c r="AI16" s="704"/>
      <c r="AJ16" s="704"/>
      <c r="AK16" s="704"/>
      <c r="AL16" s="646" t="s">
        <v>122</v>
      </c>
      <c r="AM16" s="647"/>
      <c r="AN16" s="647"/>
      <c r="AO16" s="705"/>
      <c r="AP16" s="638" t="s">
        <v>252</v>
      </c>
      <c r="AQ16" s="639"/>
      <c r="AR16" s="639"/>
      <c r="AS16" s="639"/>
      <c r="AT16" s="639"/>
      <c r="AU16" s="639"/>
      <c r="AV16" s="639"/>
      <c r="AW16" s="639"/>
      <c r="AX16" s="639"/>
      <c r="AY16" s="639"/>
      <c r="AZ16" s="639"/>
      <c r="BA16" s="639"/>
      <c r="BB16" s="639"/>
      <c r="BC16" s="639"/>
      <c r="BD16" s="639"/>
      <c r="BE16" s="639"/>
      <c r="BF16" s="640"/>
      <c r="BG16" s="641" t="s">
        <v>131</v>
      </c>
      <c r="BH16" s="644"/>
      <c r="BI16" s="644"/>
      <c r="BJ16" s="644"/>
      <c r="BK16" s="644"/>
      <c r="BL16" s="644"/>
      <c r="BM16" s="644"/>
      <c r="BN16" s="645"/>
      <c r="BO16" s="703" t="s">
        <v>131</v>
      </c>
      <c r="BP16" s="703"/>
      <c r="BQ16" s="703"/>
      <c r="BR16" s="703"/>
      <c r="BS16" s="649" t="s">
        <v>122</v>
      </c>
      <c r="BT16" s="644"/>
      <c r="BU16" s="644"/>
      <c r="BV16" s="644"/>
      <c r="BW16" s="644"/>
      <c r="BX16" s="644"/>
      <c r="BY16" s="644"/>
      <c r="BZ16" s="644"/>
      <c r="CA16" s="644"/>
      <c r="CB16" s="684"/>
      <c r="CD16" s="685" t="s">
        <v>253</v>
      </c>
      <c r="CE16" s="682"/>
      <c r="CF16" s="682"/>
      <c r="CG16" s="682"/>
      <c r="CH16" s="682"/>
      <c r="CI16" s="682"/>
      <c r="CJ16" s="682"/>
      <c r="CK16" s="682"/>
      <c r="CL16" s="682"/>
      <c r="CM16" s="682"/>
      <c r="CN16" s="682"/>
      <c r="CO16" s="682"/>
      <c r="CP16" s="682"/>
      <c r="CQ16" s="683"/>
      <c r="CR16" s="641">
        <v>210476</v>
      </c>
      <c r="CS16" s="644"/>
      <c r="CT16" s="644"/>
      <c r="CU16" s="644"/>
      <c r="CV16" s="644"/>
      <c r="CW16" s="644"/>
      <c r="CX16" s="644"/>
      <c r="CY16" s="645"/>
      <c r="CZ16" s="703">
        <v>2.5</v>
      </c>
      <c r="DA16" s="703"/>
      <c r="DB16" s="703"/>
      <c r="DC16" s="703"/>
      <c r="DD16" s="649" t="s">
        <v>122</v>
      </c>
      <c r="DE16" s="644"/>
      <c r="DF16" s="644"/>
      <c r="DG16" s="644"/>
      <c r="DH16" s="644"/>
      <c r="DI16" s="644"/>
      <c r="DJ16" s="644"/>
      <c r="DK16" s="644"/>
      <c r="DL16" s="644"/>
      <c r="DM16" s="644"/>
      <c r="DN16" s="644"/>
      <c r="DO16" s="644"/>
      <c r="DP16" s="645"/>
      <c r="DQ16" s="649">
        <v>14135</v>
      </c>
      <c r="DR16" s="644"/>
      <c r="DS16" s="644"/>
      <c r="DT16" s="644"/>
      <c r="DU16" s="644"/>
      <c r="DV16" s="644"/>
      <c r="DW16" s="644"/>
      <c r="DX16" s="644"/>
      <c r="DY16" s="644"/>
      <c r="DZ16" s="644"/>
      <c r="EA16" s="644"/>
      <c r="EB16" s="644"/>
      <c r="EC16" s="684"/>
    </row>
    <row r="17" spans="2:133" ht="11.25" customHeight="1">
      <c r="B17" s="638" t="s">
        <v>254</v>
      </c>
      <c r="C17" s="639"/>
      <c r="D17" s="639"/>
      <c r="E17" s="639"/>
      <c r="F17" s="639"/>
      <c r="G17" s="639"/>
      <c r="H17" s="639"/>
      <c r="I17" s="639"/>
      <c r="J17" s="639"/>
      <c r="K17" s="639"/>
      <c r="L17" s="639"/>
      <c r="M17" s="639"/>
      <c r="N17" s="639"/>
      <c r="O17" s="639"/>
      <c r="P17" s="639"/>
      <c r="Q17" s="640"/>
      <c r="R17" s="641">
        <v>1112</v>
      </c>
      <c r="S17" s="644"/>
      <c r="T17" s="644"/>
      <c r="U17" s="644"/>
      <c r="V17" s="644"/>
      <c r="W17" s="644"/>
      <c r="X17" s="644"/>
      <c r="Y17" s="645"/>
      <c r="Z17" s="703">
        <v>0</v>
      </c>
      <c r="AA17" s="703"/>
      <c r="AB17" s="703"/>
      <c r="AC17" s="703"/>
      <c r="AD17" s="704">
        <v>1112</v>
      </c>
      <c r="AE17" s="704"/>
      <c r="AF17" s="704"/>
      <c r="AG17" s="704"/>
      <c r="AH17" s="704"/>
      <c r="AI17" s="704"/>
      <c r="AJ17" s="704"/>
      <c r="AK17" s="704"/>
      <c r="AL17" s="646">
        <v>0</v>
      </c>
      <c r="AM17" s="647"/>
      <c r="AN17" s="647"/>
      <c r="AO17" s="705"/>
      <c r="AP17" s="638" t="s">
        <v>255</v>
      </c>
      <c r="AQ17" s="639"/>
      <c r="AR17" s="639"/>
      <c r="AS17" s="639"/>
      <c r="AT17" s="639"/>
      <c r="AU17" s="639"/>
      <c r="AV17" s="639"/>
      <c r="AW17" s="639"/>
      <c r="AX17" s="639"/>
      <c r="AY17" s="639"/>
      <c r="AZ17" s="639"/>
      <c r="BA17" s="639"/>
      <c r="BB17" s="639"/>
      <c r="BC17" s="639"/>
      <c r="BD17" s="639"/>
      <c r="BE17" s="639"/>
      <c r="BF17" s="640"/>
      <c r="BG17" s="641" t="s">
        <v>131</v>
      </c>
      <c r="BH17" s="644"/>
      <c r="BI17" s="644"/>
      <c r="BJ17" s="644"/>
      <c r="BK17" s="644"/>
      <c r="BL17" s="644"/>
      <c r="BM17" s="644"/>
      <c r="BN17" s="645"/>
      <c r="BO17" s="703" t="s">
        <v>122</v>
      </c>
      <c r="BP17" s="703"/>
      <c r="BQ17" s="703"/>
      <c r="BR17" s="703"/>
      <c r="BS17" s="649" t="s">
        <v>131</v>
      </c>
      <c r="BT17" s="644"/>
      <c r="BU17" s="644"/>
      <c r="BV17" s="644"/>
      <c r="BW17" s="644"/>
      <c r="BX17" s="644"/>
      <c r="BY17" s="644"/>
      <c r="BZ17" s="644"/>
      <c r="CA17" s="644"/>
      <c r="CB17" s="684"/>
      <c r="CD17" s="685" t="s">
        <v>256</v>
      </c>
      <c r="CE17" s="682"/>
      <c r="CF17" s="682"/>
      <c r="CG17" s="682"/>
      <c r="CH17" s="682"/>
      <c r="CI17" s="682"/>
      <c r="CJ17" s="682"/>
      <c r="CK17" s="682"/>
      <c r="CL17" s="682"/>
      <c r="CM17" s="682"/>
      <c r="CN17" s="682"/>
      <c r="CO17" s="682"/>
      <c r="CP17" s="682"/>
      <c r="CQ17" s="683"/>
      <c r="CR17" s="641">
        <v>1238652</v>
      </c>
      <c r="CS17" s="644"/>
      <c r="CT17" s="644"/>
      <c r="CU17" s="644"/>
      <c r="CV17" s="644"/>
      <c r="CW17" s="644"/>
      <c r="CX17" s="644"/>
      <c r="CY17" s="645"/>
      <c r="CZ17" s="703">
        <v>15</v>
      </c>
      <c r="DA17" s="703"/>
      <c r="DB17" s="703"/>
      <c r="DC17" s="703"/>
      <c r="DD17" s="649" t="s">
        <v>131</v>
      </c>
      <c r="DE17" s="644"/>
      <c r="DF17" s="644"/>
      <c r="DG17" s="644"/>
      <c r="DH17" s="644"/>
      <c r="DI17" s="644"/>
      <c r="DJ17" s="644"/>
      <c r="DK17" s="644"/>
      <c r="DL17" s="644"/>
      <c r="DM17" s="644"/>
      <c r="DN17" s="644"/>
      <c r="DO17" s="644"/>
      <c r="DP17" s="645"/>
      <c r="DQ17" s="649">
        <v>1206337</v>
      </c>
      <c r="DR17" s="644"/>
      <c r="DS17" s="644"/>
      <c r="DT17" s="644"/>
      <c r="DU17" s="644"/>
      <c r="DV17" s="644"/>
      <c r="DW17" s="644"/>
      <c r="DX17" s="644"/>
      <c r="DY17" s="644"/>
      <c r="DZ17" s="644"/>
      <c r="EA17" s="644"/>
      <c r="EB17" s="644"/>
      <c r="EC17" s="684"/>
    </row>
    <row r="18" spans="2:133" ht="11.25" customHeight="1">
      <c r="B18" s="638" t="s">
        <v>257</v>
      </c>
      <c r="C18" s="639"/>
      <c r="D18" s="639"/>
      <c r="E18" s="639"/>
      <c r="F18" s="639"/>
      <c r="G18" s="639"/>
      <c r="H18" s="639"/>
      <c r="I18" s="639"/>
      <c r="J18" s="639"/>
      <c r="K18" s="639"/>
      <c r="L18" s="639"/>
      <c r="M18" s="639"/>
      <c r="N18" s="639"/>
      <c r="O18" s="639"/>
      <c r="P18" s="639"/>
      <c r="Q18" s="640"/>
      <c r="R18" s="641">
        <v>4347632</v>
      </c>
      <c r="S18" s="644"/>
      <c r="T18" s="644"/>
      <c r="U18" s="644"/>
      <c r="V18" s="644"/>
      <c r="W18" s="644"/>
      <c r="X18" s="644"/>
      <c r="Y18" s="645"/>
      <c r="Z18" s="703">
        <v>51.7</v>
      </c>
      <c r="AA18" s="703"/>
      <c r="AB18" s="703"/>
      <c r="AC18" s="703"/>
      <c r="AD18" s="704">
        <v>3895808</v>
      </c>
      <c r="AE18" s="704"/>
      <c r="AF18" s="704"/>
      <c r="AG18" s="704"/>
      <c r="AH18" s="704"/>
      <c r="AI18" s="704"/>
      <c r="AJ18" s="704"/>
      <c r="AK18" s="704"/>
      <c r="AL18" s="646">
        <v>78.5</v>
      </c>
      <c r="AM18" s="647"/>
      <c r="AN18" s="647"/>
      <c r="AO18" s="705"/>
      <c r="AP18" s="638" t="s">
        <v>258</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131</v>
      </c>
      <c r="BP18" s="703"/>
      <c r="BQ18" s="703"/>
      <c r="BR18" s="703"/>
      <c r="BS18" s="649" t="s">
        <v>122</v>
      </c>
      <c r="BT18" s="644"/>
      <c r="BU18" s="644"/>
      <c r="BV18" s="644"/>
      <c r="BW18" s="644"/>
      <c r="BX18" s="644"/>
      <c r="BY18" s="644"/>
      <c r="BZ18" s="644"/>
      <c r="CA18" s="644"/>
      <c r="CB18" s="684"/>
      <c r="CD18" s="685" t="s">
        <v>259</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131</v>
      </c>
      <c r="DR18" s="644"/>
      <c r="DS18" s="644"/>
      <c r="DT18" s="644"/>
      <c r="DU18" s="644"/>
      <c r="DV18" s="644"/>
      <c r="DW18" s="644"/>
      <c r="DX18" s="644"/>
      <c r="DY18" s="644"/>
      <c r="DZ18" s="644"/>
      <c r="EA18" s="644"/>
      <c r="EB18" s="644"/>
      <c r="EC18" s="684"/>
    </row>
    <row r="19" spans="2:133" ht="11.25" customHeight="1">
      <c r="B19" s="638" t="s">
        <v>260</v>
      </c>
      <c r="C19" s="639"/>
      <c r="D19" s="639"/>
      <c r="E19" s="639"/>
      <c r="F19" s="639"/>
      <c r="G19" s="639"/>
      <c r="H19" s="639"/>
      <c r="I19" s="639"/>
      <c r="J19" s="639"/>
      <c r="K19" s="639"/>
      <c r="L19" s="639"/>
      <c r="M19" s="639"/>
      <c r="N19" s="639"/>
      <c r="O19" s="639"/>
      <c r="P19" s="639"/>
      <c r="Q19" s="640"/>
      <c r="R19" s="641">
        <v>3895808</v>
      </c>
      <c r="S19" s="644"/>
      <c r="T19" s="644"/>
      <c r="U19" s="644"/>
      <c r="V19" s="644"/>
      <c r="W19" s="644"/>
      <c r="X19" s="644"/>
      <c r="Y19" s="645"/>
      <c r="Z19" s="703">
        <v>46.3</v>
      </c>
      <c r="AA19" s="703"/>
      <c r="AB19" s="703"/>
      <c r="AC19" s="703"/>
      <c r="AD19" s="704">
        <v>3895808</v>
      </c>
      <c r="AE19" s="704"/>
      <c r="AF19" s="704"/>
      <c r="AG19" s="704"/>
      <c r="AH19" s="704"/>
      <c r="AI19" s="704"/>
      <c r="AJ19" s="704"/>
      <c r="AK19" s="704"/>
      <c r="AL19" s="646">
        <v>78.5</v>
      </c>
      <c r="AM19" s="647"/>
      <c r="AN19" s="647"/>
      <c r="AO19" s="705"/>
      <c r="AP19" s="638" t="s">
        <v>261</v>
      </c>
      <c r="AQ19" s="639"/>
      <c r="AR19" s="639"/>
      <c r="AS19" s="639"/>
      <c r="AT19" s="639"/>
      <c r="AU19" s="639"/>
      <c r="AV19" s="639"/>
      <c r="AW19" s="639"/>
      <c r="AX19" s="639"/>
      <c r="AY19" s="639"/>
      <c r="AZ19" s="639"/>
      <c r="BA19" s="639"/>
      <c r="BB19" s="639"/>
      <c r="BC19" s="639"/>
      <c r="BD19" s="639"/>
      <c r="BE19" s="639"/>
      <c r="BF19" s="640"/>
      <c r="BG19" s="641" t="s">
        <v>131</v>
      </c>
      <c r="BH19" s="644"/>
      <c r="BI19" s="644"/>
      <c r="BJ19" s="644"/>
      <c r="BK19" s="644"/>
      <c r="BL19" s="644"/>
      <c r="BM19" s="644"/>
      <c r="BN19" s="645"/>
      <c r="BO19" s="703" t="s">
        <v>122</v>
      </c>
      <c r="BP19" s="703"/>
      <c r="BQ19" s="703"/>
      <c r="BR19" s="703"/>
      <c r="BS19" s="649" t="s">
        <v>122</v>
      </c>
      <c r="BT19" s="644"/>
      <c r="BU19" s="644"/>
      <c r="BV19" s="644"/>
      <c r="BW19" s="644"/>
      <c r="BX19" s="644"/>
      <c r="BY19" s="644"/>
      <c r="BZ19" s="644"/>
      <c r="CA19" s="644"/>
      <c r="CB19" s="684"/>
      <c r="CD19" s="685" t="s">
        <v>262</v>
      </c>
      <c r="CE19" s="682"/>
      <c r="CF19" s="682"/>
      <c r="CG19" s="682"/>
      <c r="CH19" s="682"/>
      <c r="CI19" s="682"/>
      <c r="CJ19" s="682"/>
      <c r="CK19" s="682"/>
      <c r="CL19" s="682"/>
      <c r="CM19" s="682"/>
      <c r="CN19" s="682"/>
      <c r="CO19" s="682"/>
      <c r="CP19" s="682"/>
      <c r="CQ19" s="683"/>
      <c r="CR19" s="641" t="s">
        <v>131</v>
      </c>
      <c r="CS19" s="644"/>
      <c r="CT19" s="644"/>
      <c r="CU19" s="644"/>
      <c r="CV19" s="644"/>
      <c r="CW19" s="644"/>
      <c r="CX19" s="644"/>
      <c r="CY19" s="645"/>
      <c r="CZ19" s="703" t="s">
        <v>122</v>
      </c>
      <c r="DA19" s="703"/>
      <c r="DB19" s="703"/>
      <c r="DC19" s="703"/>
      <c r="DD19" s="649" t="s">
        <v>131</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263</v>
      </c>
      <c r="C20" s="639"/>
      <c r="D20" s="639"/>
      <c r="E20" s="639"/>
      <c r="F20" s="639"/>
      <c r="G20" s="639"/>
      <c r="H20" s="639"/>
      <c r="I20" s="639"/>
      <c r="J20" s="639"/>
      <c r="K20" s="639"/>
      <c r="L20" s="639"/>
      <c r="M20" s="639"/>
      <c r="N20" s="639"/>
      <c r="O20" s="639"/>
      <c r="P20" s="639"/>
      <c r="Q20" s="640"/>
      <c r="R20" s="641">
        <v>451824</v>
      </c>
      <c r="S20" s="644"/>
      <c r="T20" s="644"/>
      <c r="U20" s="644"/>
      <c r="V20" s="644"/>
      <c r="W20" s="644"/>
      <c r="X20" s="644"/>
      <c r="Y20" s="645"/>
      <c r="Z20" s="703">
        <v>5.4</v>
      </c>
      <c r="AA20" s="703"/>
      <c r="AB20" s="703"/>
      <c r="AC20" s="703"/>
      <c r="AD20" s="704" t="s">
        <v>131</v>
      </c>
      <c r="AE20" s="704"/>
      <c r="AF20" s="704"/>
      <c r="AG20" s="704"/>
      <c r="AH20" s="704"/>
      <c r="AI20" s="704"/>
      <c r="AJ20" s="704"/>
      <c r="AK20" s="704"/>
      <c r="AL20" s="646" t="s">
        <v>122</v>
      </c>
      <c r="AM20" s="647"/>
      <c r="AN20" s="647"/>
      <c r="AO20" s="705"/>
      <c r="AP20" s="638" t="s">
        <v>264</v>
      </c>
      <c r="AQ20" s="639"/>
      <c r="AR20" s="639"/>
      <c r="AS20" s="639"/>
      <c r="AT20" s="639"/>
      <c r="AU20" s="639"/>
      <c r="AV20" s="639"/>
      <c r="AW20" s="639"/>
      <c r="AX20" s="639"/>
      <c r="AY20" s="639"/>
      <c r="AZ20" s="639"/>
      <c r="BA20" s="639"/>
      <c r="BB20" s="639"/>
      <c r="BC20" s="639"/>
      <c r="BD20" s="639"/>
      <c r="BE20" s="639"/>
      <c r="BF20" s="640"/>
      <c r="BG20" s="641" t="s">
        <v>131</v>
      </c>
      <c r="BH20" s="644"/>
      <c r="BI20" s="644"/>
      <c r="BJ20" s="644"/>
      <c r="BK20" s="644"/>
      <c r="BL20" s="644"/>
      <c r="BM20" s="644"/>
      <c r="BN20" s="645"/>
      <c r="BO20" s="703" t="s">
        <v>131</v>
      </c>
      <c r="BP20" s="703"/>
      <c r="BQ20" s="703"/>
      <c r="BR20" s="703"/>
      <c r="BS20" s="649" t="s">
        <v>131</v>
      </c>
      <c r="BT20" s="644"/>
      <c r="BU20" s="644"/>
      <c r="BV20" s="644"/>
      <c r="BW20" s="644"/>
      <c r="BX20" s="644"/>
      <c r="BY20" s="644"/>
      <c r="BZ20" s="644"/>
      <c r="CA20" s="644"/>
      <c r="CB20" s="684"/>
      <c r="CD20" s="685" t="s">
        <v>265</v>
      </c>
      <c r="CE20" s="682"/>
      <c r="CF20" s="682"/>
      <c r="CG20" s="682"/>
      <c r="CH20" s="682"/>
      <c r="CI20" s="682"/>
      <c r="CJ20" s="682"/>
      <c r="CK20" s="682"/>
      <c r="CL20" s="682"/>
      <c r="CM20" s="682"/>
      <c r="CN20" s="682"/>
      <c r="CO20" s="682"/>
      <c r="CP20" s="682"/>
      <c r="CQ20" s="683"/>
      <c r="CR20" s="641">
        <v>8258928</v>
      </c>
      <c r="CS20" s="644"/>
      <c r="CT20" s="644"/>
      <c r="CU20" s="644"/>
      <c r="CV20" s="644"/>
      <c r="CW20" s="644"/>
      <c r="CX20" s="644"/>
      <c r="CY20" s="645"/>
      <c r="CZ20" s="703">
        <v>100</v>
      </c>
      <c r="DA20" s="703"/>
      <c r="DB20" s="703"/>
      <c r="DC20" s="703"/>
      <c r="DD20" s="649">
        <v>985428</v>
      </c>
      <c r="DE20" s="644"/>
      <c r="DF20" s="644"/>
      <c r="DG20" s="644"/>
      <c r="DH20" s="644"/>
      <c r="DI20" s="644"/>
      <c r="DJ20" s="644"/>
      <c r="DK20" s="644"/>
      <c r="DL20" s="644"/>
      <c r="DM20" s="644"/>
      <c r="DN20" s="644"/>
      <c r="DO20" s="644"/>
      <c r="DP20" s="645"/>
      <c r="DQ20" s="649">
        <v>6009624</v>
      </c>
      <c r="DR20" s="644"/>
      <c r="DS20" s="644"/>
      <c r="DT20" s="644"/>
      <c r="DU20" s="644"/>
      <c r="DV20" s="644"/>
      <c r="DW20" s="644"/>
      <c r="DX20" s="644"/>
      <c r="DY20" s="644"/>
      <c r="DZ20" s="644"/>
      <c r="EA20" s="644"/>
      <c r="EB20" s="644"/>
      <c r="EC20" s="684"/>
    </row>
    <row r="21" spans="2:133" ht="11.25" customHeight="1">
      <c r="B21" s="638" t="s">
        <v>266</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122</v>
      </c>
      <c r="AE21" s="704"/>
      <c r="AF21" s="704"/>
      <c r="AG21" s="704"/>
      <c r="AH21" s="704"/>
      <c r="AI21" s="704"/>
      <c r="AJ21" s="704"/>
      <c r="AK21" s="704"/>
      <c r="AL21" s="646" t="s">
        <v>122</v>
      </c>
      <c r="AM21" s="647"/>
      <c r="AN21" s="647"/>
      <c r="AO21" s="705"/>
      <c r="AP21" s="749" t="s">
        <v>267</v>
      </c>
      <c r="AQ21" s="756"/>
      <c r="AR21" s="756"/>
      <c r="AS21" s="756"/>
      <c r="AT21" s="756"/>
      <c r="AU21" s="756"/>
      <c r="AV21" s="756"/>
      <c r="AW21" s="756"/>
      <c r="AX21" s="756"/>
      <c r="AY21" s="756"/>
      <c r="AZ21" s="756"/>
      <c r="BA21" s="756"/>
      <c r="BB21" s="756"/>
      <c r="BC21" s="756"/>
      <c r="BD21" s="756"/>
      <c r="BE21" s="756"/>
      <c r="BF21" s="751"/>
      <c r="BG21" s="641" t="s">
        <v>122</v>
      </c>
      <c r="BH21" s="644"/>
      <c r="BI21" s="644"/>
      <c r="BJ21" s="644"/>
      <c r="BK21" s="644"/>
      <c r="BL21" s="644"/>
      <c r="BM21" s="644"/>
      <c r="BN21" s="645"/>
      <c r="BO21" s="703" t="s">
        <v>122</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268</v>
      </c>
      <c r="C22" s="639"/>
      <c r="D22" s="639"/>
      <c r="E22" s="639"/>
      <c r="F22" s="639"/>
      <c r="G22" s="639"/>
      <c r="H22" s="639"/>
      <c r="I22" s="639"/>
      <c r="J22" s="639"/>
      <c r="K22" s="639"/>
      <c r="L22" s="639"/>
      <c r="M22" s="639"/>
      <c r="N22" s="639"/>
      <c r="O22" s="639"/>
      <c r="P22" s="639"/>
      <c r="Q22" s="640"/>
      <c r="R22" s="641">
        <v>5409139</v>
      </c>
      <c r="S22" s="644"/>
      <c r="T22" s="644"/>
      <c r="U22" s="644"/>
      <c r="V22" s="644"/>
      <c r="W22" s="644"/>
      <c r="X22" s="644"/>
      <c r="Y22" s="645"/>
      <c r="Z22" s="703">
        <v>64.3</v>
      </c>
      <c r="AA22" s="703"/>
      <c r="AB22" s="703"/>
      <c r="AC22" s="703"/>
      <c r="AD22" s="704">
        <v>4957315</v>
      </c>
      <c r="AE22" s="704"/>
      <c r="AF22" s="704"/>
      <c r="AG22" s="704"/>
      <c r="AH22" s="704"/>
      <c r="AI22" s="704"/>
      <c r="AJ22" s="704"/>
      <c r="AK22" s="704"/>
      <c r="AL22" s="646">
        <v>99.9</v>
      </c>
      <c r="AM22" s="647"/>
      <c r="AN22" s="647"/>
      <c r="AO22" s="705"/>
      <c r="AP22" s="749" t="s">
        <v>269</v>
      </c>
      <c r="AQ22" s="756"/>
      <c r="AR22" s="756"/>
      <c r="AS22" s="756"/>
      <c r="AT22" s="756"/>
      <c r="AU22" s="756"/>
      <c r="AV22" s="756"/>
      <c r="AW22" s="756"/>
      <c r="AX22" s="756"/>
      <c r="AY22" s="756"/>
      <c r="AZ22" s="756"/>
      <c r="BA22" s="756"/>
      <c r="BB22" s="756"/>
      <c r="BC22" s="756"/>
      <c r="BD22" s="756"/>
      <c r="BE22" s="756"/>
      <c r="BF22" s="751"/>
      <c r="BG22" s="641" t="s">
        <v>131</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271</v>
      </c>
      <c r="C23" s="639"/>
      <c r="D23" s="639"/>
      <c r="E23" s="639"/>
      <c r="F23" s="639"/>
      <c r="G23" s="639"/>
      <c r="H23" s="639"/>
      <c r="I23" s="639"/>
      <c r="J23" s="639"/>
      <c r="K23" s="639"/>
      <c r="L23" s="639"/>
      <c r="M23" s="639"/>
      <c r="N23" s="639"/>
      <c r="O23" s="639"/>
      <c r="P23" s="639"/>
      <c r="Q23" s="640"/>
      <c r="R23" s="641">
        <v>1234</v>
      </c>
      <c r="S23" s="644"/>
      <c r="T23" s="644"/>
      <c r="U23" s="644"/>
      <c r="V23" s="644"/>
      <c r="W23" s="644"/>
      <c r="X23" s="644"/>
      <c r="Y23" s="645"/>
      <c r="Z23" s="703">
        <v>0</v>
      </c>
      <c r="AA23" s="703"/>
      <c r="AB23" s="703"/>
      <c r="AC23" s="703"/>
      <c r="AD23" s="704">
        <v>1234</v>
      </c>
      <c r="AE23" s="704"/>
      <c r="AF23" s="704"/>
      <c r="AG23" s="704"/>
      <c r="AH23" s="704"/>
      <c r="AI23" s="704"/>
      <c r="AJ23" s="704"/>
      <c r="AK23" s="704"/>
      <c r="AL23" s="646">
        <v>0</v>
      </c>
      <c r="AM23" s="647"/>
      <c r="AN23" s="647"/>
      <c r="AO23" s="705"/>
      <c r="AP23" s="749" t="s">
        <v>272</v>
      </c>
      <c r="AQ23" s="756"/>
      <c r="AR23" s="756"/>
      <c r="AS23" s="756"/>
      <c r="AT23" s="756"/>
      <c r="AU23" s="756"/>
      <c r="AV23" s="756"/>
      <c r="AW23" s="756"/>
      <c r="AX23" s="756"/>
      <c r="AY23" s="756"/>
      <c r="AZ23" s="756"/>
      <c r="BA23" s="756"/>
      <c r="BB23" s="756"/>
      <c r="BC23" s="756"/>
      <c r="BD23" s="756"/>
      <c r="BE23" s="756"/>
      <c r="BF23" s="751"/>
      <c r="BG23" s="641" t="s">
        <v>131</v>
      </c>
      <c r="BH23" s="644"/>
      <c r="BI23" s="644"/>
      <c r="BJ23" s="644"/>
      <c r="BK23" s="644"/>
      <c r="BL23" s="644"/>
      <c r="BM23" s="644"/>
      <c r="BN23" s="645"/>
      <c r="BO23" s="703" t="s">
        <v>122</v>
      </c>
      <c r="BP23" s="703"/>
      <c r="BQ23" s="703"/>
      <c r="BR23" s="703"/>
      <c r="BS23" s="649" t="s">
        <v>131</v>
      </c>
      <c r="BT23" s="644"/>
      <c r="BU23" s="644"/>
      <c r="BV23" s="644"/>
      <c r="BW23" s="644"/>
      <c r="BX23" s="644"/>
      <c r="BY23" s="644"/>
      <c r="BZ23" s="644"/>
      <c r="CA23" s="644"/>
      <c r="CB23" s="684"/>
      <c r="CD23" s="758" t="s">
        <v>212</v>
      </c>
      <c r="CE23" s="759"/>
      <c r="CF23" s="759"/>
      <c r="CG23" s="759"/>
      <c r="CH23" s="759"/>
      <c r="CI23" s="759"/>
      <c r="CJ23" s="759"/>
      <c r="CK23" s="759"/>
      <c r="CL23" s="759"/>
      <c r="CM23" s="759"/>
      <c r="CN23" s="759"/>
      <c r="CO23" s="759"/>
      <c r="CP23" s="759"/>
      <c r="CQ23" s="760"/>
      <c r="CR23" s="758" t="s">
        <v>273</v>
      </c>
      <c r="CS23" s="759"/>
      <c r="CT23" s="759"/>
      <c r="CU23" s="759"/>
      <c r="CV23" s="759"/>
      <c r="CW23" s="759"/>
      <c r="CX23" s="759"/>
      <c r="CY23" s="760"/>
      <c r="CZ23" s="758" t="s">
        <v>274</v>
      </c>
      <c r="DA23" s="759"/>
      <c r="DB23" s="759"/>
      <c r="DC23" s="760"/>
      <c r="DD23" s="758" t="s">
        <v>275</v>
      </c>
      <c r="DE23" s="759"/>
      <c r="DF23" s="759"/>
      <c r="DG23" s="759"/>
      <c r="DH23" s="759"/>
      <c r="DI23" s="759"/>
      <c r="DJ23" s="759"/>
      <c r="DK23" s="760"/>
      <c r="DL23" s="767" t="s">
        <v>276</v>
      </c>
      <c r="DM23" s="768"/>
      <c r="DN23" s="768"/>
      <c r="DO23" s="768"/>
      <c r="DP23" s="768"/>
      <c r="DQ23" s="768"/>
      <c r="DR23" s="768"/>
      <c r="DS23" s="768"/>
      <c r="DT23" s="768"/>
      <c r="DU23" s="768"/>
      <c r="DV23" s="769"/>
      <c r="DW23" s="758" t="s">
        <v>277</v>
      </c>
      <c r="DX23" s="759"/>
      <c r="DY23" s="759"/>
      <c r="DZ23" s="759"/>
      <c r="EA23" s="759"/>
      <c r="EB23" s="759"/>
      <c r="EC23" s="760"/>
    </row>
    <row r="24" spans="2:133" ht="11.25" customHeight="1">
      <c r="B24" s="638" t="s">
        <v>278</v>
      </c>
      <c r="C24" s="639"/>
      <c r="D24" s="639"/>
      <c r="E24" s="639"/>
      <c r="F24" s="639"/>
      <c r="G24" s="639"/>
      <c r="H24" s="639"/>
      <c r="I24" s="639"/>
      <c r="J24" s="639"/>
      <c r="K24" s="639"/>
      <c r="L24" s="639"/>
      <c r="M24" s="639"/>
      <c r="N24" s="639"/>
      <c r="O24" s="639"/>
      <c r="P24" s="639"/>
      <c r="Q24" s="640"/>
      <c r="R24" s="641">
        <v>16506</v>
      </c>
      <c r="S24" s="644"/>
      <c r="T24" s="644"/>
      <c r="U24" s="644"/>
      <c r="V24" s="644"/>
      <c r="W24" s="644"/>
      <c r="X24" s="644"/>
      <c r="Y24" s="645"/>
      <c r="Z24" s="703">
        <v>0.2</v>
      </c>
      <c r="AA24" s="703"/>
      <c r="AB24" s="703"/>
      <c r="AC24" s="703"/>
      <c r="AD24" s="704" t="s">
        <v>131</v>
      </c>
      <c r="AE24" s="704"/>
      <c r="AF24" s="704"/>
      <c r="AG24" s="704"/>
      <c r="AH24" s="704"/>
      <c r="AI24" s="704"/>
      <c r="AJ24" s="704"/>
      <c r="AK24" s="704"/>
      <c r="AL24" s="646" t="s">
        <v>131</v>
      </c>
      <c r="AM24" s="647"/>
      <c r="AN24" s="647"/>
      <c r="AO24" s="705"/>
      <c r="AP24" s="749" t="s">
        <v>279</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280</v>
      </c>
      <c r="CE24" s="713"/>
      <c r="CF24" s="713"/>
      <c r="CG24" s="713"/>
      <c r="CH24" s="713"/>
      <c r="CI24" s="713"/>
      <c r="CJ24" s="713"/>
      <c r="CK24" s="713"/>
      <c r="CL24" s="713"/>
      <c r="CM24" s="713"/>
      <c r="CN24" s="713"/>
      <c r="CO24" s="713"/>
      <c r="CP24" s="713"/>
      <c r="CQ24" s="714"/>
      <c r="CR24" s="706">
        <v>3620928</v>
      </c>
      <c r="CS24" s="707"/>
      <c r="CT24" s="707"/>
      <c r="CU24" s="707"/>
      <c r="CV24" s="707"/>
      <c r="CW24" s="707"/>
      <c r="CX24" s="707"/>
      <c r="CY24" s="753"/>
      <c r="CZ24" s="754">
        <v>43.8</v>
      </c>
      <c r="DA24" s="723"/>
      <c r="DB24" s="723"/>
      <c r="DC24" s="757"/>
      <c r="DD24" s="752">
        <v>3042595</v>
      </c>
      <c r="DE24" s="707"/>
      <c r="DF24" s="707"/>
      <c r="DG24" s="707"/>
      <c r="DH24" s="707"/>
      <c r="DI24" s="707"/>
      <c r="DJ24" s="707"/>
      <c r="DK24" s="753"/>
      <c r="DL24" s="752">
        <v>2978320</v>
      </c>
      <c r="DM24" s="707"/>
      <c r="DN24" s="707"/>
      <c r="DO24" s="707"/>
      <c r="DP24" s="707"/>
      <c r="DQ24" s="707"/>
      <c r="DR24" s="707"/>
      <c r="DS24" s="707"/>
      <c r="DT24" s="707"/>
      <c r="DU24" s="707"/>
      <c r="DV24" s="753"/>
      <c r="DW24" s="754">
        <v>57.7</v>
      </c>
      <c r="DX24" s="723"/>
      <c r="DY24" s="723"/>
      <c r="DZ24" s="723"/>
      <c r="EA24" s="723"/>
      <c r="EB24" s="723"/>
      <c r="EC24" s="755"/>
    </row>
    <row r="25" spans="2:133" ht="11.25" customHeight="1">
      <c r="B25" s="638" t="s">
        <v>281</v>
      </c>
      <c r="C25" s="639"/>
      <c r="D25" s="639"/>
      <c r="E25" s="639"/>
      <c r="F25" s="639"/>
      <c r="G25" s="639"/>
      <c r="H25" s="639"/>
      <c r="I25" s="639"/>
      <c r="J25" s="639"/>
      <c r="K25" s="639"/>
      <c r="L25" s="639"/>
      <c r="M25" s="639"/>
      <c r="N25" s="639"/>
      <c r="O25" s="639"/>
      <c r="P25" s="639"/>
      <c r="Q25" s="640"/>
      <c r="R25" s="641">
        <v>155417</v>
      </c>
      <c r="S25" s="644"/>
      <c r="T25" s="644"/>
      <c r="U25" s="644"/>
      <c r="V25" s="644"/>
      <c r="W25" s="644"/>
      <c r="X25" s="644"/>
      <c r="Y25" s="645"/>
      <c r="Z25" s="703">
        <v>1.8</v>
      </c>
      <c r="AA25" s="703"/>
      <c r="AB25" s="703"/>
      <c r="AC25" s="703"/>
      <c r="AD25" s="704" t="s">
        <v>122</v>
      </c>
      <c r="AE25" s="704"/>
      <c r="AF25" s="704"/>
      <c r="AG25" s="704"/>
      <c r="AH25" s="704"/>
      <c r="AI25" s="704"/>
      <c r="AJ25" s="704"/>
      <c r="AK25" s="704"/>
      <c r="AL25" s="646" t="s">
        <v>131</v>
      </c>
      <c r="AM25" s="647"/>
      <c r="AN25" s="647"/>
      <c r="AO25" s="705"/>
      <c r="AP25" s="749" t="s">
        <v>282</v>
      </c>
      <c r="AQ25" s="756"/>
      <c r="AR25" s="756"/>
      <c r="AS25" s="756"/>
      <c r="AT25" s="756"/>
      <c r="AU25" s="756"/>
      <c r="AV25" s="756"/>
      <c r="AW25" s="756"/>
      <c r="AX25" s="756"/>
      <c r="AY25" s="756"/>
      <c r="AZ25" s="756"/>
      <c r="BA25" s="756"/>
      <c r="BB25" s="756"/>
      <c r="BC25" s="756"/>
      <c r="BD25" s="756"/>
      <c r="BE25" s="756"/>
      <c r="BF25" s="751"/>
      <c r="BG25" s="641" t="s">
        <v>131</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283</v>
      </c>
      <c r="CE25" s="682"/>
      <c r="CF25" s="682"/>
      <c r="CG25" s="682"/>
      <c r="CH25" s="682"/>
      <c r="CI25" s="682"/>
      <c r="CJ25" s="682"/>
      <c r="CK25" s="682"/>
      <c r="CL25" s="682"/>
      <c r="CM25" s="682"/>
      <c r="CN25" s="682"/>
      <c r="CO25" s="682"/>
      <c r="CP25" s="682"/>
      <c r="CQ25" s="683"/>
      <c r="CR25" s="641">
        <v>1725548</v>
      </c>
      <c r="CS25" s="642"/>
      <c r="CT25" s="642"/>
      <c r="CU25" s="642"/>
      <c r="CV25" s="642"/>
      <c r="CW25" s="642"/>
      <c r="CX25" s="642"/>
      <c r="CY25" s="643"/>
      <c r="CZ25" s="646">
        <v>20.9</v>
      </c>
      <c r="DA25" s="675"/>
      <c r="DB25" s="675"/>
      <c r="DC25" s="676"/>
      <c r="DD25" s="649">
        <v>1648964</v>
      </c>
      <c r="DE25" s="642"/>
      <c r="DF25" s="642"/>
      <c r="DG25" s="642"/>
      <c r="DH25" s="642"/>
      <c r="DI25" s="642"/>
      <c r="DJ25" s="642"/>
      <c r="DK25" s="643"/>
      <c r="DL25" s="649">
        <v>1584689</v>
      </c>
      <c r="DM25" s="642"/>
      <c r="DN25" s="642"/>
      <c r="DO25" s="642"/>
      <c r="DP25" s="642"/>
      <c r="DQ25" s="642"/>
      <c r="DR25" s="642"/>
      <c r="DS25" s="642"/>
      <c r="DT25" s="642"/>
      <c r="DU25" s="642"/>
      <c r="DV25" s="643"/>
      <c r="DW25" s="646">
        <v>30.7</v>
      </c>
      <c r="DX25" s="675"/>
      <c r="DY25" s="675"/>
      <c r="DZ25" s="675"/>
      <c r="EA25" s="675"/>
      <c r="EB25" s="675"/>
      <c r="EC25" s="677"/>
    </row>
    <row r="26" spans="2:133" ht="11.25" customHeight="1">
      <c r="B26" s="638" t="s">
        <v>284</v>
      </c>
      <c r="C26" s="639"/>
      <c r="D26" s="639"/>
      <c r="E26" s="639"/>
      <c r="F26" s="639"/>
      <c r="G26" s="639"/>
      <c r="H26" s="639"/>
      <c r="I26" s="639"/>
      <c r="J26" s="639"/>
      <c r="K26" s="639"/>
      <c r="L26" s="639"/>
      <c r="M26" s="639"/>
      <c r="N26" s="639"/>
      <c r="O26" s="639"/>
      <c r="P26" s="639"/>
      <c r="Q26" s="640"/>
      <c r="R26" s="641">
        <v>7739</v>
      </c>
      <c r="S26" s="644"/>
      <c r="T26" s="644"/>
      <c r="U26" s="644"/>
      <c r="V26" s="644"/>
      <c r="W26" s="644"/>
      <c r="X26" s="644"/>
      <c r="Y26" s="645"/>
      <c r="Z26" s="703">
        <v>0.1</v>
      </c>
      <c r="AA26" s="703"/>
      <c r="AB26" s="703"/>
      <c r="AC26" s="703"/>
      <c r="AD26" s="704" t="s">
        <v>122</v>
      </c>
      <c r="AE26" s="704"/>
      <c r="AF26" s="704"/>
      <c r="AG26" s="704"/>
      <c r="AH26" s="704"/>
      <c r="AI26" s="704"/>
      <c r="AJ26" s="704"/>
      <c r="AK26" s="704"/>
      <c r="AL26" s="646" t="s">
        <v>122</v>
      </c>
      <c r="AM26" s="647"/>
      <c r="AN26" s="647"/>
      <c r="AO26" s="705"/>
      <c r="AP26" s="749" t="s">
        <v>285</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286</v>
      </c>
      <c r="CE26" s="682"/>
      <c r="CF26" s="682"/>
      <c r="CG26" s="682"/>
      <c r="CH26" s="682"/>
      <c r="CI26" s="682"/>
      <c r="CJ26" s="682"/>
      <c r="CK26" s="682"/>
      <c r="CL26" s="682"/>
      <c r="CM26" s="682"/>
      <c r="CN26" s="682"/>
      <c r="CO26" s="682"/>
      <c r="CP26" s="682"/>
      <c r="CQ26" s="683"/>
      <c r="CR26" s="641">
        <v>1166702</v>
      </c>
      <c r="CS26" s="644"/>
      <c r="CT26" s="644"/>
      <c r="CU26" s="644"/>
      <c r="CV26" s="644"/>
      <c r="CW26" s="644"/>
      <c r="CX26" s="644"/>
      <c r="CY26" s="645"/>
      <c r="CZ26" s="646">
        <v>14.1</v>
      </c>
      <c r="DA26" s="675"/>
      <c r="DB26" s="675"/>
      <c r="DC26" s="676"/>
      <c r="DD26" s="649">
        <v>1099758</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287</v>
      </c>
      <c r="C27" s="639"/>
      <c r="D27" s="639"/>
      <c r="E27" s="639"/>
      <c r="F27" s="639"/>
      <c r="G27" s="639"/>
      <c r="H27" s="639"/>
      <c r="I27" s="639"/>
      <c r="J27" s="639"/>
      <c r="K27" s="639"/>
      <c r="L27" s="639"/>
      <c r="M27" s="639"/>
      <c r="N27" s="639"/>
      <c r="O27" s="639"/>
      <c r="P27" s="639"/>
      <c r="Q27" s="640"/>
      <c r="R27" s="641">
        <v>508841</v>
      </c>
      <c r="S27" s="644"/>
      <c r="T27" s="644"/>
      <c r="U27" s="644"/>
      <c r="V27" s="644"/>
      <c r="W27" s="644"/>
      <c r="X27" s="644"/>
      <c r="Y27" s="645"/>
      <c r="Z27" s="703">
        <v>6</v>
      </c>
      <c r="AA27" s="703"/>
      <c r="AB27" s="703"/>
      <c r="AC27" s="703"/>
      <c r="AD27" s="704" t="s">
        <v>122</v>
      </c>
      <c r="AE27" s="704"/>
      <c r="AF27" s="704"/>
      <c r="AG27" s="704"/>
      <c r="AH27" s="704"/>
      <c r="AI27" s="704"/>
      <c r="AJ27" s="704"/>
      <c r="AK27" s="704"/>
      <c r="AL27" s="646" t="s">
        <v>122</v>
      </c>
      <c r="AM27" s="647"/>
      <c r="AN27" s="647"/>
      <c r="AO27" s="705"/>
      <c r="AP27" s="638" t="s">
        <v>288</v>
      </c>
      <c r="AQ27" s="639"/>
      <c r="AR27" s="639"/>
      <c r="AS27" s="639"/>
      <c r="AT27" s="639"/>
      <c r="AU27" s="639"/>
      <c r="AV27" s="639"/>
      <c r="AW27" s="639"/>
      <c r="AX27" s="639"/>
      <c r="AY27" s="639"/>
      <c r="AZ27" s="639"/>
      <c r="BA27" s="639"/>
      <c r="BB27" s="639"/>
      <c r="BC27" s="639"/>
      <c r="BD27" s="639"/>
      <c r="BE27" s="639"/>
      <c r="BF27" s="640"/>
      <c r="BG27" s="641">
        <v>789534</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289</v>
      </c>
      <c r="CE27" s="682"/>
      <c r="CF27" s="682"/>
      <c r="CG27" s="682"/>
      <c r="CH27" s="682"/>
      <c r="CI27" s="682"/>
      <c r="CJ27" s="682"/>
      <c r="CK27" s="682"/>
      <c r="CL27" s="682"/>
      <c r="CM27" s="682"/>
      <c r="CN27" s="682"/>
      <c r="CO27" s="682"/>
      <c r="CP27" s="682"/>
      <c r="CQ27" s="683"/>
      <c r="CR27" s="641">
        <v>656728</v>
      </c>
      <c r="CS27" s="642"/>
      <c r="CT27" s="642"/>
      <c r="CU27" s="642"/>
      <c r="CV27" s="642"/>
      <c r="CW27" s="642"/>
      <c r="CX27" s="642"/>
      <c r="CY27" s="643"/>
      <c r="CZ27" s="646">
        <v>8</v>
      </c>
      <c r="DA27" s="675"/>
      <c r="DB27" s="675"/>
      <c r="DC27" s="676"/>
      <c r="DD27" s="649">
        <v>187294</v>
      </c>
      <c r="DE27" s="642"/>
      <c r="DF27" s="642"/>
      <c r="DG27" s="642"/>
      <c r="DH27" s="642"/>
      <c r="DI27" s="642"/>
      <c r="DJ27" s="642"/>
      <c r="DK27" s="643"/>
      <c r="DL27" s="649">
        <v>187294</v>
      </c>
      <c r="DM27" s="642"/>
      <c r="DN27" s="642"/>
      <c r="DO27" s="642"/>
      <c r="DP27" s="642"/>
      <c r="DQ27" s="642"/>
      <c r="DR27" s="642"/>
      <c r="DS27" s="642"/>
      <c r="DT27" s="642"/>
      <c r="DU27" s="642"/>
      <c r="DV27" s="643"/>
      <c r="DW27" s="646">
        <v>3.6</v>
      </c>
      <c r="DX27" s="675"/>
      <c r="DY27" s="675"/>
      <c r="DZ27" s="675"/>
      <c r="EA27" s="675"/>
      <c r="EB27" s="675"/>
      <c r="EC27" s="677"/>
    </row>
    <row r="28" spans="2:133" ht="11.25" customHeight="1">
      <c r="B28" s="746" t="s">
        <v>290</v>
      </c>
      <c r="C28" s="747"/>
      <c r="D28" s="747"/>
      <c r="E28" s="747"/>
      <c r="F28" s="747"/>
      <c r="G28" s="747"/>
      <c r="H28" s="747"/>
      <c r="I28" s="747"/>
      <c r="J28" s="747"/>
      <c r="K28" s="747"/>
      <c r="L28" s="747"/>
      <c r="M28" s="747"/>
      <c r="N28" s="747"/>
      <c r="O28" s="747"/>
      <c r="P28" s="747"/>
      <c r="Q28" s="748"/>
      <c r="R28" s="641" t="s">
        <v>131</v>
      </c>
      <c r="S28" s="644"/>
      <c r="T28" s="644"/>
      <c r="U28" s="644"/>
      <c r="V28" s="644"/>
      <c r="W28" s="644"/>
      <c r="X28" s="644"/>
      <c r="Y28" s="645"/>
      <c r="Z28" s="703" t="s">
        <v>122</v>
      </c>
      <c r="AA28" s="703"/>
      <c r="AB28" s="703"/>
      <c r="AC28" s="703"/>
      <c r="AD28" s="704" t="s">
        <v>131</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291</v>
      </c>
      <c r="CE28" s="682"/>
      <c r="CF28" s="682"/>
      <c r="CG28" s="682"/>
      <c r="CH28" s="682"/>
      <c r="CI28" s="682"/>
      <c r="CJ28" s="682"/>
      <c r="CK28" s="682"/>
      <c r="CL28" s="682"/>
      <c r="CM28" s="682"/>
      <c r="CN28" s="682"/>
      <c r="CO28" s="682"/>
      <c r="CP28" s="682"/>
      <c r="CQ28" s="683"/>
      <c r="CR28" s="641">
        <v>1238652</v>
      </c>
      <c r="CS28" s="644"/>
      <c r="CT28" s="644"/>
      <c r="CU28" s="644"/>
      <c r="CV28" s="644"/>
      <c r="CW28" s="644"/>
      <c r="CX28" s="644"/>
      <c r="CY28" s="645"/>
      <c r="CZ28" s="646">
        <v>15</v>
      </c>
      <c r="DA28" s="675"/>
      <c r="DB28" s="675"/>
      <c r="DC28" s="676"/>
      <c r="DD28" s="649">
        <v>1206337</v>
      </c>
      <c r="DE28" s="644"/>
      <c r="DF28" s="644"/>
      <c r="DG28" s="644"/>
      <c r="DH28" s="644"/>
      <c r="DI28" s="644"/>
      <c r="DJ28" s="644"/>
      <c r="DK28" s="645"/>
      <c r="DL28" s="649">
        <v>1206337</v>
      </c>
      <c r="DM28" s="644"/>
      <c r="DN28" s="644"/>
      <c r="DO28" s="644"/>
      <c r="DP28" s="644"/>
      <c r="DQ28" s="644"/>
      <c r="DR28" s="644"/>
      <c r="DS28" s="644"/>
      <c r="DT28" s="644"/>
      <c r="DU28" s="644"/>
      <c r="DV28" s="645"/>
      <c r="DW28" s="646">
        <v>23.4</v>
      </c>
      <c r="DX28" s="675"/>
      <c r="DY28" s="675"/>
      <c r="DZ28" s="675"/>
      <c r="EA28" s="675"/>
      <c r="EB28" s="675"/>
      <c r="EC28" s="677"/>
    </row>
    <row r="29" spans="2:133" ht="11.25" customHeight="1">
      <c r="B29" s="638" t="s">
        <v>292</v>
      </c>
      <c r="C29" s="639"/>
      <c r="D29" s="639"/>
      <c r="E29" s="639"/>
      <c r="F29" s="639"/>
      <c r="G29" s="639"/>
      <c r="H29" s="639"/>
      <c r="I29" s="639"/>
      <c r="J29" s="639"/>
      <c r="K29" s="639"/>
      <c r="L29" s="639"/>
      <c r="M29" s="639"/>
      <c r="N29" s="639"/>
      <c r="O29" s="639"/>
      <c r="P29" s="639"/>
      <c r="Q29" s="640"/>
      <c r="R29" s="641">
        <v>600169</v>
      </c>
      <c r="S29" s="644"/>
      <c r="T29" s="644"/>
      <c r="U29" s="644"/>
      <c r="V29" s="644"/>
      <c r="W29" s="644"/>
      <c r="X29" s="644"/>
      <c r="Y29" s="645"/>
      <c r="Z29" s="703">
        <v>7.1</v>
      </c>
      <c r="AA29" s="703"/>
      <c r="AB29" s="703"/>
      <c r="AC29" s="703"/>
      <c r="AD29" s="704" t="s">
        <v>122</v>
      </c>
      <c r="AE29" s="704"/>
      <c r="AF29" s="704"/>
      <c r="AG29" s="704"/>
      <c r="AH29" s="704"/>
      <c r="AI29" s="704"/>
      <c r="AJ29" s="704"/>
      <c r="AK29" s="704"/>
      <c r="AL29" s="646" t="s">
        <v>122</v>
      </c>
      <c r="AM29" s="647"/>
      <c r="AN29" s="647"/>
      <c r="AO29" s="705"/>
      <c r="AP29" s="715" t="s">
        <v>212</v>
      </c>
      <c r="AQ29" s="716"/>
      <c r="AR29" s="716"/>
      <c r="AS29" s="716"/>
      <c r="AT29" s="716"/>
      <c r="AU29" s="716"/>
      <c r="AV29" s="716"/>
      <c r="AW29" s="716"/>
      <c r="AX29" s="716"/>
      <c r="AY29" s="716"/>
      <c r="AZ29" s="716"/>
      <c r="BA29" s="716"/>
      <c r="BB29" s="716"/>
      <c r="BC29" s="716"/>
      <c r="BD29" s="716"/>
      <c r="BE29" s="716"/>
      <c r="BF29" s="717"/>
      <c r="BG29" s="715" t="s">
        <v>293</v>
      </c>
      <c r="BH29" s="743"/>
      <c r="BI29" s="743"/>
      <c r="BJ29" s="743"/>
      <c r="BK29" s="743"/>
      <c r="BL29" s="743"/>
      <c r="BM29" s="743"/>
      <c r="BN29" s="743"/>
      <c r="BO29" s="743"/>
      <c r="BP29" s="743"/>
      <c r="BQ29" s="744"/>
      <c r="BR29" s="715" t="s">
        <v>294</v>
      </c>
      <c r="BS29" s="743"/>
      <c r="BT29" s="743"/>
      <c r="BU29" s="743"/>
      <c r="BV29" s="743"/>
      <c r="BW29" s="743"/>
      <c r="BX29" s="743"/>
      <c r="BY29" s="743"/>
      <c r="BZ29" s="743"/>
      <c r="CA29" s="743"/>
      <c r="CB29" s="744"/>
      <c r="CD29" s="725" t="s">
        <v>295</v>
      </c>
      <c r="CE29" s="726"/>
      <c r="CF29" s="685" t="s">
        <v>64</v>
      </c>
      <c r="CG29" s="682"/>
      <c r="CH29" s="682"/>
      <c r="CI29" s="682"/>
      <c r="CJ29" s="682"/>
      <c r="CK29" s="682"/>
      <c r="CL29" s="682"/>
      <c r="CM29" s="682"/>
      <c r="CN29" s="682"/>
      <c r="CO29" s="682"/>
      <c r="CP29" s="682"/>
      <c r="CQ29" s="683"/>
      <c r="CR29" s="641">
        <v>1238652</v>
      </c>
      <c r="CS29" s="642"/>
      <c r="CT29" s="642"/>
      <c r="CU29" s="642"/>
      <c r="CV29" s="642"/>
      <c r="CW29" s="642"/>
      <c r="CX29" s="642"/>
      <c r="CY29" s="643"/>
      <c r="CZ29" s="646">
        <v>15</v>
      </c>
      <c r="DA29" s="675"/>
      <c r="DB29" s="675"/>
      <c r="DC29" s="676"/>
      <c r="DD29" s="649">
        <v>1206337</v>
      </c>
      <c r="DE29" s="642"/>
      <c r="DF29" s="642"/>
      <c r="DG29" s="642"/>
      <c r="DH29" s="642"/>
      <c r="DI29" s="642"/>
      <c r="DJ29" s="642"/>
      <c r="DK29" s="643"/>
      <c r="DL29" s="649">
        <v>1206337</v>
      </c>
      <c r="DM29" s="642"/>
      <c r="DN29" s="642"/>
      <c r="DO29" s="642"/>
      <c r="DP29" s="642"/>
      <c r="DQ29" s="642"/>
      <c r="DR29" s="642"/>
      <c r="DS29" s="642"/>
      <c r="DT29" s="642"/>
      <c r="DU29" s="642"/>
      <c r="DV29" s="643"/>
      <c r="DW29" s="646">
        <v>23.4</v>
      </c>
      <c r="DX29" s="675"/>
      <c r="DY29" s="675"/>
      <c r="DZ29" s="675"/>
      <c r="EA29" s="675"/>
      <c r="EB29" s="675"/>
      <c r="EC29" s="677"/>
    </row>
    <row r="30" spans="2:133" ht="11.25" customHeight="1">
      <c r="B30" s="638" t="s">
        <v>296</v>
      </c>
      <c r="C30" s="639"/>
      <c r="D30" s="639"/>
      <c r="E30" s="639"/>
      <c r="F30" s="639"/>
      <c r="G30" s="639"/>
      <c r="H30" s="639"/>
      <c r="I30" s="639"/>
      <c r="J30" s="639"/>
      <c r="K30" s="639"/>
      <c r="L30" s="639"/>
      <c r="M30" s="639"/>
      <c r="N30" s="639"/>
      <c r="O30" s="639"/>
      <c r="P30" s="639"/>
      <c r="Q30" s="640"/>
      <c r="R30" s="641">
        <v>104585</v>
      </c>
      <c r="S30" s="644"/>
      <c r="T30" s="644"/>
      <c r="U30" s="644"/>
      <c r="V30" s="644"/>
      <c r="W30" s="644"/>
      <c r="X30" s="644"/>
      <c r="Y30" s="645"/>
      <c r="Z30" s="703">
        <v>1.2</v>
      </c>
      <c r="AA30" s="703"/>
      <c r="AB30" s="703"/>
      <c r="AC30" s="703"/>
      <c r="AD30" s="704">
        <v>1303</v>
      </c>
      <c r="AE30" s="704"/>
      <c r="AF30" s="704"/>
      <c r="AG30" s="704"/>
      <c r="AH30" s="704"/>
      <c r="AI30" s="704"/>
      <c r="AJ30" s="704"/>
      <c r="AK30" s="704"/>
      <c r="AL30" s="646">
        <v>0</v>
      </c>
      <c r="AM30" s="647"/>
      <c r="AN30" s="647"/>
      <c r="AO30" s="705"/>
      <c r="AP30" s="731" t="s">
        <v>297</v>
      </c>
      <c r="AQ30" s="732"/>
      <c r="AR30" s="732"/>
      <c r="AS30" s="732"/>
      <c r="AT30" s="737" t="s">
        <v>298</v>
      </c>
      <c r="AU30" s="210"/>
      <c r="AV30" s="210"/>
      <c r="AW30" s="210"/>
      <c r="AX30" s="740" t="s">
        <v>178</v>
      </c>
      <c r="AY30" s="741"/>
      <c r="AZ30" s="741"/>
      <c r="BA30" s="741"/>
      <c r="BB30" s="741"/>
      <c r="BC30" s="741"/>
      <c r="BD30" s="741"/>
      <c r="BE30" s="741"/>
      <c r="BF30" s="742"/>
      <c r="BG30" s="721">
        <v>98.5</v>
      </c>
      <c r="BH30" s="722"/>
      <c r="BI30" s="722"/>
      <c r="BJ30" s="722"/>
      <c r="BK30" s="722"/>
      <c r="BL30" s="722"/>
      <c r="BM30" s="723">
        <v>95.6</v>
      </c>
      <c r="BN30" s="722"/>
      <c r="BO30" s="722"/>
      <c r="BP30" s="722"/>
      <c r="BQ30" s="724"/>
      <c r="BR30" s="721">
        <v>98.5</v>
      </c>
      <c r="BS30" s="722"/>
      <c r="BT30" s="722"/>
      <c r="BU30" s="722"/>
      <c r="BV30" s="722"/>
      <c r="BW30" s="722"/>
      <c r="BX30" s="723">
        <v>95.7</v>
      </c>
      <c r="BY30" s="722"/>
      <c r="BZ30" s="722"/>
      <c r="CA30" s="722"/>
      <c r="CB30" s="724"/>
      <c r="CD30" s="727"/>
      <c r="CE30" s="728"/>
      <c r="CF30" s="685" t="s">
        <v>299</v>
      </c>
      <c r="CG30" s="682"/>
      <c r="CH30" s="682"/>
      <c r="CI30" s="682"/>
      <c r="CJ30" s="682"/>
      <c r="CK30" s="682"/>
      <c r="CL30" s="682"/>
      <c r="CM30" s="682"/>
      <c r="CN30" s="682"/>
      <c r="CO30" s="682"/>
      <c r="CP30" s="682"/>
      <c r="CQ30" s="683"/>
      <c r="CR30" s="641">
        <v>1167446</v>
      </c>
      <c r="CS30" s="644"/>
      <c r="CT30" s="644"/>
      <c r="CU30" s="644"/>
      <c r="CV30" s="644"/>
      <c r="CW30" s="644"/>
      <c r="CX30" s="644"/>
      <c r="CY30" s="645"/>
      <c r="CZ30" s="646">
        <v>14.1</v>
      </c>
      <c r="DA30" s="675"/>
      <c r="DB30" s="675"/>
      <c r="DC30" s="676"/>
      <c r="DD30" s="649">
        <v>1136887</v>
      </c>
      <c r="DE30" s="644"/>
      <c r="DF30" s="644"/>
      <c r="DG30" s="644"/>
      <c r="DH30" s="644"/>
      <c r="DI30" s="644"/>
      <c r="DJ30" s="644"/>
      <c r="DK30" s="645"/>
      <c r="DL30" s="649">
        <v>1136887</v>
      </c>
      <c r="DM30" s="644"/>
      <c r="DN30" s="644"/>
      <c r="DO30" s="644"/>
      <c r="DP30" s="644"/>
      <c r="DQ30" s="644"/>
      <c r="DR30" s="644"/>
      <c r="DS30" s="644"/>
      <c r="DT30" s="644"/>
      <c r="DU30" s="644"/>
      <c r="DV30" s="645"/>
      <c r="DW30" s="646">
        <v>22</v>
      </c>
      <c r="DX30" s="675"/>
      <c r="DY30" s="675"/>
      <c r="DZ30" s="675"/>
      <c r="EA30" s="675"/>
      <c r="EB30" s="675"/>
      <c r="EC30" s="677"/>
    </row>
    <row r="31" spans="2:133" ht="11.25" customHeight="1">
      <c r="B31" s="638" t="s">
        <v>300</v>
      </c>
      <c r="C31" s="639"/>
      <c r="D31" s="639"/>
      <c r="E31" s="639"/>
      <c r="F31" s="639"/>
      <c r="G31" s="639"/>
      <c r="H31" s="639"/>
      <c r="I31" s="639"/>
      <c r="J31" s="639"/>
      <c r="K31" s="639"/>
      <c r="L31" s="639"/>
      <c r="M31" s="639"/>
      <c r="N31" s="639"/>
      <c r="O31" s="639"/>
      <c r="P31" s="639"/>
      <c r="Q31" s="640"/>
      <c r="R31" s="641">
        <v>11645</v>
      </c>
      <c r="S31" s="644"/>
      <c r="T31" s="644"/>
      <c r="U31" s="644"/>
      <c r="V31" s="644"/>
      <c r="W31" s="644"/>
      <c r="X31" s="644"/>
      <c r="Y31" s="645"/>
      <c r="Z31" s="703">
        <v>0.1</v>
      </c>
      <c r="AA31" s="703"/>
      <c r="AB31" s="703"/>
      <c r="AC31" s="703"/>
      <c r="AD31" s="704" t="s">
        <v>131</v>
      </c>
      <c r="AE31" s="704"/>
      <c r="AF31" s="704"/>
      <c r="AG31" s="704"/>
      <c r="AH31" s="704"/>
      <c r="AI31" s="704"/>
      <c r="AJ31" s="704"/>
      <c r="AK31" s="704"/>
      <c r="AL31" s="646" t="s">
        <v>122</v>
      </c>
      <c r="AM31" s="647"/>
      <c r="AN31" s="647"/>
      <c r="AO31" s="705"/>
      <c r="AP31" s="733"/>
      <c r="AQ31" s="734"/>
      <c r="AR31" s="734"/>
      <c r="AS31" s="734"/>
      <c r="AT31" s="738"/>
      <c r="AU31" s="209" t="s">
        <v>301</v>
      </c>
      <c r="AV31" s="209"/>
      <c r="AW31" s="209"/>
      <c r="AX31" s="638" t="s">
        <v>302</v>
      </c>
      <c r="AY31" s="639"/>
      <c r="AZ31" s="639"/>
      <c r="BA31" s="639"/>
      <c r="BB31" s="639"/>
      <c r="BC31" s="639"/>
      <c r="BD31" s="639"/>
      <c r="BE31" s="639"/>
      <c r="BF31" s="640"/>
      <c r="BG31" s="719">
        <v>98.5</v>
      </c>
      <c r="BH31" s="642"/>
      <c r="BI31" s="642"/>
      <c r="BJ31" s="642"/>
      <c r="BK31" s="642"/>
      <c r="BL31" s="642"/>
      <c r="BM31" s="647">
        <v>97.1</v>
      </c>
      <c r="BN31" s="720"/>
      <c r="BO31" s="720"/>
      <c r="BP31" s="720"/>
      <c r="BQ31" s="681"/>
      <c r="BR31" s="719">
        <v>98.8</v>
      </c>
      <c r="BS31" s="642"/>
      <c r="BT31" s="642"/>
      <c r="BU31" s="642"/>
      <c r="BV31" s="642"/>
      <c r="BW31" s="642"/>
      <c r="BX31" s="647">
        <v>97.3</v>
      </c>
      <c r="BY31" s="720"/>
      <c r="BZ31" s="720"/>
      <c r="CA31" s="720"/>
      <c r="CB31" s="681"/>
      <c r="CD31" s="727"/>
      <c r="CE31" s="728"/>
      <c r="CF31" s="685" t="s">
        <v>303</v>
      </c>
      <c r="CG31" s="682"/>
      <c r="CH31" s="682"/>
      <c r="CI31" s="682"/>
      <c r="CJ31" s="682"/>
      <c r="CK31" s="682"/>
      <c r="CL31" s="682"/>
      <c r="CM31" s="682"/>
      <c r="CN31" s="682"/>
      <c r="CO31" s="682"/>
      <c r="CP31" s="682"/>
      <c r="CQ31" s="683"/>
      <c r="CR31" s="641">
        <v>71206</v>
      </c>
      <c r="CS31" s="642"/>
      <c r="CT31" s="642"/>
      <c r="CU31" s="642"/>
      <c r="CV31" s="642"/>
      <c r="CW31" s="642"/>
      <c r="CX31" s="642"/>
      <c r="CY31" s="643"/>
      <c r="CZ31" s="646">
        <v>0.9</v>
      </c>
      <c r="DA31" s="675"/>
      <c r="DB31" s="675"/>
      <c r="DC31" s="676"/>
      <c r="DD31" s="649">
        <v>69450</v>
      </c>
      <c r="DE31" s="642"/>
      <c r="DF31" s="642"/>
      <c r="DG31" s="642"/>
      <c r="DH31" s="642"/>
      <c r="DI31" s="642"/>
      <c r="DJ31" s="642"/>
      <c r="DK31" s="643"/>
      <c r="DL31" s="649">
        <v>69450</v>
      </c>
      <c r="DM31" s="642"/>
      <c r="DN31" s="642"/>
      <c r="DO31" s="642"/>
      <c r="DP31" s="642"/>
      <c r="DQ31" s="642"/>
      <c r="DR31" s="642"/>
      <c r="DS31" s="642"/>
      <c r="DT31" s="642"/>
      <c r="DU31" s="642"/>
      <c r="DV31" s="643"/>
      <c r="DW31" s="646">
        <v>1.3</v>
      </c>
      <c r="DX31" s="675"/>
      <c r="DY31" s="675"/>
      <c r="DZ31" s="675"/>
      <c r="EA31" s="675"/>
      <c r="EB31" s="675"/>
      <c r="EC31" s="677"/>
    </row>
    <row r="32" spans="2:133" ht="11.25" customHeight="1">
      <c r="B32" s="638" t="s">
        <v>304</v>
      </c>
      <c r="C32" s="639"/>
      <c r="D32" s="639"/>
      <c r="E32" s="639"/>
      <c r="F32" s="639"/>
      <c r="G32" s="639"/>
      <c r="H32" s="639"/>
      <c r="I32" s="639"/>
      <c r="J32" s="639"/>
      <c r="K32" s="639"/>
      <c r="L32" s="639"/>
      <c r="M32" s="639"/>
      <c r="N32" s="639"/>
      <c r="O32" s="639"/>
      <c r="P32" s="639"/>
      <c r="Q32" s="640"/>
      <c r="R32" s="641">
        <v>319470</v>
      </c>
      <c r="S32" s="644"/>
      <c r="T32" s="644"/>
      <c r="U32" s="644"/>
      <c r="V32" s="644"/>
      <c r="W32" s="644"/>
      <c r="X32" s="644"/>
      <c r="Y32" s="645"/>
      <c r="Z32" s="703">
        <v>3.8</v>
      </c>
      <c r="AA32" s="703"/>
      <c r="AB32" s="703"/>
      <c r="AC32" s="703"/>
      <c r="AD32" s="704" t="s">
        <v>122</v>
      </c>
      <c r="AE32" s="704"/>
      <c r="AF32" s="704"/>
      <c r="AG32" s="704"/>
      <c r="AH32" s="704"/>
      <c r="AI32" s="704"/>
      <c r="AJ32" s="704"/>
      <c r="AK32" s="704"/>
      <c r="AL32" s="646" t="s">
        <v>131</v>
      </c>
      <c r="AM32" s="647"/>
      <c r="AN32" s="647"/>
      <c r="AO32" s="705"/>
      <c r="AP32" s="735"/>
      <c r="AQ32" s="736"/>
      <c r="AR32" s="736"/>
      <c r="AS32" s="736"/>
      <c r="AT32" s="739"/>
      <c r="AU32" s="211"/>
      <c r="AV32" s="211"/>
      <c r="AW32" s="211"/>
      <c r="AX32" s="653" t="s">
        <v>305</v>
      </c>
      <c r="AY32" s="654"/>
      <c r="AZ32" s="654"/>
      <c r="BA32" s="654"/>
      <c r="BB32" s="654"/>
      <c r="BC32" s="654"/>
      <c r="BD32" s="654"/>
      <c r="BE32" s="654"/>
      <c r="BF32" s="655"/>
      <c r="BG32" s="718">
        <v>98.4</v>
      </c>
      <c r="BH32" s="657"/>
      <c r="BI32" s="657"/>
      <c r="BJ32" s="657"/>
      <c r="BK32" s="657"/>
      <c r="BL32" s="657"/>
      <c r="BM32" s="701">
        <v>94.1</v>
      </c>
      <c r="BN32" s="657"/>
      <c r="BO32" s="657"/>
      <c r="BP32" s="657"/>
      <c r="BQ32" s="694"/>
      <c r="BR32" s="718">
        <v>98.4</v>
      </c>
      <c r="BS32" s="657"/>
      <c r="BT32" s="657"/>
      <c r="BU32" s="657"/>
      <c r="BV32" s="657"/>
      <c r="BW32" s="657"/>
      <c r="BX32" s="701">
        <v>94.1</v>
      </c>
      <c r="BY32" s="657"/>
      <c r="BZ32" s="657"/>
      <c r="CA32" s="657"/>
      <c r="CB32" s="694"/>
      <c r="CD32" s="729"/>
      <c r="CE32" s="730"/>
      <c r="CF32" s="685" t="s">
        <v>306</v>
      </c>
      <c r="CG32" s="682"/>
      <c r="CH32" s="682"/>
      <c r="CI32" s="682"/>
      <c r="CJ32" s="682"/>
      <c r="CK32" s="682"/>
      <c r="CL32" s="682"/>
      <c r="CM32" s="682"/>
      <c r="CN32" s="682"/>
      <c r="CO32" s="682"/>
      <c r="CP32" s="682"/>
      <c r="CQ32" s="683"/>
      <c r="CR32" s="641" t="s">
        <v>122</v>
      </c>
      <c r="CS32" s="644"/>
      <c r="CT32" s="644"/>
      <c r="CU32" s="644"/>
      <c r="CV32" s="644"/>
      <c r="CW32" s="644"/>
      <c r="CX32" s="644"/>
      <c r="CY32" s="645"/>
      <c r="CZ32" s="646" t="s">
        <v>131</v>
      </c>
      <c r="DA32" s="675"/>
      <c r="DB32" s="675"/>
      <c r="DC32" s="676"/>
      <c r="DD32" s="649" t="s">
        <v>131</v>
      </c>
      <c r="DE32" s="644"/>
      <c r="DF32" s="644"/>
      <c r="DG32" s="644"/>
      <c r="DH32" s="644"/>
      <c r="DI32" s="644"/>
      <c r="DJ32" s="644"/>
      <c r="DK32" s="645"/>
      <c r="DL32" s="649" t="s">
        <v>122</v>
      </c>
      <c r="DM32" s="644"/>
      <c r="DN32" s="644"/>
      <c r="DO32" s="644"/>
      <c r="DP32" s="644"/>
      <c r="DQ32" s="644"/>
      <c r="DR32" s="644"/>
      <c r="DS32" s="644"/>
      <c r="DT32" s="644"/>
      <c r="DU32" s="644"/>
      <c r="DV32" s="645"/>
      <c r="DW32" s="646" t="s">
        <v>122</v>
      </c>
      <c r="DX32" s="675"/>
      <c r="DY32" s="675"/>
      <c r="DZ32" s="675"/>
      <c r="EA32" s="675"/>
      <c r="EB32" s="675"/>
      <c r="EC32" s="677"/>
    </row>
    <row r="33" spans="2:133" ht="11.25" customHeight="1">
      <c r="B33" s="638" t="s">
        <v>307</v>
      </c>
      <c r="C33" s="639"/>
      <c r="D33" s="639"/>
      <c r="E33" s="639"/>
      <c r="F33" s="639"/>
      <c r="G33" s="639"/>
      <c r="H33" s="639"/>
      <c r="I33" s="639"/>
      <c r="J33" s="639"/>
      <c r="K33" s="639"/>
      <c r="L33" s="639"/>
      <c r="M33" s="639"/>
      <c r="N33" s="639"/>
      <c r="O33" s="639"/>
      <c r="P33" s="639"/>
      <c r="Q33" s="640"/>
      <c r="R33" s="641">
        <v>169404</v>
      </c>
      <c r="S33" s="644"/>
      <c r="T33" s="644"/>
      <c r="U33" s="644"/>
      <c r="V33" s="644"/>
      <c r="W33" s="644"/>
      <c r="X33" s="644"/>
      <c r="Y33" s="645"/>
      <c r="Z33" s="703">
        <v>2</v>
      </c>
      <c r="AA33" s="703"/>
      <c r="AB33" s="703"/>
      <c r="AC33" s="703"/>
      <c r="AD33" s="704" t="s">
        <v>131</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308</v>
      </c>
      <c r="CE33" s="682"/>
      <c r="CF33" s="682"/>
      <c r="CG33" s="682"/>
      <c r="CH33" s="682"/>
      <c r="CI33" s="682"/>
      <c r="CJ33" s="682"/>
      <c r="CK33" s="682"/>
      <c r="CL33" s="682"/>
      <c r="CM33" s="682"/>
      <c r="CN33" s="682"/>
      <c r="CO33" s="682"/>
      <c r="CP33" s="682"/>
      <c r="CQ33" s="683"/>
      <c r="CR33" s="641">
        <v>3442096</v>
      </c>
      <c r="CS33" s="642"/>
      <c r="CT33" s="642"/>
      <c r="CU33" s="642"/>
      <c r="CV33" s="642"/>
      <c r="CW33" s="642"/>
      <c r="CX33" s="642"/>
      <c r="CY33" s="643"/>
      <c r="CZ33" s="646">
        <v>41.7</v>
      </c>
      <c r="DA33" s="675"/>
      <c r="DB33" s="675"/>
      <c r="DC33" s="676"/>
      <c r="DD33" s="649">
        <v>2725923</v>
      </c>
      <c r="DE33" s="642"/>
      <c r="DF33" s="642"/>
      <c r="DG33" s="642"/>
      <c r="DH33" s="642"/>
      <c r="DI33" s="642"/>
      <c r="DJ33" s="642"/>
      <c r="DK33" s="643"/>
      <c r="DL33" s="649">
        <v>2154556</v>
      </c>
      <c r="DM33" s="642"/>
      <c r="DN33" s="642"/>
      <c r="DO33" s="642"/>
      <c r="DP33" s="642"/>
      <c r="DQ33" s="642"/>
      <c r="DR33" s="642"/>
      <c r="DS33" s="642"/>
      <c r="DT33" s="642"/>
      <c r="DU33" s="642"/>
      <c r="DV33" s="643"/>
      <c r="DW33" s="646">
        <v>41.8</v>
      </c>
      <c r="DX33" s="675"/>
      <c r="DY33" s="675"/>
      <c r="DZ33" s="675"/>
      <c r="EA33" s="675"/>
      <c r="EB33" s="675"/>
      <c r="EC33" s="677"/>
    </row>
    <row r="34" spans="2:133" ht="11.25" customHeight="1">
      <c r="B34" s="638" t="s">
        <v>309</v>
      </c>
      <c r="C34" s="639"/>
      <c r="D34" s="639"/>
      <c r="E34" s="639"/>
      <c r="F34" s="639"/>
      <c r="G34" s="639"/>
      <c r="H34" s="639"/>
      <c r="I34" s="639"/>
      <c r="J34" s="639"/>
      <c r="K34" s="639"/>
      <c r="L34" s="639"/>
      <c r="M34" s="639"/>
      <c r="N34" s="639"/>
      <c r="O34" s="639"/>
      <c r="P34" s="639"/>
      <c r="Q34" s="640"/>
      <c r="R34" s="641">
        <v>39305</v>
      </c>
      <c r="S34" s="644"/>
      <c r="T34" s="644"/>
      <c r="U34" s="644"/>
      <c r="V34" s="644"/>
      <c r="W34" s="644"/>
      <c r="X34" s="644"/>
      <c r="Y34" s="645"/>
      <c r="Z34" s="703">
        <v>0.5</v>
      </c>
      <c r="AA34" s="703"/>
      <c r="AB34" s="703"/>
      <c r="AC34" s="703"/>
      <c r="AD34" s="704">
        <v>26</v>
      </c>
      <c r="AE34" s="704"/>
      <c r="AF34" s="704"/>
      <c r="AG34" s="704"/>
      <c r="AH34" s="704"/>
      <c r="AI34" s="704"/>
      <c r="AJ34" s="704"/>
      <c r="AK34" s="704"/>
      <c r="AL34" s="646">
        <v>0</v>
      </c>
      <c r="AM34" s="647"/>
      <c r="AN34" s="647"/>
      <c r="AO34" s="705"/>
      <c r="AP34" s="214"/>
      <c r="AQ34" s="715" t="s">
        <v>310</v>
      </c>
      <c r="AR34" s="716"/>
      <c r="AS34" s="716"/>
      <c r="AT34" s="716"/>
      <c r="AU34" s="716"/>
      <c r="AV34" s="716"/>
      <c r="AW34" s="716"/>
      <c r="AX34" s="716"/>
      <c r="AY34" s="716"/>
      <c r="AZ34" s="716"/>
      <c r="BA34" s="716"/>
      <c r="BB34" s="716"/>
      <c r="BC34" s="716"/>
      <c r="BD34" s="716"/>
      <c r="BE34" s="716"/>
      <c r="BF34" s="717"/>
      <c r="BG34" s="715" t="s">
        <v>311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312</v>
      </c>
      <c r="CE34" s="682"/>
      <c r="CF34" s="682"/>
      <c r="CG34" s="682"/>
      <c r="CH34" s="682"/>
      <c r="CI34" s="682"/>
      <c r="CJ34" s="682"/>
      <c r="CK34" s="682"/>
      <c r="CL34" s="682"/>
      <c r="CM34" s="682"/>
      <c r="CN34" s="682"/>
      <c r="CO34" s="682"/>
      <c r="CP34" s="682"/>
      <c r="CQ34" s="683"/>
      <c r="CR34" s="641">
        <v>822662</v>
      </c>
      <c r="CS34" s="644"/>
      <c r="CT34" s="644"/>
      <c r="CU34" s="644"/>
      <c r="CV34" s="644"/>
      <c r="CW34" s="644"/>
      <c r="CX34" s="644"/>
      <c r="CY34" s="645"/>
      <c r="CZ34" s="646">
        <v>10</v>
      </c>
      <c r="DA34" s="675"/>
      <c r="DB34" s="675"/>
      <c r="DC34" s="676"/>
      <c r="DD34" s="649">
        <v>543202</v>
      </c>
      <c r="DE34" s="644"/>
      <c r="DF34" s="644"/>
      <c r="DG34" s="644"/>
      <c r="DH34" s="644"/>
      <c r="DI34" s="644"/>
      <c r="DJ34" s="644"/>
      <c r="DK34" s="645"/>
      <c r="DL34" s="649">
        <v>397642</v>
      </c>
      <c r="DM34" s="644"/>
      <c r="DN34" s="644"/>
      <c r="DO34" s="644"/>
      <c r="DP34" s="644"/>
      <c r="DQ34" s="644"/>
      <c r="DR34" s="644"/>
      <c r="DS34" s="644"/>
      <c r="DT34" s="644"/>
      <c r="DU34" s="644"/>
      <c r="DV34" s="645"/>
      <c r="DW34" s="646">
        <v>7.7</v>
      </c>
      <c r="DX34" s="675"/>
      <c r="DY34" s="675"/>
      <c r="DZ34" s="675"/>
      <c r="EA34" s="675"/>
      <c r="EB34" s="675"/>
      <c r="EC34" s="677"/>
    </row>
    <row r="35" spans="2:133" ht="11.25" customHeight="1">
      <c r="B35" s="638" t="s">
        <v>313</v>
      </c>
      <c r="C35" s="639"/>
      <c r="D35" s="639"/>
      <c r="E35" s="639"/>
      <c r="F35" s="639"/>
      <c r="G35" s="639"/>
      <c r="H35" s="639"/>
      <c r="I35" s="639"/>
      <c r="J35" s="639"/>
      <c r="K35" s="639"/>
      <c r="L35" s="639"/>
      <c r="M35" s="639"/>
      <c r="N35" s="639"/>
      <c r="O35" s="639"/>
      <c r="P35" s="639"/>
      <c r="Q35" s="640"/>
      <c r="R35" s="641">
        <v>1073700</v>
      </c>
      <c r="S35" s="644"/>
      <c r="T35" s="644"/>
      <c r="U35" s="644"/>
      <c r="V35" s="644"/>
      <c r="W35" s="644"/>
      <c r="X35" s="644"/>
      <c r="Y35" s="645"/>
      <c r="Z35" s="703">
        <v>12.8</v>
      </c>
      <c r="AA35" s="703"/>
      <c r="AB35" s="703"/>
      <c r="AC35" s="703"/>
      <c r="AD35" s="704" t="s">
        <v>122</v>
      </c>
      <c r="AE35" s="704"/>
      <c r="AF35" s="704"/>
      <c r="AG35" s="704"/>
      <c r="AH35" s="704"/>
      <c r="AI35" s="704"/>
      <c r="AJ35" s="704"/>
      <c r="AK35" s="704"/>
      <c r="AL35" s="646" t="s">
        <v>122</v>
      </c>
      <c r="AM35" s="647"/>
      <c r="AN35" s="647"/>
      <c r="AO35" s="705"/>
      <c r="AP35" s="214"/>
      <c r="AQ35" s="709" t="s">
        <v>314</v>
      </c>
      <c r="AR35" s="710"/>
      <c r="AS35" s="710"/>
      <c r="AT35" s="710"/>
      <c r="AU35" s="710"/>
      <c r="AV35" s="710"/>
      <c r="AW35" s="710"/>
      <c r="AX35" s="710"/>
      <c r="AY35" s="711"/>
      <c r="AZ35" s="706">
        <v>1249379</v>
      </c>
      <c r="BA35" s="707"/>
      <c r="BB35" s="707"/>
      <c r="BC35" s="707"/>
      <c r="BD35" s="707"/>
      <c r="BE35" s="707"/>
      <c r="BF35" s="708"/>
      <c r="BG35" s="712" t="s">
        <v>315</v>
      </c>
      <c r="BH35" s="713"/>
      <c r="BI35" s="713"/>
      <c r="BJ35" s="713"/>
      <c r="BK35" s="713"/>
      <c r="BL35" s="713"/>
      <c r="BM35" s="713"/>
      <c r="BN35" s="713"/>
      <c r="BO35" s="713"/>
      <c r="BP35" s="713"/>
      <c r="BQ35" s="713"/>
      <c r="BR35" s="713"/>
      <c r="BS35" s="713"/>
      <c r="BT35" s="713"/>
      <c r="BU35" s="714"/>
      <c r="BV35" s="706">
        <v>73204</v>
      </c>
      <c r="BW35" s="707"/>
      <c r="BX35" s="707"/>
      <c r="BY35" s="707"/>
      <c r="BZ35" s="707"/>
      <c r="CA35" s="707"/>
      <c r="CB35" s="708"/>
      <c r="CD35" s="685" t="s">
        <v>316</v>
      </c>
      <c r="CE35" s="682"/>
      <c r="CF35" s="682"/>
      <c r="CG35" s="682"/>
      <c r="CH35" s="682"/>
      <c r="CI35" s="682"/>
      <c r="CJ35" s="682"/>
      <c r="CK35" s="682"/>
      <c r="CL35" s="682"/>
      <c r="CM35" s="682"/>
      <c r="CN35" s="682"/>
      <c r="CO35" s="682"/>
      <c r="CP35" s="682"/>
      <c r="CQ35" s="683"/>
      <c r="CR35" s="641">
        <v>51499</v>
      </c>
      <c r="CS35" s="642"/>
      <c r="CT35" s="642"/>
      <c r="CU35" s="642"/>
      <c r="CV35" s="642"/>
      <c r="CW35" s="642"/>
      <c r="CX35" s="642"/>
      <c r="CY35" s="643"/>
      <c r="CZ35" s="646">
        <v>0.6</v>
      </c>
      <c r="DA35" s="675"/>
      <c r="DB35" s="675"/>
      <c r="DC35" s="676"/>
      <c r="DD35" s="649">
        <v>42269</v>
      </c>
      <c r="DE35" s="642"/>
      <c r="DF35" s="642"/>
      <c r="DG35" s="642"/>
      <c r="DH35" s="642"/>
      <c r="DI35" s="642"/>
      <c r="DJ35" s="642"/>
      <c r="DK35" s="643"/>
      <c r="DL35" s="649">
        <v>42269</v>
      </c>
      <c r="DM35" s="642"/>
      <c r="DN35" s="642"/>
      <c r="DO35" s="642"/>
      <c r="DP35" s="642"/>
      <c r="DQ35" s="642"/>
      <c r="DR35" s="642"/>
      <c r="DS35" s="642"/>
      <c r="DT35" s="642"/>
      <c r="DU35" s="642"/>
      <c r="DV35" s="643"/>
      <c r="DW35" s="646">
        <v>0.8</v>
      </c>
      <c r="DX35" s="675"/>
      <c r="DY35" s="675"/>
      <c r="DZ35" s="675"/>
      <c r="EA35" s="675"/>
      <c r="EB35" s="675"/>
      <c r="EC35" s="677"/>
    </row>
    <row r="36" spans="2:133" ht="11.25" customHeight="1">
      <c r="B36" s="638" t="s">
        <v>317</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318</v>
      </c>
      <c r="AR36" s="679"/>
      <c r="AS36" s="679"/>
      <c r="AT36" s="679"/>
      <c r="AU36" s="679"/>
      <c r="AV36" s="679"/>
      <c r="AW36" s="679"/>
      <c r="AX36" s="679"/>
      <c r="AY36" s="680"/>
      <c r="AZ36" s="641">
        <v>180000</v>
      </c>
      <c r="BA36" s="644"/>
      <c r="BB36" s="644"/>
      <c r="BC36" s="644"/>
      <c r="BD36" s="642"/>
      <c r="BE36" s="642"/>
      <c r="BF36" s="681"/>
      <c r="BG36" s="685" t="s">
        <v>319</v>
      </c>
      <c r="BH36" s="682"/>
      <c r="BI36" s="682"/>
      <c r="BJ36" s="682"/>
      <c r="BK36" s="682"/>
      <c r="BL36" s="682"/>
      <c r="BM36" s="682"/>
      <c r="BN36" s="682"/>
      <c r="BO36" s="682"/>
      <c r="BP36" s="682"/>
      <c r="BQ36" s="682"/>
      <c r="BR36" s="682"/>
      <c r="BS36" s="682"/>
      <c r="BT36" s="682"/>
      <c r="BU36" s="683"/>
      <c r="BV36" s="641">
        <v>23204</v>
      </c>
      <c r="BW36" s="644"/>
      <c r="BX36" s="644"/>
      <c r="BY36" s="644"/>
      <c r="BZ36" s="644"/>
      <c r="CA36" s="644"/>
      <c r="CB36" s="684"/>
      <c r="CD36" s="685" t="s">
        <v>320</v>
      </c>
      <c r="CE36" s="682"/>
      <c r="CF36" s="682"/>
      <c r="CG36" s="682"/>
      <c r="CH36" s="682"/>
      <c r="CI36" s="682"/>
      <c r="CJ36" s="682"/>
      <c r="CK36" s="682"/>
      <c r="CL36" s="682"/>
      <c r="CM36" s="682"/>
      <c r="CN36" s="682"/>
      <c r="CO36" s="682"/>
      <c r="CP36" s="682"/>
      <c r="CQ36" s="683"/>
      <c r="CR36" s="641">
        <v>1532975</v>
      </c>
      <c r="CS36" s="644"/>
      <c r="CT36" s="644"/>
      <c r="CU36" s="644"/>
      <c r="CV36" s="644"/>
      <c r="CW36" s="644"/>
      <c r="CX36" s="644"/>
      <c r="CY36" s="645"/>
      <c r="CZ36" s="646">
        <v>18.600000000000001</v>
      </c>
      <c r="DA36" s="675"/>
      <c r="DB36" s="675"/>
      <c r="DC36" s="676"/>
      <c r="DD36" s="649">
        <v>1226304</v>
      </c>
      <c r="DE36" s="644"/>
      <c r="DF36" s="644"/>
      <c r="DG36" s="644"/>
      <c r="DH36" s="644"/>
      <c r="DI36" s="644"/>
      <c r="DJ36" s="644"/>
      <c r="DK36" s="645"/>
      <c r="DL36" s="649">
        <v>1045452</v>
      </c>
      <c r="DM36" s="644"/>
      <c r="DN36" s="644"/>
      <c r="DO36" s="644"/>
      <c r="DP36" s="644"/>
      <c r="DQ36" s="644"/>
      <c r="DR36" s="644"/>
      <c r="DS36" s="644"/>
      <c r="DT36" s="644"/>
      <c r="DU36" s="644"/>
      <c r="DV36" s="645"/>
      <c r="DW36" s="646">
        <v>20.3</v>
      </c>
      <c r="DX36" s="675"/>
      <c r="DY36" s="675"/>
      <c r="DZ36" s="675"/>
      <c r="EA36" s="675"/>
      <c r="EB36" s="675"/>
      <c r="EC36" s="677"/>
    </row>
    <row r="37" spans="2:133" ht="11.25" customHeight="1">
      <c r="B37" s="638" t="s">
        <v>321</v>
      </c>
      <c r="C37" s="639"/>
      <c r="D37" s="639"/>
      <c r="E37" s="639"/>
      <c r="F37" s="639"/>
      <c r="G37" s="639"/>
      <c r="H37" s="639"/>
      <c r="I37" s="639"/>
      <c r="J37" s="639"/>
      <c r="K37" s="639"/>
      <c r="L37" s="639"/>
      <c r="M37" s="639"/>
      <c r="N37" s="639"/>
      <c r="O37" s="639"/>
      <c r="P37" s="639"/>
      <c r="Q37" s="640"/>
      <c r="R37" s="641">
        <v>199000</v>
      </c>
      <c r="S37" s="644"/>
      <c r="T37" s="644"/>
      <c r="U37" s="644"/>
      <c r="V37" s="644"/>
      <c r="W37" s="644"/>
      <c r="X37" s="644"/>
      <c r="Y37" s="645"/>
      <c r="Z37" s="703">
        <v>2.4</v>
      </c>
      <c r="AA37" s="703"/>
      <c r="AB37" s="703"/>
      <c r="AC37" s="703"/>
      <c r="AD37" s="704" t="s">
        <v>122</v>
      </c>
      <c r="AE37" s="704"/>
      <c r="AF37" s="704"/>
      <c r="AG37" s="704"/>
      <c r="AH37" s="704"/>
      <c r="AI37" s="704"/>
      <c r="AJ37" s="704"/>
      <c r="AK37" s="704"/>
      <c r="AL37" s="646" t="s">
        <v>122</v>
      </c>
      <c r="AM37" s="647"/>
      <c r="AN37" s="647"/>
      <c r="AO37" s="705"/>
      <c r="AQ37" s="678" t="s">
        <v>322</v>
      </c>
      <c r="AR37" s="679"/>
      <c r="AS37" s="679"/>
      <c r="AT37" s="679"/>
      <c r="AU37" s="679"/>
      <c r="AV37" s="679"/>
      <c r="AW37" s="679"/>
      <c r="AX37" s="679"/>
      <c r="AY37" s="680"/>
      <c r="AZ37" s="641">
        <v>166575</v>
      </c>
      <c r="BA37" s="644"/>
      <c r="BB37" s="644"/>
      <c r="BC37" s="644"/>
      <c r="BD37" s="642"/>
      <c r="BE37" s="642"/>
      <c r="BF37" s="681"/>
      <c r="BG37" s="685" t="s">
        <v>323</v>
      </c>
      <c r="BH37" s="682"/>
      <c r="BI37" s="682"/>
      <c r="BJ37" s="682"/>
      <c r="BK37" s="682"/>
      <c r="BL37" s="682"/>
      <c r="BM37" s="682"/>
      <c r="BN37" s="682"/>
      <c r="BO37" s="682"/>
      <c r="BP37" s="682"/>
      <c r="BQ37" s="682"/>
      <c r="BR37" s="682"/>
      <c r="BS37" s="682"/>
      <c r="BT37" s="682"/>
      <c r="BU37" s="683"/>
      <c r="BV37" s="641">
        <v>1340</v>
      </c>
      <c r="BW37" s="644"/>
      <c r="BX37" s="644"/>
      <c r="BY37" s="644"/>
      <c r="BZ37" s="644"/>
      <c r="CA37" s="644"/>
      <c r="CB37" s="684"/>
      <c r="CD37" s="685" t="s">
        <v>324</v>
      </c>
      <c r="CE37" s="682"/>
      <c r="CF37" s="682"/>
      <c r="CG37" s="682"/>
      <c r="CH37" s="682"/>
      <c r="CI37" s="682"/>
      <c r="CJ37" s="682"/>
      <c r="CK37" s="682"/>
      <c r="CL37" s="682"/>
      <c r="CM37" s="682"/>
      <c r="CN37" s="682"/>
      <c r="CO37" s="682"/>
      <c r="CP37" s="682"/>
      <c r="CQ37" s="683"/>
      <c r="CR37" s="641">
        <v>923394</v>
      </c>
      <c r="CS37" s="642"/>
      <c r="CT37" s="642"/>
      <c r="CU37" s="642"/>
      <c r="CV37" s="642"/>
      <c r="CW37" s="642"/>
      <c r="CX37" s="642"/>
      <c r="CY37" s="643"/>
      <c r="CZ37" s="646">
        <v>11.2</v>
      </c>
      <c r="DA37" s="675"/>
      <c r="DB37" s="675"/>
      <c r="DC37" s="676"/>
      <c r="DD37" s="649">
        <v>699748</v>
      </c>
      <c r="DE37" s="642"/>
      <c r="DF37" s="642"/>
      <c r="DG37" s="642"/>
      <c r="DH37" s="642"/>
      <c r="DI37" s="642"/>
      <c r="DJ37" s="642"/>
      <c r="DK37" s="643"/>
      <c r="DL37" s="649">
        <v>625930</v>
      </c>
      <c r="DM37" s="642"/>
      <c r="DN37" s="642"/>
      <c r="DO37" s="642"/>
      <c r="DP37" s="642"/>
      <c r="DQ37" s="642"/>
      <c r="DR37" s="642"/>
      <c r="DS37" s="642"/>
      <c r="DT37" s="642"/>
      <c r="DU37" s="642"/>
      <c r="DV37" s="643"/>
      <c r="DW37" s="646">
        <v>12.1</v>
      </c>
      <c r="DX37" s="675"/>
      <c r="DY37" s="675"/>
      <c r="DZ37" s="675"/>
      <c r="EA37" s="675"/>
      <c r="EB37" s="675"/>
      <c r="EC37" s="677"/>
    </row>
    <row r="38" spans="2:133" ht="11.25" customHeight="1">
      <c r="B38" s="653" t="s">
        <v>325</v>
      </c>
      <c r="C38" s="654"/>
      <c r="D38" s="654"/>
      <c r="E38" s="654"/>
      <c r="F38" s="654"/>
      <c r="G38" s="654"/>
      <c r="H38" s="654"/>
      <c r="I38" s="654"/>
      <c r="J38" s="654"/>
      <c r="K38" s="654"/>
      <c r="L38" s="654"/>
      <c r="M38" s="654"/>
      <c r="N38" s="654"/>
      <c r="O38" s="654"/>
      <c r="P38" s="654"/>
      <c r="Q38" s="655"/>
      <c r="R38" s="656">
        <v>8417154</v>
      </c>
      <c r="S38" s="693"/>
      <c r="T38" s="693"/>
      <c r="U38" s="693"/>
      <c r="V38" s="693"/>
      <c r="W38" s="693"/>
      <c r="X38" s="693"/>
      <c r="Y38" s="698"/>
      <c r="Z38" s="699">
        <v>100</v>
      </c>
      <c r="AA38" s="699"/>
      <c r="AB38" s="699"/>
      <c r="AC38" s="699"/>
      <c r="AD38" s="700">
        <v>4959878</v>
      </c>
      <c r="AE38" s="700"/>
      <c r="AF38" s="700"/>
      <c r="AG38" s="700"/>
      <c r="AH38" s="700"/>
      <c r="AI38" s="700"/>
      <c r="AJ38" s="700"/>
      <c r="AK38" s="700"/>
      <c r="AL38" s="659">
        <v>100</v>
      </c>
      <c r="AM38" s="701"/>
      <c r="AN38" s="701"/>
      <c r="AO38" s="702"/>
      <c r="AQ38" s="678" t="s">
        <v>326</v>
      </c>
      <c r="AR38" s="679"/>
      <c r="AS38" s="679"/>
      <c r="AT38" s="679"/>
      <c r="AU38" s="679"/>
      <c r="AV38" s="679"/>
      <c r="AW38" s="679"/>
      <c r="AX38" s="679"/>
      <c r="AY38" s="680"/>
      <c r="AZ38" s="641">
        <v>151192</v>
      </c>
      <c r="BA38" s="644"/>
      <c r="BB38" s="644"/>
      <c r="BC38" s="644"/>
      <c r="BD38" s="642"/>
      <c r="BE38" s="642"/>
      <c r="BF38" s="681"/>
      <c r="BG38" s="685" t="s">
        <v>327</v>
      </c>
      <c r="BH38" s="682"/>
      <c r="BI38" s="682"/>
      <c r="BJ38" s="682"/>
      <c r="BK38" s="682"/>
      <c r="BL38" s="682"/>
      <c r="BM38" s="682"/>
      <c r="BN38" s="682"/>
      <c r="BO38" s="682"/>
      <c r="BP38" s="682"/>
      <c r="BQ38" s="682"/>
      <c r="BR38" s="682"/>
      <c r="BS38" s="682"/>
      <c r="BT38" s="682"/>
      <c r="BU38" s="683"/>
      <c r="BV38" s="641">
        <v>2029</v>
      </c>
      <c r="BW38" s="644"/>
      <c r="BX38" s="644"/>
      <c r="BY38" s="644"/>
      <c r="BZ38" s="644"/>
      <c r="CA38" s="644"/>
      <c r="CB38" s="684"/>
      <c r="CD38" s="685" t="s">
        <v>328</v>
      </c>
      <c r="CE38" s="682"/>
      <c r="CF38" s="682"/>
      <c r="CG38" s="682"/>
      <c r="CH38" s="682"/>
      <c r="CI38" s="682"/>
      <c r="CJ38" s="682"/>
      <c r="CK38" s="682"/>
      <c r="CL38" s="682"/>
      <c r="CM38" s="682"/>
      <c r="CN38" s="682"/>
      <c r="CO38" s="682"/>
      <c r="CP38" s="682"/>
      <c r="CQ38" s="683"/>
      <c r="CR38" s="641">
        <v>1016429</v>
      </c>
      <c r="CS38" s="644"/>
      <c r="CT38" s="644"/>
      <c r="CU38" s="644"/>
      <c r="CV38" s="644"/>
      <c r="CW38" s="644"/>
      <c r="CX38" s="644"/>
      <c r="CY38" s="645"/>
      <c r="CZ38" s="646">
        <v>12.3</v>
      </c>
      <c r="DA38" s="675"/>
      <c r="DB38" s="675"/>
      <c r="DC38" s="676"/>
      <c r="DD38" s="649">
        <v>914148</v>
      </c>
      <c r="DE38" s="644"/>
      <c r="DF38" s="644"/>
      <c r="DG38" s="644"/>
      <c r="DH38" s="644"/>
      <c r="DI38" s="644"/>
      <c r="DJ38" s="644"/>
      <c r="DK38" s="645"/>
      <c r="DL38" s="649">
        <v>669193</v>
      </c>
      <c r="DM38" s="644"/>
      <c r="DN38" s="644"/>
      <c r="DO38" s="644"/>
      <c r="DP38" s="644"/>
      <c r="DQ38" s="644"/>
      <c r="DR38" s="644"/>
      <c r="DS38" s="644"/>
      <c r="DT38" s="644"/>
      <c r="DU38" s="644"/>
      <c r="DV38" s="645"/>
      <c r="DW38" s="646">
        <v>13</v>
      </c>
      <c r="DX38" s="675"/>
      <c r="DY38" s="675"/>
      <c r="DZ38" s="675"/>
      <c r="EA38" s="675"/>
      <c r="EB38" s="675"/>
      <c r="EC38" s="677"/>
    </row>
    <row r="39" spans="2:133" ht="11.25" customHeight="1">
      <c r="AQ39" s="678" t="s">
        <v>329</v>
      </c>
      <c r="AR39" s="679"/>
      <c r="AS39" s="679"/>
      <c r="AT39" s="679"/>
      <c r="AU39" s="679"/>
      <c r="AV39" s="679"/>
      <c r="AW39" s="679"/>
      <c r="AX39" s="679"/>
      <c r="AY39" s="680"/>
      <c r="AZ39" s="641">
        <v>52950</v>
      </c>
      <c r="BA39" s="644"/>
      <c r="BB39" s="644"/>
      <c r="BC39" s="644"/>
      <c r="BD39" s="642"/>
      <c r="BE39" s="642"/>
      <c r="BF39" s="681"/>
      <c r="BG39" s="686" t="s">
        <v>330</v>
      </c>
      <c r="BH39" s="687"/>
      <c r="BI39" s="687"/>
      <c r="BJ39" s="687"/>
      <c r="BK39" s="687"/>
      <c r="BL39" s="215"/>
      <c r="BM39" s="682" t="s">
        <v>331</v>
      </c>
      <c r="BN39" s="682"/>
      <c r="BO39" s="682"/>
      <c r="BP39" s="682"/>
      <c r="BQ39" s="682"/>
      <c r="BR39" s="682"/>
      <c r="BS39" s="682"/>
      <c r="BT39" s="682"/>
      <c r="BU39" s="683"/>
      <c r="BV39" s="641">
        <v>76</v>
      </c>
      <c r="BW39" s="644"/>
      <c r="BX39" s="644"/>
      <c r="BY39" s="644"/>
      <c r="BZ39" s="644"/>
      <c r="CA39" s="644"/>
      <c r="CB39" s="684"/>
      <c r="CD39" s="685" t="s">
        <v>332</v>
      </c>
      <c r="CE39" s="682"/>
      <c r="CF39" s="682"/>
      <c r="CG39" s="682"/>
      <c r="CH39" s="682"/>
      <c r="CI39" s="682"/>
      <c r="CJ39" s="682"/>
      <c r="CK39" s="682"/>
      <c r="CL39" s="682"/>
      <c r="CM39" s="682"/>
      <c r="CN39" s="682"/>
      <c r="CO39" s="682"/>
      <c r="CP39" s="682"/>
      <c r="CQ39" s="683"/>
      <c r="CR39" s="641">
        <v>18531</v>
      </c>
      <c r="CS39" s="642"/>
      <c r="CT39" s="642"/>
      <c r="CU39" s="642"/>
      <c r="CV39" s="642"/>
      <c r="CW39" s="642"/>
      <c r="CX39" s="642"/>
      <c r="CY39" s="643"/>
      <c r="CZ39" s="646">
        <v>0.2</v>
      </c>
      <c r="DA39" s="675"/>
      <c r="DB39" s="675"/>
      <c r="DC39" s="676"/>
      <c r="DD39" s="649" t="s">
        <v>122</v>
      </c>
      <c r="DE39" s="642"/>
      <c r="DF39" s="642"/>
      <c r="DG39" s="642"/>
      <c r="DH39" s="642"/>
      <c r="DI39" s="642"/>
      <c r="DJ39" s="642"/>
      <c r="DK39" s="643"/>
      <c r="DL39" s="649" t="s">
        <v>333</v>
      </c>
      <c r="DM39" s="642"/>
      <c r="DN39" s="642"/>
      <c r="DO39" s="642"/>
      <c r="DP39" s="642"/>
      <c r="DQ39" s="642"/>
      <c r="DR39" s="642"/>
      <c r="DS39" s="642"/>
      <c r="DT39" s="642"/>
      <c r="DU39" s="642"/>
      <c r="DV39" s="643"/>
      <c r="DW39" s="646" t="s">
        <v>333</v>
      </c>
      <c r="DX39" s="675"/>
      <c r="DY39" s="675"/>
      <c r="DZ39" s="675"/>
      <c r="EA39" s="675"/>
      <c r="EB39" s="675"/>
      <c r="EC39" s="677"/>
    </row>
    <row r="40" spans="2:133" ht="11.25" customHeight="1">
      <c r="AQ40" s="678" t="s">
        <v>334</v>
      </c>
      <c r="AR40" s="679"/>
      <c r="AS40" s="679"/>
      <c r="AT40" s="679"/>
      <c r="AU40" s="679"/>
      <c r="AV40" s="679"/>
      <c r="AW40" s="679"/>
      <c r="AX40" s="679"/>
      <c r="AY40" s="680"/>
      <c r="AZ40" s="641">
        <v>132168</v>
      </c>
      <c r="BA40" s="644"/>
      <c r="BB40" s="644"/>
      <c r="BC40" s="644"/>
      <c r="BD40" s="642"/>
      <c r="BE40" s="642"/>
      <c r="BF40" s="681"/>
      <c r="BG40" s="686"/>
      <c r="BH40" s="687"/>
      <c r="BI40" s="687"/>
      <c r="BJ40" s="687"/>
      <c r="BK40" s="687"/>
      <c r="BL40" s="215"/>
      <c r="BM40" s="682" t="s">
        <v>335</v>
      </c>
      <c r="BN40" s="682"/>
      <c r="BO40" s="682"/>
      <c r="BP40" s="682"/>
      <c r="BQ40" s="682"/>
      <c r="BR40" s="682"/>
      <c r="BS40" s="682"/>
      <c r="BT40" s="682"/>
      <c r="BU40" s="683"/>
      <c r="BV40" s="641">
        <v>184</v>
      </c>
      <c r="BW40" s="644"/>
      <c r="BX40" s="644"/>
      <c r="BY40" s="644"/>
      <c r="BZ40" s="644"/>
      <c r="CA40" s="644"/>
      <c r="CB40" s="684"/>
      <c r="CD40" s="685" t="s">
        <v>336</v>
      </c>
      <c r="CE40" s="682"/>
      <c r="CF40" s="682"/>
      <c r="CG40" s="682"/>
      <c r="CH40" s="682"/>
      <c r="CI40" s="682"/>
      <c r="CJ40" s="682"/>
      <c r="CK40" s="682"/>
      <c r="CL40" s="682"/>
      <c r="CM40" s="682"/>
      <c r="CN40" s="682"/>
      <c r="CO40" s="682"/>
      <c r="CP40" s="682"/>
      <c r="CQ40" s="683"/>
      <c r="CR40" s="641" t="s">
        <v>122</v>
      </c>
      <c r="CS40" s="644"/>
      <c r="CT40" s="644"/>
      <c r="CU40" s="644"/>
      <c r="CV40" s="644"/>
      <c r="CW40" s="644"/>
      <c r="CX40" s="644"/>
      <c r="CY40" s="645"/>
      <c r="CZ40" s="646" t="s">
        <v>333</v>
      </c>
      <c r="DA40" s="675"/>
      <c r="DB40" s="675"/>
      <c r="DC40" s="676"/>
      <c r="DD40" s="649" t="s">
        <v>122</v>
      </c>
      <c r="DE40" s="644"/>
      <c r="DF40" s="644"/>
      <c r="DG40" s="644"/>
      <c r="DH40" s="644"/>
      <c r="DI40" s="644"/>
      <c r="DJ40" s="644"/>
      <c r="DK40" s="645"/>
      <c r="DL40" s="649" t="s">
        <v>333</v>
      </c>
      <c r="DM40" s="644"/>
      <c r="DN40" s="644"/>
      <c r="DO40" s="644"/>
      <c r="DP40" s="644"/>
      <c r="DQ40" s="644"/>
      <c r="DR40" s="644"/>
      <c r="DS40" s="644"/>
      <c r="DT40" s="644"/>
      <c r="DU40" s="644"/>
      <c r="DV40" s="645"/>
      <c r="DW40" s="646" t="s">
        <v>333</v>
      </c>
      <c r="DX40" s="675"/>
      <c r="DY40" s="675"/>
      <c r="DZ40" s="675"/>
      <c r="EA40" s="675"/>
      <c r="EB40" s="675"/>
      <c r="EC40" s="677"/>
    </row>
    <row r="41" spans="2:133" ht="11.25" customHeight="1">
      <c r="AQ41" s="690" t="s">
        <v>337</v>
      </c>
      <c r="AR41" s="691"/>
      <c r="AS41" s="691"/>
      <c r="AT41" s="691"/>
      <c r="AU41" s="691"/>
      <c r="AV41" s="691"/>
      <c r="AW41" s="691"/>
      <c r="AX41" s="691"/>
      <c r="AY41" s="692"/>
      <c r="AZ41" s="656">
        <v>566494</v>
      </c>
      <c r="BA41" s="693"/>
      <c r="BB41" s="693"/>
      <c r="BC41" s="693"/>
      <c r="BD41" s="657"/>
      <c r="BE41" s="657"/>
      <c r="BF41" s="694"/>
      <c r="BG41" s="688"/>
      <c r="BH41" s="689"/>
      <c r="BI41" s="689"/>
      <c r="BJ41" s="689"/>
      <c r="BK41" s="689"/>
      <c r="BL41" s="216"/>
      <c r="BM41" s="695" t="s">
        <v>338</v>
      </c>
      <c r="BN41" s="695"/>
      <c r="BO41" s="695"/>
      <c r="BP41" s="695"/>
      <c r="BQ41" s="695"/>
      <c r="BR41" s="695"/>
      <c r="BS41" s="695"/>
      <c r="BT41" s="695"/>
      <c r="BU41" s="696"/>
      <c r="BV41" s="656">
        <v>394</v>
      </c>
      <c r="BW41" s="693"/>
      <c r="BX41" s="693"/>
      <c r="BY41" s="693"/>
      <c r="BZ41" s="693"/>
      <c r="CA41" s="693"/>
      <c r="CB41" s="697"/>
      <c r="CD41" s="685" t="s">
        <v>339</v>
      </c>
      <c r="CE41" s="682"/>
      <c r="CF41" s="682"/>
      <c r="CG41" s="682"/>
      <c r="CH41" s="682"/>
      <c r="CI41" s="682"/>
      <c r="CJ41" s="682"/>
      <c r="CK41" s="682"/>
      <c r="CL41" s="682"/>
      <c r="CM41" s="682"/>
      <c r="CN41" s="682"/>
      <c r="CO41" s="682"/>
      <c r="CP41" s="682"/>
      <c r="CQ41" s="683"/>
      <c r="CR41" s="641" t="s">
        <v>333</v>
      </c>
      <c r="CS41" s="642"/>
      <c r="CT41" s="642"/>
      <c r="CU41" s="642"/>
      <c r="CV41" s="642"/>
      <c r="CW41" s="642"/>
      <c r="CX41" s="642"/>
      <c r="CY41" s="643"/>
      <c r="CZ41" s="646" t="s">
        <v>333</v>
      </c>
      <c r="DA41" s="675"/>
      <c r="DB41" s="675"/>
      <c r="DC41" s="676"/>
      <c r="DD41" s="649" t="s">
        <v>333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341</v>
      </c>
      <c r="CE42" s="639"/>
      <c r="CF42" s="639"/>
      <c r="CG42" s="639"/>
      <c r="CH42" s="639"/>
      <c r="CI42" s="639"/>
      <c r="CJ42" s="639"/>
      <c r="CK42" s="639"/>
      <c r="CL42" s="639"/>
      <c r="CM42" s="639"/>
      <c r="CN42" s="639"/>
      <c r="CO42" s="639"/>
      <c r="CP42" s="639"/>
      <c r="CQ42" s="640"/>
      <c r="CR42" s="641">
        <v>1195904</v>
      </c>
      <c r="CS42" s="644"/>
      <c r="CT42" s="644"/>
      <c r="CU42" s="644"/>
      <c r="CV42" s="644"/>
      <c r="CW42" s="644"/>
      <c r="CX42" s="644"/>
      <c r="CY42" s="645"/>
      <c r="CZ42" s="646">
        <v>14.5</v>
      </c>
      <c r="DA42" s="647"/>
      <c r="DB42" s="647"/>
      <c r="DC42" s="648"/>
      <c r="DD42" s="649">
        <v>241106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343</v>
      </c>
      <c r="CE43" s="639"/>
      <c r="CF43" s="639"/>
      <c r="CG43" s="639"/>
      <c r="CH43" s="639"/>
      <c r="CI43" s="639"/>
      <c r="CJ43" s="639"/>
      <c r="CK43" s="639"/>
      <c r="CL43" s="639"/>
      <c r="CM43" s="639"/>
      <c r="CN43" s="639"/>
      <c r="CO43" s="639"/>
      <c r="CP43" s="639"/>
      <c r="CQ43" s="640"/>
      <c r="CR43" s="641">
        <v>18510</v>
      </c>
      <c r="CS43" s="642"/>
      <c r="CT43" s="642"/>
      <c r="CU43" s="642"/>
      <c r="CV43" s="642"/>
      <c r="CW43" s="642"/>
      <c r="CX43" s="642"/>
      <c r="CY43" s="643"/>
      <c r="CZ43" s="646">
        <v>0.2</v>
      </c>
      <c r="DA43" s="675"/>
      <c r="DB43" s="675"/>
      <c r="DC43" s="676"/>
      <c r="DD43" s="649">
        <v>18510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344</v>
      </c>
      <c r="CD44" s="669" t="s">
        <v>295</v>
      </c>
      <c r="CE44" s="670"/>
      <c r="CF44" s="638" t="s">
        <v>345</v>
      </c>
      <c r="CG44" s="639"/>
      <c r="CH44" s="639"/>
      <c r="CI44" s="639"/>
      <c r="CJ44" s="639"/>
      <c r="CK44" s="639"/>
      <c r="CL44" s="639"/>
      <c r="CM44" s="639"/>
      <c r="CN44" s="639"/>
      <c r="CO44" s="639"/>
      <c r="CP44" s="639"/>
      <c r="CQ44" s="640"/>
      <c r="CR44" s="641">
        <v>985428</v>
      </c>
      <c r="CS44" s="644"/>
      <c r="CT44" s="644"/>
      <c r="CU44" s="644"/>
      <c r="CV44" s="644"/>
      <c r="CW44" s="644"/>
      <c r="CX44" s="644"/>
      <c r="CY44" s="645"/>
      <c r="CZ44" s="646">
        <v>11.9</v>
      </c>
      <c r="DA44" s="647"/>
      <c r="DB44" s="647"/>
      <c r="DC44" s="648"/>
      <c r="DD44" s="649">
        <v>226971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346</v>
      </c>
      <c r="CG45" s="639"/>
      <c r="CH45" s="639"/>
      <c r="CI45" s="639"/>
      <c r="CJ45" s="639"/>
      <c r="CK45" s="639"/>
      <c r="CL45" s="639"/>
      <c r="CM45" s="639"/>
      <c r="CN45" s="639"/>
      <c r="CO45" s="639"/>
      <c r="CP45" s="639"/>
      <c r="CQ45" s="640"/>
      <c r="CR45" s="641">
        <v>249268</v>
      </c>
      <c r="CS45" s="642"/>
      <c r="CT45" s="642"/>
      <c r="CU45" s="642"/>
      <c r="CV45" s="642"/>
      <c r="CW45" s="642"/>
      <c r="CX45" s="642"/>
      <c r="CY45" s="643"/>
      <c r="CZ45" s="646">
        <v>3</v>
      </c>
      <c r="DA45" s="675"/>
      <c r="DB45" s="675"/>
      <c r="DC45" s="676"/>
      <c r="DD45" s="649">
        <v>6239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347</v>
      </c>
      <c r="CG46" s="639"/>
      <c r="CH46" s="639"/>
      <c r="CI46" s="639"/>
      <c r="CJ46" s="639"/>
      <c r="CK46" s="639"/>
      <c r="CL46" s="639"/>
      <c r="CM46" s="639"/>
      <c r="CN46" s="639"/>
      <c r="CO46" s="639"/>
      <c r="CP46" s="639"/>
      <c r="CQ46" s="640"/>
      <c r="CR46" s="641">
        <v>715004</v>
      </c>
      <c r="CS46" s="644"/>
      <c r="CT46" s="644"/>
      <c r="CU46" s="644"/>
      <c r="CV46" s="644"/>
      <c r="CW46" s="644"/>
      <c r="CX46" s="644"/>
      <c r="CY46" s="645"/>
      <c r="CZ46" s="646">
        <v>8.6999999999999993</v>
      </c>
      <c r="DA46" s="647"/>
      <c r="DB46" s="647"/>
      <c r="DC46" s="648"/>
      <c r="DD46" s="649">
        <v>219976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348</v>
      </c>
      <c r="CG47" s="639"/>
      <c r="CH47" s="639"/>
      <c r="CI47" s="639"/>
      <c r="CJ47" s="639"/>
      <c r="CK47" s="639"/>
      <c r="CL47" s="639"/>
      <c r="CM47" s="639"/>
      <c r="CN47" s="639"/>
      <c r="CO47" s="639"/>
      <c r="CP47" s="639"/>
      <c r="CQ47" s="640"/>
      <c r="CR47" s="641">
        <v>210476</v>
      </c>
      <c r="CS47" s="642"/>
      <c r="CT47" s="642"/>
      <c r="CU47" s="642"/>
      <c r="CV47" s="642"/>
      <c r="CW47" s="642"/>
      <c r="CX47" s="642"/>
      <c r="CY47" s="643"/>
      <c r="CZ47" s="646">
        <v>2.5</v>
      </c>
      <c r="DA47" s="675"/>
      <c r="DB47" s="675"/>
      <c r="DC47" s="676"/>
      <c r="DD47" s="649">
        <v>14135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349</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333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350</v>
      </c>
      <c r="CE49" s="654"/>
      <c r="CF49" s="654"/>
      <c r="CG49" s="654"/>
      <c r="CH49" s="654"/>
      <c r="CI49" s="654"/>
      <c r="CJ49" s="654"/>
      <c r="CK49" s="654"/>
      <c r="CL49" s="654"/>
      <c r="CM49" s="654"/>
      <c r="CN49" s="654"/>
      <c r="CO49" s="654"/>
      <c r="CP49" s="654"/>
      <c r="CQ49" s="655"/>
      <c r="CR49" s="656">
        <v>8258928</v>
      </c>
      <c r="CS49" s="657"/>
      <c r="CT49" s="657"/>
      <c r="CU49" s="657"/>
      <c r="CV49" s="657"/>
      <c r="CW49" s="657"/>
      <c r="CX49" s="657"/>
      <c r="CY49" s="658"/>
      <c r="CZ49" s="659">
        <v>100</v>
      </c>
      <c r="DA49" s="660"/>
      <c r="DB49" s="660"/>
      <c r="DC49" s="661"/>
      <c r="DD49" s="662">
        <v>6009624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K50YP/wdi0UJ2tu7q3KE9WzfDfRGcaqvoWoqyypBOctWQovsHzh4b9L+X32YAaW/oO9fph/0n6oIu/LrXafXfw==" saltValue="u5Pfi0nygrnscJmPq4ZuA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352</v>
      </c>
      <c r="DK2" s="1180"/>
      <c r="DL2" s="1180"/>
      <c r="DM2" s="1180"/>
      <c r="DN2" s="1180"/>
      <c r="DO2" s="1181"/>
      <c r="DP2" s="229"/>
      <c r="DQ2" s="1179" t="s">
        <v>353</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354</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356</v>
      </c>
      <c r="B5" s="1065"/>
      <c r="C5" s="1065"/>
      <c r="D5" s="1065"/>
      <c r="E5" s="1065"/>
      <c r="F5" s="1065"/>
      <c r="G5" s="1065"/>
      <c r="H5" s="1065"/>
      <c r="I5" s="1065"/>
      <c r="J5" s="1065"/>
      <c r="K5" s="1065"/>
      <c r="L5" s="1065"/>
      <c r="M5" s="1065"/>
      <c r="N5" s="1065"/>
      <c r="O5" s="1065"/>
      <c r="P5" s="1066"/>
      <c r="Q5" s="1070" t="s">
        <v>357</v>
      </c>
      <c r="R5" s="1071"/>
      <c r="S5" s="1071"/>
      <c r="T5" s="1071"/>
      <c r="U5" s="1072"/>
      <c r="V5" s="1070" t="s">
        <v>358</v>
      </c>
      <c r="W5" s="1071"/>
      <c r="X5" s="1071"/>
      <c r="Y5" s="1071"/>
      <c r="Z5" s="1072"/>
      <c r="AA5" s="1070" t="s">
        <v>359</v>
      </c>
      <c r="AB5" s="1071"/>
      <c r="AC5" s="1071"/>
      <c r="AD5" s="1071"/>
      <c r="AE5" s="1071"/>
      <c r="AF5" s="1182" t="s">
        <v>360</v>
      </c>
      <c r="AG5" s="1071"/>
      <c r="AH5" s="1071"/>
      <c r="AI5" s="1071"/>
      <c r="AJ5" s="1086"/>
      <c r="AK5" s="1071" t="s">
        <v>361</v>
      </c>
      <c r="AL5" s="1071"/>
      <c r="AM5" s="1071"/>
      <c r="AN5" s="1071"/>
      <c r="AO5" s="1072"/>
      <c r="AP5" s="1070" t="s">
        <v>362</v>
      </c>
      <c r="AQ5" s="1071"/>
      <c r="AR5" s="1071"/>
      <c r="AS5" s="1071"/>
      <c r="AT5" s="1072"/>
      <c r="AU5" s="1070" t="s">
        <v>363</v>
      </c>
      <c r="AV5" s="1071"/>
      <c r="AW5" s="1071"/>
      <c r="AX5" s="1071"/>
      <c r="AY5" s="1086"/>
      <c r="AZ5" s="236"/>
      <c r="BA5" s="236"/>
      <c r="BB5" s="236"/>
      <c r="BC5" s="236"/>
      <c r="BD5" s="236"/>
      <c r="BE5" s="237"/>
      <c r="BF5" s="237"/>
      <c r="BG5" s="237"/>
      <c r="BH5" s="237"/>
      <c r="BI5" s="237"/>
      <c r="BJ5" s="237"/>
      <c r="BK5" s="237"/>
      <c r="BL5" s="237"/>
      <c r="BM5" s="237"/>
      <c r="BN5" s="237"/>
      <c r="BO5" s="237"/>
      <c r="BP5" s="237"/>
      <c r="BQ5" s="1064" t="s">
        <v>364</v>
      </c>
      <c r="BR5" s="1065"/>
      <c r="BS5" s="1065"/>
      <c r="BT5" s="1065"/>
      <c r="BU5" s="1065"/>
      <c r="BV5" s="1065"/>
      <c r="BW5" s="1065"/>
      <c r="BX5" s="1065"/>
      <c r="BY5" s="1065"/>
      <c r="BZ5" s="1065"/>
      <c r="CA5" s="1065"/>
      <c r="CB5" s="1065"/>
      <c r="CC5" s="1065"/>
      <c r="CD5" s="1065"/>
      <c r="CE5" s="1065"/>
      <c r="CF5" s="1065"/>
      <c r="CG5" s="1066"/>
      <c r="CH5" s="1070" t="s">
        <v>365</v>
      </c>
      <c r="CI5" s="1071"/>
      <c r="CJ5" s="1071"/>
      <c r="CK5" s="1071"/>
      <c r="CL5" s="1072"/>
      <c r="CM5" s="1070" t="s">
        <v>366</v>
      </c>
      <c r="CN5" s="1071"/>
      <c r="CO5" s="1071"/>
      <c r="CP5" s="1071"/>
      <c r="CQ5" s="1072"/>
      <c r="CR5" s="1070" t="s">
        <v>367</v>
      </c>
      <c r="CS5" s="1071"/>
      <c r="CT5" s="1071"/>
      <c r="CU5" s="1071"/>
      <c r="CV5" s="1072"/>
      <c r="CW5" s="1070" t="s">
        <v>368</v>
      </c>
      <c r="CX5" s="1071"/>
      <c r="CY5" s="1071"/>
      <c r="CZ5" s="1071"/>
      <c r="DA5" s="1072"/>
      <c r="DB5" s="1070" t="s">
        <v>369</v>
      </c>
      <c r="DC5" s="1071"/>
      <c r="DD5" s="1071"/>
      <c r="DE5" s="1071"/>
      <c r="DF5" s="1072"/>
      <c r="DG5" s="1167" t="s">
        <v>370</v>
      </c>
      <c r="DH5" s="1168"/>
      <c r="DI5" s="1168"/>
      <c r="DJ5" s="1168"/>
      <c r="DK5" s="1169"/>
      <c r="DL5" s="1167" t="s">
        <v>371</v>
      </c>
      <c r="DM5" s="1168"/>
      <c r="DN5" s="1168"/>
      <c r="DO5" s="1168"/>
      <c r="DP5" s="1169"/>
      <c r="DQ5" s="1070" t="s">
        <v>372</v>
      </c>
      <c r="DR5" s="1071"/>
      <c r="DS5" s="1071"/>
      <c r="DT5" s="1071"/>
      <c r="DU5" s="1072"/>
      <c r="DV5" s="1070" t="s">
        <v>363</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373</v>
      </c>
      <c r="C7" s="1120"/>
      <c r="D7" s="1120"/>
      <c r="E7" s="1120"/>
      <c r="F7" s="1120"/>
      <c r="G7" s="1120"/>
      <c r="H7" s="1120"/>
      <c r="I7" s="1120"/>
      <c r="J7" s="1120"/>
      <c r="K7" s="1120"/>
      <c r="L7" s="1120"/>
      <c r="M7" s="1120"/>
      <c r="N7" s="1120"/>
      <c r="O7" s="1120"/>
      <c r="P7" s="1121"/>
      <c r="Q7" s="1173">
        <v>8408</v>
      </c>
      <c r="R7" s="1174"/>
      <c r="S7" s="1174"/>
      <c r="T7" s="1174"/>
      <c r="U7" s="1174"/>
      <c r="V7" s="1174">
        <v>8251</v>
      </c>
      <c r="W7" s="1174"/>
      <c r="X7" s="1174"/>
      <c r="Y7" s="1174"/>
      <c r="Z7" s="1174"/>
      <c r="AA7" s="1174">
        <v>157</v>
      </c>
      <c r="AB7" s="1174"/>
      <c r="AC7" s="1174"/>
      <c r="AD7" s="1174"/>
      <c r="AE7" s="1175"/>
      <c r="AF7" s="1176">
        <v>113</v>
      </c>
      <c r="AG7" s="1177"/>
      <c r="AH7" s="1177"/>
      <c r="AI7" s="1177"/>
      <c r="AJ7" s="1178"/>
      <c r="AK7" s="1160">
        <v>302</v>
      </c>
      <c r="AL7" s="1161"/>
      <c r="AM7" s="1161"/>
      <c r="AN7" s="1161"/>
      <c r="AO7" s="1161"/>
      <c r="AP7" s="1161">
        <v>11449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593</v>
      </c>
      <c r="BS7" s="1164" t="s">
        <v>589</v>
      </c>
      <c r="BT7" s="1165"/>
      <c r="BU7" s="1165"/>
      <c r="BV7" s="1165"/>
      <c r="BW7" s="1165"/>
      <c r="BX7" s="1165"/>
      <c r="BY7" s="1165"/>
      <c r="BZ7" s="1165"/>
      <c r="CA7" s="1165"/>
      <c r="CB7" s="1165"/>
      <c r="CC7" s="1165"/>
      <c r="CD7" s="1165"/>
      <c r="CE7" s="1165"/>
      <c r="CF7" s="1165"/>
      <c r="CG7" s="1166"/>
      <c r="CH7" s="1157">
        <v>6</v>
      </c>
      <c r="CI7" s="1158"/>
      <c r="CJ7" s="1158"/>
      <c r="CK7" s="1158"/>
      <c r="CL7" s="1159"/>
      <c r="CM7" s="1157">
        <v>24</v>
      </c>
      <c r="CN7" s="1158"/>
      <c r="CO7" s="1158"/>
      <c r="CP7" s="1158"/>
      <c r="CQ7" s="1159"/>
      <c r="CR7" s="1157">
        <v>0</v>
      </c>
      <c r="CS7" s="1158"/>
      <c r="CT7" s="1158"/>
      <c r="CU7" s="1158"/>
      <c r="CV7" s="1159"/>
      <c r="CW7" s="1157" t="s">
        <v>594</v>
      </c>
      <c r="CX7" s="1158"/>
      <c r="CY7" s="1158"/>
      <c r="CZ7" s="1158"/>
      <c r="DA7" s="1159"/>
      <c r="DB7" s="1157" t="s">
        <v>588</v>
      </c>
      <c r="DC7" s="1158"/>
      <c r="DD7" s="1158"/>
      <c r="DE7" s="1158"/>
      <c r="DF7" s="1159"/>
      <c r="DG7" s="1157" t="s">
        <v>588</v>
      </c>
      <c r="DH7" s="1158"/>
      <c r="DI7" s="1158"/>
      <c r="DJ7" s="1158"/>
      <c r="DK7" s="1159"/>
      <c r="DL7" s="1157" t="s">
        <v>588</v>
      </c>
      <c r="DM7" s="1158"/>
      <c r="DN7" s="1158"/>
      <c r="DO7" s="1158"/>
      <c r="DP7" s="1159"/>
      <c r="DQ7" s="1157" t="s">
        <v>588</v>
      </c>
      <c r="DR7" s="1158"/>
      <c r="DS7" s="1158"/>
      <c r="DT7" s="1158"/>
      <c r="DU7" s="1159"/>
      <c r="DV7" s="1184"/>
      <c r="DW7" s="1185"/>
      <c r="DX7" s="1185"/>
      <c r="DY7" s="1185"/>
      <c r="DZ7" s="1186"/>
      <c r="EA7" s="234"/>
    </row>
    <row r="8" spans="1:131" s="235" customFormat="1" ht="26.25" customHeight="1">
      <c r="A8" s="241">
        <v>2</v>
      </c>
      <c r="B8" s="1106" t="s">
        <v>374</v>
      </c>
      <c r="C8" s="1107"/>
      <c r="D8" s="1107"/>
      <c r="E8" s="1107"/>
      <c r="F8" s="1107"/>
      <c r="G8" s="1107"/>
      <c r="H8" s="1107"/>
      <c r="I8" s="1107"/>
      <c r="J8" s="1107"/>
      <c r="K8" s="1107"/>
      <c r="L8" s="1107"/>
      <c r="M8" s="1107"/>
      <c r="N8" s="1107"/>
      <c r="O8" s="1107"/>
      <c r="P8" s="1108"/>
      <c r="Q8" s="1112">
        <v>26</v>
      </c>
      <c r="R8" s="1113"/>
      <c r="S8" s="1113"/>
      <c r="T8" s="1113"/>
      <c r="U8" s="1113"/>
      <c r="V8" s="1113">
        <v>25</v>
      </c>
      <c r="W8" s="1113"/>
      <c r="X8" s="1113"/>
      <c r="Y8" s="1113"/>
      <c r="Z8" s="1113"/>
      <c r="AA8" s="1113">
        <v>1</v>
      </c>
      <c r="AB8" s="1113"/>
      <c r="AC8" s="1113"/>
      <c r="AD8" s="1113"/>
      <c r="AE8" s="1114"/>
      <c r="AF8" s="1088">
        <v>1</v>
      </c>
      <c r="AG8" s="1089"/>
      <c r="AH8" s="1089"/>
      <c r="AI8" s="1089"/>
      <c r="AJ8" s="1090"/>
      <c r="AK8" s="1155">
        <v>13</v>
      </c>
      <c r="AL8" s="1156"/>
      <c r="AM8" s="1156"/>
      <c r="AN8" s="1156"/>
      <c r="AO8" s="1156"/>
      <c r="AP8" s="1156" t="s">
        <v>573</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590</v>
      </c>
      <c r="BT8" s="1084"/>
      <c r="BU8" s="1084"/>
      <c r="BV8" s="1084"/>
      <c r="BW8" s="1084"/>
      <c r="BX8" s="1084"/>
      <c r="BY8" s="1084"/>
      <c r="BZ8" s="1084"/>
      <c r="CA8" s="1084"/>
      <c r="CB8" s="1084"/>
      <c r="CC8" s="1084"/>
      <c r="CD8" s="1084"/>
      <c r="CE8" s="1084"/>
      <c r="CF8" s="1084"/>
      <c r="CG8" s="1085"/>
      <c r="CH8" s="1058">
        <v>0</v>
      </c>
      <c r="CI8" s="1059"/>
      <c r="CJ8" s="1059"/>
      <c r="CK8" s="1059"/>
      <c r="CL8" s="1060"/>
      <c r="CM8" s="1058">
        <v>6</v>
      </c>
      <c r="CN8" s="1059"/>
      <c r="CO8" s="1059"/>
      <c r="CP8" s="1059"/>
      <c r="CQ8" s="1060"/>
      <c r="CR8" s="1058">
        <v>5</v>
      </c>
      <c r="CS8" s="1059"/>
      <c r="CT8" s="1059"/>
      <c r="CU8" s="1059"/>
      <c r="CV8" s="1060"/>
      <c r="CW8" s="1058">
        <v>0</v>
      </c>
      <c r="CX8" s="1059"/>
      <c r="CY8" s="1059"/>
      <c r="CZ8" s="1059"/>
      <c r="DA8" s="1060"/>
      <c r="DB8" s="1058" t="s">
        <v>588</v>
      </c>
      <c r="DC8" s="1059"/>
      <c r="DD8" s="1059"/>
      <c r="DE8" s="1059"/>
      <c r="DF8" s="1060"/>
      <c r="DG8" s="1058" t="s">
        <v>588</v>
      </c>
      <c r="DH8" s="1059"/>
      <c r="DI8" s="1059"/>
      <c r="DJ8" s="1059"/>
      <c r="DK8" s="1060"/>
      <c r="DL8" s="1058" t="s">
        <v>588</v>
      </c>
      <c r="DM8" s="1059"/>
      <c r="DN8" s="1059"/>
      <c r="DO8" s="1059"/>
      <c r="DP8" s="1060"/>
      <c r="DQ8" s="1058" t="s">
        <v>588</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591</v>
      </c>
      <c r="BT9" s="1084"/>
      <c r="BU9" s="1084"/>
      <c r="BV9" s="1084"/>
      <c r="BW9" s="1084"/>
      <c r="BX9" s="1084"/>
      <c r="BY9" s="1084"/>
      <c r="BZ9" s="1084"/>
      <c r="CA9" s="1084"/>
      <c r="CB9" s="1084"/>
      <c r="CC9" s="1084"/>
      <c r="CD9" s="1084"/>
      <c r="CE9" s="1084"/>
      <c r="CF9" s="1084"/>
      <c r="CG9" s="1085"/>
      <c r="CH9" s="1058">
        <v>5</v>
      </c>
      <c r="CI9" s="1059"/>
      <c r="CJ9" s="1059"/>
      <c r="CK9" s="1059"/>
      <c r="CL9" s="1060"/>
      <c r="CM9" s="1058">
        <v>46</v>
      </c>
      <c r="CN9" s="1059"/>
      <c r="CO9" s="1059"/>
      <c r="CP9" s="1059"/>
      <c r="CQ9" s="1060"/>
      <c r="CR9" s="1058">
        <v>11</v>
      </c>
      <c r="CS9" s="1059"/>
      <c r="CT9" s="1059"/>
      <c r="CU9" s="1059"/>
      <c r="CV9" s="1060"/>
      <c r="CW9" s="1058" t="s">
        <v>588</v>
      </c>
      <c r="CX9" s="1059"/>
      <c r="CY9" s="1059"/>
      <c r="CZ9" s="1059"/>
      <c r="DA9" s="1060"/>
      <c r="DB9" s="1058" t="s">
        <v>588</v>
      </c>
      <c r="DC9" s="1059"/>
      <c r="DD9" s="1059"/>
      <c r="DE9" s="1059"/>
      <c r="DF9" s="1060"/>
      <c r="DG9" s="1058" t="s">
        <v>588</v>
      </c>
      <c r="DH9" s="1059"/>
      <c r="DI9" s="1059"/>
      <c r="DJ9" s="1059"/>
      <c r="DK9" s="1060"/>
      <c r="DL9" s="1058" t="s">
        <v>588</v>
      </c>
      <c r="DM9" s="1059"/>
      <c r="DN9" s="1059"/>
      <c r="DO9" s="1059"/>
      <c r="DP9" s="1060"/>
      <c r="DQ9" s="1058" t="s">
        <v>588</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592</v>
      </c>
      <c r="BT10" s="1084"/>
      <c r="BU10" s="1084"/>
      <c r="BV10" s="1084"/>
      <c r="BW10" s="1084"/>
      <c r="BX10" s="1084"/>
      <c r="BY10" s="1084"/>
      <c r="BZ10" s="1084"/>
      <c r="CA10" s="1084"/>
      <c r="CB10" s="1084"/>
      <c r="CC10" s="1084"/>
      <c r="CD10" s="1084"/>
      <c r="CE10" s="1084"/>
      <c r="CF10" s="1084"/>
      <c r="CG10" s="1085"/>
      <c r="CH10" s="1058">
        <v>-3</v>
      </c>
      <c r="CI10" s="1059"/>
      <c r="CJ10" s="1059"/>
      <c r="CK10" s="1059"/>
      <c r="CL10" s="1060"/>
      <c r="CM10" s="1058">
        <v>42</v>
      </c>
      <c r="CN10" s="1059"/>
      <c r="CO10" s="1059"/>
      <c r="CP10" s="1059"/>
      <c r="CQ10" s="1060"/>
      <c r="CR10" s="1058">
        <v>36</v>
      </c>
      <c r="CS10" s="1059"/>
      <c r="CT10" s="1059"/>
      <c r="CU10" s="1059"/>
      <c r="CV10" s="1060"/>
      <c r="CW10" s="1058" t="s">
        <v>588</v>
      </c>
      <c r="CX10" s="1059"/>
      <c r="CY10" s="1059"/>
      <c r="CZ10" s="1059"/>
      <c r="DA10" s="1060"/>
      <c r="DB10" s="1058" t="s">
        <v>588</v>
      </c>
      <c r="DC10" s="1059"/>
      <c r="DD10" s="1059"/>
      <c r="DE10" s="1059"/>
      <c r="DF10" s="1060"/>
      <c r="DG10" s="1058" t="s">
        <v>588</v>
      </c>
      <c r="DH10" s="1059"/>
      <c r="DI10" s="1059"/>
      <c r="DJ10" s="1059"/>
      <c r="DK10" s="1060"/>
      <c r="DL10" s="1058" t="s">
        <v>588</v>
      </c>
      <c r="DM10" s="1059"/>
      <c r="DN10" s="1059"/>
      <c r="DO10" s="1059"/>
      <c r="DP10" s="1060"/>
      <c r="DQ10" s="1058" t="s">
        <v>588</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376</v>
      </c>
      <c r="B23" s="1013" t="s">
        <v>377</v>
      </c>
      <c r="C23" s="1014"/>
      <c r="D23" s="1014"/>
      <c r="E23" s="1014"/>
      <c r="F23" s="1014"/>
      <c r="G23" s="1014"/>
      <c r="H23" s="1014"/>
      <c r="I23" s="1014"/>
      <c r="J23" s="1014"/>
      <c r="K23" s="1014"/>
      <c r="L23" s="1014"/>
      <c r="M23" s="1014"/>
      <c r="N23" s="1014"/>
      <c r="O23" s="1014"/>
      <c r="P23" s="1015"/>
      <c r="Q23" s="1137">
        <v>8422</v>
      </c>
      <c r="R23" s="1138"/>
      <c r="S23" s="1138"/>
      <c r="T23" s="1138"/>
      <c r="U23" s="1138"/>
      <c r="V23" s="1138">
        <v>8263</v>
      </c>
      <c r="W23" s="1138"/>
      <c r="X23" s="1138"/>
      <c r="Y23" s="1138"/>
      <c r="Z23" s="1138"/>
      <c r="AA23" s="1138">
        <v>158</v>
      </c>
      <c r="AB23" s="1138"/>
      <c r="AC23" s="1138"/>
      <c r="AD23" s="1138"/>
      <c r="AE23" s="1139"/>
      <c r="AF23" s="1140">
        <v>114</v>
      </c>
      <c r="AG23" s="1138"/>
      <c r="AH23" s="1138"/>
      <c r="AI23" s="1138"/>
      <c r="AJ23" s="1141"/>
      <c r="AK23" s="1142"/>
      <c r="AL23" s="1143"/>
      <c r="AM23" s="1143"/>
      <c r="AN23" s="1143"/>
      <c r="AO23" s="1143"/>
      <c r="AP23" s="1138">
        <v>11449</v>
      </c>
      <c r="AQ23" s="1138"/>
      <c r="AR23" s="1138"/>
      <c r="AS23" s="1138"/>
      <c r="AT23" s="1138"/>
      <c r="AU23" s="1144"/>
      <c r="AV23" s="1144"/>
      <c r="AW23" s="1144"/>
      <c r="AX23" s="1144"/>
      <c r="AY23" s="1145"/>
      <c r="AZ23" s="1134" t="s">
        <v>378</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356</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363</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389</v>
      </c>
      <c r="C28" s="1120"/>
      <c r="D28" s="1120"/>
      <c r="E28" s="1120"/>
      <c r="F28" s="1120"/>
      <c r="G28" s="1120"/>
      <c r="H28" s="1120"/>
      <c r="I28" s="1120"/>
      <c r="J28" s="1120"/>
      <c r="K28" s="1120"/>
      <c r="L28" s="1120"/>
      <c r="M28" s="1120"/>
      <c r="N28" s="1120"/>
      <c r="O28" s="1120"/>
      <c r="P28" s="1121"/>
      <c r="Q28" s="1122">
        <v>1442</v>
      </c>
      <c r="R28" s="1123"/>
      <c r="S28" s="1123"/>
      <c r="T28" s="1123"/>
      <c r="U28" s="1123"/>
      <c r="V28" s="1123">
        <v>1369</v>
      </c>
      <c r="W28" s="1123"/>
      <c r="X28" s="1123"/>
      <c r="Y28" s="1123"/>
      <c r="Z28" s="1123"/>
      <c r="AA28" s="1123">
        <v>73</v>
      </c>
      <c r="AB28" s="1123"/>
      <c r="AC28" s="1123"/>
      <c r="AD28" s="1123"/>
      <c r="AE28" s="1124"/>
      <c r="AF28" s="1125">
        <v>73</v>
      </c>
      <c r="AG28" s="1123"/>
      <c r="AH28" s="1123"/>
      <c r="AI28" s="1123"/>
      <c r="AJ28" s="1126"/>
      <c r="AK28" s="1127">
        <v>132</v>
      </c>
      <c r="AL28" s="1115"/>
      <c r="AM28" s="1115"/>
      <c r="AN28" s="1115"/>
      <c r="AO28" s="1115"/>
      <c r="AP28" s="1115" t="s">
        <v>573</v>
      </c>
      <c r="AQ28" s="1115"/>
      <c r="AR28" s="1115"/>
      <c r="AS28" s="1115"/>
      <c r="AT28" s="1115"/>
      <c r="AU28" s="1115" t="s">
        <v>573</v>
      </c>
      <c r="AV28" s="1115"/>
      <c r="AW28" s="1115"/>
      <c r="AX28" s="1115"/>
      <c r="AY28" s="1115"/>
      <c r="AZ28" s="1116" t="s">
        <v>573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390</v>
      </c>
      <c r="C29" s="1107"/>
      <c r="D29" s="1107"/>
      <c r="E29" s="1107"/>
      <c r="F29" s="1107"/>
      <c r="G29" s="1107"/>
      <c r="H29" s="1107"/>
      <c r="I29" s="1107"/>
      <c r="J29" s="1107"/>
      <c r="K29" s="1107"/>
      <c r="L29" s="1107"/>
      <c r="M29" s="1107"/>
      <c r="N29" s="1107"/>
      <c r="O29" s="1107"/>
      <c r="P29" s="1108"/>
      <c r="Q29" s="1112">
        <v>1834</v>
      </c>
      <c r="R29" s="1113"/>
      <c r="S29" s="1113"/>
      <c r="T29" s="1113"/>
      <c r="U29" s="1113"/>
      <c r="V29" s="1113">
        <v>1711</v>
      </c>
      <c r="W29" s="1113"/>
      <c r="X29" s="1113"/>
      <c r="Y29" s="1113"/>
      <c r="Z29" s="1113"/>
      <c r="AA29" s="1113">
        <v>123</v>
      </c>
      <c r="AB29" s="1113"/>
      <c r="AC29" s="1113"/>
      <c r="AD29" s="1113"/>
      <c r="AE29" s="1114"/>
      <c r="AF29" s="1088">
        <v>123</v>
      </c>
      <c r="AG29" s="1089"/>
      <c r="AH29" s="1089"/>
      <c r="AI29" s="1089"/>
      <c r="AJ29" s="1090"/>
      <c r="AK29" s="1049">
        <v>266</v>
      </c>
      <c r="AL29" s="1040"/>
      <c r="AM29" s="1040"/>
      <c r="AN29" s="1040"/>
      <c r="AO29" s="1040"/>
      <c r="AP29" s="1040" t="s">
        <v>573</v>
      </c>
      <c r="AQ29" s="1040"/>
      <c r="AR29" s="1040"/>
      <c r="AS29" s="1040"/>
      <c r="AT29" s="1040"/>
      <c r="AU29" s="1040" t="s">
        <v>573</v>
      </c>
      <c r="AV29" s="1040"/>
      <c r="AW29" s="1040"/>
      <c r="AX29" s="1040"/>
      <c r="AY29" s="1040"/>
      <c r="AZ29" s="1111" t="s">
        <v>573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391</v>
      </c>
      <c r="C30" s="1107"/>
      <c r="D30" s="1107"/>
      <c r="E30" s="1107"/>
      <c r="F30" s="1107"/>
      <c r="G30" s="1107"/>
      <c r="H30" s="1107"/>
      <c r="I30" s="1107"/>
      <c r="J30" s="1107"/>
      <c r="K30" s="1107"/>
      <c r="L30" s="1107"/>
      <c r="M30" s="1107"/>
      <c r="N30" s="1107"/>
      <c r="O30" s="1107"/>
      <c r="P30" s="1108"/>
      <c r="Q30" s="1112">
        <v>164</v>
      </c>
      <c r="R30" s="1113"/>
      <c r="S30" s="1113"/>
      <c r="T30" s="1113"/>
      <c r="U30" s="1113"/>
      <c r="V30" s="1113">
        <v>162</v>
      </c>
      <c r="W30" s="1113"/>
      <c r="X30" s="1113"/>
      <c r="Y30" s="1113"/>
      <c r="Z30" s="1113"/>
      <c r="AA30" s="1113">
        <v>2</v>
      </c>
      <c r="AB30" s="1113"/>
      <c r="AC30" s="1113"/>
      <c r="AD30" s="1113"/>
      <c r="AE30" s="1114"/>
      <c r="AF30" s="1088">
        <v>2</v>
      </c>
      <c r="AG30" s="1089"/>
      <c r="AH30" s="1089"/>
      <c r="AI30" s="1089"/>
      <c r="AJ30" s="1090"/>
      <c r="AK30" s="1049">
        <v>74</v>
      </c>
      <c r="AL30" s="1040"/>
      <c r="AM30" s="1040"/>
      <c r="AN30" s="1040"/>
      <c r="AO30" s="1040"/>
      <c r="AP30" s="1040" t="s">
        <v>573</v>
      </c>
      <c r="AQ30" s="1040"/>
      <c r="AR30" s="1040"/>
      <c r="AS30" s="1040"/>
      <c r="AT30" s="1040"/>
      <c r="AU30" s="1040" t="s">
        <v>573</v>
      </c>
      <c r="AV30" s="1040"/>
      <c r="AW30" s="1040"/>
      <c r="AX30" s="1040"/>
      <c r="AY30" s="1040"/>
      <c r="AZ30" s="1111" t="s">
        <v>573</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392</v>
      </c>
      <c r="C31" s="1107"/>
      <c r="D31" s="1107"/>
      <c r="E31" s="1107"/>
      <c r="F31" s="1107"/>
      <c r="G31" s="1107"/>
      <c r="H31" s="1107"/>
      <c r="I31" s="1107"/>
      <c r="J31" s="1107"/>
      <c r="K31" s="1107"/>
      <c r="L31" s="1107"/>
      <c r="M31" s="1107"/>
      <c r="N31" s="1107"/>
      <c r="O31" s="1107"/>
      <c r="P31" s="1108"/>
      <c r="Q31" s="1112">
        <v>101</v>
      </c>
      <c r="R31" s="1113"/>
      <c r="S31" s="1113"/>
      <c r="T31" s="1113"/>
      <c r="U31" s="1113"/>
      <c r="V31" s="1113">
        <v>96</v>
      </c>
      <c r="W31" s="1113"/>
      <c r="X31" s="1113"/>
      <c r="Y31" s="1113"/>
      <c r="Z31" s="1113"/>
      <c r="AA31" s="1113">
        <v>5</v>
      </c>
      <c r="AB31" s="1113"/>
      <c r="AC31" s="1113"/>
      <c r="AD31" s="1113"/>
      <c r="AE31" s="1114"/>
      <c r="AF31" s="1088">
        <v>5</v>
      </c>
      <c r="AG31" s="1089"/>
      <c r="AH31" s="1089"/>
      <c r="AI31" s="1089"/>
      <c r="AJ31" s="1090"/>
      <c r="AK31" s="1049">
        <v>67</v>
      </c>
      <c r="AL31" s="1040"/>
      <c r="AM31" s="1040"/>
      <c r="AN31" s="1040"/>
      <c r="AO31" s="1040"/>
      <c r="AP31" s="1040" t="s">
        <v>573</v>
      </c>
      <c r="AQ31" s="1040"/>
      <c r="AR31" s="1040"/>
      <c r="AS31" s="1040"/>
      <c r="AT31" s="1040"/>
      <c r="AU31" s="1040" t="s">
        <v>573</v>
      </c>
      <c r="AV31" s="1040"/>
      <c r="AW31" s="1040"/>
      <c r="AX31" s="1040"/>
      <c r="AY31" s="1040"/>
      <c r="AZ31" s="1111" t="s">
        <v>573</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393</v>
      </c>
      <c r="C32" s="1107"/>
      <c r="D32" s="1107"/>
      <c r="E32" s="1107"/>
      <c r="F32" s="1107"/>
      <c r="G32" s="1107"/>
      <c r="H32" s="1107"/>
      <c r="I32" s="1107"/>
      <c r="J32" s="1107"/>
      <c r="K32" s="1107"/>
      <c r="L32" s="1107"/>
      <c r="M32" s="1107"/>
      <c r="N32" s="1107"/>
      <c r="O32" s="1107"/>
      <c r="P32" s="1108"/>
      <c r="Q32" s="1112">
        <v>199</v>
      </c>
      <c r="R32" s="1113"/>
      <c r="S32" s="1113"/>
      <c r="T32" s="1113"/>
      <c r="U32" s="1113"/>
      <c r="V32" s="1113">
        <v>199</v>
      </c>
      <c r="W32" s="1113"/>
      <c r="X32" s="1113"/>
      <c r="Y32" s="1113"/>
      <c r="Z32" s="1113"/>
      <c r="AA32" s="1113">
        <v>0</v>
      </c>
      <c r="AB32" s="1113"/>
      <c r="AC32" s="1113"/>
      <c r="AD32" s="1113"/>
      <c r="AE32" s="1114"/>
      <c r="AF32" s="1088">
        <v>96</v>
      </c>
      <c r="AG32" s="1089"/>
      <c r="AH32" s="1089"/>
      <c r="AI32" s="1089"/>
      <c r="AJ32" s="1090"/>
      <c r="AK32" s="1049">
        <v>53</v>
      </c>
      <c r="AL32" s="1040"/>
      <c r="AM32" s="1040"/>
      <c r="AN32" s="1040"/>
      <c r="AO32" s="1040"/>
      <c r="AP32" s="1040">
        <v>257</v>
      </c>
      <c r="AQ32" s="1040"/>
      <c r="AR32" s="1040"/>
      <c r="AS32" s="1040"/>
      <c r="AT32" s="1040"/>
      <c r="AU32" s="1040">
        <v>64</v>
      </c>
      <c r="AV32" s="1040"/>
      <c r="AW32" s="1040"/>
      <c r="AX32" s="1040"/>
      <c r="AY32" s="1040"/>
      <c r="AZ32" s="1111" t="s">
        <v>573</v>
      </c>
      <c r="BA32" s="1111"/>
      <c r="BB32" s="1111"/>
      <c r="BC32" s="1111"/>
      <c r="BD32" s="1111"/>
      <c r="BE32" s="1101" t="s">
        <v>394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395</v>
      </c>
      <c r="C33" s="1107"/>
      <c r="D33" s="1107"/>
      <c r="E33" s="1107"/>
      <c r="F33" s="1107"/>
      <c r="G33" s="1107"/>
      <c r="H33" s="1107"/>
      <c r="I33" s="1107"/>
      <c r="J33" s="1107"/>
      <c r="K33" s="1107"/>
      <c r="L33" s="1107"/>
      <c r="M33" s="1107"/>
      <c r="N33" s="1107"/>
      <c r="O33" s="1107"/>
      <c r="P33" s="1108"/>
      <c r="Q33" s="1112">
        <v>2471</v>
      </c>
      <c r="R33" s="1113"/>
      <c r="S33" s="1113"/>
      <c r="T33" s="1113"/>
      <c r="U33" s="1113"/>
      <c r="V33" s="1113">
        <v>2458</v>
      </c>
      <c r="W33" s="1113"/>
      <c r="X33" s="1113"/>
      <c r="Y33" s="1113"/>
      <c r="Z33" s="1113"/>
      <c r="AA33" s="1113">
        <v>13</v>
      </c>
      <c r="AB33" s="1113"/>
      <c r="AC33" s="1113"/>
      <c r="AD33" s="1113"/>
      <c r="AE33" s="1114"/>
      <c r="AF33" s="1088">
        <v>434</v>
      </c>
      <c r="AG33" s="1089"/>
      <c r="AH33" s="1089"/>
      <c r="AI33" s="1089"/>
      <c r="AJ33" s="1090"/>
      <c r="AK33" s="1049">
        <v>180</v>
      </c>
      <c r="AL33" s="1040"/>
      <c r="AM33" s="1040"/>
      <c r="AN33" s="1040"/>
      <c r="AO33" s="1040"/>
      <c r="AP33" s="1040">
        <v>1912</v>
      </c>
      <c r="AQ33" s="1040"/>
      <c r="AR33" s="1040"/>
      <c r="AS33" s="1040"/>
      <c r="AT33" s="1040"/>
      <c r="AU33" s="1040">
        <v>1220</v>
      </c>
      <c r="AV33" s="1040"/>
      <c r="AW33" s="1040"/>
      <c r="AX33" s="1040"/>
      <c r="AY33" s="1040"/>
      <c r="AZ33" s="1111" t="s">
        <v>573</v>
      </c>
      <c r="BA33" s="1111"/>
      <c r="BB33" s="1111"/>
      <c r="BC33" s="1111"/>
      <c r="BD33" s="1111"/>
      <c r="BE33" s="1101" t="s">
        <v>396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397</v>
      </c>
      <c r="C34" s="1107"/>
      <c r="D34" s="1107"/>
      <c r="E34" s="1107"/>
      <c r="F34" s="1107"/>
      <c r="G34" s="1107"/>
      <c r="H34" s="1107"/>
      <c r="I34" s="1107"/>
      <c r="J34" s="1107"/>
      <c r="K34" s="1107"/>
      <c r="L34" s="1107"/>
      <c r="M34" s="1107"/>
      <c r="N34" s="1107"/>
      <c r="O34" s="1107"/>
      <c r="P34" s="1108"/>
      <c r="Q34" s="1112">
        <v>25</v>
      </c>
      <c r="R34" s="1113"/>
      <c r="S34" s="1113"/>
      <c r="T34" s="1113"/>
      <c r="U34" s="1113"/>
      <c r="V34" s="1113">
        <v>22</v>
      </c>
      <c r="W34" s="1113"/>
      <c r="X34" s="1113"/>
      <c r="Y34" s="1113"/>
      <c r="Z34" s="1113"/>
      <c r="AA34" s="1113">
        <v>3</v>
      </c>
      <c r="AB34" s="1113"/>
      <c r="AC34" s="1113"/>
      <c r="AD34" s="1113"/>
      <c r="AE34" s="1114"/>
      <c r="AF34" s="1088">
        <v>3</v>
      </c>
      <c r="AG34" s="1089"/>
      <c r="AH34" s="1089"/>
      <c r="AI34" s="1089"/>
      <c r="AJ34" s="1090"/>
      <c r="AK34" s="1049">
        <v>16</v>
      </c>
      <c r="AL34" s="1040"/>
      <c r="AM34" s="1040"/>
      <c r="AN34" s="1040"/>
      <c r="AO34" s="1040"/>
      <c r="AP34" s="1040">
        <v>106</v>
      </c>
      <c r="AQ34" s="1040"/>
      <c r="AR34" s="1040"/>
      <c r="AS34" s="1040"/>
      <c r="AT34" s="1040"/>
      <c r="AU34" s="1040">
        <v>106</v>
      </c>
      <c r="AV34" s="1040"/>
      <c r="AW34" s="1040"/>
      <c r="AX34" s="1040"/>
      <c r="AY34" s="1040"/>
      <c r="AZ34" s="1111" t="s">
        <v>573</v>
      </c>
      <c r="BA34" s="1111"/>
      <c r="BB34" s="1111"/>
      <c r="BC34" s="1111"/>
      <c r="BD34" s="1111"/>
      <c r="BE34" s="1101" t="s">
        <v>398</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399</v>
      </c>
      <c r="C35" s="1107"/>
      <c r="D35" s="1107"/>
      <c r="E35" s="1107"/>
      <c r="F35" s="1107"/>
      <c r="G35" s="1107"/>
      <c r="H35" s="1107"/>
      <c r="I35" s="1107"/>
      <c r="J35" s="1107"/>
      <c r="K35" s="1107"/>
      <c r="L35" s="1107"/>
      <c r="M35" s="1107"/>
      <c r="N35" s="1107"/>
      <c r="O35" s="1107"/>
      <c r="P35" s="1108"/>
      <c r="Q35" s="1112">
        <v>192</v>
      </c>
      <c r="R35" s="1113"/>
      <c r="S35" s="1113"/>
      <c r="T35" s="1113"/>
      <c r="U35" s="1113"/>
      <c r="V35" s="1113">
        <v>189</v>
      </c>
      <c r="W35" s="1113"/>
      <c r="X35" s="1113"/>
      <c r="Y35" s="1113"/>
      <c r="Z35" s="1113"/>
      <c r="AA35" s="1113">
        <v>3</v>
      </c>
      <c r="AB35" s="1113"/>
      <c r="AC35" s="1113"/>
      <c r="AD35" s="1113"/>
      <c r="AE35" s="1114"/>
      <c r="AF35" s="1088">
        <v>3</v>
      </c>
      <c r="AG35" s="1089"/>
      <c r="AH35" s="1089"/>
      <c r="AI35" s="1089"/>
      <c r="AJ35" s="1090"/>
      <c r="AK35" s="1049">
        <v>105</v>
      </c>
      <c r="AL35" s="1040"/>
      <c r="AM35" s="1040"/>
      <c r="AN35" s="1040"/>
      <c r="AO35" s="1040"/>
      <c r="AP35" s="1040">
        <v>1375</v>
      </c>
      <c r="AQ35" s="1040"/>
      <c r="AR35" s="1040"/>
      <c r="AS35" s="1040"/>
      <c r="AT35" s="1040"/>
      <c r="AU35" s="1040">
        <v>1202</v>
      </c>
      <c r="AV35" s="1040"/>
      <c r="AW35" s="1040"/>
      <c r="AX35" s="1040"/>
      <c r="AY35" s="1040"/>
      <c r="AZ35" s="1111" t="s">
        <v>573</v>
      </c>
      <c r="BA35" s="1111"/>
      <c r="BB35" s="1111"/>
      <c r="BC35" s="1111"/>
      <c r="BD35" s="1111"/>
      <c r="BE35" s="1101" t="s">
        <v>398</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376</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740</v>
      </c>
      <c r="AG63" s="1028"/>
      <c r="AH63" s="1028"/>
      <c r="AI63" s="1028"/>
      <c r="AJ63" s="1099"/>
      <c r="AK63" s="1100"/>
      <c r="AL63" s="1032"/>
      <c r="AM63" s="1032"/>
      <c r="AN63" s="1032"/>
      <c r="AO63" s="1032"/>
      <c r="AP63" s="1028">
        <v>3651</v>
      </c>
      <c r="AQ63" s="1028"/>
      <c r="AR63" s="1028"/>
      <c r="AS63" s="1028"/>
      <c r="AT63" s="1028"/>
      <c r="AU63" s="1028">
        <v>2593</v>
      </c>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403</v>
      </c>
      <c r="B66" s="1065"/>
      <c r="C66" s="1065"/>
      <c r="D66" s="1065"/>
      <c r="E66" s="1065"/>
      <c r="F66" s="1065"/>
      <c r="G66" s="1065"/>
      <c r="H66" s="1065"/>
      <c r="I66" s="1065"/>
      <c r="J66" s="1065"/>
      <c r="K66" s="1065"/>
      <c r="L66" s="1065"/>
      <c r="M66" s="1065"/>
      <c r="N66" s="1065"/>
      <c r="O66" s="1065"/>
      <c r="P66" s="1066"/>
      <c r="Q66" s="1070" t="s">
        <v>404</v>
      </c>
      <c r="R66" s="1071"/>
      <c r="S66" s="1071"/>
      <c r="T66" s="1071"/>
      <c r="U66" s="1072"/>
      <c r="V66" s="1070" t="s">
        <v>405</v>
      </c>
      <c r="W66" s="1071"/>
      <c r="X66" s="1071"/>
      <c r="Y66" s="1071"/>
      <c r="Z66" s="1072"/>
      <c r="AA66" s="1070" t="s">
        <v>406</v>
      </c>
      <c r="AB66" s="1071"/>
      <c r="AC66" s="1071"/>
      <c r="AD66" s="1071"/>
      <c r="AE66" s="1072"/>
      <c r="AF66" s="1076" t="s">
        <v>384</v>
      </c>
      <c r="AG66" s="1077"/>
      <c r="AH66" s="1077"/>
      <c r="AI66" s="1077"/>
      <c r="AJ66" s="1078"/>
      <c r="AK66" s="1070" t="s">
        <v>407</v>
      </c>
      <c r="AL66" s="1065"/>
      <c r="AM66" s="1065"/>
      <c r="AN66" s="1065"/>
      <c r="AO66" s="1066"/>
      <c r="AP66" s="1070" t="s">
        <v>408</v>
      </c>
      <c r="AQ66" s="1071"/>
      <c r="AR66" s="1071"/>
      <c r="AS66" s="1071"/>
      <c r="AT66" s="1072"/>
      <c r="AU66" s="1070" t="s">
        <v>409</v>
      </c>
      <c r="AV66" s="1071"/>
      <c r="AW66" s="1071"/>
      <c r="AX66" s="1071"/>
      <c r="AY66" s="1072"/>
      <c r="AZ66" s="1070" t="s">
        <v>363</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574</v>
      </c>
      <c r="C68" s="1055"/>
      <c r="D68" s="1055"/>
      <c r="E68" s="1055"/>
      <c r="F68" s="1055"/>
      <c r="G68" s="1055"/>
      <c r="H68" s="1055"/>
      <c r="I68" s="1055"/>
      <c r="J68" s="1055"/>
      <c r="K68" s="1055"/>
      <c r="L68" s="1055"/>
      <c r="M68" s="1055"/>
      <c r="N68" s="1055"/>
      <c r="O68" s="1055"/>
      <c r="P68" s="1056"/>
      <c r="Q68" s="1057">
        <v>5824</v>
      </c>
      <c r="R68" s="1051"/>
      <c r="S68" s="1051"/>
      <c r="T68" s="1051"/>
      <c r="U68" s="1051"/>
      <c r="V68" s="1051">
        <v>5816</v>
      </c>
      <c r="W68" s="1051"/>
      <c r="X68" s="1051"/>
      <c r="Y68" s="1051"/>
      <c r="Z68" s="1051"/>
      <c r="AA68" s="1051">
        <v>8</v>
      </c>
      <c r="AB68" s="1051"/>
      <c r="AC68" s="1051"/>
      <c r="AD68" s="1051"/>
      <c r="AE68" s="1051"/>
      <c r="AF68" s="1051">
        <v>8</v>
      </c>
      <c r="AG68" s="1051"/>
      <c r="AH68" s="1051"/>
      <c r="AI68" s="1051"/>
      <c r="AJ68" s="1051"/>
      <c r="AK68" s="1051">
        <v>82</v>
      </c>
      <c r="AL68" s="1051"/>
      <c r="AM68" s="1051"/>
      <c r="AN68" s="1051"/>
      <c r="AO68" s="1051"/>
      <c r="AP68" s="1051" t="s">
        <v>588</v>
      </c>
      <c r="AQ68" s="1051"/>
      <c r="AR68" s="1051"/>
      <c r="AS68" s="1051"/>
      <c r="AT68" s="1051"/>
      <c r="AU68" s="1051" t="s">
        <v>588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575</v>
      </c>
      <c r="C69" s="1044"/>
      <c r="D69" s="1044"/>
      <c r="E69" s="1044"/>
      <c r="F69" s="1044"/>
      <c r="G69" s="1044"/>
      <c r="H69" s="1044"/>
      <c r="I69" s="1044"/>
      <c r="J69" s="1044"/>
      <c r="K69" s="1044"/>
      <c r="L69" s="1044"/>
      <c r="M69" s="1044"/>
      <c r="N69" s="1044"/>
      <c r="O69" s="1044"/>
      <c r="P69" s="1045"/>
      <c r="Q69" s="1046">
        <v>127</v>
      </c>
      <c r="R69" s="1040"/>
      <c r="S69" s="1040"/>
      <c r="T69" s="1040"/>
      <c r="U69" s="1040"/>
      <c r="V69" s="1040">
        <v>61</v>
      </c>
      <c r="W69" s="1040"/>
      <c r="X69" s="1040"/>
      <c r="Y69" s="1040"/>
      <c r="Z69" s="1040"/>
      <c r="AA69" s="1040">
        <v>66</v>
      </c>
      <c r="AB69" s="1040"/>
      <c r="AC69" s="1040"/>
      <c r="AD69" s="1040"/>
      <c r="AE69" s="1040"/>
      <c r="AF69" s="1040">
        <v>66</v>
      </c>
      <c r="AG69" s="1040"/>
      <c r="AH69" s="1040"/>
      <c r="AI69" s="1040"/>
      <c r="AJ69" s="1040"/>
      <c r="AK69" s="1040" t="s">
        <v>588</v>
      </c>
      <c r="AL69" s="1040"/>
      <c r="AM69" s="1040"/>
      <c r="AN69" s="1040"/>
      <c r="AO69" s="1040"/>
      <c r="AP69" s="1040" t="s">
        <v>588</v>
      </c>
      <c r="AQ69" s="1040"/>
      <c r="AR69" s="1040"/>
      <c r="AS69" s="1040"/>
      <c r="AT69" s="1040"/>
      <c r="AU69" s="1040" t="s">
        <v>588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576</v>
      </c>
      <c r="C70" s="1044"/>
      <c r="D70" s="1044"/>
      <c r="E70" s="1044"/>
      <c r="F70" s="1044"/>
      <c r="G70" s="1044"/>
      <c r="H70" s="1044"/>
      <c r="I70" s="1044"/>
      <c r="J70" s="1044"/>
      <c r="K70" s="1044"/>
      <c r="L70" s="1044"/>
      <c r="M70" s="1044"/>
      <c r="N70" s="1044"/>
      <c r="O70" s="1044"/>
      <c r="P70" s="1045"/>
      <c r="Q70" s="1046">
        <v>2</v>
      </c>
      <c r="R70" s="1040"/>
      <c r="S70" s="1040"/>
      <c r="T70" s="1040"/>
      <c r="U70" s="1040"/>
      <c r="V70" s="1040">
        <v>1</v>
      </c>
      <c r="W70" s="1040"/>
      <c r="X70" s="1040"/>
      <c r="Y70" s="1040"/>
      <c r="Z70" s="1040"/>
      <c r="AA70" s="1040">
        <v>1</v>
      </c>
      <c r="AB70" s="1040"/>
      <c r="AC70" s="1040"/>
      <c r="AD70" s="1040"/>
      <c r="AE70" s="1040"/>
      <c r="AF70" s="1040">
        <v>1</v>
      </c>
      <c r="AG70" s="1040"/>
      <c r="AH70" s="1040"/>
      <c r="AI70" s="1040"/>
      <c r="AJ70" s="1040"/>
      <c r="AK70" s="1040" t="s">
        <v>588</v>
      </c>
      <c r="AL70" s="1040"/>
      <c r="AM70" s="1040"/>
      <c r="AN70" s="1040"/>
      <c r="AO70" s="1040"/>
      <c r="AP70" s="1040" t="s">
        <v>588</v>
      </c>
      <c r="AQ70" s="1040"/>
      <c r="AR70" s="1040"/>
      <c r="AS70" s="1040"/>
      <c r="AT70" s="1040"/>
      <c r="AU70" s="1040" t="s">
        <v>588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577</v>
      </c>
      <c r="C71" s="1044"/>
      <c r="D71" s="1044"/>
      <c r="E71" s="1044"/>
      <c r="F71" s="1044"/>
      <c r="G71" s="1044"/>
      <c r="H71" s="1044"/>
      <c r="I71" s="1044"/>
      <c r="J71" s="1044"/>
      <c r="K71" s="1044"/>
      <c r="L71" s="1044"/>
      <c r="M71" s="1044"/>
      <c r="N71" s="1044"/>
      <c r="O71" s="1044"/>
      <c r="P71" s="1045"/>
      <c r="Q71" s="1046">
        <v>844</v>
      </c>
      <c r="R71" s="1040"/>
      <c r="S71" s="1040"/>
      <c r="T71" s="1040"/>
      <c r="U71" s="1040"/>
      <c r="V71" s="1040">
        <v>839</v>
      </c>
      <c r="W71" s="1040"/>
      <c r="X71" s="1040"/>
      <c r="Y71" s="1040"/>
      <c r="Z71" s="1040"/>
      <c r="AA71" s="1040">
        <v>5</v>
      </c>
      <c r="AB71" s="1040"/>
      <c r="AC71" s="1040"/>
      <c r="AD71" s="1040"/>
      <c r="AE71" s="1040"/>
      <c r="AF71" s="1040">
        <v>5</v>
      </c>
      <c r="AG71" s="1040"/>
      <c r="AH71" s="1040"/>
      <c r="AI71" s="1040"/>
      <c r="AJ71" s="1040"/>
      <c r="AK71" s="1040">
        <v>7</v>
      </c>
      <c r="AL71" s="1040"/>
      <c r="AM71" s="1040"/>
      <c r="AN71" s="1040"/>
      <c r="AO71" s="1040"/>
      <c r="AP71" s="1040" t="s">
        <v>588</v>
      </c>
      <c r="AQ71" s="1040"/>
      <c r="AR71" s="1040"/>
      <c r="AS71" s="1040"/>
      <c r="AT71" s="1040"/>
      <c r="AU71" s="1040" t="s">
        <v>588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578</v>
      </c>
      <c r="C72" s="1044"/>
      <c r="D72" s="1044"/>
      <c r="E72" s="1044"/>
      <c r="F72" s="1044"/>
      <c r="G72" s="1044"/>
      <c r="H72" s="1044"/>
      <c r="I72" s="1044"/>
      <c r="J72" s="1044"/>
      <c r="K72" s="1044"/>
      <c r="L72" s="1044"/>
      <c r="M72" s="1044"/>
      <c r="N72" s="1044"/>
      <c r="O72" s="1044"/>
      <c r="P72" s="1045"/>
      <c r="Q72" s="1046">
        <v>130938</v>
      </c>
      <c r="R72" s="1040"/>
      <c r="S72" s="1040"/>
      <c r="T72" s="1040"/>
      <c r="U72" s="1040"/>
      <c r="V72" s="1040">
        <v>123520</v>
      </c>
      <c r="W72" s="1040"/>
      <c r="X72" s="1040"/>
      <c r="Y72" s="1040"/>
      <c r="Z72" s="1040"/>
      <c r="AA72" s="1040">
        <v>7418</v>
      </c>
      <c r="AB72" s="1040"/>
      <c r="AC72" s="1040"/>
      <c r="AD72" s="1040"/>
      <c r="AE72" s="1040"/>
      <c r="AF72" s="1040">
        <v>7418</v>
      </c>
      <c r="AG72" s="1040"/>
      <c r="AH72" s="1040"/>
      <c r="AI72" s="1040"/>
      <c r="AJ72" s="1040"/>
      <c r="AK72" s="1040" t="s">
        <v>588</v>
      </c>
      <c r="AL72" s="1040"/>
      <c r="AM72" s="1040"/>
      <c r="AN72" s="1040"/>
      <c r="AO72" s="1040"/>
      <c r="AP72" s="1040" t="s">
        <v>588</v>
      </c>
      <c r="AQ72" s="1040"/>
      <c r="AR72" s="1040"/>
      <c r="AS72" s="1040"/>
      <c r="AT72" s="1040"/>
      <c r="AU72" s="1040" t="s">
        <v>588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579</v>
      </c>
      <c r="C73" s="1044"/>
      <c r="D73" s="1044"/>
      <c r="E73" s="1044"/>
      <c r="F73" s="1044"/>
      <c r="G73" s="1044"/>
      <c r="H73" s="1044"/>
      <c r="I73" s="1044"/>
      <c r="J73" s="1044"/>
      <c r="K73" s="1044"/>
      <c r="L73" s="1044"/>
      <c r="M73" s="1044"/>
      <c r="N73" s="1044"/>
      <c r="O73" s="1044"/>
      <c r="P73" s="1045"/>
      <c r="Q73" s="1046">
        <v>73</v>
      </c>
      <c r="R73" s="1040"/>
      <c r="S73" s="1040"/>
      <c r="T73" s="1040"/>
      <c r="U73" s="1040"/>
      <c r="V73" s="1040">
        <v>55</v>
      </c>
      <c r="W73" s="1040"/>
      <c r="X73" s="1040"/>
      <c r="Y73" s="1040"/>
      <c r="Z73" s="1040"/>
      <c r="AA73" s="1040">
        <v>18</v>
      </c>
      <c r="AB73" s="1040"/>
      <c r="AC73" s="1040"/>
      <c r="AD73" s="1040"/>
      <c r="AE73" s="1040"/>
      <c r="AF73" s="1040">
        <v>18</v>
      </c>
      <c r="AG73" s="1040"/>
      <c r="AH73" s="1040"/>
      <c r="AI73" s="1040"/>
      <c r="AJ73" s="1040"/>
      <c r="AK73" s="1040" t="s">
        <v>588</v>
      </c>
      <c r="AL73" s="1040"/>
      <c r="AM73" s="1040"/>
      <c r="AN73" s="1040"/>
      <c r="AO73" s="1040"/>
      <c r="AP73" s="1040" t="s">
        <v>588</v>
      </c>
      <c r="AQ73" s="1040"/>
      <c r="AR73" s="1040"/>
      <c r="AS73" s="1040"/>
      <c r="AT73" s="1040"/>
      <c r="AU73" s="1040" t="s">
        <v>588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580</v>
      </c>
      <c r="C74" s="1044"/>
      <c r="D74" s="1044"/>
      <c r="E74" s="1044"/>
      <c r="F74" s="1044"/>
      <c r="G74" s="1044"/>
      <c r="H74" s="1044"/>
      <c r="I74" s="1044"/>
      <c r="J74" s="1044"/>
      <c r="K74" s="1044"/>
      <c r="L74" s="1044"/>
      <c r="M74" s="1044"/>
      <c r="N74" s="1044"/>
      <c r="O74" s="1044"/>
      <c r="P74" s="1045"/>
      <c r="Q74" s="1046">
        <v>7</v>
      </c>
      <c r="R74" s="1040"/>
      <c r="S74" s="1040"/>
      <c r="T74" s="1040"/>
      <c r="U74" s="1040"/>
      <c r="V74" s="1040">
        <v>5</v>
      </c>
      <c r="W74" s="1040"/>
      <c r="X74" s="1040"/>
      <c r="Y74" s="1040"/>
      <c r="Z74" s="1040"/>
      <c r="AA74" s="1040">
        <v>2</v>
      </c>
      <c r="AB74" s="1040"/>
      <c r="AC74" s="1040"/>
      <c r="AD74" s="1040"/>
      <c r="AE74" s="1040"/>
      <c r="AF74" s="1040">
        <v>2</v>
      </c>
      <c r="AG74" s="1040"/>
      <c r="AH74" s="1040"/>
      <c r="AI74" s="1040"/>
      <c r="AJ74" s="1040"/>
      <c r="AK74" s="1040" t="s">
        <v>588</v>
      </c>
      <c r="AL74" s="1040"/>
      <c r="AM74" s="1040"/>
      <c r="AN74" s="1040"/>
      <c r="AO74" s="1040"/>
      <c r="AP74" s="1040" t="s">
        <v>588</v>
      </c>
      <c r="AQ74" s="1040"/>
      <c r="AR74" s="1040"/>
      <c r="AS74" s="1040"/>
      <c r="AT74" s="1040"/>
      <c r="AU74" s="1040" t="s">
        <v>588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581</v>
      </c>
      <c r="C75" s="1044"/>
      <c r="D75" s="1044"/>
      <c r="E75" s="1044"/>
      <c r="F75" s="1044"/>
      <c r="G75" s="1044"/>
      <c r="H75" s="1044"/>
      <c r="I75" s="1044"/>
      <c r="J75" s="1044"/>
      <c r="K75" s="1044"/>
      <c r="L75" s="1044"/>
      <c r="M75" s="1044"/>
      <c r="N75" s="1044"/>
      <c r="O75" s="1044"/>
      <c r="P75" s="1045"/>
      <c r="Q75" s="1047">
        <v>974</v>
      </c>
      <c r="R75" s="1048"/>
      <c r="S75" s="1048"/>
      <c r="T75" s="1048"/>
      <c r="U75" s="1049"/>
      <c r="V75" s="1050">
        <v>900</v>
      </c>
      <c r="W75" s="1048"/>
      <c r="X75" s="1048"/>
      <c r="Y75" s="1048"/>
      <c r="Z75" s="1049"/>
      <c r="AA75" s="1050">
        <v>74</v>
      </c>
      <c r="AB75" s="1048"/>
      <c r="AC75" s="1048"/>
      <c r="AD75" s="1048"/>
      <c r="AE75" s="1049"/>
      <c r="AF75" s="1050">
        <v>74</v>
      </c>
      <c r="AG75" s="1048"/>
      <c r="AH75" s="1048"/>
      <c r="AI75" s="1048"/>
      <c r="AJ75" s="1049"/>
      <c r="AK75" s="1050" t="s">
        <v>588</v>
      </c>
      <c r="AL75" s="1048"/>
      <c r="AM75" s="1048"/>
      <c r="AN75" s="1048"/>
      <c r="AO75" s="1049"/>
      <c r="AP75" s="1050">
        <v>1</v>
      </c>
      <c r="AQ75" s="1048"/>
      <c r="AR75" s="1048"/>
      <c r="AS75" s="1048"/>
      <c r="AT75" s="1049"/>
      <c r="AU75" s="1050">
        <v>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582</v>
      </c>
      <c r="C76" s="1044"/>
      <c r="D76" s="1044"/>
      <c r="E76" s="1044"/>
      <c r="F76" s="1044"/>
      <c r="G76" s="1044"/>
      <c r="H76" s="1044"/>
      <c r="I76" s="1044"/>
      <c r="J76" s="1044"/>
      <c r="K76" s="1044"/>
      <c r="L76" s="1044"/>
      <c r="M76" s="1044"/>
      <c r="N76" s="1044"/>
      <c r="O76" s="1044"/>
      <c r="P76" s="1045"/>
      <c r="Q76" s="1047">
        <v>201</v>
      </c>
      <c r="R76" s="1048"/>
      <c r="S76" s="1048"/>
      <c r="T76" s="1048"/>
      <c r="U76" s="1049"/>
      <c r="V76" s="1050">
        <v>190</v>
      </c>
      <c r="W76" s="1048"/>
      <c r="X76" s="1048"/>
      <c r="Y76" s="1048"/>
      <c r="Z76" s="1049"/>
      <c r="AA76" s="1050">
        <v>11</v>
      </c>
      <c r="AB76" s="1048"/>
      <c r="AC76" s="1048"/>
      <c r="AD76" s="1048"/>
      <c r="AE76" s="1049"/>
      <c r="AF76" s="1050">
        <v>11</v>
      </c>
      <c r="AG76" s="1048"/>
      <c r="AH76" s="1048"/>
      <c r="AI76" s="1048"/>
      <c r="AJ76" s="1049"/>
      <c r="AK76" s="1050" t="s">
        <v>588</v>
      </c>
      <c r="AL76" s="1048"/>
      <c r="AM76" s="1048"/>
      <c r="AN76" s="1048"/>
      <c r="AO76" s="1049"/>
      <c r="AP76" s="1050" t="s">
        <v>588</v>
      </c>
      <c r="AQ76" s="1048"/>
      <c r="AR76" s="1048"/>
      <c r="AS76" s="1048"/>
      <c r="AT76" s="1049"/>
      <c r="AU76" s="1050" t="s">
        <v>588</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583</v>
      </c>
      <c r="C77" s="1044"/>
      <c r="D77" s="1044"/>
      <c r="E77" s="1044"/>
      <c r="F77" s="1044"/>
      <c r="G77" s="1044"/>
      <c r="H77" s="1044"/>
      <c r="I77" s="1044"/>
      <c r="J77" s="1044"/>
      <c r="K77" s="1044"/>
      <c r="L77" s="1044"/>
      <c r="M77" s="1044"/>
      <c r="N77" s="1044"/>
      <c r="O77" s="1044"/>
      <c r="P77" s="1045"/>
      <c r="Q77" s="1047">
        <v>278</v>
      </c>
      <c r="R77" s="1048"/>
      <c r="S77" s="1048"/>
      <c r="T77" s="1048"/>
      <c r="U77" s="1049"/>
      <c r="V77" s="1050">
        <v>234</v>
      </c>
      <c r="W77" s="1048"/>
      <c r="X77" s="1048"/>
      <c r="Y77" s="1048"/>
      <c r="Z77" s="1049"/>
      <c r="AA77" s="1050">
        <v>44</v>
      </c>
      <c r="AB77" s="1048"/>
      <c r="AC77" s="1048"/>
      <c r="AD77" s="1048"/>
      <c r="AE77" s="1049"/>
      <c r="AF77" s="1050">
        <v>44</v>
      </c>
      <c r="AG77" s="1048"/>
      <c r="AH77" s="1048"/>
      <c r="AI77" s="1048"/>
      <c r="AJ77" s="1049"/>
      <c r="AK77" s="1050" t="s">
        <v>588</v>
      </c>
      <c r="AL77" s="1048"/>
      <c r="AM77" s="1048"/>
      <c r="AN77" s="1048"/>
      <c r="AO77" s="1049"/>
      <c r="AP77" s="1050" t="s">
        <v>588</v>
      </c>
      <c r="AQ77" s="1048"/>
      <c r="AR77" s="1048"/>
      <c r="AS77" s="1048"/>
      <c r="AT77" s="1049"/>
      <c r="AU77" s="1050" t="s">
        <v>588</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584</v>
      </c>
      <c r="C78" s="1044"/>
      <c r="D78" s="1044"/>
      <c r="E78" s="1044"/>
      <c r="F78" s="1044"/>
      <c r="G78" s="1044"/>
      <c r="H78" s="1044"/>
      <c r="I78" s="1044"/>
      <c r="J78" s="1044"/>
      <c r="K78" s="1044"/>
      <c r="L78" s="1044"/>
      <c r="M78" s="1044"/>
      <c r="N78" s="1044"/>
      <c r="O78" s="1044"/>
      <c r="P78" s="1045"/>
      <c r="Q78" s="1046">
        <v>228</v>
      </c>
      <c r="R78" s="1040"/>
      <c r="S78" s="1040"/>
      <c r="T78" s="1040"/>
      <c r="U78" s="1040"/>
      <c r="V78" s="1040">
        <v>216</v>
      </c>
      <c r="W78" s="1040"/>
      <c r="X78" s="1040"/>
      <c r="Y78" s="1040"/>
      <c r="Z78" s="1040"/>
      <c r="AA78" s="1040">
        <v>12</v>
      </c>
      <c r="AB78" s="1040"/>
      <c r="AC78" s="1040"/>
      <c r="AD78" s="1040"/>
      <c r="AE78" s="1040"/>
      <c r="AF78" s="1040">
        <v>12</v>
      </c>
      <c r="AG78" s="1040"/>
      <c r="AH78" s="1040"/>
      <c r="AI78" s="1040"/>
      <c r="AJ78" s="1040"/>
      <c r="AK78" s="1040" t="s">
        <v>588</v>
      </c>
      <c r="AL78" s="1040"/>
      <c r="AM78" s="1040"/>
      <c r="AN78" s="1040"/>
      <c r="AO78" s="1040"/>
      <c r="AP78" s="1040" t="s">
        <v>588</v>
      </c>
      <c r="AQ78" s="1040"/>
      <c r="AR78" s="1040"/>
      <c r="AS78" s="1040"/>
      <c r="AT78" s="1040"/>
      <c r="AU78" s="1040" t="s">
        <v>588</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585</v>
      </c>
      <c r="C79" s="1044"/>
      <c r="D79" s="1044"/>
      <c r="E79" s="1044"/>
      <c r="F79" s="1044"/>
      <c r="G79" s="1044"/>
      <c r="H79" s="1044"/>
      <c r="I79" s="1044"/>
      <c r="J79" s="1044"/>
      <c r="K79" s="1044"/>
      <c r="L79" s="1044"/>
      <c r="M79" s="1044"/>
      <c r="N79" s="1044"/>
      <c r="O79" s="1044"/>
      <c r="P79" s="1045"/>
      <c r="Q79" s="1046">
        <v>37</v>
      </c>
      <c r="R79" s="1040"/>
      <c r="S79" s="1040"/>
      <c r="T79" s="1040"/>
      <c r="U79" s="1040"/>
      <c r="V79" s="1040">
        <v>27</v>
      </c>
      <c r="W79" s="1040"/>
      <c r="X79" s="1040"/>
      <c r="Y79" s="1040"/>
      <c r="Z79" s="1040"/>
      <c r="AA79" s="1040">
        <v>10</v>
      </c>
      <c r="AB79" s="1040"/>
      <c r="AC79" s="1040"/>
      <c r="AD79" s="1040"/>
      <c r="AE79" s="1040"/>
      <c r="AF79" s="1040">
        <v>10</v>
      </c>
      <c r="AG79" s="1040"/>
      <c r="AH79" s="1040"/>
      <c r="AI79" s="1040"/>
      <c r="AJ79" s="1040"/>
      <c r="AK79" s="1040" t="s">
        <v>588</v>
      </c>
      <c r="AL79" s="1040"/>
      <c r="AM79" s="1040"/>
      <c r="AN79" s="1040"/>
      <c r="AO79" s="1040"/>
      <c r="AP79" s="1040" t="s">
        <v>588</v>
      </c>
      <c r="AQ79" s="1040"/>
      <c r="AR79" s="1040"/>
      <c r="AS79" s="1040"/>
      <c r="AT79" s="1040"/>
      <c r="AU79" s="1040" t="s">
        <v>588</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586</v>
      </c>
      <c r="C80" s="1044"/>
      <c r="D80" s="1044"/>
      <c r="E80" s="1044"/>
      <c r="F80" s="1044"/>
      <c r="G80" s="1044"/>
      <c r="H80" s="1044"/>
      <c r="I80" s="1044"/>
      <c r="J80" s="1044"/>
      <c r="K80" s="1044"/>
      <c r="L80" s="1044"/>
      <c r="M80" s="1044"/>
      <c r="N80" s="1044"/>
      <c r="O80" s="1044"/>
      <c r="P80" s="1045"/>
      <c r="Q80" s="1046">
        <v>594</v>
      </c>
      <c r="R80" s="1040"/>
      <c r="S80" s="1040"/>
      <c r="T80" s="1040"/>
      <c r="U80" s="1040"/>
      <c r="V80" s="1040">
        <v>488</v>
      </c>
      <c r="W80" s="1040"/>
      <c r="X80" s="1040"/>
      <c r="Y80" s="1040"/>
      <c r="Z80" s="1040"/>
      <c r="AA80" s="1040">
        <v>106</v>
      </c>
      <c r="AB80" s="1040"/>
      <c r="AC80" s="1040"/>
      <c r="AD80" s="1040"/>
      <c r="AE80" s="1040"/>
      <c r="AF80" s="1040">
        <v>106</v>
      </c>
      <c r="AG80" s="1040"/>
      <c r="AH80" s="1040"/>
      <c r="AI80" s="1040"/>
      <c r="AJ80" s="1040"/>
      <c r="AK80" s="1040">
        <v>146</v>
      </c>
      <c r="AL80" s="1040"/>
      <c r="AM80" s="1040"/>
      <c r="AN80" s="1040"/>
      <c r="AO80" s="1040"/>
      <c r="AP80" s="1040">
        <v>189</v>
      </c>
      <c r="AQ80" s="1040"/>
      <c r="AR80" s="1040"/>
      <c r="AS80" s="1040"/>
      <c r="AT80" s="1040"/>
      <c r="AU80" s="1040">
        <v>161</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t="s">
        <v>587</v>
      </c>
      <c r="C81" s="1044"/>
      <c r="D81" s="1044"/>
      <c r="E81" s="1044"/>
      <c r="F81" s="1044"/>
      <c r="G81" s="1044"/>
      <c r="H81" s="1044"/>
      <c r="I81" s="1044"/>
      <c r="J81" s="1044"/>
      <c r="K81" s="1044"/>
      <c r="L81" s="1044"/>
      <c r="M81" s="1044"/>
      <c r="N81" s="1044"/>
      <c r="O81" s="1044"/>
      <c r="P81" s="1045"/>
      <c r="Q81" s="1046">
        <v>990</v>
      </c>
      <c r="R81" s="1040"/>
      <c r="S81" s="1040"/>
      <c r="T81" s="1040"/>
      <c r="U81" s="1040"/>
      <c r="V81" s="1040">
        <v>941</v>
      </c>
      <c r="W81" s="1040"/>
      <c r="X81" s="1040"/>
      <c r="Y81" s="1040"/>
      <c r="Z81" s="1040"/>
      <c r="AA81" s="1040">
        <v>49</v>
      </c>
      <c r="AB81" s="1040"/>
      <c r="AC81" s="1040"/>
      <c r="AD81" s="1040"/>
      <c r="AE81" s="1040"/>
      <c r="AF81" s="1040">
        <v>49</v>
      </c>
      <c r="AG81" s="1040"/>
      <c r="AH81" s="1040"/>
      <c r="AI81" s="1040"/>
      <c r="AJ81" s="1040"/>
      <c r="AK81" s="1040" t="s">
        <v>594</v>
      </c>
      <c r="AL81" s="1040"/>
      <c r="AM81" s="1040"/>
      <c r="AN81" s="1040"/>
      <c r="AO81" s="1040"/>
      <c r="AP81" s="1040" t="s">
        <v>594</v>
      </c>
      <c r="AQ81" s="1040"/>
      <c r="AR81" s="1040"/>
      <c r="AS81" s="1040"/>
      <c r="AT81" s="1040"/>
      <c r="AU81" s="1040" t="s">
        <v>594</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376</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7824</v>
      </c>
      <c r="AG88" s="1028"/>
      <c r="AH88" s="1028"/>
      <c r="AI88" s="1028"/>
      <c r="AJ88" s="1028"/>
      <c r="AK88" s="1032"/>
      <c r="AL88" s="1032"/>
      <c r="AM88" s="1032"/>
      <c r="AN88" s="1032"/>
      <c r="AO88" s="1032"/>
      <c r="AP88" s="1028">
        <v>190</v>
      </c>
      <c r="AQ88" s="1028"/>
      <c r="AR88" s="1028"/>
      <c r="AS88" s="1028"/>
      <c r="AT88" s="1028"/>
      <c r="AU88" s="1028">
        <v>161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52</v>
      </c>
      <c r="CS102" s="1020"/>
      <c r="CT102" s="1020"/>
      <c r="CU102" s="1020"/>
      <c r="CV102" s="1021"/>
      <c r="CW102" s="1019">
        <v>0</v>
      </c>
      <c r="CX102" s="1020"/>
      <c r="CY102" s="1020"/>
      <c r="CZ102" s="1020"/>
      <c r="DA102" s="1021"/>
      <c r="DB102" s="1019" t="s">
        <v>588</v>
      </c>
      <c r="DC102" s="1020"/>
      <c r="DD102" s="1020"/>
      <c r="DE102" s="1020"/>
      <c r="DF102" s="1021"/>
      <c r="DG102" s="1019" t="s">
        <v>588</v>
      </c>
      <c r="DH102" s="1020"/>
      <c r="DI102" s="1020"/>
      <c r="DJ102" s="1020"/>
      <c r="DK102" s="1021"/>
      <c r="DL102" s="1019" t="s">
        <v>588</v>
      </c>
      <c r="DM102" s="1020"/>
      <c r="DN102" s="1020"/>
      <c r="DO102" s="1020"/>
      <c r="DP102" s="1021"/>
      <c r="DQ102" s="1019" t="s">
        <v>588</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294</v>
      </c>
      <c r="AG109" s="963"/>
      <c r="AH109" s="963"/>
      <c r="AI109" s="963"/>
      <c r="AJ109" s="964"/>
      <c r="AK109" s="965" t="s">
        <v>293</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294</v>
      </c>
      <c r="BW109" s="963"/>
      <c r="BX109" s="963"/>
      <c r="BY109" s="963"/>
      <c r="BZ109" s="964"/>
      <c r="CA109" s="965" t="s">
        <v>293</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294</v>
      </c>
      <c r="DM109" s="963"/>
      <c r="DN109" s="963"/>
      <c r="DO109" s="963"/>
      <c r="DP109" s="964"/>
      <c r="DQ109" s="965" t="s">
        <v>293</v>
      </c>
      <c r="DR109" s="963"/>
      <c r="DS109" s="963"/>
      <c r="DT109" s="963"/>
      <c r="DU109" s="964"/>
      <c r="DV109" s="965" t="s">
        <v>420</v>
      </c>
      <c r="DW109" s="963"/>
      <c r="DX109" s="963"/>
      <c r="DY109" s="963"/>
      <c r="DZ109" s="994"/>
    </row>
    <row r="110" spans="1:131" s="226" customFormat="1" ht="26.25" customHeight="1">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1161689</v>
      </c>
      <c r="AB110" s="956"/>
      <c r="AC110" s="956"/>
      <c r="AD110" s="956"/>
      <c r="AE110" s="957"/>
      <c r="AF110" s="958">
        <v>1174285</v>
      </c>
      <c r="AG110" s="956"/>
      <c r="AH110" s="956"/>
      <c r="AI110" s="956"/>
      <c r="AJ110" s="957"/>
      <c r="AK110" s="958">
        <v>1238652</v>
      </c>
      <c r="AL110" s="956"/>
      <c r="AM110" s="956"/>
      <c r="AN110" s="956"/>
      <c r="AO110" s="957"/>
      <c r="AP110" s="959">
        <v>31.2</v>
      </c>
      <c r="AQ110" s="960"/>
      <c r="AR110" s="960"/>
      <c r="AS110" s="960"/>
      <c r="AT110" s="961"/>
      <c r="AU110" s="995" t="s">
        <v>67</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11145580</v>
      </c>
      <c r="BR110" s="903"/>
      <c r="BS110" s="903"/>
      <c r="BT110" s="903"/>
      <c r="BU110" s="903"/>
      <c r="BV110" s="903">
        <v>11542401</v>
      </c>
      <c r="BW110" s="903"/>
      <c r="BX110" s="903"/>
      <c r="BY110" s="903"/>
      <c r="BZ110" s="903"/>
      <c r="CA110" s="903">
        <v>11448655</v>
      </c>
      <c r="CB110" s="903"/>
      <c r="CC110" s="903"/>
      <c r="CD110" s="903"/>
      <c r="CE110" s="903"/>
      <c r="CF110" s="927">
        <v>288.10000000000002</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426</v>
      </c>
      <c r="DH110" s="903"/>
      <c r="DI110" s="903"/>
      <c r="DJ110" s="903"/>
      <c r="DK110" s="903"/>
      <c r="DL110" s="903" t="s">
        <v>427</v>
      </c>
      <c r="DM110" s="903"/>
      <c r="DN110" s="903"/>
      <c r="DO110" s="903"/>
      <c r="DP110" s="903"/>
      <c r="DQ110" s="903" t="s">
        <v>428</v>
      </c>
      <c r="DR110" s="903"/>
      <c r="DS110" s="903"/>
      <c r="DT110" s="903"/>
      <c r="DU110" s="903"/>
      <c r="DV110" s="904" t="s">
        <v>428</v>
      </c>
      <c r="DW110" s="904"/>
      <c r="DX110" s="904"/>
      <c r="DY110" s="904"/>
      <c r="DZ110" s="905"/>
    </row>
    <row r="111" spans="1:131" s="226" customFormat="1" ht="26.25" customHeight="1">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428</v>
      </c>
      <c r="AB111" s="984"/>
      <c r="AC111" s="984"/>
      <c r="AD111" s="984"/>
      <c r="AE111" s="985"/>
      <c r="AF111" s="986" t="s">
        <v>427</v>
      </c>
      <c r="AG111" s="984"/>
      <c r="AH111" s="984"/>
      <c r="AI111" s="984"/>
      <c r="AJ111" s="985"/>
      <c r="AK111" s="986" t="s">
        <v>428</v>
      </c>
      <c r="AL111" s="984"/>
      <c r="AM111" s="984"/>
      <c r="AN111" s="984"/>
      <c r="AO111" s="985"/>
      <c r="AP111" s="987" t="s">
        <v>428</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t="s">
        <v>426</v>
      </c>
      <c r="BR111" s="875"/>
      <c r="BS111" s="875"/>
      <c r="BT111" s="875"/>
      <c r="BU111" s="875"/>
      <c r="BV111" s="875" t="s">
        <v>427</v>
      </c>
      <c r="BW111" s="875"/>
      <c r="BX111" s="875"/>
      <c r="BY111" s="875"/>
      <c r="BZ111" s="875"/>
      <c r="CA111" s="875" t="s">
        <v>428</v>
      </c>
      <c r="CB111" s="875"/>
      <c r="CC111" s="875"/>
      <c r="CD111" s="875"/>
      <c r="CE111" s="875"/>
      <c r="CF111" s="936" t="s">
        <v>426</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428</v>
      </c>
      <c r="DH111" s="875"/>
      <c r="DI111" s="875"/>
      <c r="DJ111" s="875"/>
      <c r="DK111" s="875"/>
      <c r="DL111" s="875" t="s">
        <v>432</v>
      </c>
      <c r="DM111" s="875"/>
      <c r="DN111" s="875"/>
      <c r="DO111" s="875"/>
      <c r="DP111" s="875"/>
      <c r="DQ111" s="875" t="s">
        <v>433</v>
      </c>
      <c r="DR111" s="875"/>
      <c r="DS111" s="875"/>
      <c r="DT111" s="875"/>
      <c r="DU111" s="875"/>
      <c r="DV111" s="852" t="s">
        <v>426</v>
      </c>
      <c r="DW111" s="852"/>
      <c r="DX111" s="852"/>
      <c r="DY111" s="852"/>
      <c r="DZ111" s="853"/>
    </row>
    <row r="112" spans="1:131" s="226" customFormat="1" ht="26.25" customHeight="1">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428</v>
      </c>
      <c r="AB112" s="838"/>
      <c r="AC112" s="838"/>
      <c r="AD112" s="838"/>
      <c r="AE112" s="839"/>
      <c r="AF112" s="840" t="s">
        <v>426</v>
      </c>
      <c r="AG112" s="838"/>
      <c r="AH112" s="838"/>
      <c r="AI112" s="838"/>
      <c r="AJ112" s="839"/>
      <c r="AK112" s="840" t="s">
        <v>426</v>
      </c>
      <c r="AL112" s="838"/>
      <c r="AM112" s="838"/>
      <c r="AN112" s="838"/>
      <c r="AO112" s="839"/>
      <c r="AP112" s="885" t="s">
        <v>433</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3137380</v>
      </c>
      <c r="BR112" s="875"/>
      <c r="BS112" s="875"/>
      <c r="BT112" s="875"/>
      <c r="BU112" s="875"/>
      <c r="BV112" s="875">
        <v>2849083</v>
      </c>
      <c r="BW112" s="875"/>
      <c r="BX112" s="875"/>
      <c r="BY112" s="875"/>
      <c r="BZ112" s="875"/>
      <c r="CA112" s="875">
        <v>2592861</v>
      </c>
      <c r="CB112" s="875"/>
      <c r="CC112" s="875"/>
      <c r="CD112" s="875"/>
      <c r="CE112" s="875"/>
      <c r="CF112" s="936">
        <v>65.3</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426</v>
      </c>
      <c r="DH112" s="875"/>
      <c r="DI112" s="875"/>
      <c r="DJ112" s="875"/>
      <c r="DK112" s="875"/>
      <c r="DL112" s="875" t="s">
        <v>428</v>
      </c>
      <c r="DM112" s="875"/>
      <c r="DN112" s="875"/>
      <c r="DO112" s="875"/>
      <c r="DP112" s="875"/>
      <c r="DQ112" s="875" t="s">
        <v>428</v>
      </c>
      <c r="DR112" s="875"/>
      <c r="DS112" s="875"/>
      <c r="DT112" s="875"/>
      <c r="DU112" s="875"/>
      <c r="DV112" s="852" t="s">
        <v>426</v>
      </c>
      <c r="DW112" s="852"/>
      <c r="DX112" s="852"/>
      <c r="DY112" s="852"/>
      <c r="DZ112" s="853"/>
    </row>
    <row r="113" spans="1:130" s="226" customFormat="1" ht="26.25" customHeight="1">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297340</v>
      </c>
      <c r="AB113" s="984"/>
      <c r="AC113" s="984"/>
      <c r="AD113" s="984"/>
      <c r="AE113" s="985"/>
      <c r="AF113" s="986">
        <v>299710</v>
      </c>
      <c r="AG113" s="984"/>
      <c r="AH113" s="984"/>
      <c r="AI113" s="984"/>
      <c r="AJ113" s="985"/>
      <c r="AK113" s="986">
        <v>304256</v>
      </c>
      <c r="AL113" s="984"/>
      <c r="AM113" s="984"/>
      <c r="AN113" s="984"/>
      <c r="AO113" s="985"/>
      <c r="AP113" s="987">
        <v>7.7</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271055</v>
      </c>
      <c r="BR113" s="875"/>
      <c r="BS113" s="875"/>
      <c r="BT113" s="875"/>
      <c r="BU113" s="875"/>
      <c r="BV113" s="875">
        <v>210739</v>
      </c>
      <c r="BW113" s="875"/>
      <c r="BX113" s="875"/>
      <c r="BY113" s="875"/>
      <c r="BZ113" s="875"/>
      <c r="CA113" s="875">
        <v>160848</v>
      </c>
      <c r="CB113" s="875"/>
      <c r="CC113" s="875"/>
      <c r="CD113" s="875"/>
      <c r="CE113" s="875"/>
      <c r="CF113" s="936">
        <v>4</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428</v>
      </c>
      <c r="DH113" s="838"/>
      <c r="DI113" s="838"/>
      <c r="DJ113" s="838"/>
      <c r="DK113" s="839"/>
      <c r="DL113" s="840" t="s">
        <v>432</v>
      </c>
      <c r="DM113" s="838"/>
      <c r="DN113" s="838"/>
      <c r="DO113" s="838"/>
      <c r="DP113" s="839"/>
      <c r="DQ113" s="840" t="s">
        <v>426</v>
      </c>
      <c r="DR113" s="838"/>
      <c r="DS113" s="838"/>
      <c r="DT113" s="838"/>
      <c r="DU113" s="839"/>
      <c r="DV113" s="885" t="s">
        <v>428</v>
      </c>
      <c r="DW113" s="886"/>
      <c r="DX113" s="886"/>
      <c r="DY113" s="886"/>
      <c r="DZ113" s="887"/>
    </row>
    <row r="114" spans="1:130" s="226" customFormat="1" ht="26.25" customHeight="1">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69364</v>
      </c>
      <c r="AB114" s="838"/>
      <c r="AC114" s="838"/>
      <c r="AD114" s="838"/>
      <c r="AE114" s="839"/>
      <c r="AF114" s="840">
        <v>59111</v>
      </c>
      <c r="AG114" s="838"/>
      <c r="AH114" s="838"/>
      <c r="AI114" s="838"/>
      <c r="AJ114" s="839"/>
      <c r="AK114" s="840">
        <v>49621</v>
      </c>
      <c r="AL114" s="838"/>
      <c r="AM114" s="838"/>
      <c r="AN114" s="838"/>
      <c r="AO114" s="839"/>
      <c r="AP114" s="885">
        <v>1.2</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1120548</v>
      </c>
      <c r="BR114" s="875"/>
      <c r="BS114" s="875"/>
      <c r="BT114" s="875"/>
      <c r="BU114" s="875"/>
      <c r="BV114" s="875">
        <v>1011680</v>
      </c>
      <c r="BW114" s="875"/>
      <c r="BX114" s="875"/>
      <c r="BY114" s="875"/>
      <c r="BZ114" s="875"/>
      <c r="CA114" s="875">
        <v>862403</v>
      </c>
      <c r="CB114" s="875"/>
      <c r="CC114" s="875"/>
      <c r="CD114" s="875"/>
      <c r="CE114" s="875"/>
      <c r="CF114" s="936">
        <v>21.7</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428</v>
      </c>
      <c r="DH114" s="838"/>
      <c r="DI114" s="838"/>
      <c r="DJ114" s="838"/>
      <c r="DK114" s="839"/>
      <c r="DL114" s="840" t="s">
        <v>426</v>
      </c>
      <c r="DM114" s="838"/>
      <c r="DN114" s="838"/>
      <c r="DO114" s="838"/>
      <c r="DP114" s="839"/>
      <c r="DQ114" s="840" t="s">
        <v>433</v>
      </c>
      <c r="DR114" s="838"/>
      <c r="DS114" s="838"/>
      <c r="DT114" s="838"/>
      <c r="DU114" s="839"/>
      <c r="DV114" s="885" t="s">
        <v>428</v>
      </c>
      <c r="DW114" s="886"/>
      <c r="DX114" s="886"/>
      <c r="DY114" s="886"/>
      <c r="DZ114" s="887"/>
    </row>
    <row r="115" spans="1:130" s="226" customFormat="1" ht="26.25" customHeight="1">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428</v>
      </c>
      <c r="AB115" s="984"/>
      <c r="AC115" s="984"/>
      <c r="AD115" s="984"/>
      <c r="AE115" s="985"/>
      <c r="AF115" s="986" t="s">
        <v>428</v>
      </c>
      <c r="AG115" s="984"/>
      <c r="AH115" s="984"/>
      <c r="AI115" s="984"/>
      <c r="AJ115" s="985"/>
      <c r="AK115" s="986" t="s">
        <v>426</v>
      </c>
      <c r="AL115" s="984"/>
      <c r="AM115" s="984"/>
      <c r="AN115" s="984"/>
      <c r="AO115" s="985"/>
      <c r="AP115" s="987" t="s">
        <v>428</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428</v>
      </c>
      <c r="BR115" s="875"/>
      <c r="BS115" s="875"/>
      <c r="BT115" s="875"/>
      <c r="BU115" s="875"/>
      <c r="BV115" s="875" t="s">
        <v>426</v>
      </c>
      <c r="BW115" s="875"/>
      <c r="BX115" s="875"/>
      <c r="BY115" s="875"/>
      <c r="BZ115" s="875"/>
      <c r="CA115" s="875" t="s">
        <v>428</v>
      </c>
      <c r="CB115" s="875"/>
      <c r="CC115" s="875"/>
      <c r="CD115" s="875"/>
      <c r="CE115" s="875"/>
      <c r="CF115" s="936" t="s">
        <v>427</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428</v>
      </c>
      <c r="DH115" s="838"/>
      <c r="DI115" s="838"/>
      <c r="DJ115" s="838"/>
      <c r="DK115" s="839"/>
      <c r="DL115" s="840" t="s">
        <v>428</v>
      </c>
      <c r="DM115" s="838"/>
      <c r="DN115" s="838"/>
      <c r="DO115" s="838"/>
      <c r="DP115" s="839"/>
      <c r="DQ115" s="840" t="s">
        <v>426</v>
      </c>
      <c r="DR115" s="838"/>
      <c r="DS115" s="838"/>
      <c r="DT115" s="838"/>
      <c r="DU115" s="839"/>
      <c r="DV115" s="885" t="s">
        <v>427</v>
      </c>
      <c r="DW115" s="886"/>
      <c r="DX115" s="886"/>
      <c r="DY115" s="886"/>
      <c r="DZ115" s="887"/>
    </row>
    <row r="116" spans="1:130" s="226" customFormat="1" ht="26.25" customHeight="1">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433</v>
      </c>
      <c r="AB116" s="838"/>
      <c r="AC116" s="838"/>
      <c r="AD116" s="838"/>
      <c r="AE116" s="839"/>
      <c r="AF116" s="840" t="s">
        <v>426</v>
      </c>
      <c r="AG116" s="838"/>
      <c r="AH116" s="838"/>
      <c r="AI116" s="838"/>
      <c r="AJ116" s="839"/>
      <c r="AK116" s="840" t="s">
        <v>428</v>
      </c>
      <c r="AL116" s="838"/>
      <c r="AM116" s="838"/>
      <c r="AN116" s="838"/>
      <c r="AO116" s="839"/>
      <c r="AP116" s="885" t="s">
        <v>426</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428</v>
      </c>
      <c r="BR116" s="875"/>
      <c r="BS116" s="875"/>
      <c r="BT116" s="875"/>
      <c r="BU116" s="875"/>
      <c r="BV116" s="875" t="s">
        <v>428</v>
      </c>
      <c r="BW116" s="875"/>
      <c r="BX116" s="875"/>
      <c r="BY116" s="875"/>
      <c r="BZ116" s="875"/>
      <c r="CA116" s="875" t="s">
        <v>433</v>
      </c>
      <c r="CB116" s="875"/>
      <c r="CC116" s="875"/>
      <c r="CD116" s="875"/>
      <c r="CE116" s="875"/>
      <c r="CF116" s="936" t="s">
        <v>428</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426</v>
      </c>
      <c r="DH116" s="838"/>
      <c r="DI116" s="838"/>
      <c r="DJ116" s="838"/>
      <c r="DK116" s="839"/>
      <c r="DL116" s="840" t="s">
        <v>427</v>
      </c>
      <c r="DM116" s="838"/>
      <c r="DN116" s="838"/>
      <c r="DO116" s="838"/>
      <c r="DP116" s="839"/>
      <c r="DQ116" s="840" t="s">
        <v>428</v>
      </c>
      <c r="DR116" s="838"/>
      <c r="DS116" s="838"/>
      <c r="DT116" s="838"/>
      <c r="DU116" s="839"/>
      <c r="DV116" s="885" t="s">
        <v>428</v>
      </c>
      <c r="DW116" s="886"/>
      <c r="DX116" s="886"/>
      <c r="DY116" s="886"/>
      <c r="DZ116" s="887"/>
    </row>
    <row r="117" spans="1:130" s="226" customFormat="1" ht="26.25" customHeight="1">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1528393</v>
      </c>
      <c r="AB117" s="970"/>
      <c r="AC117" s="970"/>
      <c r="AD117" s="970"/>
      <c r="AE117" s="971"/>
      <c r="AF117" s="972">
        <v>1533106</v>
      </c>
      <c r="AG117" s="970"/>
      <c r="AH117" s="970"/>
      <c r="AI117" s="970"/>
      <c r="AJ117" s="971"/>
      <c r="AK117" s="972">
        <v>1592529</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428</v>
      </c>
      <c r="BR117" s="875"/>
      <c r="BS117" s="875"/>
      <c r="BT117" s="875"/>
      <c r="BU117" s="875"/>
      <c r="BV117" s="875" t="s">
        <v>432</v>
      </c>
      <c r="BW117" s="875"/>
      <c r="BX117" s="875"/>
      <c r="BY117" s="875"/>
      <c r="BZ117" s="875"/>
      <c r="CA117" s="875" t="s">
        <v>122</v>
      </c>
      <c r="CB117" s="875"/>
      <c r="CC117" s="875"/>
      <c r="CD117" s="875"/>
      <c r="CE117" s="875"/>
      <c r="CF117" s="936" t="s">
        <v>122</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453</v>
      </c>
      <c r="DH117" s="838"/>
      <c r="DI117" s="838"/>
      <c r="DJ117" s="838"/>
      <c r="DK117" s="839"/>
      <c r="DL117" s="840" t="s">
        <v>433</v>
      </c>
      <c r="DM117" s="838"/>
      <c r="DN117" s="838"/>
      <c r="DO117" s="838"/>
      <c r="DP117" s="839"/>
      <c r="DQ117" s="840" t="s">
        <v>433</v>
      </c>
      <c r="DR117" s="838"/>
      <c r="DS117" s="838"/>
      <c r="DT117" s="838"/>
      <c r="DU117" s="839"/>
      <c r="DV117" s="885" t="s">
        <v>432</v>
      </c>
      <c r="DW117" s="886"/>
      <c r="DX117" s="886"/>
      <c r="DY117" s="886"/>
      <c r="DZ117" s="887"/>
    </row>
    <row r="118" spans="1:130" s="226" customFormat="1" ht="26.25" customHeight="1">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294</v>
      </c>
      <c r="AG118" s="963"/>
      <c r="AH118" s="963"/>
      <c r="AI118" s="963"/>
      <c r="AJ118" s="964"/>
      <c r="AK118" s="965" t="s">
        <v>293</v>
      </c>
      <c r="AL118" s="963"/>
      <c r="AM118" s="963"/>
      <c r="AN118" s="963"/>
      <c r="AO118" s="964"/>
      <c r="AP118" s="966" t="s">
        <v>420</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428</v>
      </c>
      <c r="BR118" s="906"/>
      <c r="BS118" s="906"/>
      <c r="BT118" s="906"/>
      <c r="BU118" s="906"/>
      <c r="BV118" s="906" t="s">
        <v>428</v>
      </c>
      <c r="BW118" s="906"/>
      <c r="BX118" s="906"/>
      <c r="BY118" s="906"/>
      <c r="BZ118" s="906"/>
      <c r="CA118" s="906" t="s">
        <v>428</v>
      </c>
      <c r="CB118" s="906"/>
      <c r="CC118" s="906"/>
      <c r="CD118" s="906"/>
      <c r="CE118" s="906"/>
      <c r="CF118" s="936" t="s">
        <v>428</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432</v>
      </c>
      <c r="DH118" s="838"/>
      <c r="DI118" s="838"/>
      <c r="DJ118" s="838"/>
      <c r="DK118" s="839"/>
      <c r="DL118" s="840" t="s">
        <v>433</v>
      </c>
      <c r="DM118" s="838"/>
      <c r="DN118" s="838"/>
      <c r="DO118" s="838"/>
      <c r="DP118" s="839"/>
      <c r="DQ118" s="840" t="s">
        <v>433</v>
      </c>
      <c r="DR118" s="838"/>
      <c r="DS118" s="838"/>
      <c r="DT118" s="838"/>
      <c r="DU118" s="839"/>
      <c r="DV118" s="885" t="s">
        <v>427</v>
      </c>
      <c r="DW118" s="886"/>
      <c r="DX118" s="886"/>
      <c r="DY118" s="886"/>
      <c r="DZ118" s="887"/>
    </row>
    <row r="119" spans="1:130" s="226" customFormat="1" ht="26.25" customHeight="1">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433</v>
      </c>
      <c r="AB119" s="956"/>
      <c r="AC119" s="956"/>
      <c r="AD119" s="956"/>
      <c r="AE119" s="957"/>
      <c r="AF119" s="958" t="s">
        <v>433</v>
      </c>
      <c r="AG119" s="956"/>
      <c r="AH119" s="956"/>
      <c r="AI119" s="956"/>
      <c r="AJ119" s="957"/>
      <c r="AK119" s="958" t="s">
        <v>428</v>
      </c>
      <c r="AL119" s="956"/>
      <c r="AM119" s="956"/>
      <c r="AN119" s="956"/>
      <c r="AO119" s="957"/>
      <c r="AP119" s="959" t="s">
        <v>428</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456</v>
      </c>
      <c r="BP119" s="939"/>
      <c r="BQ119" s="943">
        <v>15674563</v>
      </c>
      <c r="BR119" s="906"/>
      <c r="BS119" s="906"/>
      <c r="BT119" s="906"/>
      <c r="BU119" s="906"/>
      <c r="BV119" s="906">
        <v>15613903</v>
      </c>
      <c r="BW119" s="906"/>
      <c r="BX119" s="906"/>
      <c r="BY119" s="906"/>
      <c r="BZ119" s="906"/>
      <c r="CA119" s="906">
        <v>15064767</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453</v>
      </c>
      <c r="DH119" s="821"/>
      <c r="DI119" s="821"/>
      <c r="DJ119" s="821"/>
      <c r="DK119" s="822"/>
      <c r="DL119" s="823" t="s">
        <v>428</v>
      </c>
      <c r="DM119" s="821"/>
      <c r="DN119" s="821"/>
      <c r="DO119" s="821"/>
      <c r="DP119" s="822"/>
      <c r="DQ119" s="823" t="s">
        <v>432</v>
      </c>
      <c r="DR119" s="821"/>
      <c r="DS119" s="821"/>
      <c r="DT119" s="821"/>
      <c r="DU119" s="822"/>
      <c r="DV119" s="909" t="s">
        <v>453</v>
      </c>
      <c r="DW119" s="910"/>
      <c r="DX119" s="910"/>
      <c r="DY119" s="910"/>
      <c r="DZ119" s="911"/>
    </row>
    <row r="120" spans="1:130" s="226" customFormat="1" ht="26.25" customHeight="1">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427</v>
      </c>
      <c r="AB120" s="838"/>
      <c r="AC120" s="838"/>
      <c r="AD120" s="838"/>
      <c r="AE120" s="839"/>
      <c r="AF120" s="840" t="s">
        <v>453</v>
      </c>
      <c r="AG120" s="838"/>
      <c r="AH120" s="838"/>
      <c r="AI120" s="838"/>
      <c r="AJ120" s="839"/>
      <c r="AK120" s="840" t="s">
        <v>453</v>
      </c>
      <c r="AL120" s="838"/>
      <c r="AM120" s="838"/>
      <c r="AN120" s="838"/>
      <c r="AO120" s="839"/>
      <c r="AP120" s="885" t="s">
        <v>428</v>
      </c>
      <c r="AQ120" s="886"/>
      <c r="AR120" s="886"/>
      <c r="AS120" s="886"/>
      <c r="AT120" s="887"/>
      <c r="AU120" s="944" t="s">
        <v>458</v>
      </c>
      <c r="AV120" s="945"/>
      <c r="AW120" s="945"/>
      <c r="AX120" s="945"/>
      <c r="AY120" s="946"/>
      <c r="AZ120" s="921" t="s">
        <v>459</v>
      </c>
      <c r="BA120" s="866"/>
      <c r="BB120" s="866"/>
      <c r="BC120" s="866"/>
      <c r="BD120" s="866"/>
      <c r="BE120" s="866"/>
      <c r="BF120" s="866"/>
      <c r="BG120" s="866"/>
      <c r="BH120" s="866"/>
      <c r="BI120" s="866"/>
      <c r="BJ120" s="866"/>
      <c r="BK120" s="866"/>
      <c r="BL120" s="866"/>
      <c r="BM120" s="866"/>
      <c r="BN120" s="866"/>
      <c r="BO120" s="866"/>
      <c r="BP120" s="867"/>
      <c r="BQ120" s="922">
        <v>3928414</v>
      </c>
      <c r="BR120" s="903"/>
      <c r="BS120" s="903"/>
      <c r="BT120" s="903"/>
      <c r="BU120" s="903"/>
      <c r="BV120" s="903">
        <v>3812734</v>
      </c>
      <c r="BW120" s="903"/>
      <c r="BX120" s="903"/>
      <c r="BY120" s="903"/>
      <c r="BZ120" s="903"/>
      <c r="CA120" s="903">
        <v>3524191</v>
      </c>
      <c r="CB120" s="903"/>
      <c r="CC120" s="903"/>
      <c r="CD120" s="903"/>
      <c r="CE120" s="903"/>
      <c r="CF120" s="927">
        <v>88.7</v>
      </c>
      <c r="CG120" s="928"/>
      <c r="CH120" s="928"/>
      <c r="CI120" s="928"/>
      <c r="CJ120" s="928"/>
      <c r="CK120" s="929" t="s">
        <v>460</v>
      </c>
      <c r="CL120" s="913"/>
      <c r="CM120" s="913"/>
      <c r="CN120" s="913"/>
      <c r="CO120" s="914"/>
      <c r="CP120" s="933" t="s">
        <v>461</v>
      </c>
      <c r="CQ120" s="934"/>
      <c r="CR120" s="934"/>
      <c r="CS120" s="934"/>
      <c r="CT120" s="934"/>
      <c r="CU120" s="934"/>
      <c r="CV120" s="934"/>
      <c r="CW120" s="934"/>
      <c r="CX120" s="934"/>
      <c r="CY120" s="934"/>
      <c r="CZ120" s="934"/>
      <c r="DA120" s="934"/>
      <c r="DB120" s="934"/>
      <c r="DC120" s="934"/>
      <c r="DD120" s="934"/>
      <c r="DE120" s="934"/>
      <c r="DF120" s="935"/>
      <c r="DG120" s="922">
        <v>1447538</v>
      </c>
      <c r="DH120" s="903"/>
      <c r="DI120" s="903"/>
      <c r="DJ120" s="903"/>
      <c r="DK120" s="903"/>
      <c r="DL120" s="903">
        <v>1339259</v>
      </c>
      <c r="DM120" s="903"/>
      <c r="DN120" s="903"/>
      <c r="DO120" s="903"/>
      <c r="DP120" s="903"/>
      <c r="DQ120" s="903">
        <v>1220050</v>
      </c>
      <c r="DR120" s="903"/>
      <c r="DS120" s="903"/>
      <c r="DT120" s="903"/>
      <c r="DU120" s="903"/>
      <c r="DV120" s="904">
        <v>30.7</v>
      </c>
      <c r="DW120" s="904"/>
      <c r="DX120" s="904"/>
      <c r="DY120" s="904"/>
      <c r="DZ120" s="905"/>
    </row>
    <row r="121" spans="1:130" s="226" customFormat="1" ht="26.25" customHeight="1">
      <c r="A121" s="878"/>
      <c r="B121" s="879"/>
      <c r="C121" s="924" t="s">
        <v>462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453</v>
      </c>
      <c r="AB121" s="838"/>
      <c r="AC121" s="838"/>
      <c r="AD121" s="838"/>
      <c r="AE121" s="839"/>
      <c r="AF121" s="840" t="s">
        <v>432</v>
      </c>
      <c r="AG121" s="838"/>
      <c r="AH121" s="838"/>
      <c r="AI121" s="838"/>
      <c r="AJ121" s="839"/>
      <c r="AK121" s="840" t="s">
        <v>428</v>
      </c>
      <c r="AL121" s="838"/>
      <c r="AM121" s="838"/>
      <c r="AN121" s="838"/>
      <c r="AO121" s="839"/>
      <c r="AP121" s="885" t="s">
        <v>453</v>
      </c>
      <c r="AQ121" s="886"/>
      <c r="AR121" s="886"/>
      <c r="AS121" s="886"/>
      <c r="AT121" s="887"/>
      <c r="AU121" s="947"/>
      <c r="AV121" s="948"/>
      <c r="AW121" s="948"/>
      <c r="AX121" s="948"/>
      <c r="AY121" s="949"/>
      <c r="AZ121" s="873" t="s">
        <v>463</v>
      </c>
      <c r="BA121" s="808"/>
      <c r="BB121" s="808"/>
      <c r="BC121" s="808"/>
      <c r="BD121" s="808"/>
      <c r="BE121" s="808"/>
      <c r="BF121" s="808"/>
      <c r="BG121" s="808"/>
      <c r="BH121" s="808"/>
      <c r="BI121" s="808"/>
      <c r="BJ121" s="808"/>
      <c r="BK121" s="808"/>
      <c r="BL121" s="808"/>
      <c r="BM121" s="808"/>
      <c r="BN121" s="808"/>
      <c r="BO121" s="808"/>
      <c r="BP121" s="809"/>
      <c r="BQ121" s="874">
        <v>117050</v>
      </c>
      <c r="BR121" s="875"/>
      <c r="BS121" s="875"/>
      <c r="BT121" s="875"/>
      <c r="BU121" s="875"/>
      <c r="BV121" s="875">
        <v>96467</v>
      </c>
      <c r="BW121" s="875"/>
      <c r="BX121" s="875"/>
      <c r="BY121" s="875"/>
      <c r="BZ121" s="875"/>
      <c r="CA121" s="875">
        <v>76773</v>
      </c>
      <c r="CB121" s="875"/>
      <c r="CC121" s="875"/>
      <c r="CD121" s="875"/>
      <c r="CE121" s="875"/>
      <c r="CF121" s="936">
        <v>1.9</v>
      </c>
      <c r="CG121" s="937"/>
      <c r="CH121" s="937"/>
      <c r="CI121" s="937"/>
      <c r="CJ121" s="937"/>
      <c r="CK121" s="930"/>
      <c r="CL121" s="916"/>
      <c r="CM121" s="916"/>
      <c r="CN121" s="916"/>
      <c r="CO121" s="917"/>
      <c r="CP121" s="896" t="s">
        <v>464</v>
      </c>
      <c r="CQ121" s="897"/>
      <c r="CR121" s="897"/>
      <c r="CS121" s="897"/>
      <c r="CT121" s="897"/>
      <c r="CU121" s="897"/>
      <c r="CV121" s="897"/>
      <c r="CW121" s="897"/>
      <c r="CX121" s="897"/>
      <c r="CY121" s="897"/>
      <c r="CZ121" s="897"/>
      <c r="DA121" s="897"/>
      <c r="DB121" s="897"/>
      <c r="DC121" s="897"/>
      <c r="DD121" s="897"/>
      <c r="DE121" s="897"/>
      <c r="DF121" s="898"/>
      <c r="DG121" s="874">
        <v>1518886</v>
      </c>
      <c r="DH121" s="875"/>
      <c r="DI121" s="875"/>
      <c r="DJ121" s="875"/>
      <c r="DK121" s="875"/>
      <c r="DL121" s="875">
        <v>1341310</v>
      </c>
      <c r="DM121" s="875"/>
      <c r="DN121" s="875"/>
      <c r="DO121" s="875"/>
      <c r="DP121" s="875"/>
      <c r="DQ121" s="875">
        <v>1202034</v>
      </c>
      <c r="DR121" s="875"/>
      <c r="DS121" s="875"/>
      <c r="DT121" s="875"/>
      <c r="DU121" s="875"/>
      <c r="DV121" s="852">
        <v>30.3</v>
      </c>
      <c r="DW121" s="852"/>
      <c r="DX121" s="852"/>
      <c r="DY121" s="852"/>
      <c r="DZ121" s="853"/>
    </row>
    <row r="122" spans="1:130" s="226" customFormat="1" ht="26.25" customHeight="1">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433</v>
      </c>
      <c r="AB122" s="838"/>
      <c r="AC122" s="838"/>
      <c r="AD122" s="838"/>
      <c r="AE122" s="839"/>
      <c r="AF122" s="840" t="s">
        <v>433</v>
      </c>
      <c r="AG122" s="838"/>
      <c r="AH122" s="838"/>
      <c r="AI122" s="838"/>
      <c r="AJ122" s="839"/>
      <c r="AK122" s="840" t="s">
        <v>433</v>
      </c>
      <c r="AL122" s="838"/>
      <c r="AM122" s="838"/>
      <c r="AN122" s="838"/>
      <c r="AO122" s="839"/>
      <c r="AP122" s="885" t="s">
        <v>428</v>
      </c>
      <c r="AQ122" s="886"/>
      <c r="AR122" s="886"/>
      <c r="AS122" s="886"/>
      <c r="AT122" s="887"/>
      <c r="AU122" s="947"/>
      <c r="AV122" s="948"/>
      <c r="AW122" s="948"/>
      <c r="AX122" s="948"/>
      <c r="AY122" s="949"/>
      <c r="AZ122" s="940" t="s">
        <v>465</v>
      </c>
      <c r="BA122" s="941"/>
      <c r="BB122" s="941"/>
      <c r="BC122" s="941"/>
      <c r="BD122" s="941"/>
      <c r="BE122" s="941"/>
      <c r="BF122" s="941"/>
      <c r="BG122" s="941"/>
      <c r="BH122" s="941"/>
      <c r="BI122" s="941"/>
      <c r="BJ122" s="941"/>
      <c r="BK122" s="941"/>
      <c r="BL122" s="941"/>
      <c r="BM122" s="941"/>
      <c r="BN122" s="941"/>
      <c r="BO122" s="941"/>
      <c r="BP122" s="942"/>
      <c r="BQ122" s="943">
        <v>10641339</v>
      </c>
      <c r="BR122" s="906"/>
      <c r="BS122" s="906"/>
      <c r="BT122" s="906"/>
      <c r="BU122" s="906"/>
      <c r="BV122" s="906">
        <v>10716528</v>
      </c>
      <c r="BW122" s="906"/>
      <c r="BX122" s="906"/>
      <c r="BY122" s="906"/>
      <c r="BZ122" s="906"/>
      <c r="CA122" s="906">
        <v>10483446</v>
      </c>
      <c r="CB122" s="906"/>
      <c r="CC122" s="906"/>
      <c r="CD122" s="906"/>
      <c r="CE122" s="906"/>
      <c r="CF122" s="907">
        <v>263.8</v>
      </c>
      <c r="CG122" s="908"/>
      <c r="CH122" s="908"/>
      <c r="CI122" s="908"/>
      <c r="CJ122" s="908"/>
      <c r="CK122" s="930"/>
      <c r="CL122" s="916"/>
      <c r="CM122" s="916"/>
      <c r="CN122" s="916"/>
      <c r="CO122" s="917"/>
      <c r="CP122" s="896" t="s">
        <v>466</v>
      </c>
      <c r="CQ122" s="897"/>
      <c r="CR122" s="897"/>
      <c r="CS122" s="897"/>
      <c r="CT122" s="897"/>
      <c r="CU122" s="897"/>
      <c r="CV122" s="897"/>
      <c r="CW122" s="897"/>
      <c r="CX122" s="897"/>
      <c r="CY122" s="897"/>
      <c r="CZ122" s="897"/>
      <c r="DA122" s="897"/>
      <c r="DB122" s="897"/>
      <c r="DC122" s="897"/>
      <c r="DD122" s="897"/>
      <c r="DE122" s="897"/>
      <c r="DF122" s="898"/>
      <c r="DG122" s="874">
        <v>128250</v>
      </c>
      <c r="DH122" s="875"/>
      <c r="DI122" s="875"/>
      <c r="DJ122" s="875"/>
      <c r="DK122" s="875"/>
      <c r="DL122" s="875">
        <v>115992</v>
      </c>
      <c r="DM122" s="875"/>
      <c r="DN122" s="875"/>
      <c r="DO122" s="875"/>
      <c r="DP122" s="875"/>
      <c r="DQ122" s="875">
        <v>106286</v>
      </c>
      <c r="DR122" s="875"/>
      <c r="DS122" s="875"/>
      <c r="DT122" s="875"/>
      <c r="DU122" s="875"/>
      <c r="DV122" s="852">
        <v>2.7</v>
      </c>
      <c r="DW122" s="852"/>
      <c r="DX122" s="852"/>
      <c r="DY122" s="852"/>
      <c r="DZ122" s="853"/>
    </row>
    <row r="123" spans="1:130" s="226" customFormat="1" ht="26.25" customHeight="1">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428</v>
      </c>
      <c r="AB123" s="838"/>
      <c r="AC123" s="838"/>
      <c r="AD123" s="838"/>
      <c r="AE123" s="839"/>
      <c r="AF123" s="840" t="s">
        <v>427</v>
      </c>
      <c r="AG123" s="838"/>
      <c r="AH123" s="838"/>
      <c r="AI123" s="838"/>
      <c r="AJ123" s="839"/>
      <c r="AK123" s="840" t="s">
        <v>432</v>
      </c>
      <c r="AL123" s="838"/>
      <c r="AM123" s="838"/>
      <c r="AN123" s="838"/>
      <c r="AO123" s="839"/>
      <c r="AP123" s="885" t="s">
        <v>433</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467</v>
      </c>
      <c r="BP123" s="939"/>
      <c r="BQ123" s="893">
        <v>14686803</v>
      </c>
      <c r="BR123" s="894"/>
      <c r="BS123" s="894"/>
      <c r="BT123" s="894"/>
      <c r="BU123" s="894"/>
      <c r="BV123" s="894">
        <v>14625729</v>
      </c>
      <c r="BW123" s="894"/>
      <c r="BX123" s="894"/>
      <c r="BY123" s="894"/>
      <c r="BZ123" s="894"/>
      <c r="CA123" s="894">
        <v>14084410</v>
      </c>
      <c r="CB123" s="894"/>
      <c r="CC123" s="894"/>
      <c r="CD123" s="894"/>
      <c r="CE123" s="894"/>
      <c r="CF123" s="804"/>
      <c r="CG123" s="805"/>
      <c r="CH123" s="805"/>
      <c r="CI123" s="805"/>
      <c r="CJ123" s="895"/>
      <c r="CK123" s="930"/>
      <c r="CL123" s="916"/>
      <c r="CM123" s="916"/>
      <c r="CN123" s="916"/>
      <c r="CO123" s="917"/>
      <c r="CP123" s="896" t="s">
        <v>468</v>
      </c>
      <c r="CQ123" s="897"/>
      <c r="CR123" s="897"/>
      <c r="CS123" s="897"/>
      <c r="CT123" s="897"/>
      <c r="CU123" s="897"/>
      <c r="CV123" s="897"/>
      <c r="CW123" s="897"/>
      <c r="CX123" s="897"/>
      <c r="CY123" s="897"/>
      <c r="CZ123" s="897"/>
      <c r="DA123" s="897"/>
      <c r="DB123" s="897"/>
      <c r="DC123" s="897"/>
      <c r="DD123" s="897"/>
      <c r="DE123" s="897"/>
      <c r="DF123" s="898"/>
      <c r="DG123" s="837" t="s">
        <v>428</v>
      </c>
      <c r="DH123" s="838"/>
      <c r="DI123" s="838"/>
      <c r="DJ123" s="838"/>
      <c r="DK123" s="839"/>
      <c r="DL123" s="840" t="s">
        <v>428</v>
      </c>
      <c r="DM123" s="838"/>
      <c r="DN123" s="838"/>
      <c r="DO123" s="838"/>
      <c r="DP123" s="839"/>
      <c r="DQ123" s="840">
        <v>64491</v>
      </c>
      <c r="DR123" s="838"/>
      <c r="DS123" s="838"/>
      <c r="DT123" s="838"/>
      <c r="DU123" s="839"/>
      <c r="DV123" s="885">
        <v>1.6</v>
      </c>
      <c r="DW123" s="886"/>
      <c r="DX123" s="886"/>
      <c r="DY123" s="886"/>
      <c r="DZ123" s="887"/>
    </row>
    <row r="124" spans="1:130" s="226" customFormat="1" ht="26.25" customHeight="1" thickBot="1">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428</v>
      </c>
      <c r="AB124" s="838"/>
      <c r="AC124" s="838"/>
      <c r="AD124" s="838"/>
      <c r="AE124" s="839"/>
      <c r="AF124" s="840" t="s">
        <v>428</v>
      </c>
      <c r="AG124" s="838"/>
      <c r="AH124" s="838"/>
      <c r="AI124" s="838"/>
      <c r="AJ124" s="839"/>
      <c r="AK124" s="840" t="s">
        <v>428</v>
      </c>
      <c r="AL124" s="838"/>
      <c r="AM124" s="838"/>
      <c r="AN124" s="838"/>
      <c r="AO124" s="839"/>
      <c r="AP124" s="885" t="s">
        <v>428</v>
      </c>
      <c r="AQ124" s="886"/>
      <c r="AR124" s="886"/>
      <c r="AS124" s="886"/>
      <c r="AT124" s="887"/>
      <c r="AU124" s="888" t="s">
        <v>469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22.6</v>
      </c>
      <c r="BR124" s="892"/>
      <c r="BS124" s="892"/>
      <c r="BT124" s="892"/>
      <c r="BU124" s="892"/>
      <c r="BV124" s="892">
        <v>23.7</v>
      </c>
      <c r="BW124" s="892"/>
      <c r="BX124" s="892"/>
      <c r="BY124" s="892"/>
      <c r="BZ124" s="892"/>
      <c r="CA124" s="892">
        <v>24.6</v>
      </c>
      <c r="CB124" s="892"/>
      <c r="CC124" s="892"/>
      <c r="CD124" s="892"/>
      <c r="CE124" s="892"/>
      <c r="CF124" s="782"/>
      <c r="CG124" s="783"/>
      <c r="CH124" s="783"/>
      <c r="CI124" s="783"/>
      <c r="CJ124" s="923"/>
      <c r="CK124" s="931"/>
      <c r="CL124" s="931"/>
      <c r="CM124" s="931"/>
      <c r="CN124" s="931"/>
      <c r="CO124" s="932"/>
      <c r="CP124" s="896" t="s">
        <v>470</v>
      </c>
      <c r="CQ124" s="897"/>
      <c r="CR124" s="897"/>
      <c r="CS124" s="897"/>
      <c r="CT124" s="897"/>
      <c r="CU124" s="897"/>
      <c r="CV124" s="897"/>
      <c r="CW124" s="897"/>
      <c r="CX124" s="897"/>
      <c r="CY124" s="897"/>
      <c r="CZ124" s="897"/>
      <c r="DA124" s="897"/>
      <c r="DB124" s="897"/>
      <c r="DC124" s="897"/>
      <c r="DD124" s="897"/>
      <c r="DE124" s="897"/>
      <c r="DF124" s="898"/>
      <c r="DG124" s="820">
        <v>42706</v>
      </c>
      <c r="DH124" s="821"/>
      <c r="DI124" s="821"/>
      <c r="DJ124" s="821"/>
      <c r="DK124" s="822"/>
      <c r="DL124" s="823">
        <v>52522</v>
      </c>
      <c r="DM124" s="821"/>
      <c r="DN124" s="821"/>
      <c r="DO124" s="821"/>
      <c r="DP124" s="822"/>
      <c r="DQ124" s="823" t="s">
        <v>428</v>
      </c>
      <c r="DR124" s="821"/>
      <c r="DS124" s="821"/>
      <c r="DT124" s="821"/>
      <c r="DU124" s="822"/>
      <c r="DV124" s="909" t="s">
        <v>428</v>
      </c>
      <c r="DW124" s="910"/>
      <c r="DX124" s="910"/>
      <c r="DY124" s="910"/>
      <c r="DZ124" s="911"/>
    </row>
    <row r="125" spans="1:130" s="226" customFormat="1" ht="26.25" customHeight="1">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428</v>
      </c>
      <c r="AB125" s="838"/>
      <c r="AC125" s="838"/>
      <c r="AD125" s="838"/>
      <c r="AE125" s="839"/>
      <c r="AF125" s="840" t="s">
        <v>428</v>
      </c>
      <c r="AG125" s="838"/>
      <c r="AH125" s="838"/>
      <c r="AI125" s="838"/>
      <c r="AJ125" s="839"/>
      <c r="AK125" s="840" t="s">
        <v>428</v>
      </c>
      <c r="AL125" s="838"/>
      <c r="AM125" s="838"/>
      <c r="AN125" s="838"/>
      <c r="AO125" s="839"/>
      <c r="AP125" s="885" t="s">
        <v>428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471</v>
      </c>
      <c r="CL125" s="913"/>
      <c r="CM125" s="913"/>
      <c r="CN125" s="913"/>
      <c r="CO125" s="914"/>
      <c r="CP125" s="921" t="s">
        <v>472</v>
      </c>
      <c r="CQ125" s="866"/>
      <c r="CR125" s="866"/>
      <c r="CS125" s="866"/>
      <c r="CT125" s="866"/>
      <c r="CU125" s="866"/>
      <c r="CV125" s="866"/>
      <c r="CW125" s="866"/>
      <c r="CX125" s="866"/>
      <c r="CY125" s="866"/>
      <c r="CZ125" s="866"/>
      <c r="DA125" s="866"/>
      <c r="DB125" s="866"/>
      <c r="DC125" s="866"/>
      <c r="DD125" s="866"/>
      <c r="DE125" s="866"/>
      <c r="DF125" s="867"/>
      <c r="DG125" s="922" t="s">
        <v>428</v>
      </c>
      <c r="DH125" s="903"/>
      <c r="DI125" s="903"/>
      <c r="DJ125" s="903"/>
      <c r="DK125" s="903"/>
      <c r="DL125" s="903" t="s">
        <v>432</v>
      </c>
      <c r="DM125" s="903"/>
      <c r="DN125" s="903"/>
      <c r="DO125" s="903"/>
      <c r="DP125" s="903"/>
      <c r="DQ125" s="903" t="s">
        <v>428</v>
      </c>
      <c r="DR125" s="903"/>
      <c r="DS125" s="903"/>
      <c r="DT125" s="903"/>
      <c r="DU125" s="903"/>
      <c r="DV125" s="904" t="s">
        <v>428</v>
      </c>
      <c r="DW125" s="904"/>
      <c r="DX125" s="904"/>
      <c r="DY125" s="904"/>
      <c r="DZ125" s="905"/>
    </row>
    <row r="126" spans="1:130" s="226" customFormat="1" ht="26.25" customHeight="1" thickBot="1">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428</v>
      </c>
      <c r="AB126" s="838"/>
      <c r="AC126" s="838"/>
      <c r="AD126" s="838"/>
      <c r="AE126" s="839"/>
      <c r="AF126" s="840" t="s">
        <v>428</v>
      </c>
      <c r="AG126" s="838"/>
      <c r="AH126" s="838"/>
      <c r="AI126" s="838"/>
      <c r="AJ126" s="839"/>
      <c r="AK126" s="840" t="s">
        <v>428</v>
      </c>
      <c r="AL126" s="838"/>
      <c r="AM126" s="838"/>
      <c r="AN126" s="838"/>
      <c r="AO126" s="839"/>
      <c r="AP126" s="885" t="s">
        <v>428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473</v>
      </c>
      <c r="CQ126" s="808"/>
      <c r="CR126" s="808"/>
      <c r="CS126" s="808"/>
      <c r="CT126" s="808"/>
      <c r="CU126" s="808"/>
      <c r="CV126" s="808"/>
      <c r="CW126" s="808"/>
      <c r="CX126" s="808"/>
      <c r="CY126" s="808"/>
      <c r="CZ126" s="808"/>
      <c r="DA126" s="808"/>
      <c r="DB126" s="808"/>
      <c r="DC126" s="808"/>
      <c r="DD126" s="808"/>
      <c r="DE126" s="808"/>
      <c r="DF126" s="809"/>
      <c r="DG126" s="874" t="s">
        <v>428</v>
      </c>
      <c r="DH126" s="875"/>
      <c r="DI126" s="875"/>
      <c r="DJ126" s="875"/>
      <c r="DK126" s="875"/>
      <c r="DL126" s="875" t="s">
        <v>432</v>
      </c>
      <c r="DM126" s="875"/>
      <c r="DN126" s="875"/>
      <c r="DO126" s="875"/>
      <c r="DP126" s="875"/>
      <c r="DQ126" s="875" t="s">
        <v>428</v>
      </c>
      <c r="DR126" s="875"/>
      <c r="DS126" s="875"/>
      <c r="DT126" s="875"/>
      <c r="DU126" s="875"/>
      <c r="DV126" s="852" t="s">
        <v>428</v>
      </c>
      <c r="DW126" s="852"/>
      <c r="DX126" s="852"/>
      <c r="DY126" s="852"/>
      <c r="DZ126" s="853"/>
    </row>
    <row r="127" spans="1:130" s="226" customFormat="1" ht="26.25" customHeight="1">
      <c r="A127" s="880"/>
      <c r="B127" s="881"/>
      <c r="C127" s="899" t="s">
        <v>474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428</v>
      </c>
      <c r="AB127" s="838"/>
      <c r="AC127" s="838"/>
      <c r="AD127" s="838"/>
      <c r="AE127" s="839"/>
      <c r="AF127" s="840" t="s">
        <v>428</v>
      </c>
      <c r="AG127" s="838"/>
      <c r="AH127" s="838"/>
      <c r="AI127" s="838"/>
      <c r="AJ127" s="839"/>
      <c r="AK127" s="840" t="s">
        <v>428</v>
      </c>
      <c r="AL127" s="838"/>
      <c r="AM127" s="838"/>
      <c r="AN127" s="838"/>
      <c r="AO127" s="839"/>
      <c r="AP127" s="885" t="s">
        <v>432</v>
      </c>
      <c r="AQ127" s="886"/>
      <c r="AR127" s="886"/>
      <c r="AS127" s="886"/>
      <c r="AT127" s="887"/>
      <c r="AU127" s="262"/>
      <c r="AV127" s="262"/>
      <c r="AW127" s="262"/>
      <c r="AX127" s="902" t="s">
        <v>475</v>
      </c>
      <c r="AY127" s="870"/>
      <c r="AZ127" s="870"/>
      <c r="BA127" s="870"/>
      <c r="BB127" s="870"/>
      <c r="BC127" s="870"/>
      <c r="BD127" s="870"/>
      <c r="BE127" s="871"/>
      <c r="BF127" s="869" t="s">
        <v>476</v>
      </c>
      <c r="BG127" s="870"/>
      <c r="BH127" s="870"/>
      <c r="BI127" s="870"/>
      <c r="BJ127" s="870"/>
      <c r="BK127" s="870"/>
      <c r="BL127" s="871"/>
      <c r="BM127" s="869" t="s">
        <v>477</v>
      </c>
      <c r="BN127" s="870"/>
      <c r="BO127" s="870"/>
      <c r="BP127" s="870"/>
      <c r="BQ127" s="870"/>
      <c r="BR127" s="870"/>
      <c r="BS127" s="871"/>
      <c r="BT127" s="869" t="s">
        <v>478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479</v>
      </c>
      <c r="CQ127" s="808"/>
      <c r="CR127" s="808"/>
      <c r="CS127" s="808"/>
      <c r="CT127" s="808"/>
      <c r="CU127" s="808"/>
      <c r="CV127" s="808"/>
      <c r="CW127" s="808"/>
      <c r="CX127" s="808"/>
      <c r="CY127" s="808"/>
      <c r="CZ127" s="808"/>
      <c r="DA127" s="808"/>
      <c r="DB127" s="808"/>
      <c r="DC127" s="808"/>
      <c r="DD127" s="808"/>
      <c r="DE127" s="808"/>
      <c r="DF127" s="809"/>
      <c r="DG127" s="874" t="s">
        <v>428</v>
      </c>
      <c r="DH127" s="875"/>
      <c r="DI127" s="875"/>
      <c r="DJ127" s="875"/>
      <c r="DK127" s="875"/>
      <c r="DL127" s="875" t="s">
        <v>428</v>
      </c>
      <c r="DM127" s="875"/>
      <c r="DN127" s="875"/>
      <c r="DO127" s="875"/>
      <c r="DP127" s="875"/>
      <c r="DQ127" s="875" t="s">
        <v>428</v>
      </c>
      <c r="DR127" s="875"/>
      <c r="DS127" s="875"/>
      <c r="DT127" s="875"/>
      <c r="DU127" s="875"/>
      <c r="DV127" s="852" t="s">
        <v>432</v>
      </c>
      <c r="DW127" s="852"/>
      <c r="DX127" s="852"/>
      <c r="DY127" s="852"/>
      <c r="DZ127" s="853"/>
    </row>
    <row r="128" spans="1:130" s="226" customFormat="1" ht="26.25" customHeight="1" thickBot="1">
      <c r="A128" s="854" t="s">
        <v>480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481</v>
      </c>
      <c r="X128" s="856"/>
      <c r="Y128" s="856"/>
      <c r="Z128" s="857"/>
      <c r="AA128" s="858">
        <v>24456</v>
      </c>
      <c r="AB128" s="859"/>
      <c r="AC128" s="859"/>
      <c r="AD128" s="859"/>
      <c r="AE128" s="860"/>
      <c r="AF128" s="861">
        <v>30183</v>
      </c>
      <c r="AG128" s="859"/>
      <c r="AH128" s="859"/>
      <c r="AI128" s="859"/>
      <c r="AJ128" s="860"/>
      <c r="AK128" s="861">
        <v>32315</v>
      </c>
      <c r="AL128" s="859"/>
      <c r="AM128" s="859"/>
      <c r="AN128" s="859"/>
      <c r="AO128" s="860"/>
      <c r="AP128" s="862"/>
      <c r="AQ128" s="863"/>
      <c r="AR128" s="863"/>
      <c r="AS128" s="863"/>
      <c r="AT128" s="864"/>
      <c r="AU128" s="262"/>
      <c r="AV128" s="262"/>
      <c r="AW128" s="262"/>
      <c r="AX128" s="865" t="s">
        <v>482</v>
      </c>
      <c r="AY128" s="866"/>
      <c r="AZ128" s="866"/>
      <c r="BA128" s="866"/>
      <c r="BB128" s="866"/>
      <c r="BC128" s="866"/>
      <c r="BD128" s="866"/>
      <c r="BE128" s="867"/>
      <c r="BF128" s="844" t="s">
        <v>427</v>
      </c>
      <c r="BG128" s="845"/>
      <c r="BH128" s="845"/>
      <c r="BI128" s="845"/>
      <c r="BJ128" s="845"/>
      <c r="BK128" s="845"/>
      <c r="BL128" s="868"/>
      <c r="BM128" s="844">
        <v>14.91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483</v>
      </c>
      <c r="CQ128" s="786"/>
      <c r="CR128" s="786"/>
      <c r="CS128" s="786"/>
      <c r="CT128" s="786"/>
      <c r="CU128" s="786"/>
      <c r="CV128" s="786"/>
      <c r="CW128" s="786"/>
      <c r="CX128" s="786"/>
      <c r="CY128" s="786"/>
      <c r="CZ128" s="786"/>
      <c r="DA128" s="786"/>
      <c r="DB128" s="786"/>
      <c r="DC128" s="786"/>
      <c r="DD128" s="786"/>
      <c r="DE128" s="786"/>
      <c r="DF128" s="787"/>
      <c r="DG128" s="848" t="s">
        <v>428</v>
      </c>
      <c r="DH128" s="849"/>
      <c r="DI128" s="849"/>
      <c r="DJ128" s="849"/>
      <c r="DK128" s="849"/>
      <c r="DL128" s="849" t="s">
        <v>427</v>
      </c>
      <c r="DM128" s="849"/>
      <c r="DN128" s="849"/>
      <c r="DO128" s="849"/>
      <c r="DP128" s="849"/>
      <c r="DQ128" s="849" t="s">
        <v>427</v>
      </c>
      <c r="DR128" s="849"/>
      <c r="DS128" s="849"/>
      <c r="DT128" s="849"/>
      <c r="DU128" s="849"/>
      <c r="DV128" s="850" t="s">
        <v>427</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484</v>
      </c>
      <c r="X129" s="835"/>
      <c r="Y129" s="835"/>
      <c r="Z129" s="836"/>
      <c r="AA129" s="837">
        <v>5504562</v>
      </c>
      <c r="AB129" s="838"/>
      <c r="AC129" s="838"/>
      <c r="AD129" s="838"/>
      <c r="AE129" s="839"/>
      <c r="AF129" s="840">
        <v>5317626</v>
      </c>
      <c r="AG129" s="838"/>
      <c r="AH129" s="838"/>
      <c r="AI129" s="838"/>
      <c r="AJ129" s="839"/>
      <c r="AK129" s="840">
        <v>5146200</v>
      </c>
      <c r="AL129" s="838"/>
      <c r="AM129" s="838"/>
      <c r="AN129" s="838"/>
      <c r="AO129" s="839"/>
      <c r="AP129" s="841"/>
      <c r="AQ129" s="842"/>
      <c r="AR129" s="842"/>
      <c r="AS129" s="842"/>
      <c r="AT129" s="843"/>
      <c r="AU129" s="264"/>
      <c r="AV129" s="264"/>
      <c r="AW129" s="264"/>
      <c r="AX129" s="807" t="s">
        <v>485</v>
      </c>
      <c r="AY129" s="808"/>
      <c r="AZ129" s="808"/>
      <c r="BA129" s="808"/>
      <c r="BB129" s="808"/>
      <c r="BC129" s="808"/>
      <c r="BD129" s="808"/>
      <c r="BE129" s="809"/>
      <c r="BF129" s="827" t="s">
        <v>486</v>
      </c>
      <c r="BG129" s="828"/>
      <c r="BH129" s="828"/>
      <c r="BI129" s="828"/>
      <c r="BJ129" s="828"/>
      <c r="BK129" s="828"/>
      <c r="BL129" s="829"/>
      <c r="BM129" s="827">
        <v>19.91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488</v>
      </c>
      <c r="X130" s="835"/>
      <c r="Y130" s="835"/>
      <c r="Z130" s="836"/>
      <c r="AA130" s="837">
        <v>1151045</v>
      </c>
      <c r="AB130" s="838"/>
      <c r="AC130" s="838"/>
      <c r="AD130" s="838"/>
      <c r="AE130" s="839"/>
      <c r="AF130" s="840">
        <v>1161229</v>
      </c>
      <c r="AG130" s="838"/>
      <c r="AH130" s="838"/>
      <c r="AI130" s="838"/>
      <c r="AJ130" s="839"/>
      <c r="AK130" s="840">
        <v>1172881</v>
      </c>
      <c r="AL130" s="838"/>
      <c r="AM130" s="838"/>
      <c r="AN130" s="838"/>
      <c r="AO130" s="839"/>
      <c r="AP130" s="841"/>
      <c r="AQ130" s="842"/>
      <c r="AR130" s="842"/>
      <c r="AS130" s="842"/>
      <c r="AT130" s="843"/>
      <c r="AU130" s="264"/>
      <c r="AV130" s="264"/>
      <c r="AW130" s="264"/>
      <c r="AX130" s="807" t="s">
        <v>489</v>
      </c>
      <c r="AY130" s="808"/>
      <c r="AZ130" s="808"/>
      <c r="BA130" s="808"/>
      <c r="BB130" s="808"/>
      <c r="BC130" s="808"/>
      <c r="BD130" s="808"/>
      <c r="BE130" s="809"/>
      <c r="BF130" s="810">
        <v>8.6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490</v>
      </c>
      <c r="X131" s="818"/>
      <c r="Y131" s="818"/>
      <c r="Z131" s="819"/>
      <c r="AA131" s="820">
        <v>4353517</v>
      </c>
      <c r="AB131" s="821"/>
      <c r="AC131" s="821"/>
      <c r="AD131" s="821"/>
      <c r="AE131" s="822"/>
      <c r="AF131" s="823">
        <v>4156397</v>
      </c>
      <c r="AG131" s="821"/>
      <c r="AH131" s="821"/>
      <c r="AI131" s="821"/>
      <c r="AJ131" s="822"/>
      <c r="AK131" s="823">
        <v>3973319</v>
      </c>
      <c r="AL131" s="821"/>
      <c r="AM131" s="821"/>
      <c r="AN131" s="821"/>
      <c r="AO131" s="822"/>
      <c r="AP131" s="824"/>
      <c r="AQ131" s="825"/>
      <c r="AR131" s="825"/>
      <c r="AS131" s="825"/>
      <c r="AT131" s="826"/>
      <c r="AU131" s="264"/>
      <c r="AV131" s="264"/>
      <c r="AW131" s="264"/>
      <c r="AX131" s="785" t="s">
        <v>491</v>
      </c>
      <c r="AY131" s="786"/>
      <c r="AZ131" s="786"/>
      <c r="BA131" s="786"/>
      <c r="BB131" s="786"/>
      <c r="BC131" s="786"/>
      <c r="BD131" s="786"/>
      <c r="BE131" s="787"/>
      <c r="BF131" s="788">
        <v>24.6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493</v>
      </c>
      <c r="W132" s="798"/>
      <c r="X132" s="798"/>
      <c r="Y132" s="798"/>
      <c r="Z132" s="799"/>
      <c r="AA132" s="800">
        <v>8.1059060980000002</v>
      </c>
      <c r="AB132" s="801"/>
      <c r="AC132" s="801"/>
      <c r="AD132" s="801"/>
      <c r="AE132" s="802"/>
      <c r="AF132" s="803">
        <v>8.2209182619999996</v>
      </c>
      <c r="AG132" s="801"/>
      <c r="AH132" s="801"/>
      <c r="AI132" s="801"/>
      <c r="AJ132" s="802"/>
      <c r="AK132" s="803">
        <v>9.7483489240000001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494</v>
      </c>
      <c r="W133" s="777"/>
      <c r="X133" s="777"/>
      <c r="Y133" s="777"/>
      <c r="Z133" s="778"/>
      <c r="AA133" s="779">
        <v>8.5</v>
      </c>
      <c r="AB133" s="780"/>
      <c r="AC133" s="780"/>
      <c r="AD133" s="780"/>
      <c r="AE133" s="781"/>
      <c r="AF133" s="779">
        <v>8.3000000000000007</v>
      </c>
      <c r="AG133" s="780"/>
      <c r="AH133" s="780"/>
      <c r="AI133" s="780"/>
      <c r="AJ133" s="781"/>
      <c r="AK133" s="779">
        <v>8.6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pDEM7I7FRBxxSzd9fbl5hf7Adee6/GNxJfe632rJyyKF/cwPgS+5sk0c4TahcCsrFHK9j7bodghY9bGseDkQw==" saltValue="vMY6Ih7Z/+7j3npJ01Vn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M/KAUiphyRP6YjP/vt+i3/GTB0UGxtN43EpaRajOP+Lg+N8Fre+3ia8M4JU4MrDcmWhi85HebSNanSjVew35lw==" saltValue="hZRGzurItNsaaBAeARzl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AeawYsIKC8giK3nZoQa9ipbo/XkUJceFGhZfrEnON3GPvaXMTO3UBonkwwzrH201OmQ1BGdpyrZWcK3gkSatQ==" saltValue="10yuQeyRMA4fj0dffsmzbw=="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503</v>
      </c>
      <c r="AL9" s="1207"/>
      <c r="AM9" s="1207"/>
      <c r="AN9" s="1208"/>
      <c r="AO9" s="292">
        <v>1725548</v>
      </c>
      <c r="AP9" s="292">
        <v>185383</v>
      </c>
      <c r="AQ9" s="293">
        <v>117391</v>
      </c>
      <c r="AR9" s="294">
        <v>57.9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504</v>
      </c>
      <c r="AL10" s="1207"/>
      <c r="AM10" s="1207"/>
      <c r="AN10" s="1208"/>
      <c r="AO10" s="295">
        <v>114487</v>
      </c>
      <c r="AP10" s="295">
        <v>12300</v>
      </c>
      <c r="AQ10" s="296">
        <v>11968</v>
      </c>
      <c r="AR10" s="297">
        <v>2.8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505</v>
      </c>
      <c r="AL11" s="1207"/>
      <c r="AM11" s="1207"/>
      <c r="AN11" s="1208"/>
      <c r="AO11" s="295">
        <v>441525</v>
      </c>
      <c r="AP11" s="295">
        <v>47435</v>
      </c>
      <c r="AQ11" s="296">
        <v>18604</v>
      </c>
      <c r="AR11" s="297">
        <v>155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506</v>
      </c>
      <c r="AL12" s="1207"/>
      <c r="AM12" s="1207"/>
      <c r="AN12" s="1208"/>
      <c r="AO12" s="295">
        <v>42622</v>
      </c>
      <c r="AP12" s="295">
        <v>4579</v>
      </c>
      <c r="AQ12" s="296">
        <v>928</v>
      </c>
      <c r="AR12" s="297">
        <v>393.4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507</v>
      </c>
      <c r="AL13" s="1207"/>
      <c r="AM13" s="1207"/>
      <c r="AN13" s="1208"/>
      <c r="AO13" s="295" t="s">
        <v>508</v>
      </c>
      <c r="AP13" s="295" t="s">
        <v>508</v>
      </c>
      <c r="AQ13" s="296" t="s">
        <v>508</v>
      </c>
      <c r="AR13" s="297" t="s">
        <v>508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509</v>
      </c>
      <c r="AL14" s="1207"/>
      <c r="AM14" s="1207"/>
      <c r="AN14" s="1208"/>
      <c r="AO14" s="295">
        <v>141767</v>
      </c>
      <c r="AP14" s="295">
        <v>15231</v>
      </c>
      <c r="AQ14" s="296">
        <v>5151</v>
      </c>
      <c r="AR14" s="297">
        <v>195.7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510</v>
      </c>
      <c r="AL15" s="1207"/>
      <c r="AM15" s="1207"/>
      <c r="AN15" s="1208"/>
      <c r="AO15" s="295">
        <v>18510</v>
      </c>
      <c r="AP15" s="295">
        <v>1989</v>
      </c>
      <c r="AQ15" s="296">
        <v>2680</v>
      </c>
      <c r="AR15" s="297">
        <v>-25.8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511</v>
      </c>
      <c r="AL16" s="1210"/>
      <c r="AM16" s="1210"/>
      <c r="AN16" s="1211"/>
      <c r="AO16" s="295">
        <v>-211253</v>
      </c>
      <c r="AP16" s="295">
        <v>-22696</v>
      </c>
      <c r="AQ16" s="296">
        <v>-12014</v>
      </c>
      <c r="AR16" s="297">
        <v>88.9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2273206</v>
      </c>
      <c r="AP17" s="295">
        <v>244221</v>
      </c>
      <c r="AQ17" s="296">
        <v>144708</v>
      </c>
      <c r="AR17" s="297">
        <v>68.8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516</v>
      </c>
      <c r="AL21" s="1204"/>
      <c r="AM21" s="1204"/>
      <c r="AN21" s="1205"/>
      <c r="AO21" s="307">
        <v>22.78</v>
      </c>
      <c r="AP21" s="308">
        <v>13.77</v>
      </c>
      <c r="AQ21" s="309">
        <v>9.01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517</v>
      </c>
      <c r="AL22" s="1204"/>
      <c r="AM22" s="1204"/>
      <c r="AN22" s="1205"/>
      <c r="AO22" s="312">
        <v>92.9</v>
      </c>
      <c r="AP22" s="313">
        <v>94.8</v>
      </c>
      <c r="AQ22" s="314">
        <v>-1.9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522</v>
      </c>
      <c r="AL32" s="1195"/>
      <c r="AM32" s="1195"/>
      <c r="AN32" s="1196"/>
      <c r="AO32" s="322">
        <v>1238652</v>
      </c>
      <c r="AP32" s="322">
        <v>133074</v>
      </c>
      <c r="AQ32" s="323">
        <v>73070</v>
      </c>
      <c r="AR32" s="324">
        <v>82.1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523</v>
      </c>
      <c r="AL33" s="1195"/>
      <c r="AM33" s="1195"/>
      <c r="AN33" s="1196"/>
      <c r="AO33" s="322" t="s">
        <v>508</v>
      </c>
      <c r="AP33" s="322" t="s">
        <v>508</v>
      </c>
      <c r="AQ33" s="323" t="s">
        <v>508</v>
      </c>
      <c r="AR33" s="324" t="s">
        <v>508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524</v>
      </c>
      <c r="AL34" s="1195"/>
      <c r="AM34" s="1195"/>
      <c r="AN34" s="1196"/>
      <c r="AO34" s="322" t="s">
        <v>508</v>
      </c>
      <c r="AP34" s="322" t="s">
        <v>508</v>
      </c>
      <c r="AQ34" s="323">
        <v>1</v>
      </c>
      <c r="AR34" s="324" t="s">
        <v>508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525</v>
      </c>
      <c r="AL35" s="1195"/>
      <c r="AM35" s="1195"/>
      <c r="AN35" s="1196"/>
      <c r="AO35" s="322">
        <v>304256</v>
      </c>
      <c r="AP35" s="322">
        <v>32688</v>
      </c>
      <c r="AQ35" s="323">
        <v>19034</v>
      </c>
      <c r="AR35" s="324">
        <v>71.7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526</v>
      </c>
      <c r="AL36" s="1195"/>
      <c r="AM36" s="1195"/>
      <c r="AN36" s="1196"/>
      <c r="AO36" s="322">
        <v>49621</v>
      </c>
      <c r="AP36" s="322">
        <v>5331</v>
      </c>
      <c r="AQ36" s="323">
        <v>5455</v>
      </c>
      <c r="AR36" s="324">
        <v>-2.2999999999999998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527</v>
      </c>
      <c r="AL37" s="1195"/>
      <c r="AM37" s="1195"/>
      <c r="AN37" s="1196"/>
      <c r="AO37" s="322" t="s">
        <v>508</v>
      </c>
      <c r="AP37" s="322" t="s">
        <v>508</v>
      </c>
      <c r="AQ37" s="323">
        <v>1361</v>
      </c>
      <c r="AR37" s="324" t="s">
        <v>508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528</v>
      </c>
      <c r="AL38" s="1198"/>
      <c r="AM38" s="1198"/>
      <c r="AN38" s="1199"/>
      <c r="AO38" s="325" t="s">
        <v>508</v>
      </c>
      <c r="AP38" s="325" t="s">
        <v>508</v>
      </c>
      <c r="AQ38" s="326">
        <v>4</v>
      </c>
      <c r="AR38" s="314" t="s">
        <v>508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529</v>
      </c>
      <c r="AL39" s="1198"/>
      <c r="AM39" s="1198"/>
      <c r="AN39" s="1199"/>
      <c r="AO39" s="322">
        <v>-32315</v>
      </c>
      <c r="AP39" s="322">
        <v>-3472</v>
      </c>
      <c r="AQ39" s="323">
        <v>-3538</v>
      </c>
      <c r="AR39" s="324">
        <v>-1.9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530</v>
      </c>
      <c r="AL40" s="1195"/>
      <c r="AM40" s="1195"/>
      <c r="AN40" s="1196"/>
      <c r="AO40" s="322">
        <v>-1172881</v>
      </c>
      <c r="AP40" s="322">
        <v>-126008</v>
      </c>
      <c r="AQ40" s="323">
        <v>-64803</v>
      </c>
      <c r="AR40" s="324">
        <v>94.4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288</v>
      </c>
      <c r="AL41" s="1201"/>
      <c r="AM41" s="1201"/>
      <c r="AN41" s="1202"/>
      <c r="AO41" s="322">
        <v>387333</v>
      </c>
      <c r="AP41" s="322">
        <v>41613</v>
      </c>
      <c r="AQ41" s="323">
        <v>30585</v>
      </c>
      <c r="AR41" s="324">
        <v>36.1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498</v>
      </c>
      <c r="AN49" s="1189" t="s">
        <v>534</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728484</v>
      </c>
      <c r="AN51" s="344">
        <v>70256</v>
      </c>
      <c r="AO51" s="345">
        <v>-8.6</v>
      </c>
      <c r="AP51" s="346">
        <v>82748</v>
      </c>
      <c r="AQ51" s="347">
        <v>24.4</v>
      </c>
      <c r="AR51" s="348">
        <v>-33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339887</v>
      </c>
      <c r="AN52" s="352">
        <v>32779</v>
      </c>
      <c r="AO52" s="353">
        <v>-13.4</v>
      </c>
      <c r="AP52" s="354">
        <v>44732</v>
      </c>
      <c r="AQ52" s="355">
        <v>22.5</v>
      </c>
      <c r="AR52" s="356">
        <v>-35.9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1174766</v>
      </c>
      <c r="AN53" s="344">
        <v>116015</v>
      </c>
      <c r="AO53" s="345">
        <v>65.099999999999994</v>
      </c>
      <c r="AP53" s="346">
        <v>91837</v>
      </c>
      <c r="AQ53" s="347">
        <v>11</v>
      </c>
      <c r="AR53" s="348">
        <v>54.1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770380</v>
      </c>
      <c r="AN54" s="352">
        <v>76079</v>
      </c>
      <c r="AO54" s="353">
        <v>132.1</v>
      </c>
      <c r="AP54" s="354">
        <v>54439</v>
      </c>
      <c r="AQ54" s="355">
        <v>21.7</v>
      </c>
      <c r="AR54" s="356">
        <v>110.4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792281</v>
      </c>
      <c r="AN55" s="344">
        <v>80533</v>
      </c>
      <c r="AO55" s="345">
        <v>-30.6</v>
      </c>
      <c r="AP55" s="346">
        <v>109920</v>
      </c>
      <c r="AQ55" s="347">
        <v>19.7</v>
      </c>
      <c r="AR55" s="348">
        <v>-50.3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426982</v>
      </c>
      <c r="AN56" s="352">
        <v>43401</v>
      </c>
      <c r="AO56" s="353">
        <v>-43</v>
      </c>
      <c r="AP56" s="354">
        <v>62739</v>
      </c>
      <c r="AQ56" s="355">
        <v>15.2</v>
      </c>
      <c r="AR56" s="356">
        <v>-58.2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1385027</v>
      </c>
      <c r="AN57" s="344">
        <v>144575</v>
      </c>
      <c r="AO57" s="345">
        <v>79.5</v>
      </c>
      <c r="AP57" s="346">
        <v>119882</v>
      </c>
      <c r="AQ57" s="347">
        <v>9.1</v>
      </c>
      <c r="AR57" s="348">
        <v>70.400000000000006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1091970</v>
      </c>
      <c r="AN58" s="352">
        <v>113984</v>
      </c>
      <c r="AO58" s="353">
        <v>162.6</v>
      </c>
      <c r="AP58" s="354">
        <v>66481</v>
      </c>
      <c r="AQ58" s="355">
        <v>6</v>
      </c>
      <c r="AR58" s="356">
        <v>156.6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985428</v>
      </c>
      <c r="AN59" s="344">
        <v>105869</v>
      </c>
      <c r="AO59" s="345">
        <v>-26.8</v>
      </c>
      <c r="AP59" s="346">
        <v>116162</v>
      </c>
      <c r="AQ59" s="347">
        <v>-3.1</v>
      </c>
      <c r="AR59" s="348">
        <v>-23.7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715004</v>
      </c>
      <c r="AN60" s="352">
        <v>76816</v>
      </c>
      <c r="AO60" s="353">
        <v>-32.6</v>
      </c>
      <c r="AP60" s="354">
        <v>61562</v>
      </c>
      <c r="AQ60" s="355">
        <v>-7.4</v>
      </c>
      <c r="AR60" s="356">
        <v>-25.2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1013197</v>
      </c>
      <c r="AN61" s="359">
        <v>103450</v>
      </c>
      <c r="AO61" s="360">
        <v>15.7</v>
      </c>
      <c r="AP61" s="361">
        <v>104110</v>
      </c>
      <c r="AQ61" s="362">
        <v>12.2</v>
      </c>
      <c r="AR61" s="348">
        <v>3.5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668845</v>
      </c>
      <c r="AN62" s="352">
        <v>68612</v>
      </c>
      <c r="AO62" s="353">
        <v>41.1</v>
      </c>
      <c r="AP62" s="354">
        <v>57991</v>
      </c>
      <c r="AQ62" s="355">
        <v>11.6</v>
      </c>
      <c r="AR62" s="356">
        <v>29.5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Z0oUqQYF6FprntBrFWZcdmNFBBuHaJS5B1P6VSwDpt2Qdo4daf53juBE9FoHqMYsjfPxkB/f/Bem1ptYvMNXrQ==" saltValue="G0zU+7QSlYOZSkWokKxH0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GAncRYeUeTkR2thQbARpdHhKj7G0eWuC+tBxFx/GY2/0VzAZlGji+x5wSmWK6A6o93PHOgBNKwNSVieNXBX3g==" saltValue="K9OTecVcvQ4Mc3bwlGwF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IilZ6IwWRGaU8QyPODWiAitz4XCUFGNtwo20d+8IMawLW6PAH/4ClBMIXN9saEKr65TayKUP0BbUjX/ibvvuw==" saltValue="h5DPguiO0ChLhIv8WfL4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12" t="s">
        <v>3</v>
      </c>
      <c r="D47" s="1212"/>
      <c r="E47" s="1213"/>
      <c r="F47" s="11">
        <v>22.48</v>
      </c>
      <c r="G47" s="12">
        <v>22.35</v>
      </c>
      <c r="H47" s="12">
        <v>22.26</v>
      </c>
      <c r="I47" s="12">
        <v>23.12</v>
      </c>
      <c r="J47" s="13">
        <v>18.329999999999998</v>
      </c>
    </row>
    <row r="48" spans="2:10" ht="57.75" customHeight="1">
      <c r="B48" s="14"/>
      <c r="C48" s="1214" t="s">
        <v>4</v>
      </c>
      <c r="D48" s="1214"/>
      <c r="E48" s="1215"/>
      <c r="F48" s="15">
        <v>5.46</v>
      </c>
      <c r="G48" s="16">
        <v>5.22</v>
      </c>
      <c r="H48" s="16">
        <v>6.3</v>
      </c>
      <c r="I48" s="16">
        <v>2.3199999999999998</v>
      </c>
      <c r="J48" s="17">
        <v>2.21</v>
      </c>
    </row>
    <row r="49" spans="2:10" ht="57.75" customHeight="1" thickBot="1">
      <c r="B49" s="18"/>
      <c r="C49" s="1216" t="s">
        <v>5</v>
      </c>
      <c r="D49" s="1216"/>
      <c r="E49" s="1217"/>
      <c r="F49" s="19">
        <v>2.0099999999999998</v>
      </c>
      <c r="G49" s="20" t="s">
        <v>555</v>
      </c>
      <c r="H49" s="20">
        <v>1.21</v>
      </c>
      <c r="I49" s="20" t="s">
        <v>556</v>
      </c>
      <c r="J49" s="21" t="s">
        <v>557</v>
      </c>
    </row>
    <row r="50" spans="2:10" ht="13.5" customHeight="1"/>
    <row r="51" spans="2:10" ht="13.5" hidden="1" customHeight="1"/>
    <row r="52" spans="2:10" ht="13.5" hidden="1" customHeight="1"/>
    <row r="53" spans="2:10" ht="13.5" hidden="1" customHeight="1"/>
  </sheetData>
  <sheetProtection algorithmName="SHA-512" hashValue="mmONpwM/bES0TFlzr/aaz7i90WgY2+M59iakVKSTj2Noiql6soi8xzAXyHgWw11sgRUySR317ivhV0CmPaGvig==" saltValue="FoKgpLAKtB1VigA9DsXr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2019-10-25T00:18:21Z</cp:lastPrinted>
  <dcterms:created xsi:type="dcterms:W3CDTF">2019-02-14T04:30:44Z</dcterms:created>
  <dcterms:modified xsi:type="dcterms:W3CDTF">2019-10-28T07:25:36Z</dcterms:modified>
  <cp:category/>
</cp:coreProperties>
</file>