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業務\5-2-050-0020　決算統計　資料\財政状況資料集\20191029〆　平成２９年度財政状況資料集（２回目）の提出について\"/>
    </mc:Choice>
  </mc:AlternateContent>
  <bookViews>
    <workbookView xWindow="0" yWindow="0" windowWidth="15360" windowHeight="7635" tabRatio="76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<sst xmlns="http://schemas.openxmlformats.org/spreadsheetml/2006/main" count="1162" uniqueCount="582">
  <si>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</si>
  <si>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</si>
  <si>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</si>
  <si>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</si>
  <si>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</si>
  <si>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</si>
  <si>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</si>
  <si>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</si>
  <si>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</si>
  <si>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</si>
  <si>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</si>
  <si>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</si>
  <si>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</si>
  <si>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</si>
  <si>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</si>
  <si>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</si>
  <si>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</si>
  <si>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</si>
  <si>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</si>
  <si>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</si>
  <si>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</si>
  <si>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</si>
  <si>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</si>
  <si>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</si>
  <si>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</si>
  <si>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</si>
  <si>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</si>
  <si>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</si>
  <si>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</si>
  <si>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</si>
  <si>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</si>
  <si>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</si>
  <si>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</si>
  <si>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</si>
  <si>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</si>
  <si>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</si>
  <si>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</si>
  <si>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</si>
  <si>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</si>
  <si>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</si>
  <si>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</si>
  <si>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</si>
  <si>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</si>
  <si>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</si>
  <si>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</si>
  <si>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</si>
  <si>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</si>
  <si>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</si>
  <si>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</si>
  <si>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</si>
  <si>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</si>
  <si>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</si>
  <si>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</si>
  <si>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</si>
  <si>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</si>
  <si>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</si>
  <si>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</si>
  <si>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</si>
  <si>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</si>
  <si>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</si>
  <si>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</si>
  <si>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</si>
  <si>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</si>
  <si>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</si>
  <si>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</si>
  <si>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</si>
  <si>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</si>
  <si>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</si>
  <si>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</si>
  <si>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</si>
  <si>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</si>
  <si>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</si>
  <si>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</si>
  <si>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</si>
  <si>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</si>
  <si>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</si>
  <si>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</si>
  <si>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</si>
  <si>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</si>
  <si>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</si>
  <si>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</si>
  <si>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</si>
  <si>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</si>
  <si>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</si>
  <si>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</si>
  <si>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</si>
  <si>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</si>
  <si>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</si>
  <si>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</si>
  <si>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</si>
  <si>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</si>
  <si>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</si>
  <si>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藍住町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</si>
  <si>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</si>
  <si>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</si>
  <si>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</si>
  <si>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</si>
  <si>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</si>
  <si>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</si>
  <si>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</si>
  <si>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</si>
  <si>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</si>
  <si>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</si>
  <si>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</si>
  <si>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</si>
  <si>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</si>
  <si>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</si>
  <si>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</si>
  <si>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</si>
  <si>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</si>
  <si>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</si>
  <si>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</si>
  <si>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</si>
  <si>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</si>
  <si>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</si>
  <si>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</si>
  <si>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</si>
  <si>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</si>
  <si>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</si>
  <si>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</si>
  <si>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</si>
  <si>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</si>
  <si>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</si>
  <si>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</si>
  <si>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</si>
  <si>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</si>
  <si>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</si>
  <si>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</si>
  <si>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</si>
  <si>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</si>
  <si>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</si>
  <si>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</si>
  <si>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</si>
  <si>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</si>
  <si>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</si>
  <si>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</si>
  <si>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</si>
  <si>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</si>
  <si>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</si>
  <si>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</si>
  <si>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</si>
  <si>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</si>
  <si>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</si>
  <si>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</si>
  <si>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0"/>
  </si>
  <si>
    <t>うち日本人(％)</t>
    <phoneticPr fontId="5"/>
  </si>
  <si>
    <t>0.5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</si>
  <si>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</si>
  <si>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</si>
  <si>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</si>
  <si>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</si>
  <si>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</si>
  <si>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</si>
  <si>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</si>
  <si>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</si>
  <si>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</si>
  <si>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</si>
  <si>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</si>
  <si>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</si>
  <si>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</si>
  <si>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</si>
  <si>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</si>
  <si>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</si>
  <si>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</si>
  <si>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</si>
  <si>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</si>
  <si>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</si>
  <si>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</si>
  <si>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</si>
  <si>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</si>
  <si>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</si>
  <si>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</si>
  <si>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</si>
  <si>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</si>
  <si>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</si>
  <si>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</si>
  <si>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</si>
  <si>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</si>
  <si>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</si>
  <si>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</si>
  <si>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</si>
  <si>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</si>
  <si>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</si>
  <si>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</si>
  <si>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</si>
  <si>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</si>
  <si>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</si>
  <si>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</si>
  <si>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</si>
  <si>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</si>
  <si>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</si>
  <si>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</si>
  <si>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</si>
  <si>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</si>
  <si>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</si>
  <si>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</si>
  <si>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</si>
  <si>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</si>
  <si>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</si>
  <si>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</si>
  <si>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</si>
  <si>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</si>
  <si>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</si>
  <si>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</si>
  <si>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</si>
  <si>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</si>
  <si>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徳島県藍住町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</si>
  <si>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</si>
  <si>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</si>
  <si>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</si>
  <si>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</si>
  <si>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</si>
  <si>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</si>
  <si>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</si>
  <si>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</si>
  <si>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</si>
  <si>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</si>
  <si>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</si>
  <si>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</si>
  <si>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</si>
  <si>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</si>
  <si>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</si>
  <si>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</si>
  <si>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</si>
  <si>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</si>
  <si>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</si>
  <si>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</si>
  <si>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</si>
  <si>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</si>
  <si>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</si>
  <si>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</si>
  <si>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</si>
  <si>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</si>
  <si>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</si>
  <si>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</si>
  <si>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</si>
  <si>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</si>
  <si>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</si>
  <si>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</si>
  <si>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</si>
  <si>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</si>
  <si>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</si>
  <si>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</si>
  <si>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</si>
  <si>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</si>
  <si>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</si>
  <si>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</si>
  <si>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</si>
  <si>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</si>
  <si>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</si>
  <si>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</si>
  <si>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</si>
  <si>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</si>
  <si>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</si>
  <si>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</si>
  <si>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</si>
  <si>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</si>
  <si>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</si>
  <si>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</si>
  <si>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</si>
  <si>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</si>
  <si>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</si>
  <si>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</si>
  <si>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</si>
  <si>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</si>
  <si>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</si>
  <si>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</si>
  <si>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</si>
  <si>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</si>
  <si>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</si>
  <si>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</si>
  <si>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</si>
  <si>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</si>
  <si>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</si>
  <si>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</si>
  <si>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</si>
  <si>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</si>
  <si>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</si>
  <si>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</si>
  <si>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</si>
  <si>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</si>
  <si>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</si>
  <si>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</si>
  <si>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</si>
  <si>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</si>
  <si>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</si>
  <si>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</si>
  <si>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</si>
  <si>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</si>
  <si>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</si>
  <si>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</si>
  <si>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</si>
  <si>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</si>
  <si>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</si>
  <si>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</si>
  <si>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</si>
  <si>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</si>
  <si>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</si>
  <si>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</si>
  <si>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</si>
  <si>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</si>
  <si>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</si>
  <si>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</si>
  <si>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</si>
  <si>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</si>
  <si>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</si>
  <si>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</si>
  <si>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</si>
  <si>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</si>
  <si>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</si>
  <si>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</si>
  <si>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</si>
  <si>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</si>
  <si>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</si>
  <si>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</si>
  <si>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</si>
  <si>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</si>
  <si>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</si>
  <si>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</si>
  <si>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</si>
  <si>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</si>
  <si>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</si>
  <si>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</si>
  <si>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</si>
  <si>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</si>
  <si>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</si>
  <si>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</si>
  <si>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</si>
  <si>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</si>
  <si>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</si>
  <si>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</si>
  <si>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</si>
  <si>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</si>
  <si>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</si>
  <si>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</si>
  <si>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</si>
  <si>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</si>
  <si>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</si>
  <si>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</si>
  <si>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</si>
  <si>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</si>
  <si>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</si>
  <si>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</si>
  <si>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</si>
  <si>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</si>
  <si>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</si>
  <si>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</si>
  <si>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</si>
  <si>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</si>
  <si>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</si>
  <si>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</si>
  <si>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</si>
  <si>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</si>
  <si>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</si>
  <si>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</si>
  <si>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</si>
  <si>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</si>
  <si>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徳島県藍住町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</si>
  <si>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</si>
  <si>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</si>
  <si>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</si>
  <si>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</si>
  <si>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</si>
  <si>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</si>
  <si>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</si>
  <si>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</si>
  <si>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</si>
  <si>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</si>
  <si>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</si>
  <si>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</si>
  <si>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</si>
  <si>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</si>
  <si>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</si>
  <si>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</si>
  <si>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</si>
  <si>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</si>
  <si>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</si>
  <si>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</si>
  <si>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</si>
  <si>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</si>
  <si>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</si>
  <si>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</si>
  <si>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</si>
  <si>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</si>
  <si>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</si>
  <si>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</si>
  <si>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</si>
  <si>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</si>
  <si>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</si>
  <si>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</si>
  <si>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</si>
  <si>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</si>
  <si>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</si>
  <si>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</si>
  <si>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介護サービス事業会計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</si>
  <si>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</si>
  <si>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</si>
  <si>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</si>
  <si>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</si>
  <si>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</si>
  <si>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</si>
  <si>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</si>
  <si>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</si>
  <si>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</si>
  <si>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</si>
  <si>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</si>
  <si>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</si>
  <si>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</si>
  <si>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</si>
  <si>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</si>
  <si>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</si>
  <si>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</si>
  <si>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</si>
  <si>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</si>
  <si>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</si>
  <si>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</si>
  <si>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</si>
  <si>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</si>
  <si>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</si>
  <si>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</si>
  <si>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</si>
  <si>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</si>
  <si>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</si>
  <si>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</si>
  <si>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</si>
  <si>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</si>
  <si>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</si>
  <si>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</si>
  <si>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</si>
  <si>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</si>
  <si>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</si>
  <si>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</si>
  <si>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</si>
  <si>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</si>
  <si>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</si>
  <si>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</si>
  <si>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</si>
  <si>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</si>
  <si>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</si>
  <si>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</si>
  <si>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</si>
  <si>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</si>
  <si>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</si>
  <si>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</si>
  <si>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</si>
  <si>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</si>
  <si>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</si>
  <si>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</si>
  <si>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</si>
  <si>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</si>
  <si>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</si>
  <si>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</si>
  <si>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</si>
  <si>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</si>
  <si>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</si>
  <si>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</si>
  <si>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</si>
  <si>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</si>
  <si>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</si>
  <si>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</si>
  <si>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</si>
  <si>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</si>
  <si>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</si>
  <si>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</si>
  <si>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</si>
  <si>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</si>
  <si>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</si>
  <si>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</si>
  <si>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</si>
  <si>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</si>
  <si>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</si>
  <si>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</si>
  <si>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</si>
  <si>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</si>
  <si>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</si>
  <si>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</si>
  <si>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</si>
  <si>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</si>
  <si>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</si>
  <si>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</si>
  <si>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</si>
  <si>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</si>
  <si>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</si>
  <si>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</si>
  <si>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</si>
  <si>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</si>
  <si>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</si>
  <si>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</si>
  <si>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</si>
  <si>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</si>
  <si>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</si>
  <si>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</si>
  <si>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</si>
  <si>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</si>
  <si>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</si>
  <si>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</si>
  <si>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</si>
  <si>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</si>
  <si>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</si>
  <si>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</si>
  <si>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</si>
  <si>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</si>
  <si>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</si>
  <si>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</si>
  <si>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</si>
  <si>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</si>
  <si>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</si>
  <si>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</si>
  <si>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</si>
  <si>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</si>
  <si>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</si>
  <si>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</si>
  <si>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</si>
  <si>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</si>
  <si>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</si>
  <si>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</si>
  <si>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</si>
  <si>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</si>
  <si>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</si>
  <si>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</si>
  <si>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</si>
  <si>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</si>
  <si>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</si>
  <si>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</si>
  <si>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</si>
  <si>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</si>
  <si>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</si>
  <si>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</si>
  <si>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</si>
  <si>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</si>
  <si>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</si>
  <si>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</si>
  <si>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</si>
  <si>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</si>
  <si>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</si>
  <si>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</si>
  <si>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</si>
  <si>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</si>
  <si>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</si>
  <si>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</si>
  <si>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</si>
  <si>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</si>
  <si>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</si>
  <si>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0.48</t>
  </si>
  <si>
    <t>▲ 1.18</t>
  </si>
  <si>
    <t>水道事業会計</t>
  </si>
  <si>
    <t>一般会計</t>
  </si>
  <si>
    <t>後期高齢者医療事業会計</t>
  </si>
  <si>
    <t>国民健康保険事業会計</t>
  </si>
  <si>
    <t>介護保険事業会計</t>
  </si>
  <si>
    <t>下水道事業会計</t>
  </si>
  <si>
    <t>介護サービス事業会計</t>
  </si>
  <si>
    <t>その他会計（赤字）</t>
  </si>
  <si>
    <t>その他会計（黒字）</t>
  </si>
  <si>
    <t>-</t>
    <phoneticPr fontId="2"/>
  </si>
  <si>
    <t>徳島県市町村議会議員公務災害補償等組合</t>
    <phoneticPr fontId="2"/>
  </si>
  <si>
    <t>徳島県市町村総合事務組合</t>
    <phoneticPr fontId="2"/>
  </si>
  <si>
    <t>徳島県市町村総合事務組合（徳島滞納整理機構特別会計）</t>
    <phoneticPr fontId="2"/>
  </si>
  <si>
    <t>板野西部青少年補導センター組合</t>
    <phoneticPr fontId="2"/>
  </si>
  <si>
    <t>板野東部消防組合</t>
    <phoneticPr fontId="2"/>
  </si>
  <si>
    <t>徳島県後期高齢者医療広域連合（一般会計）</t>
    <phoneticPr fontId="2"/>
  </si>
  <si>
    <t>徳島県後期高齢者医療広域連合（後期高齢者医療事業会計）</t>
    <phoneticPr fontId="2"/>
  </si>
  <si>
    <t>藍住町土地開発公社</t>
    <phoneticPr fontId="2"/>
  </si>
  <si>
    <t>エーアイテレビ（株）</t>
    <phoneticPr fontId="2"/>
  </si>
  <si>
    <t>○</t>
    <phoneticPr fontId="2"/>
  </si>
  <si>
    <t>社会福祉施設整備事業積立金</t>
    <phoneticPr fontId="11"/>
  </si>
  <si>
    <t>教育施設整備事業積立金</t>
    <phoneticPr fontId="11"/>
  </si>
  <si>
    <t>一般公共事業積立金</t>
    <phoneticPr fontId="2"/>
  </si>
  <si>
    <t>地域福祉基金</t>
    <phoneticPr fontId="2"/>
  </si>
  <si>
    <t>一般公共施設改築等積立金</t>
    <rPh sb="9" eb="11">
      <t>ツミタテ</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</si>
  <si>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</si>
  <si>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</si>
  <si>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</si>
  <si>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財政調整基金及び特定目的基金の積み立てによる充当可能金の増額等が影響し、将来負担比率がマイナスになっている。
償却が進んでいる公共施設への投資についても、公共施設等総合管理計画等に基づき、計画的な資金投下に努めていく。</t>
    <rPh sb="55" eb="57">
      <t>ショウキャク</t>
    </rPh>
    <rPh sb="58" eb="59">
      <t>スス</t>
    </rPh>
    <rPh sb="88" eb="89">
      <t>トウ</t>
    </rPh>
    <rPh sb="98" eb="100">
      <t>シキン</t>
    </rPh>
    <rPh sb="100" eb="102">
      <t>トウカ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</si>
  <si>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</si>
  <si>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</si>
  <si>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</si>
  <si>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</si>
  <si>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</si>
  <si>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</si>
  <si>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現状では将来負担比率がマイナスとなっているが、次年度からは充当可能財源が減る一方で将来負担額が増えることが想定されており、数値として表れてくると思われる。実質公債費比率も現状で底打ちとなり、今後は増加していくと思われる。</t>
    <rPh sb="0" eb="2">
      <t>ゲンジョウ</t>
    </rPh>
    <rPh sb="4" eb="6">
      <t>ショウライ</t>
    </rPh>
    <rPh sb="6" eb="8">
      <t>フタン</t>
    </rPh>
    <rPh sb="8" eb="10">
      <t>ヒリツ</t>
    </rPh>
    <rPh sb="23" eb="26">
      <t>ジネンド</t>
    </rPh>
    <rPh sb="29" eb="31">
      <t>ジュウトウ</t>
    </rPh>
    <rPh sb="31" eb="33">
      <t>カノウ</t>
    </rPh>
    <rPh sb="33" eb="35">
      <t>ザイゲン</t>
    </rPh>
    <rPh sb="36" eb="37">
      <t>ヘ</t>
    </rPh>
    <rPh sb="38" eb="40">
      <t>イッポウ</t>
    </rPh>
    <rPh sb="41" eb="43">
      <t>ショウライ</t>
    </rPh>
    <rPh sb="43" eb="46">
      <t>フタンガク</t>
    </rPh>
    <rPh sb="47" eb="48">
      <t>フ</t>
    </rPh>
    <rPh sb="53" eb="55">
      <t>ソウテイ</t>
    </rPh>
    <rPh sb="61" eb="63">
      <t>スウチ</t>
    </rPh>
    <rPh sb="66" eb="67">
      <t>アラワ</t>
    </rPh>
    <rPh sb="72" eb="73">
      <t>オモ</t>
    </rPh>
    <rPh sb="77" eb="79">
      <t>ジッシツ</t>
    </rPh>
    <rPh sb="79" eb="82">
      <t>コウサイヒ</t>
    </rPh>
    <rPh sb="82" eb="84">
      <t>ヒリツ</t>
    </rPh>
    <rPh sb="85" eb="87">
      <t>ゲンジョウ</t>
    </rPh>
    <rPh sb="88" eb="90">
      <t>ソコウ</t>
    </rPh>
    <rPh sb="95" eb="97">
      <t>コンゴ</t>
    </rPh>
    <rPh sb="98" eb="100">
      <t>ゾウカ</t>
    </rPh>
    <rPh sb="105" eb="106">
      <t>オモ</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</si>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</sst>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32" fillId="0" borderId="41" xfId="16" applyFont="1" applyBorder="1" applyAlignment="1" applyProtection="1">
      <alignment horizontal="left" vertical="top" wrapText="1"/>
      <protection locked="0"/>
    </xf>
    <xf numFmtId="0" fontId="6" fillId="0" borderId="12" xfId="16" applyFont="1" applyBorder="1" applyAlignment="1" applyProtection="1">
      <alignment horizontal="left" vertical="top" wrapText="1"/>
      <protection locked="0"/>
    </xf>
    <xf numFmtId="0" fontId="6" fillId="0" borderId="46" xfId="16" applyFont="1" applyBorder="1" applyAlignment="1" applyProtection="1">
      <alignment horizontal="left" vertical="top" wrapText="1"/>
      <protection locked="0"/>
    </xf>
    <xf numFmtId="0" fontId="6" fillId="0" borderId="62" xfId="16" applyFont="1" applyBorder="1" applyAlignment="1" applyProtection="1">
      <alignment horizontal="left" vertical="top" wrapText="1"/>
      <protection locked="0"/>
    </xf>
    <xf numFmtId="0" fontId="6" fillId="0" borderId="0" xfId="16" applyFont="1" applyAlignment="1" applyProtection="1">
      <alignment horizontal="left" vertical="top" wrapText="1"/>
      <protection locked="0"/>
    </xf>
    <xf numFmtId="0" fontId="6" fillId="0" borderId="38" xfId="16" applyFont="1" applyBorder="1" applyAlignment="1" applyProtection="1">
      <alignment horizontal="left" vertical="top" wrapText="1"/>
      <protection locked="0"/>
    </xf>
    <xf numFmtId="0" fontId="6" fillId="0" borderId="37" xfId="16" applyFont="1" applyBorder="1" applyAlignment="1" applyProtection="1">
      <alignment horizontal="left" vertical="top" wrapText="1"/>
      <protection locked="0"/>
    </xf>
    <xf numFmtId="0" fontId="6" fillId="0" borderId="52" xfId="16" applyFont="1" applyBorder="1" applyAlignment="1" applyProtection="1">
      <alignment horizontal="left" vertical="top" wrapText="1"/>
      <protection locked="0"/>
    </xf>
    <xf numFmtId="0" fontId="6"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xmlns:c16r2="http://schemas.microsoft.com/office/drawing/2015/06/chart">
            <c:ext xmlns:c16="http://schemas.microsoft.com/office/drawing/2014/chart" uri="{C3380CC4-5D6E-409C-BE32-E72D297353CC}">
              <c16:uniqueId val="{00000000-138A-4989-89DB-B0ED512E1C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44872</c:v>
                </c:pt>
                <c:pt idx="1">
                  <c:v>22895</c:v>
                </c:pt>
                <c:pt idx="2">
                  <c:v>25805</c:v>
                </c:pt>
                <c:pt idx="3">
                  <c:v>22586</c:v>
                </c:pt>
                <c:pt idx="4">
                  <c:v>47748</c:v>
                </c:pt>
              </c:numCache>
            </c:numRef>
          </c:val>
          <c:smooth val="0"/>
          <c:extLst xmlns:c16r2="http://schemas.microsoft.com/office/drawing/2015/06/chart">
            <c:ext xmlns:c16="http://schemas.microsoft.com/office/drawing/2014/chart" uri="{C3380CC4-5D6E-409C-BE32-E72D297353CC}">
              <c16:uniqueId val="{00000001-138A-4989-89DB-B0ED512E1CE3}"/>
            </c:ext>
          </c:extLst>
        </c:ser>
        <c:dLbls>
          <c:showLegendKey val="0"/>
          <c:showVal val="0"/>
          <c:showCatName val="0"/>
          <c:showSerName val="0"/>
          <c:showPercent val="0"/>
          <c:showBubbleSize val="0"/>
        </c:dLbls>
        <c:marker val="1"/>
        <c:smooth val="0"/>
        <c:axId val="421711632"/>
        <c:axId val="421712808"/>
      </c:lineChart>
      <c:catAx>
        <c:axId val="421711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712808"/>
        <c:crosses val="autoZero"/>
        <c:auto val="1"/>
        <c:lblAlgn val="ctr"/>
        <c:lblOffset val="100"/>
        <c:tickLblSkip val="1"/>
        <c:tickMarkSkip val="1"/>
        <c:noMultiLvlLbl val="0"/>
      </c:catAx>
      <c:valAx>
        <c:axId val="4217128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711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c:v>
                </c:pt>
                <c:pt idx="1">
                  <c:v>3.44</c:v>
                </c:pt>
                <c:pt idx="2">
                  <c:v>2.9</c:v>
                </c:pt>
                <c:pt idx="3">
                  <c:v>4.99</c:v>
                </c:pt>
                <c:pt idx="4">
                  <c:v>5.04</c:v>
                </c:pt>
              </c:numCache>
            </c:numRef>
          </c:val>
          <c:extLst xmlns:c16r2="http://schemas.microsoft.com/office/drawing/2015/06/chart">
            <c:ext xmlns:c16="http://schemas.microsoft.com/office/drawing/2014/chart" uri="{C3380CC4-5D6E-409C-BE32-E72D297353CC}">
              <c16:uniqueId val="{00000000-0ED4-4526-BDE8-BB09F998E6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9.19</c:v>
                </c:pt>
                <c:pt idx="1">
                  <c:v>9.48</c:v>
                </c:pt>
                <c:pt idx="2">
                  <c:v>11</c:v>
                </c:pt>
                <c:pt idx="3">
                  <c:v>11.99</c:v>
                </c:pt>
                <c:pt idx="4">
                  <c:v>12.42</c:v>
                </c:pt>
              </c:numCache>
            </c:numRef>
          </c:val>
          <c:extLst xmlns:c16r2="http://schemas.microsoft.com/office/drawing/2015/06/chart">
            <c:ext xmlns:c16="http://schemas.microsoft.com/office/drawing/2014/chart" uri="{C3380CC4-5D6E-409C-BE32-E72D297353CC}">
              <c16:uniqueId val="{00000001-0ED4-4526-BDE8-BB09F998E6B3}"/>
            </c:ext>
          </c:extLst>
        </c:ser>
        <c:dLbls>
          <c:showLegendKey val="0"/>
          <c:showVal val="0"/>
          <c:showCatName val="0"/>
          <c:showSerName val="0"/>
          <c:showPercent val="0"/>
          <c:showBubbleSize val="0"/>
        </c:dLbls>
        <c:gapWidth val="250"/>
        <c:overlap val="100"/>
        <c:axId val="421716336"/>
        <c:axId val="421716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-0.48</c:v>
                </c:pt>
                <c:pt idx="1">
                  <c:v>-1.18</c:v>
                </c:pt>
                <c:pt idx="2">
                  <c:v>1.07</c:v>
                </c:pt>
                <c:pt idx="3">
                  <c:v>3.95</c:v>
                </c:pt>
                <c:pt idx="4">
                  <c:v>0.78</c:v>
                </c:pt>
              </c:numCache>
            </c:numRef>
          </c:val>
          <c:smooth val="0"/>
          <c:extLst xmlns:c16r2="http://schemas.microsoft.com/office/drawing/2015/06/chart">
            <c:ext xmlns:c16="http://schemas.microsoft.com/office/drawing/2014/chart" uri="{C3380CC4-5D6E-409C-BE32-E72D297353CC}">
              <c16:uniqueId val="{00000002-0ED4-4526-BDE8-BB09F998E6B3}"/>
            </c:ext>
          </c:extLst>
        </c:ser>
        <c:dLbls>
          <c:showLegendKey val="0"/>
          <c:showVal val="0"/>
          <c:showCatName val="0"/>
          <c:showSerName val="0"/>
          <c:showPercent val="0"/>
          <c:showBubbleSize val="0"/>
        </c:dLbls>
        <c:marker val="1"/>
        <c:smooth val="0"/>
        <c:axId val="421716336"/>
        <c:axId val="421716728"/>
      </c:lineChart>
      <c:catAx>
        <c:axId val="42171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1716728"/>
        <c:crosses val="autoZero"/>
        <c:auto val="1"/>
        <c:lblAlgn val="ctr"/>
        <c:lblOffset val="100"/>
        <c:tickLblSkip val="1"/>
        <c:tickMarkSkip val="1"/>
        <c:noMultiLvlLbl val="0"/>
      </c:catAx>
      <c:valAx>
        <c:axId val="421716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1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0.54</c:v>
                </c:pt>
                <c:pt idx="2">
                  <c:v>#N/A</c:v>
                </c:pt>
                <c:pt idx="3">
                  <c:v>0.87</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E5D-4116-8BCB-6735E8D591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E5D-4116-8BCB-6735E8D591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E5D-4116-8BCB-6735E8D591C4}"/>
            </c:ext>
          </c:extLst>
        </c:ser>
        <c:ser>
          <c:idx val="3"/>
          <c:order val="3"/>
          <c:tx>
            <c:strRef>
              <c:f>データシート!$A$30</c:f>
              <c:strCache>
                <c:ptCount val="1"/>
                <c:pt idx="0">
                  <c:v>介護サービス事業会計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E5D-4116-8BCB-6735E8D591C4}"/>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0.28999999999999998</c:v>
                </c:pt>
                <c:pt idx="4">
                  <c:v>#N/A</c:v>
                </c:pt>
                <c:pt idx="5">
                  <c:v>0.11</c:v>
                </c:pt>
                <c:pt idx="6">
                  <c:v>#N/A</c:v>
                </c:pt>
                <c:pt idx="7">
                  <c:v>0.09</c:v>
                </c:pt>
                <c:pt idx="8">
                  <c:v>#N/A</c:v>
                </c:pt>
                <c:pt idx="9">
                  <c:v>0.19</c:v>
                </c:pt>
              </c:numCache>
            </c:numRef>
          </c:val>
          <c:extLst xmlns:c16r2="http://schemas.microsoft.com/office/drawing/2015/06/chart">
            <c:ext xmlns:c16="http://schemas.microsoft.com/office/drawing/2014/chart" uri="{C3380CC4-5D6E-409C-BE32-E72D297353CC}">
              <c16:uniqueId val="{00000004-8E5D-4116-8BCB-6735E8D591C4}"/>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1.07</c:v>
                </c:pt>
                <c:pt idx="2">
                  <c:v>#N/A</c:v>
                </c:pt>
                <c:pt idx="3">
                  <c:v>0</c:v>
                </c:pt>
                <c:pt idx="4">
                  <c:v>#N/A</c:v>
                </c:pt>
                <c:pt idx="5">
                  <c:v>0.35</c:v>
                </c:pt>
                <c:pt idx="6">
                  <c:v>#N/A</c:v>
                </c:pt>
                <c:pt idx="7">
                  <c:v>0.86</c:v>
                </c:pt>
                <c:pt idx="8">
                  <c:v>#N/A</c:v>
                </c:pt>
                <c:pt idx="9">
                  <c:v>0.35</c:v>
                </c:pt>
              </c:numCache>
            </c:numRef>
          </c:val>
          <c:extLst xmlns:c16r2="http://schemas.microsoft.com/office/drawing/2015/06/chart">
            <c:ext xmlns:c16="http://schemas.microsoft.com/office/drawing/2014/chart" uri="{C3380CC4-5D6E-409C-BE32-E72D297353CC}">
              <c16:uniqueId val="{00000005-8E5D-4116-8BCB-6735E8D591C4}"/>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1.78</c:v>
                </c:pt>
                <c:pt idx="2">
                  <c:v>#N/A</c:v>
                </c:pt>
                <c:pt idx="3">
                  <c:v>0.12</c:v>
                </c:pt>
                <c:pt idx="4">
                  <c:v>#N/A</c:v>
                </c:pt>
                <c:pt idx="5">
                  <c:v>0.35</c:v>
                </c:pt>
                <c:pt idx="6">
                  <c:v>#N/A</c:v>
                </c:pt>
                <c:pt idx="7">
                  <c:v>1.38</c:v>
                </c:pt>
                <c:pt idx="8">
                  <c:v>#N/A</c:v>
                </c:pt>
                <c:pt idx="9">
                  <c:v>2.16</c:v>
                </c:pt>
              </c:numCache>
            </c:numRef>
          </c:val>
          <c:extLst xmlns:c16r2="http://schemas.microsoft.com/office/drawing/2015/06/chart">
            <c:ext xmlns:c16="http://schemas.microsoft.com/office/drawing/2014/chart" uri="{C3380CC4-5D6E-409C-BE32-E72D297353CC}">
              <c16:uniqueId val="{00000006-8E5D-4116-8BCB-6735E8D591C4}"/>
            </c:ext>
          </c:extLst>
        </c:ser>
        <c:ser>
          <c:idx val="7"/>
          <c:order val="7"/>
          <c:tx>
            <c:strRef>
              <c:f>データシート!$A$34</c:f>
              <c:strCache>
                <c:ptCount val="1"/>
                <c:pt idx="0">
                  <c:v>後期高齢者医療事業会計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0.12</c:v>
                </c:pt>
                <c:pt idx="2">
                  <c:v>#N/A</c:v>
                </c:pt>
                <c:pt idx="3">
                  <c:v>0.13</c:v>
                </c:pt>
                <c:pt idx="4">
                  <c:v>#N/A</c:v>
                </c:pt>
                <c:pt idx="5">
                  <c:v>0.14000000000000001</c:v>
                </c:pt>
                <c:pt idx="6">
                  <c:v>#N/A</c:v>
                </c:pt>
                <c:pt idx="7">
                  <c:v>0.14000000000000001</c:v>
                </c:pt>
                <c:pt idx="8">
                  <c:v>#N/A</c:v>
                </c:pt>
                <c:pt idx="9">
                  <c:v>4.17</c:v>
                </c:pt>
              </c:numCache>
            </c:numRef>
          </c:val>
          <c:extLst xmlns:c16r2="http://schemas.microsoft.com/office/drawing/2015/06/chart">
            <c:ext xmlns:c16="http://schemas.microsoft.com/office/drawing/2014/chart" uri="{C3380CC4-5D6E-409C-BE32-E72D297353CC}">
              <c16:uniqueId val="{00000007-8E5D-4116-8BCB-6735E8D591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c:v>
                </c:pt>
                <c:pt idx="2">
                  <c:v>#N/A</c:v>
                </c:pt>
                <c:pt idx="3">
                  <c:v>3.43</c:v>
                </c:pt>
                <c:pt idx="4">
                  <c:v>#N/A</c:v>
                </c:pt>
                <c:pt idx="5">
                  <c:v>2.9</c:v>
                </c:pt>
                <c:pt idx="6">
                  <c:v>#N/A</c:v>
                </c:pt>
                <c:pt idx="7">
                  <c:v>4.9800000000000004</c:v>
                </c:pt>
                <c:pt idx="8">
                  <c:v>#N/A</c:v>
                </c:pt>
                <c:pt idx="9">
                  <c:v>5.04</c:v>
                </c:pt>
              </c:numCache>
            </c:numRef>
          </c:val>
          <c:extLst xmlns:c16r2="http://schemas.microsoft.com/office/drawing/2015/06/chart">
            <c:ext xmlns:c16="http://schemas.microsoft.com/office/drawing/2014/chart" uri="{C3380CC4-5D6E-409C-BE32-E72D297353CC}">
              <c16:uniqueId val="{00000008-8E5D-4116-8BCB-6735E8D591C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11.45</c:v>
                </c:pt>
                <c:pt idx="2">
                  <c:v>#N/A</c:v>
                </c:pt>
                <c:pt idx="3">
                  <c:v>12.4</c:v>
                </c:pt>
                <c:pt idx="4">
                  <c:v>#N/A</c:v>
                </c:pt>
                <c:pt idx="5">
                  <c:v>14.41</c:v>
                </c:pt>
                <c:pt idx="6">
                  <c:v>#N/A</c:v>
                </c:pt>
                <c:pt idx="7">
                  <c:v>16.02</c:v>
                </c:pt>
                <c:pt idx="8">
                  <c:v>#N/A</c:v>
                </c:pt>
                <c:pt idx="9">
                  <c:v>15.66</c:v>
                </c:pt>
              </c:numCache>
            </c:numRef>
          </c:val>
          <c:extLst xmlns:c16r2="http://schemas.microsoft.com/office/drawing/2015/06/chart">
            <c:ext xmlns:c16="http://schemas.microsoft.com/office/drawing/2014/chart" uri="{C3380CC4-5D6E-409C-BE32-E72D297353CC}">
              <c16:uniqueId val="{00000009-8E5D-4116-8BCB-6735E8D591C4}"/>
            </c:ext>
          </c:extLst>
        </c:ser>
        <c:dLbls>
          <c:showLegendKey val="0"/>
          <c:showVal val="0"/>
          <c:showCatName val="0"/>
          <c:showSerName val="0"/>
          <c:showPercent val="0"/>
          <c:showBubbleSize val="0"/>
        </c:dLbls>
        <c:gapWidth val="150"/>
        <c:overlap val="100"/>
        <c:axId val="421717512"/>
        <c:axId val="421717904"/>
      </c:barChart>
      <c:catAx>
        <c:axId val="421717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717904"/>
        <c:crosses val="autoZero"/>
        <c:auto val="1"/>
        <c:lblAlgn val="ctr"/>
        <c:lblOffset val="100"/>
        <c:tickLblSkip val="1"/>
        <c:tickMarkSkip val="1"/>
        <c:noMultiLvlLbl val="0"/>
      </c:catAx>
      <c:valAx>
        <c:axId val="421717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17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663</c:v>
                </c:pt>
                <c:pt idx="5">
                  <c:v>751</c:v>
                </c:pt>
                <c:pt idx="8">
                  <c:v>698</c:v>
                </c:pt>
                <c:pt idx="11">
                  <c:v>688</c:v>
                </c:pt>
                <c:pt idx="14">
                  <c:v>670</c:v>
                </c:pt>
              </c:numCache>
            </c:numRef>
          </c:val>
          <c:extLst xmlns:c16r2="http://schemas.microsoft.com/office/drawing/2015/06/chart">
            <c:ext xmlns:c16="http://schemas.microsoft.com/office/drawing/2014/chart" uri="{C3380CC4-5D6E-409C-BE32-E72D297353CC}">
              <c16:uniqueId val="{00000000-D494-4E39-BD5A-C8E05A0140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494-4E39-BD5A-C8E05A0140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494-4E39-BD5A-C8E05A0140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51</c:v>
                </c:pt>
                <c:pt idx="3">
                  <c:v>63</c:v>
                </c:pt>
                <c:pt idx="6">
                  <c:v>63</c:v>
                </c:pt>
                <c:pt idx="9">
                  <c:v>63</c:v>
                </c:pt>
                <c:pt idx="12">
                  <c:v>62</c:v>
                </c:pt>
              </c:numCache>
            </c:numRef>
          </c:val>
          <c:extLst xmlns:c16r2="http://schemas.microsoft.com/office/drawing/2015/06/chart">
            <c:ext xmlns:c16="http://schemas.microsoft.com/office/drawing/2014/chart" uri="{C3380CC4-5D6E-409C-BE32-E72D297353CC}">
              <c16:uniqueId val="{00000003-D494-4E39-BD5A-C8E05A0140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143</c:v>
                </c:pt>
                <c:pt idx="3">
                  <c:v>144</c:v>
                </c:pt>
                <c:pt idx="6">
                  <c:v>172</c:v>
                </c:pt>
                <c:pt idx="9">
                  <c:v>167</c:v>
                </c:pt>
                <c:pt idx="12">
                  <c:v>161</c:v>
                </c:pt>
              </c:numCache>
            </c:numRef>
          </c:val>
          <c:extLst xmlns:c16r2="http://schemas.microsoft.com/office/drawing/2015/06/chart">
            <c:ext xmlns:c16="http://schemas.microsoft.com/office/drawing/2014/chart" uri="{C3380CC4-5D6E-409C-BE32-E72D297353CC}">
              <c16:uniqueId val="{00000004-D494-4E39-BD5A-C8E05A0140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494-4E39-BD5A-C8E05A0140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494-4E39-BD5A-C8E05A0140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863</c:v>
                </c:pt>
                <c:pt idx="3">
                  <c:v>760</c:v>
                </c:pt>
                <c:pt idx="6">
                  <c:v>718</c:v>
                </c:pt>
                <c:pt idx="9">
                  <c:v>733</c:v>
                </c:pt>
                <c:pt idx="12">
                  <c:v>727</c:v>
                </c:pt>
              </c:numCache>
            </c:numRef>
          </c:val>
          <c:extLst xmlns:c16r2="http://schemas.microsoft.com/office/drawing/2015/06/chart">
            <c:ext xmlns:c16="http://schemas.microsoft.com/office/drawing/2014/chart" uri="{C3380CC4-5D6E-409C-BE32-E72D297353CC}">
              <c16:uniqueId val="{00000007-D494-4E39-BD5A-C8E05A0140C8}"/>
            </c:ext>
          </c:extLst>
        </c:ser>
        <c:dLbls>
          <c:showLegendKey val="0"/>
          <c:showVal val="0"/>
          <c:showCatName val="0"/>
          <c:showSerName val="0"/>
          <c:showPercent val="0"/>
          <c:showBubbleSize val="0"/>
        </c:dLbls>
        <c:gapWidth val="100"/>
        <c:overlap val="100"/>
        <c:axId val="421714376"/>
        <c:axId val="421715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394</c:v>
                </c:pt>
                <c:pt idx="2">
                  <c:v>#N/A</c:v>
                </c:pt>
                <c:pt idx="3">
                  <c:v>#N/A</c:v>
                </c:pt>
                <c:pt idx="4">
                  <c:v>216</c:v>
                </c:pt>
                <c:pt idx="5">
                  <c:v>#N/A</c:v>
                </c:pt>
                <c:pt idx="6">
                  <c:v>#N/A</c:v>
                </c:pt>
                <c:pt idx="7">
                  <c:v>255</c:v>
                </c:pt>
                <c:pt idx="8">
                  <c:v>#N/A</c:v>
                </c:pt>
                <c:pt idx="9">
                  <c:v>#N/A</c:v>
                </c:pt>
                <c:pt idx="10">
                  <c:v>275</c:v>
                </c:pt>
                <c:pt idx="11">
                  <c:v>#N/A</c:v>
                </c:pt>
                <c:pt idx="12">
                  <c:v>#N/A</c:v>
                </c:pt>
                <c:pt idx="13">
                  <c:v>280</c:v>
                </c:pt>
                <c:pt idx="14">
                  <c:v>#N/A</c:v>
                </c:pt>
              </c:numCache>
            </c:numRef>
          </c:val>
          <c:smooth val="0"/>
          <c:extLst xmlns:c16r2="http://schemas.microsoft.com/office/drawing/2015/06/chart">
            <c:ext xmlns:c16="http://schemas.microsoft.com/office/drawing/2014/chart" uri="{C3380CC4-5D6E-409C-BE32-E72D297353CC}">
              <c16:uniqueId val="{00000008-D494-4E39-BD5A-C8E05A0140C8}"/>
            </c:ext>
          </c:extLst>
        </c:ser>
        <c:dLbls>
          <c:showLegendKey val="0"/>
          <c:showVal val="0"/>
          <c:showCatName val="0"/>
          <c:showSerName val="0"/>
          <c:showPercent val="0"/>
          <c:showBubbleSize val="0"/>
        </c:dLbls>
        <c:marker val="1"/>
        <c:smooth val="0"/>
        <c:axId val="421714376"/>
        <c:axId val="421715944"/>
      </c:lineChart>
      <c:catAx>
        <c:axId val="421714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715944"/>
        <c:crosses val="autoZero"/>
        <c:auto val="1"/>
        <c:lblAlgn val="ctr"/>
        <c:lblOffset val="100"/>
        <c:tickLblSkip val="1"/>
        <c:tickMarkSkip val="1"/>
        <c:noMultiLvlLbl val="0"/>
      </c:catAx>
      <c:valAx>
        <c:axId val="421715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14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7744</c:v>
                </c:pt>
                <c:pt idx="5">
                  <c:v>7746</c:v>
                </c:pt>
                <c:pt idx="8">
                  <c:v>7892</c:v>
                </c:pt>
                <c:pt idx="11">
                  <c:v>8048</c:v>
                </c:pt>
                <c:pt idx="14">
                  <c:v>8025</c:v>
                </c:pt>
              </c:numCache>
            </c:numRef>
          </c:val>
          <c:extLst xmlns:c16r2="http://schemas.microsoft.com/office/drawing/2015/06/chart">
            <c:ext xmlns:c16="http://schemas.microsoft.com/office/drawing/2014/chart" uri="{C3380CC4-5D6E-409C-BE32-E72D297353CC}">
              <c16:uniqueId val="{00000000-0DE3-42CA-853E-574AEC5D05B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75</c:v>
                </c:pt>
                <c:pt idx="5">
                  <c:v>61</c:v>
                </c:pt>
                <c:pt idx="8">
                  <c:v>50</c:v>
                </c:pt>
                <c:pt idx="11">
                  <c:v>38</c:v>
                </c:pt>
                <c:pt idx="14">
                  <c:v>23</c:v>
                </c:pt>
              </c:numCache>
            </c:numRef>
          </c:val>
          <c:extLst xmlns:c16r2="http://schemas.microsoft.com/office/drawing/2015/06/chart">
            <c:ext xmlns:c16="http://schemas.microsoft.com/office/drawing/2014/chart" uri="{C3380CC4-5D6E-409C-BE32-E72D297353CC}">
              <c16:uniqueId val="{00000001-0DE3-42CA-853E-574AEC5D05B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3921</c:v>
                </c:pt>
                <c:pt idx="5">
                  <c:v>4350</c:v>
                </c:pt>
                <c:pt idx="8">
                  <c:v>5052</c:v>
                </c:pt>
                <c:pt idx="11">
                  <c:v>5375</c:v>
                </c:pt>
                <c:pt idx="14">
                  <c:v>5845</c:v>
                </c:pt>
              </c:numCache>
            </c:numRef>
          </c:val>
          <c:extLst xmlns:c16r2="http://schemas.microsoft.com/office/drawing/2015/06/chart">
            <c:ext xmlns:c16="http://schemas.microsoft.com/office/drawing/2014/chart" uri="{C3380CC4-5D6E-409C-BE32-E72D297353CC}">
              <c16:uniqueId val="{00000002-0DE3-42CA-853E-574AEC5D05B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E3-42CA-853E-574AEC5D05B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E3-42CA-853E-574AEC5D05B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E3-42CA-853E-574AEC5D05B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445</c:v>
                </c:pt>
                <c:pt idx="3">
                  <c:v>295</c:v>
                </c:pt>
                <c:pt idx="6">
                  <c:v>136</c:v>
                </c:pt>
                <c:pt idx="9">
                  <c:v>182</c:v>
                </c:pt>
                <c:pt idx="12">
                  <c:v>99</c:v>
                </c:pt>
              </c:numCache>
            </c:numRef>
          </c:val>
          <c:extLst xmlns:c16r2="http://schemas.microsoft.com/office/drawing/2015/06/chart">
            <c:ext xmlns:c16="http://schemas.microsoft.com/office/drawing/2014/chart" uri="{C3380CC4-5D6E-409C-BE32-E72D297353CC}">
              <c16:uniqueId val="{00000006-0DE3-42CA-853E-574AEC5D05B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728</c:v>
                </c:pt>
                <c:pt idx="3">
                  <c:v>717</c:v>
                </c:pt>
                <c:pt idx="6">
                  <c:v>666</c:v>
                </c:pt>
                <c:pt idx="9">
                  <c:v>612</c:v>
                </c:pt>
                <c:pt idx="12">
                  <c:v>559</c:v>
                </c:pt>
              </c:numCache>
            </c:numRef>
          </c:val>
          <c:extLst xmlns:c16r2="http://schemas.microsoft.com/office/drawing/2015/06/chart">
            <c:ext xmlns:c16="http://schemas.microsoft.com/office/drawing/2014/chart" uri="{C3380CC4-5D6E-409C-BE32-E72D297353CC}">
              <c16:uniqueId val="{00000007-0DE3-42CA-853E-574AEC5D05B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2406</c:v>
                </c:pt>
                <c:pt idx="3">
                  <c:v>2480</c:v>
                </c:pt>
                <c:pt idx="6">
                  <c:v>2480</c:v>
                </c:pt>
                <c:pt idx="9">
                  <c:v>2472</c:v>
                </c:pt>
                <c:pt idx="12">
                  <c:v>2440</c:v>
                </c:pt>
              </c:numCache>
            </c:numRef>
          </c:val>
          <c:extLst xmlns:c16r2="http://schemas.microsoft.com/office/drawing/2015/06/chart">
            <c:ext xmlns:c16="http://schemas.microsoft.com/office/drawing/2014/chart" uri="{C3380CC4-5D6E-409C-BE32-E72D297353CC}">
              <c16:uniqueId val="{00000008-0DE3-42CA-853E-574AEC5D05B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0DE3-42CA-853E-574AEC5D05B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8185</c:v>
                </c:pt>
                <c:pt idx="3">
                  <c:v>8120</c:v>
                </c:pt>
                <c:pt idx="6">
                  <c:v>8195</c:v>
                </c:pt>
                <c:pt idx="9">
                  <c:v>8083</c:v>
                </c:pt>
                <c:pt idx="12">
                  <c:v>8103</c:v>
                </c:pt>
              </c:numCache>
            </c:numRef>
          </c:val>
          <c:extLst xmlns:c16r2="http://schemas.microsoft.com/office/drawing/2015/06/chart">
            <c:ext xmlns:c16="http://schemas.microsoft.com/office/drawing/2014/chart" uri="{C3380CC4-5D6E-409C-BE32-E72D297353CC}">
              <c16:uniqueId val="{0000000A-0DE3-42CA-853E-574AEC5D05BD}"/>
            </c:ext>
          </c:extLst>
        </c:ser>
        <c:dLbls>
          <c:showLegendKey val="0"/>
          <c:showVal val="0"/>
          <c:showCatName val="0"/>
          <c:showSerName val="0"/>
          <c:showPercent val="0"/>
          <c:showBubbleSize val="0"/>
        </c:dLbls>
        <c:gapWidth val="100"/>
        <c:overlap val="100"/>
        <c:axId val="421715552"/>
        <c:axId val="4217147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DE3-42CA-853E-574AEC5D05BD}"/>
            </c:ext>
          </c:extLst>
        </c:ser>
        <c:dLbls>
          <c:showLegendKey val="0"/>
          <c:showVal val="0"/>
          <c:showCatName val="0"/>
          <c:showSerName val="0"/>
          <c:showPercent val="0"/>
          <c:showBubbleSize val="0"/>
        </c:dLbls>
        <c:marker val="1"/>
        <c:smooth val="0"/>
        <c:axId val="421715552"/>
        <c:axId val="421714768"/>
      </c:lineChart>
      <c:catAx>
        <c:axId val="42171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714768"/>
        <c:crosses val="autoZero"/>
        <c:auto val="1"/>
        <c:lblAlgn val="ctr"/>
        <c:lblOffset val="100"/>
        <c:tickLblSkip val="1"/>
        <c:tickMarkSkip val="1"/>
        <c:noMultiLvlLbl val="0"/>
      </c:catAx>
      <c:valAx>
        <c:axId val="42171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71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739</c:v>
                </c:pt>
                <c:pt idx="1">
                  <c:v>809</c:v>
                </c:pt>
                <c:pt idx="2">
                  <c:v>843</c:v>
                </c:pt>
              </c:numCache>
            </c:numRef>
          </c:val>
          <c:extLst xmlns:c16r2="http://schemas.microsoft.com/office/drawing/2015/06/chart">
            <c:ext xmlns:c16="http://schemas.microsoft.com/office/drawing/2014/chart" uri="{C3380CC4-5D6E-409C-BE32-E72D297353CC}">
              <c16:uniqueId val="{00000000-55C9-419C-8083-542E188588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293</c:v>
                </c:pt>
                <c:pt idx="1">
                  <c:v>293</c:v>
                </c:pt>
                <c:pt idx="2">
                  <c:v>353</c:v>
                </c:pt>
              </c:numCache>
            </c:numRef>
          </c:val>
          <c:extLst xmlns:c16r2="http://schemas.microsoft.com/office/drawing/2015/06/chart">
            <c:ext xmlns:c16="http://schemas.microsoft.com/office/drawing/2014/chart" uri="{C3380CC4-5D6E-409C-BE32-E72D297353CC}">
              <c16:uniqueId val="{00000001-55C9-419C-8083-542E188588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3865</c:v>
                </c:pt>
                <c:pt idx="1">
                  <c:v>4223</c:v>
                </c:pt>
                <c:pt idx="2">
                  <c:v>4540</c:v>
                </c:pt>
              </c:numCache>
            </c:numRef>
          </c:val>
          <c:extLst xmlns:c16r2="http://schemas.microsoft.com/office/drawing/2015/06/chart">
            <c:ext xmlns:c16="http://schemas.microsoft.com/office/drawing/2014/chart" uri="{C3380CC4-5D6E-409C-BE32-E72D297353CC}">
              <c16:uniqueId val="{00000002-55C9-419C-8083-542E1885884A}"/>
            </c:ext>
          </c:extLst>
        </c:ser>
        <c:dLbls>
          <c:showLegendKey val="0"/>
          <c:showVal val="0"/>
          <c:showCatName val="0"/>
          <c:showSerName val="0"/>
          <c:showPercent val="0"/>
          <c:showBubbleSize val="0"/>
        </c:dLbls>
        <c:gapWidth val="120"/>
        <c:overlap val="100"/>
        <c:axId val="421719472"/>
        <c:axId val="421719864"/>
      </c:barChart>
      <c:catAx>
        <c:axId val="42171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1719864"/>
        <c:crosses val="autoZero"/>
        <c:auto val="1"/>
        <c:lblAlgn val="ctr"/>
        <c:lblOffset val="100"/>
        <c:tickLblSkip val="1"/>
        <c:tickMarkSkip val="1"/>
        <c:noMultiLvlLbl val="0"/>
      </c:catAx>
      <c:valAx>
        <c:axId val="4217198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171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D67-488E-AE6F-E8FB49ECB517}"/>
                </c:ext>
                <c:ext xmlns:c15="http://schemas.microsoft.com/office/drawing/2012/chart" uri="{CE6537A1-D6FC-4f65-9D91-7224C49458BB}">
                  <c15:dlblFieldTable>
                    <c15:dlblFTEntry>
                      <c15:txfldGUID>{B07BD734-101B-40C4-80FB-5AFF982596F1}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D67-488E-AE6F-E8FB49ECB517}"/>
                </c:ext>
                <c:ext xmlns:c15="http://schemas.microsoft.com/office/drawing/2012/chart" uri="{CE6537A1-D6FC-4f65-9D91-7224C49458BB}">
                  <c15:dlblFieldTable>
                    <c15:dlblFTEntry>
                      <c15:txfldGUID>{F6913E56-2AA2-43AE-B466-59A351C6C24B}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D67-488E-AE6F-E8FB49ECB517}"/>
                </c:ext>
                <c:ext xmlns:c15="http://schemas.microsoft.com/office/drawing/2012/chart" uri="{CE6537A1-D6FC-4f65-9D91-7224C49458BB}">
                  <c15:dlblFieldTable>
                    <c15:dlblFTEntry>
                      <c15:txfldGUID>{762B1237-7B15-47C1-830A-F1ECE2FE44C6}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D67-488E-AE6F-E8FB49ECB517}"/>
                </c:ext>
                <c:ext xmlns:c15="http://schemas.microsoft.com/office/drawing/2012/chart" uri="{CE6537A1-D6FC-4f65-9D91-7224C49458BB}">
                  <c15:dlblFieldTable>
                    <c15:dlblFTEntry>
                      <c15:txfldGUID>{71D549CD-0071-4EA4-B640-1B7586A67F8E}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D67-488E-AE6F-E8FB49ECB517}"/>
                </c:ext>
                <c:ext xmlns:c15="http://schemas.microsoft.com/office/drawing/2012/chart" uri="{CE6537A1-D6FC-4f65-9D91-7224C49458BB}">
                  <c15:dlblFieldTable>
                    <c15:dlblFTEntry>
                      <c15:txfldGUID>{142FA8E2-D391-43D6-86F5-236EF74FEE78}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D67-488E-AE6F-E8FB49ECB517}"/>
                </c:ext>
                <c:ext xmlns:c15="http://schemas.microsoft.com/office/drawing/2012/chart" uri="{CE6537A1-D6FC-4f65-9D91-7224C49458BB}">
                  <c15:dlblFieldTable>
                    <c15:dlblFTEntry>
                      <c15:txfldGUID>{D30E7C77-8F58-47FA-A48C-9F19F07CB378}</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D67-488E-AE6F-E8FB49ECB517}"/>
                </c:ext>
                <c:ext xmlns:c15="http://schemas.microsoft.com/office/drawing/2012/chart" uri="{CE6537A1-D6FC-4f65-9D91-7224C49458BB}">
                  <c15:dlblFieldTable>
                    <c15:dlblFTEntry>
                      <c15:txfldGUID>{7AFFFD28-4983-46AE-902E-09ADBB4CFE41}</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D67-488E-AE6F-E8FB49ECB517}"/>
                </c:ext>
                <c:ext xmlns:c15="http://schemas.microsoft.com/office/drawing/2012/chart" uri="{CE6537A1-D6FC-4f65-9D91-7224C49458BB}">
                  <c15:dlblFieldTable>
                    <c15:dlblFTEntry>
                      <c15:txfldGUID>{31F49958-BE32-4F27-80BB-050BE6FA888B}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D67-488E-AE6F-E8FB49ECB517}"/>
                </c:ext>
                <c:ext xmlns:c15="http://schemas.microsoft.com/office/drawing/2012/chart" uri="{CE6537A1-D6FC-4f65-9D91-7224C49458BB}">
                  <c15:dlblFieldTable>
                    <c15:dlblFTEntry>
                      <c15:txfldGUID>{D37EA194-DCCF-4D76-8D33-05DCC4F4A757}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56.5</c:v>
                </c:pt>
                <c:pt idx="24">
                  <c:v>58.7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2D67-488E-AE6F-E8FB49ECB5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D67-488E-AE6F-E8FB49ECB517}"/>
                </c:ext>
                <c:ext xmlns:c15="http://schemas.microsoft.com/office/drawing/2012/chart" uri="{CE6537A1-D6FC-4f65-9D91-7224C49458BB}">
                  <c15:dlblFieldTable>
                    <c15:dlblFTEntry>
                      <c15:txfldGUID>{DEA610A5-59F0-49FC-BC16-13DED390DBDE}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D67-488E-AE6F-E8FB49ECB517}"/>
                </c:ext>
                <c:ext xmlns:c15="http://schemas.microsoft.com/office/drawing/2012/chart" uri="{CE6537A1-D6FC-4f65-9D91-7224C49458BB}">
                  <c15:dlblFieldTable>
                    <c15:dlblFTEntry>
                      <c15:txfldGUID>{D2784E65-BA15-43E4-968B-A9C326F5D846}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D67-488E-AE6F-E8FB49ECB517}"/>
                </c:ext>
                <c:ext xmlns:c15="http://schemas.microsoft.com/office/drawing/2012/chart" uri="{CE6537A1-D6FC-4f65-9D91-7224C49458BB}">
                  <c15:dlblFieldTable>
                    <c15:dlblFTEntry>
                      <c15:txfldGUID>{78462360-3B38-4DED-A9BF-929F7EC71D28}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D67-488E-AE6F-E8FB49ECB517}"/>
                </c:ext>
                <c:ext xmlns:c15="http://schemas.microsoft.com/office/drawing/2012/chart" uri="{CE6537A1-D6FC-4f65-9D91-7224C49458BB}">
                  <c15:dlblFieldTable>
                    <c15:dlblFTEntry>
                      <c15:txfldGUID>{61A0496A-8387-4355-8A78-0E45E9446691}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D67-488E-AE6F-E8FB49ECB517}"/>
                </c:ext>
                <c:ext xmlns:c15="http://schemas.microsoft.com/office/drawing/2012/chart" uri="{CE6537A1-D6FC-4f65-9D91-7224C49458BB}">
                  <c15:dlblFieldTable>
                    <c15:dlblFTEntry>
                      <c15:txfldGUID>{9905A432-5F2A-451C-81E2-72F08A707AAB}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D67-488E-AE6F-E8FB49ECB517}"/>
                </c:ext>
                <c:ext xmlns:c15="http://schemas.microsoft.com/office/drawing/2012/chart" uri="{CE6537A1-D6FC-4f65-9D91-7224C49458BB}">
                  <c15:dlblFieldTable>
                    <c15:dlblFTEntry>
                      <c15:txfldGUID>{59FFEB5A-5953-4BD2-9248-D472A0C1E757}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D67-488E-AE6F-E8FB49ECB517}"/>
                </c:ext>
                <c:ext xmlns:c15="http://schemas.microsoft.com/office/drawing/2012/chart" uri="{CE6537A1-D6FC-4f65-9D91-7224C49458BB}">
                  <c15:dlblFieldTable>
                    <c15:dlblFTEntry>
                      <c15:txfldGUID>{7A9F1230-83B8-4ECD-8AF6-D7A13DADA6A5}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D67-488E-AE6F-E8FB49ECB517}"/>
                </c:ext>
                <c:ext xmlns:c15="http://schemas.microsoft.com/office/drawing/2012/chart" uri="{CE6537A1-D6FC-4f65-9D91-7224C49458BB}">
                  <c15:dlblFieldTable>
                    <c15:dlblFTEntry>
                      <c15:txfldGUID>{549AF0D6-ECF2-4D59-B80D-0714ADD64557}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D67-488E-AE6F-E8FB49ECB517}"/>
                </c:ext>
                <c:ext xmlns:c15="http://schemas.microsoft.com/office/drawing/2012/chart" uri="{CE6537A1-D6FC-4f65-9D91-7224C49458BB}">
                  <c15:dlblFieldTable>
                    <c15:dlblFTEntry>
                      <c15:txfldGUID>{F2F38CC8-A11B-4258-A845-FEFB22221C18}</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xmlns:c16r2="http://schemas.microsoft.com/office/drawing/2015/06/chart">
            <c:ext xmlns:c16="http://schemas.microsoft.com/office/drawing/2014/chart" uri="{C3380CC4-5D6E-409C-BE32-E72D297353CC}">
              <c16:uniqueId val="{00000013-2D67-488E-AE6F-E8FB49ECB517}"/>
            </c:ext>
          </c:extLst>
        </c:ser>
        <c:dLbls>
          <c:showLegendKey val="0"/>
          <c:showVal val="1"/>
          <c:showCatName val="0"/>
          <c:showSerName val="0"/>
          <c:showPercent val="0"/>
          <c:showBubbleSize val="0"/>
        </c:dLbls>
        <c:axId val="474974872"/>
        <c:axId val="474975264"/>
      </c:scatterChart>
      <c:valAx>
        <c:axId val="474974872"/>
        <c:scaling>
          <c:orientation val="minMax"/>
          <c:max val="56.4"/>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975264"/>
        <c:crosses val="autoZero"/>
        <c:crossBetween val="midCat"/>
      </c:valAx>
      <c:valAx>
        <c:axId val="47497526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974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BF9-4336-B5FF-534024CC7304}"/>
                </c:ext>
                <c:ext xmlns:c15="http://schemas.microsoft.com/office/drawing/2012/chart" uri="{CE6537A1-D6FC-4f65-9D91-7224C49458BB}">
                  <c15:layout/>
                  <c15:dlblFieldTable>
                    <c15:dlblFTEntry>
                      <c15:txfldGUID>{19B07CB3-58E6-4E63-B993-56EA1CC1F49A}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F9-4336-B5FF-534024CC7304}"/>
                </c:ext>
                <c:ext xmlns:c15="http://schemas.microsoft.com/office/drawing/2012/chart" uri="{CE6537A1-D6FC-4f65-9D91-7224C49458BB}">
                  <c15:dlblFieldTable>
                    <c15:dlblFTEntry>
                      <c15:txfldGUID>{AC6138EB-B3E5-40D4-A03C-3832C750C614}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F9-4336-B5FF-534024CC7304}"/>
                </c:ext>
                <c:ext xmlns:c15="http://schemas.microsoft.com/office/drawing/2012/chart" uri="{CE6537A1-D6FC-4f65-9D91-7224C49458BB}">
                  <c15:dlblFieldTable>
                    <c15:dlblFTEntry>
                      <c15:txfldGUID>{5FA4F1ED-3767-40D1-A258-65FC2B237AB3}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BF9-4336-B5FF-534024CC7304}"/>
                </c:ext>
                <c:ext xmlns:c15="http://schemas.microsoft.com/office/drawing/2012/chart" uri="{CE6537A1-D6FC-4f65-9D91-7224C49458BB}">
                  <c15:dlblFieldTable>
                    <c15:dlblFTEntry>
                      <c15:txfldGUID>{9E94AA10-3C12-4F24-BD43-F278C4BE128D}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BF9-4336-B5FF-534024CC7304}"/>
                </c:ext>
                <c:ext xmlns:c15="http://schemas.microsoft.com/office/drawing/2012/chart" uri="{CE6537A1-D6FC-4f65-9D91-7224C49458BB}">
                  <c15:dlblFieldTable>
                    <c15:dlblFTEntry>
                      <c15:txfldGUID>{06FE9034-526C-4DB3-8DDE-7CD8A526792E}</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BF9-4336-B5FF-534024CC7304}"/>
                </c:ext>
                <c:ext xmlns:c15="http://schemas.microsoft.com/office/drawing/2012/chart" uri="{CE6537A1-D6FC-4f65-9D91-7224C49458BB}">
                  <c15:dlblFieldTable>
                    <c15:dlblFTEntry>
                      <c15:txfldGUID>{61645C8D-BE13-49F8-ABA1-1D60D8484772}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BF9-4336-B5FF-534024CC7304}"/>
                </c:ext>
                <c:ext xmlns:c15="http://schemas.microsoft.com/office/drawing/2012/chart" uri="{CE6537A1-D6FC-4f65-9D91-7224C49458BB}">
                  <c15:dlblFieldTable>
                    <c15:dlblFTEntry>
                      <c15:txfldGUID>{DF0CBB97-5D5C-4926-90D9-1D64FF1B4851}</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BF9-4336-B5FF-534024CC7304}"/>
                </c:ext>
                <c:ext xmlns:c15="http://schemas.microsoft.com/office/drawing/2012/chart" uri="{CE6537A1-D6FC-4f65-9D91-7224C49458BB}">
                  <c15:dlblFieldTable>
                    <c15:dlblFTEntry>
                      <c15:txfldGUID>{C1F1F9BB-D133-45F7-922E-4DC84514496A}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BF9-4336-B5FF-534024CC7304}"/>
                </c:ext>
                <c:ext xmlns:c15="http://schemas.microsoft.com/office/drawing/2012/chart" uri="{CE6537A1-D6FC-4f65-9D91-7224C49458BB}">
                  <c15:dlblFieldTable>
                    <c15:dlblFTEntry>
                      <c15:txfldGUID>{16426128-6DA6-48A5-9BEF-9D336AB8A1D6}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5.9</c:v>
                </c:pt>
                <c:pt idx="16">
                  <c:v>4.9000000000000004</c:v>
                </c:pt>
                <c:pt idx="24">
                  <c:v>4.3</c:v>
                </c:pt>
                <c:pt idx="32">
                  <c:v>4.4000000000000004</c:v>
                </c:pt>
              </c:numCache>
            </c:numRef>
          </c:xVal>
          <c:yVal>
            <c:numRef>
              <c:f>公会計指標分析・財政指標組合せ分析表!$BP$73:$DC$73</c:f>
              <c:numCache>
                <c:formatCode>#,##0.0;"▲ "#,##0.0</c:formatCode>
                <c:ptCount val="40"/>
                <c:pt idx="0">
                  <c:v>0.4</c:v>
                </c:pt>
              </c:numCache>
            </c:numRef>
          </c:yVal>
          <c:smooth val="0"/>
          <c:extLst xmlns:c16r2="http://schemas.microsoft.com/office/drawing/2015/06/chart">
            <c:ext xmlns:c16="http://schemas.microsoft.com/office/drawing/2014/chart" uri="{C3380CC4-5D6E-409C-BE32-E72D297353CC}">
              <c16:uniqueId val="{00000009-9BF9-4336-B5FF-534024CC730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BF9-4336-B5FF-534024CC7304}"/>
                </c:ext>
                <c:ext xmlns:c15="http://schemas.microsoft.com/office/drawing/2012/chart" uri="{CE6537A1-D6FC-4f65-9D91-7224C49458BB}">
                  <c15:layout/>
                  <c15:dlblFieldTable>
                    <c15:dlblFTEntry>
                      <c15:txfldGUID>{979CA55A-D19C-4A9D-B763-3F1A1A5308A7}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BF9-4336-B5FF-534024CC7304}"/>
                </c:ext>
                <c:ext xmlns:c15="http://schemas.microsoft.com/office/drawing/2012/chart" uri="{CE6537A1-D6FC-4f65-9D91-7224C49458BB}">
                  <c15:dlblFieldTable>
                    <c15:dlblFTEntry>
                      <c15:txfldGUID>{79136326-FCE1-432A-BFF9-DAEE15E7E357}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BF9-4336-B5FF-534024CC7304}"/>
                </c:ext>
                <c:ext xmlns:c15="http://schemas.microsoft.com/office/drawing/2012/chart" uri="{CE6537A1-D6FC-4f65-9D91-7224C49458BB}">
                  <c15:dlblFieldTable>
                    <c15:dlblFTEntry>
                      <c15:txfldGUID>{04A8A4AA-8E20-4AD4-A7EF-F35366763A26}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BF9-4336-B5FF-534024CC7304}"/>
                </c:ext>
                <c:ext xmlns:c15="http://schemas.microsoft.com/office/drawing/2012/chart" uri="{CE6537A1-D6FC-4f65-9D91-7224C49458BB}">
                  <c15:dlblFieldTable>
                    <c15:dlblFTEntry>
                      <c15:txfldGUID>{61325FC1-7B72-4DA2-B71F-5F783F926549}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BF9-4336-B5FF-534024CC7304}"/>
                </c:ext>
                <c:ext xmlns:c15="http://schemas.microsoft.com/office/drawing/2012/chart" uri="{CE6537A1-D6FC-4f65-9D91-7224C49458BB}">
                  <c15:dlblFieldTable>
                    <c15:dlblFTEntry>
                      <c15:txfldGUID>{3BE79F4A-E021-4B22-AEB3-7F2ECDF229CB}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BF9-4336-B5FF-534024CC7304}"/>
                </c:ext>
                <c:ext xmlns:c15="http://schemas.microsoft.com/office/drawing/2012/chart" uri="{CE6537A1-D6FC-4f65-9D91-7224C49458BB}">
                  <c15:layout/>
                  <c15:dlblFieldTable>
                    <c15:dlblFTEntry>
                      <c15:txfldGUID>{22D9F76C-2FF2-401B-83D5-60F915F8A2C2}</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BF9-4336-B5FF-534024CC7304}"/>
                </c:ext>
                <c:ext xmlns:c15="http://schemas.microsoft.com/office/drawing/2012/chart" uri="{CE6537A1-D6FC-4f65-9D91-7224C49458BB}">
                  <c15:layout/>
                  <c15:dlblFieldTable>
                    <c15:dlblFTEntry>
                      <c15:txfldGUID>{A375EA00-8F8A-4CD5-B53E-24A1361C0A9C}</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BF9-4336-B5FF-534024CC7304}"/>
                </c:ext>
                <c:ext xmlns:c15="http://schemas.microsoft.com/office/drawing/2012/chart" uri="{CE6537A1-D6FC-4f65-9D91-7224C49458BB}">
                  <c15:layout/>
                  <c15:dlblFieldTable>
                    <c15:dlblFTEntry>
                      <c15:txfldGUID>{147B7046-4FAA-4F8C-A053-7600F3F1805D}</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1.823562808425001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BF9-4336-B5FF-534024CC7304}"/>
                </c:ext>
                <c:ext xmlns:c15="http://schemas.microsoft.com/office/drawing/2012/chart" uri="{CE6537A1-D6FC-4f65-9D91-7224C49458BB}">
                  <c15:layout/>
                  <c15:dlblFieldTable>
                    <c15:dlblFTEntry>
                      <c15:txfldGUID>{572925A1-4C36-480F-ABBA-0D5CCD022726}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xmlns:c16r2="http://schemas.microsoft.com/office/drawing/2015/06/chart">
            <c:ext xmlns:c16="http://schemas.microsoft.com/office/drawing/2014/chart" uri="{C3380CC4-5D6E-409C-BE32-E72D297353CC}">
              <c16:uniqueId val="{00000013-9BF9-4336-B5FF-534024CC7304}"/>
            </c:ext>
          </c:extLst>
        </c:ser>
        <c:dLbls>
          <c:showLegendKey val="0"/>
          <c:showVal val="1"/>
          <c:showCatName val="0"/>
          <c:showSerName val="0"/>
          <c:showPercent val="0"/>
          <c:showBubbleSize val="0"/>
        </c:dLbls>
        <c:axId val="474976048"/>
        <c:axId val="474976440"/>
      </c:scatterChart>
      <c:valAx>
        <c:axId val="47497604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4976440"/>
        <c:crosses val="autoZero"/>
        <c:crossBetween val="midCat"/>
      </c:valAx>
      <c:valAx>
        <c:axId val="474976440"/>
        <c:scaling>
          <c:orientation val="minMax"/>
          <c:max val="2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4976048"/>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一般会計分の元利償還額は減少しているが、特別会計分の元利償還額は増加しており、元利償還金全体としては減少している。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一方、算入公債費等は過去の起債に対する基準財政需要額であるが、元利償還金の減少額以上に減額となったため、実質公債費比率の分子は増加することとなった。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今後償還を開始する起債もあることから、分子は大きくなることが想定される。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準財政需要額に算入されない起債を新規発行したため、一般会計等に係る地方債の現在高は増加したものの基準財政需要額算入見込額は減少することとなった。将来負担額全体では昨年度から１４８百万円の減少となった一方で充当可能基金が４７０百万円が増加したため、将来負担比率の分子は大きく減少した。今後は、地方債の新規発行に伴い現在高が増加する上、基金の取り崩しも予定されているため、数値は上昇傾向にあるといえ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徳島県藍住町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複合公共施設建築事業や学校教育施設の大規模改修に着手する（している）必要があり、将来負担比率が大きくなる傾向にあることから、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それらの財政負担に対応する基金を中心に積み立てている。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大きな額の積立て（積み増し）は今後難しくなることが予想されるため、将来の負担を念頭におきながら、基金を取り崩すか起債に財源を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求めるかを慎重に検討する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社会福祉施設整備事業積立金：社会福祉施設の老朽化等に伴う建て替え・大規模改修を施行するための財源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藍住町福祉センターを老朽化等に伴い取り壊し、代替施設を新たに建築するため、その財源に充てるとして平成２４年度から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平成２９年度の間に２，１８５百万円を積み立てた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社会福祉施設整備事業積立金への積み増しは行わず、積み立てが可能であれば、今後の取り崩しが想定される教育施設整備事業積立金や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一般公共施設改築等積立金への積み増しを行いたいと考えている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歳計剰余金の一部を積み立てており、今年度は３４百万円を積み立てた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今後も歳計剰余金を中心に積立を行い、標準財政規模の１０％以上を維持できるよう努めたい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将来の繰上償還に対応するため６０百万円を積み立てたことによる増加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今後の新規発行起債額と償還計画とを踏まえながら、積み増し・取り崩しを検討する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35,147
34,946
16.27
11,634,281
11,137,153
341,940
6,781,670
8,103,276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anose="020B0609070205080204" pitchFamily="49" charset="-128"/>
              <a:ea typeface="ＭＳ ゴシック" panose="020B0609070205080204" pitchFamily="49" charset="-128"/>
            </a:rPr>
            <a:t>類似団体平均を上回っている上に、率も</a:t>
          </a:r>
          <a:r>
            <a:rPr kumimoji="1" lang="en-US" altLang="ja-JP" sz="1200">
              <a:latin typeface="ＭＳ ゴシック" panose="020B0609070205080204" pitchFamily="49" charset="-128"/>
              <a:ea typeface="ＭＳ ゴシック" panose="020B0609070205080204" pitchFamily="49" charset="-128"/>
            </a:rPr>
            <a:t>50</a:t>
          </a:r>
          <a:r>
            <a:rPr kumimoji="1" lang="ja-JP" altLang="en-US" sz="1200">
              <a:latin typeface="ＭＳ ゴシック" panose="020B0609070205080204" pitchFamily="49" charset="-128"/>
              <a:ea typeface="ＭＳ ゴシック" panose="020B0609070205080204" pitchFamily="49" charset="-128"/>
            </a:rPr>
            <a:t>％を超えており、保有施設は全体的に老朽化が進んでいる。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各個別施設計画の作成も見据え、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適正な</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公共施設のマネジメントに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努める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2" name="直線コネクタ 71"/>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3"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4" name="直線コネクタ 73"/>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5"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6" name="直線コネクタ 75"/>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7"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8" name="フローチャート: 判断 77"/>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9" name="フローチャート: 判断 78"/>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0" name="フローチャート: 判断 79"/>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6" name="楕円 85"/>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20411</xdr:rowOff>
    </xdr:from>
    <xdr:to>
      <xdr:col>15</xdr:col>
      <xdr:colOff>187325</xdr:colOff>
      <xdr:row>30</xdr:row>
      <xdr:rowOff>122011</xdr:rowOff>
    </xdr:to>
    <xdr:sp macro="" textlink="">
      <xdr:nvSpPr>
        <xdr:cNvPr id="87" name="楕円 86"/>
        <xdr:cNvSpPr/>
      </xdr:nvSpPr>
      <xdr:spPr>
        <a:xfrm>
          <a:off x="32385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3356</xdr:rowOff>
    </xdr:from>
    <xdr:to>
      <xdr:col>19</xdr:col>
      <xdr:colOff>136525</xdr:colOff>
      <xdr:row>30</xdr:row>
      <xdr:rowOff>71211</xdr:rowOff>
    </xdr:to>
    <xdr:cxnSp macro="">
      <xdr:nvCxnSpPr>
        <xdr:cNvPr id="88" name="直線コネクタ 87"/>
        <xdr:cNvCxnSpPr/>
      </xdr:nvCxnSpPr>
      <xdr:spPr>
        <a:xfrm flipV="1">
          <a:off x="3289300" y="5918381"/>
          <a:ext cx="7620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89"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37301</xdr:rowOff>
    </xdr:from>
    <xdr:ext cx="405111" cy="259045"/>
    <xdr:sp macro="" textlink="">
      <xdr:nvSpPr>
        <xdr:cNvPr id="90" name="n_2aveValue有形固定資産減価償却率"/>
        <xdr:cNvSpPr txBox="1"/>
      </xdr:nvSpPr>
      <xdr:spPr>
        <a:xfrm>
          <a:off x="3086744" y="6123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70683</xdr:rowOff>
    </xdr:from>
    <xdr:ext cx="405111" cy="259045"/>
    <xdr:sp macro="" textlink="">
      <xdr:nvSpPr>
        <xdr:cNvPr id="91" name="n_1mainValue有形固定資産減価償却率"/>
        <xdr:cNvSpPr txBox="1"/>
      </xdr:nvSpPr>
      <xdr:spPr>
        <a:xfrm>
          <a:off x="38360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138538</xdr:rowOff>
    </xdr:from>
    <xdr:ext cx="405111" cy="259045"/>
    <xdr:sp macro="" textlink="">
      <xdr:nvSpPr>
        <xdr:cNvPr id="92" name="n_2mainValue有形固定資産減価償却率"/>
        <xdr:cNvSpPr txBox="1"/>
      </xdr:nvSpPr>
      <xdr:spPr>
        <a:xfrm>
          <a:off x="3086744" y="5710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4" name="正方形/長方形 9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5" name="正方形/長方形 94"/>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類似団体と比較した場合は、良好な数値であると言うことができるが、有形固定資産の減価償却が進んでいることから、現状では将来世代へ負債を残していないと同時に資産（固定資産）も残していないということになる</a:t>
          </a:r>
          <a:r>
            <a:rPr kumimoji="1" lang="ja-JP" altLang="en-US" sz="1400">
              <a:latin typeface="ＭＳ ゴシック" panose="020B0609070205080204" pitchFamily="49" charset="-128"/>
              <a:ea typeface="ＭＳ ゴシック" panose="020B0609070205080204" pitchFamily="49" charset="-128"/>
            </a:rPr>
            <a:t>。</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1" name="テキスト ボックス 110"/>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3" name="テキスト ボックス 112"/>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5" name="テキスト ボックス 114"/>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7" name="テキスト ボックス 116"/>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9" name="テキスト ボックス 118"/>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1" name="直線コネクタ 120"/>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4"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5" name="直線コネクタ 124"/>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6"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7" name="フローチャート: 判断 126"/>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99271</xdr:rowOff>
    </xdr:from>
    <xdr:to>
      <xdr:col>76</xdr:col>
      <xdr:colOff>73025</xdr:colOff>
      <xdr:row>34</xdr:row>
      <xdr:rowOff>29421</xdr:rowOff>
    </xdr:to>
    <xdr:sp macro="" textlink="">
      <xdr:nvSpPr>
        <xdr:cNvPr id="133" name="楕円 132"/>
        <xdr:cNvSpPr/>
      </xdr:nvSpPr>
      <xdr:spPr>
        <a:xfrm>
          <a:off x="14744700" y="65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77698</xdr:rowOff>
    </xdr:from>
    <xdr:ext cx="340478" cy="259045"/>
    <xdr:sp macro="" textlink="">
      <xdr:nvSpPr>
        <xdr:cNvPr id="134" name="債務償還可能年数該当値テキスト"/>
        <xdr:cNvSpPr txBox="1"/>
      </xdr:nvSpPr>
      <xdr:spPr>
        <a:xfrm>
          <a:off x="14846300" y="65070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35,147
34,946
16.27
11,634,281
11,137,153
341,940
6,781,670
8,103,276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57785</xdr:rowOff>
    </xdr:from>
    <xdr:to>
      <xdr:col>20</xdr:col>
      <xdr:colOff>38100</xdr:colOff>
      <xdr:row>38</xdr:row>
      <xdr:rowOff>159385</xdr:rowOff>
    </xdr:to>
    <xdr:sp macro="" textlink="">
      <xdr:nvSpPr>
        <xdr:cNvPr id="70" name="楕円 69"/>
        <xdr:cNvSpPr/>
      </xdr:nvSpPr>
      <xdr:spPr>
        <a:xfrm>
          <a:off x="3746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71" name="楕円 70"/>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144780</xdr:rowOff>
    </xdr:to>
    <xdr:cxnSp macro="">
      <xdr:nvCxnSpPr>
        <xdr:cNvPr id="72" name="直線コネクタ 71"/>
        <xdr:cNvCxnSpPr/>
      </xdr:nvCxnSpPr>
      <xdr:spPr>
        <a:xfrm flipV="1">
          <a:off x="2908300" y="66236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150512</xdr:rowOff>
    </xdr:from>
    <xdr:ext cx="405111" cy="259045"/>
    <xdr:sp macro="" textlink="">
      <xdr:nvSpPr>
        <xdr:cNvPr id="75" name="n_1mainValue【道路】&#10;有形固定資産減価償却率"/>
        <xdr:cNvSpPr txBox="1"/>
      </xdr:nvSpPr>
      <xdr:spPr>
        <a:xfrm>
          <a:off x="35820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76" name="n_2main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114783</xdr:rowOff>
    </xdr:from>
    <xdr:to>
      <xdr:col>50</xdr:col>
      <xdr:colOff>165100</xdr:colOff>
      <xdr:row>40</xdr:row>
      <xdr:rowOff>44933</xdr:rowOff>
    </xdr:to>
    <xdr:sp macro="" textlink="">
      <xdr:nvSpPr>
        <xdr:cNvPr id="112" name="楕円 111"/>
        <xdr:cNvSpPr/>
      </xdr:nvSpPr>
      <xdr:spPr>
        <a:xfrm>
          <a:off x="9588500" y="68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114005</xdr:rowOff>
    </xdr:from>
    <xdr:to>
      <xdr:col>46</xdr:col>
      <xdr:colOff>38100</xdr:colOff>
      <xdr:row>40</xdr:row>
      <xdr:rowOff>44155</xdr:rowOff>
    </xdr:to>
    <xdr:sp macro="" textlink="">
      <xdr:nvSpPr>
        <xdr:cNvPr id="113" name="楕円 112"/>
        <xdr:cNvSpPr/>
      </xdr:nvSpPr>
      <xdr:spPr>
        <a:xfrm>
          <a:off x="8699500" y="68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164805</xdr:rowOff>
    </xdr:from>
    <xdr:to>
      <xdr:col>50</xdr:col>
      <xdr:colOff>114300</xdr:colOff>
      <xdr:row>39</xdr:row>
      <xdr:rowOff>165583</xdr:rowOff>
    </xdr:to>
    <xdr:cxnSp macro="">
      <xdr:nvCxnSpPr>
        <xdr:cNvPr id="114" name="直線コネクタ 113"/>
        <xdr:cNvCxnSpPr/>
      </xdr:nvCxnSpPr>
      <xdr:spPr>
        <a:xfrm>
          <a:off x="8750300" y="6851355"/>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36060</xdr:rowOff>
    </xdr:from>
    <xdr:ext cx="469744" cy="259045"/>
    <xdr:sp macro="" textlink="">
      <xdr:nvSpPr>
        <xdr:cNvPr id="117" name="n_1mainValue【道路】&#10;一人当たり延長"/>
        <xdr:cNvSpPr txBox="1"/>
      </xdr:nvSpPr>
      <xdr:spPr>
        <a:xfrm>
          <a:off x="9391727" y="689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35282</xdr:rowOff>
    </xdr:from>
    <xdr:ext cx="469744" cy="259045"/>
    <xdr:sp macro="" textlink="">
      <xdr:nvSpPr>
        <xdr:cNvPr id="118" name="n_2mainValue【道路】&#10;一人当たり延長"/>
        <xdr:cNvSpPr txBox="1"/>
      </xdr:nvSpPr>
      <xdr:spPr>
        <a:xfrm>
          <a:off x="8515427" y="68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37374</xdr:rowOff>
    </xdr:from>
    <xdr:to>
      <xdr:col>15</xdr:col>
      <xdr:colOff>101600</xdr:colOff>
      <xdr:row>59</xdr:row>
      <xdr:rowOff>138974</xdr:rowOff>
    </xdr:to>
    <xdr:sp macro="" textlink="">
      <xdr:nvSpPr>
        <xdr:cNvPr id="158" name="楕円 157"/>
        <xdr:cNvSpPr/>
      </xdr:nvSpPr>
      <xdr:spPr>
        <a:xfrm>
          <a:off x="2857500" y="101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131008</xdr:rowOff>
    </xdr:from>
    <xdr:ext cx="405111" cy="259045"/>
    <xdr:sp macro="" textlink="">
      <xdr:nvSpPr>
        <xdr:cNvPr id="159"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60"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155501</xdr:rowOff>
    </xdr:from>
    <xdr:ext cx="405111" cy="259045"/>
    <xdr:sp macro="" textlink="">
      <xdr:nvSpPr>
        <xdr:cNvPr id="161" name="n_2mainValue【橋りょう・トンネル】&#10;有形固定資産減価償却率"/>
        <xdr:cNvSpPr txBox="1"/>
      </xdr:nvSpPr>
      <xdr:spPr>
        <a:xfrm>
          <a:off x="2705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3" name="テキスト ボックス 17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5" name="テキスト ボックス 17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7" name="テキスト ボックス 17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79" name="テキスト ボックス 17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1" name="テキスト ボックス 18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3" name="テキスト ボックス 18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5" name="直線コネクタ 184"/>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6"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87" name="直線コネクタ 186"/>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88"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89" name="直線コネクタ 188"/>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0"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1" name="フローチャート: 判断 190"/>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2" name="フローチャート: 判断 191"/>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3" name="フローチャート: 判断 192"/>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19543</xdr:rowOff>
    </xdr:from>
    <xdr:to>
      <xdr:col>46</xdr:col>
      <xdr:colOff>38100</xdr:colOff>
      <xdr:row>63</xdr:row>
      <xdr:rowOff>121143</xdr:rowOff>
    </xdr:to>
    <xdr:sp macro="" textlink="">
      <xdr:nvSpPr>
        <xdr:cNvPr id="199" name="楕円 198"/>
        <xdr:cNvSpPr/>
      </xdr:nvSpPr>
      <xdr:spPr>
        <a:xfrm>
          <a:off x="8699500" y="108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82014</xdr:rowOff>
    </xdr:from>
    <xdr:ext cx="599010" cy="259045"/>
    <xdr:sp macro="" textlink="">
      <xdr:nvSpPr>
        <xdr:cNvPr id="200"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1"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112270</xdr:rowOff>
    </xdr:from>
    <xdr:ext cx="599010" cy="259045"/>
    <xdr:sp macro="" textlink="">
      <xdr:nvSpPr>
        <xdr:cNvPr id="202" name="n_2mainValue【橋りょう・トンネル】&#10;一人当たり有形固定資産（償却資産）額"/>
        <xdr:cNvSpPr txBox="1"/>
      </xdr:nvSpPr>
      <xdr:spPr>
        <a:xfrm>
          <a:off x="8450795" y="1091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3" name="テキスト ボックス 21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4" name="直線コネクタ 21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5" name="テキスト ボックス 21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6" name="直線コネクタ 21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7" name="テキスト ボックス 21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8" name="直線コネクタ 21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9" name="テキスト ボックス 21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0" name="直線コネクタ 21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1" name="テキスト ボックス 22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2" name="直線コネクタ 22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3" name="テキスト ボックス 22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27" name="直線コネクタ 226"/>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28"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29" name="直線コネクタ 228"/>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1" name="直線コネクタ 23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2"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3" name="フローチャート: 判断 232"/>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34" name="フローチャート: 判断 233"/>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35" name="フローチャート: 判断 234"/>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103505</xdr:rowOff>
    </xdr:from>
    <xdr:to>
      <xdr:col>20</xdr:col>
      <xdr:colOff>38100</xdr:colOff>
      <xdr:row>79</xdr:row>
      <xdr:rowOff>33655</xdr:rowOff>
    </xdr:to>
    <xdr:sp macro="" textlink="">
      <xdr:nvSpPr>
        <xdr:cNvPr id="241" name="楕円 240"/>
        <xdr:cNvSpPr/>
      </xdr:nvSpPr>
      <xdr:spPr>
        <a:xfrm>
          <a:off x="3746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137795</xdr:rowOff>
    </xdr:from>
    <xdr:to>
      <xdr:col>15</xdr:col>
      <xdr:colOff>101600</xdr:colOff>
      <xdr:row>79</xdr:row>
      <xdr:rowOff>67945</xdr:rowOff>
    </xdr:to>
    <xdr:sp macro="" textlink="">
      <xdr:nvSpPr>
        <xdr:cNvPr id="242" name="楕円 241"/>
        <xdr:cNvSpPr/>
      </xdr:nvSpPr>
      <xdr:spPr>
        <a:xfrm>
          <a:off x="2857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154305</xdr:rowOff>
    </xdr:from>
    <xdr:to>
      <xdr:col>19</xdr:col>
      <xdr:colOff>177800</xdr:colOff>
      <xdr:row>79</xdr:row>
      <xdr:rowOff>17145</xdr:rowOff>
    </xdr:to>
    <xdr:cxnSp macro="">
      <xdr:nvCxnSpPr>
        <xdr:cNvPr id="243" name="直線コネクタ 242"/>
        <xdr:cNvCxnSpPr/>
      </xdr:nvCxnSpPr>
      <xdr:spPr>
        <a:xfrm flipV="1">
          <a:off x="2908300" y="135274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44"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45"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50182</xdr:rowOff>
    </xdr:from>
    <xdr:ext cx="405111" cy="259045"/>
    <xdr:sp macro="" textlink="">
      <xdr:nvSpPr>
        <xdr:cNvPr id="246" name="n_1mainValue【公営住宅】&#10;有形固定資産減価償却率"/>
        <xdr:cNvSpPr txBox="1"/>
      </xdr:nvSpPr>
      <xdr:spPr>
        <a:xfrm>
          <a:off x="3582044" y="1325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84472</xdr:rowOff>
    </xdr:from>
    <xdr:ext cx="405111" cy="259045"/>
    <xdr:sp macro="" textlink="">
      <xdr:nvSpPr>
        <xdr:cNvPr id="247" name="n_2mainValue【公営住宅】&#10;有形固定資産減価償却率"/>
        <xdr:cNvSpPr txBox="1"/>
      </xdr:nvSpPr>
      <xdr:spPr>
        <a:xfrm>
          <a:off x="2705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8" name="正方形/長方形 24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9" name="正方形/長方形 24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0" name="正方形/長方形 24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1" name="正方形/長方形 25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2" name="正方形/長方形 25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3" name="正方形/長方形 25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4" name="正方形/長方形 25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5" name="正方形/長方形 25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6" name="テキスト ボックス 25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7" name="直線コネクタ 25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8" name="直線コネクタ 25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9" name="テキスト ボックス 25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0" name="直線コネクタ 25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1" name="テキスト ボックス 26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2" name="直線コネクタ 26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3" name="テキスト ボックス 26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4" name="直線コネクタ 26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5" name="テキスト ボックス 26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6" name="直線コネクタ 26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7" name="テキスト ボックス 26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8" name="直線コネクタ 26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9" name="テキスト ボックス 26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3" name="直線コネクタ 272"/>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74"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75" name="直線コネクタ 274"/>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76"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77" name="直線コネクタ 276"/>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78"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79" name="フローチャート: 判断 278"/>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0" name="フローチャート: 判断 279"/>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1" name="フローチャート: 判断 280"/>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17672</xdr:rowOff>
    </xdr:from>
    <xdr:to>
      <xdr:col>50</xdr:col>
      <xdr:colOff>165100</xdr:colOff>
      <xdr:row>85</xdr:row>
      <xdr:rowOff>119272</xdr:rowOff>
    </xdr:to>
    <xdr:sp macro="" textlink="">
      <xdr:nvSpPr>
        <xdr:cNvPr id="287" name="楕円 286"/>
        <xdr:cNvSpPr/>
      </xdr:nvSpPr>
      <xdr:spPr>
        <a:xfrm>
          <a:off x="9588500" y="1459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288" name="楕円 287"/>
        <xdr:cNvSpPr/>
      </xdr:nvSpPr>
      <xdr:spPr>
        <a:xfrm>
          <a:off x="8699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65858</xdr:rowOff>
    </xdr:from>
    <xdr:to>
      <xdr:col>50</xdr:col>
      <xdr:colOff>114300</xdr:colOff>
      <xdr:row>85</xdr:row>
      <xdr:rowOff>68472</xdr:rowOff>
    </xdr:to>
    <xdr:cxnSp macro="">
      <xdr:nvCxnSpPr>
        <xdr:cNvPr id="289" name="直線コネクタ 288"/>
        <xdr:cNvCxnSpPr/>
      </xdr:nvCxnSpPr>
      <xdr:spPr>
        <a:xfrm>
          <a:off x="8750300" y="14639108"/>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8834</xdr:rowOff>
    </xdr:from>
    <xdr:ext cx="469744" cy="259045"/>
    <xdr:sp macro="" textlink="">
      <xdr:nvSpPr>
        <xdr:cNvPr id="290" name="n_1aveValue【公営住宅】&#10;一人当たり面積"/>
        <xdr:cNvSpPr txBox="1"/>
      </xdr:nvSpPr>
      <xdr:spPr>
        <a:xfrm>
          <a:off x="9391727" y="1475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34633</xdr:rowOff>
    </xdr:from>
    <xdr:ext cx="469744" cy="259045"/>
    <xdr:sp macro="" textlink="">
      <xdr:nvSpPr>
        <xdr:cNvPr id="291" name="n_2aveValue【公営住宅】&#10;一人当たり面積"/>
        <xdr:cNvSpPr txBox="1"/>
      </xdr:nvSpPr>
      <xdr:spPr>
        <a:xfrm>
          <a:off x="8515427" y="1477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135799</xdr:rowOff>
    </xdr:from>
    <xdr:ext cx="469744" cy="259045"/>
    <xdr:sp macro="" textlink="">
      <xdr:nvSpPr>
        <xdr:cNvPr id="292" name="n_1mainValue【公営住宅】&#10;一人当たり面積"/>
        <xdr:cNvSpPr txBox="1"/>
      </xdr:nvSpPr>
      <xdr:spPr>
        <a:xfrm>
          <a:off x="9391727" y="143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293" name="n_2mainValue【公営住宅】&#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0" name="直線コネクタ 31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1" name="テキスト ボックス 32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2" name="直線コネクタ 32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3" name="テキスト ボックス 32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4" name="直線コネクタ 32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5" name="テキスト ボックス 32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6" name="直線コネクタ 32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7" name="テキスト ボックス 32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8" name="直線コネクタ 32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29" name="テキスト ボックス 32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0" name="直線コネクタ 32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1" name="テキスト ボックス 33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35" name="直線コネクタ 334"/>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36"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37" name="直線コネクタ 336"/>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8"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39" name="直線コネクタ 338"/>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0"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1" name="フローチャート: 判断 340"/>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2" name="フローチャート: 判断 341"/>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3" name="フローチャート: 判断 342"/>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59690</xdr:rowOff>
    </xdr:from>
    <xdr:to>
      <xdr:col>81</xdr:col>
      <xdr:colOff>101600</xdr:colOff>
      <xdr:row>36</xdr:row>
      <xdr:rowOff>161290</xdr:rowOff>
    </xdr:to>
    <xdr:sp macro="" textlink="">
      <xdr:nvSpPr>
        <xdr:cNvPr id="349" name="楕円 348"/>
        <xdr:cNvSpPr/>
      </xdr:nvSpPr>
      <xdr:spPr>
        <a:xfrm>
          <a:off x="15430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87449</xdr:rowOff>
    </xdr:from>
    <xdr:to>
      <xdr:col>76</xdr:col>
      <xdr:colOff>165100</xdr:colOff>
      <xdr:row>37</xdr:row>
      <xdr:rowOff>17599</xdr:rowOff>
    </xdr:to>
    <xdr:sp macro="" textlink="">
      <xdr:nvSpPr>
        <xdr:cNvPr id="350" name="楕円 349"/>
        <xdr:cNvSpPr/>
      </xdr:nvSpPr>
      <xdr:spPr>
        <a:xfrm>
          <a:off x="14541500" y="62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110490</xdr:rowOff>
    </xdr:from>
    <xdr:to>
      <xdr:col>81</xdr:col>
      <xdr:colOff>50800</xdr:colOff>
      <xdr:row>36</xdr:row>
      <xdr:rowOff>138249</xdr:rowOff>
    </xdr:to>
    <xdr:cxnSp macro="">
      <xdr:nvCxnSpPr>
        <xdr:cNvPr id="351" name="直線コネクタ 350"/>
        <xdr:cNvCxnSpPr/>
      </xdr:nvCxnSpPr>
      <xdr:spPr>
        <a:xfrm flipV="1">
          <a:off x="14592300" y="62826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2"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3"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6367</xdr:rowOff>
    </xdr:from>
    <xdr:ext cx="405111" cy="259045"/>
    <xdr:sp macro="" textlink="">
      <xdr:nvSpPr>
        <xdr:cNvPr id="354" name="n_1mainValue【認定こども園・幼稚園・保育所】&#10;有形固定資産減価償却率"/>
        <xdr:cNvSpPr txBox="1"/>
      </xdr:nvSpPr>
      <xdr:spPr>
        <a:xfrm>
          <a:off x="152660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34126</xdr:rowOff>
    </xdr:from>
    <xdr:ext cx="405111" cy="259045"/>
    <xdr:sp macro="" textlink="">
      <xdr:nvSpPr>
        <xdr:cNvPr id="355" name="n_2mainValue【認定こども園・幼稚園・保育所】&#10;有形固定資産減価償却率"/>
        <xdr:cNvSpPr txBox="1"/>
      </xdr:nvSpPr>
      <xdr:spPr>
        <a:xfrm>
          <a:off x="14389744" y="603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6" name="直線コネクタ 3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7" name="テキスト ボックス 3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8" name="直線コネクタ 3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9" name="テキスト ボックス 3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0" name="直線コネクタ 3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1" name="テキスト ボックス 3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2" name="直線コネクタ 3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3" name="テキスト ボックス 3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4" name="直線コネクタ 3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5" name="テキスト ボックス 3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79" name="直線コネクタ 378"/>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0"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1" name="直線コネクタ 380"/>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2"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3" name="直線コネクタ 382"/>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84"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85" name="フローチャート: 判断 384"/>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86" name="フローチャート: 判断 385"/>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87" name="フローチャート: 判断 386"/>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31115</xdr:rowOff>
    </xdr:from>
    <xdr:to>
      <xdr:col>112</xdr:col>
      <xdr:colOff>38100</xdr:colOff>
      <xdr:row>39</xdr:row>
      <xdr:rowOff>132715</xdr:rowOff>
    </xdr:to>
    <xdr:sp macro="" textlink="">
      <xdr:nvSpPr>
        <xdr:cNvPr id="393" name="楕円 392"/>
        <xdr:cNvSpPr/>
      </xdr:nvSpPr>
      <xdr:spPr>
        <a:xfrm>
          <a:off x="21272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31115</xdr:rowOff>
    </xdr:from>
    <xdr:to>
      <xdr:col>107</xdr:col>
      <xdr:colOff>101600</xdr:colOff>
      <xdr:row>39</xdr:row>
      <xdr:rowOff>132715</xdr:rowOff>
    </xdr:to>
    <xdr:sp macro="" textlink="">
      <xdr:nvSpPr>
        <xdr:cNvPr id="394" name="楕円 393"/>
        <xdr:cNvSpPr/>
      </xdr:nvSpPr>
      <xdr:spPr>
        <a:xfrm>
          <a:off x="20383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81915</xdr:rowOff>
    </xdr:from>
    <xdr:to>
      <xdr:col>111</xdr:col>
      <xdr:colOff>177800</xdr:colOff>
      <xdr:row>39</xdr:row>
      <xdr:rowOff>81915</xdr:rowOff>
    </xdr:to>
    <xdr:cxnSp macro="">
      <xdr:nvCxnSpPr>
        <xdr:cNvPr id="395" name="直線コネクタ 394"/>
        <xdr:cNvCxnSpPr/>
      </xdr:nvCxnSpPr>
      <xdr:spPr>
        <a:xfrm>
          <a:off x="20434300" y="6768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9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39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149242</xdr:rowOff>
    </xdr:from>
    <xdr:ext cx="469744" cy="259045"/>
    <xdr:sp macro="" textlink="">
      <xdr:nvSpPr>
        <xdr:cNvPr id="398" name="n_1mainValue【認定こども園・幼稚園・保育所】&#10;一人当たり面積"/>
        <xdr:cNvSpPr txBox="1"/>
      </xdr:nvSpPr>
      <xdr:spPr>
        <a:xfrm>
          <a:off x="210757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149242</xdr:rowOff>
    </xdr:from>
    <xdr:ext cx="469744" cy="259045"/>
    <xdr:sp macro="" textlink="">
      <xdr:nvSpPr>
        <xdr:cNvPr id="399" name="n_2mainValue【認定こども園・幼稚園・保育所】&#10;一人当たり面積"/>
        <xdr:cNvSpPr txBox="1"/>
      </xdr:nvSpPr>
      <xdr:spPr>
        <a:xfrm>
          <a:off x="20199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8" name="テキスト ボックス 4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9" name="直線コネクタ 4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0" name="テキスト ボックス 4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1" name="直線コネクタ 4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2" name="テキスト ボックス 4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3" name="直線コネクタ 4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4" name="テキスト ボックス 4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5" name="直線コネクタ 4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6" name="テキスト ボックス 4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7" name="直線コネクタ 4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8" name="テキスト ボックス 4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9" name="直線コネクタ 4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0" name="テキスト ボックス 4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1" name="直線コネクタ 4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2" name="テキスト ボックス 4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24" name="直線コネクタ 42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2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26" name="直線コネクタ 42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2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28" name="直線コネクタ 42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29"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0" name="フローチャート: 判断 42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1" name="フローチャート: 判断 43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2" name="フローチャート: 判断 43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3" name="テキスト ボックス 4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4" name="テキスト ボックス 4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5" name="テキスト ボックス 4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6" name="テキスト ボックス 4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7" name="テキスト ボックス 4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438" name="楕円 437"/>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147320</xdr:rowOff>
    </xdr:from>
    <xdr:to>
      <xdr:col>76</xdr:col>
      <xdr:colOff>165100</xdr:colOff>
      <xdr:row>59</xdr:row>
      <xdr:rowOff>77470</xdr:rowOff>
    </xdr:to>
    <xdr:sp macro="" textlink="">
      <xdr:nvSpPr>
        <xdr:cNvPr id="439" name="楕円 438"/>
        <xdr:cNvSpPr/>
      </xdr:nvSpPr>
      <xdr:spPr>
        <a:xfrm>
          <a:off x="14541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0</xdr:rowOff>
    </xdr:from>
    <xdr:to>
      <xdr:col>81</xdr:col>
      <xdr:colOff>50800</xdr:colOff>
      <xdr:row>59</xdr:row>
      <xdr:rowOff>26670</xdr:rowOff>
    </xdr:to>
    <xdr:cxnSp macro="">
      <xdr:nvCxnSpPr>
        <xdr:cNvPr id="440" name="直線コネクタ 439"/>
        <xdr:cNvCxnSpPr/>
      </xdr:nvCxnSpPr>
      <xdr:spPr>
        <a:xfrm flipV="1">
          <a:off x="14592300" y="1011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441"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24782</xdr:rowOff>
    </xdr:from>
    <xdr:ext cx="405111" cy="259045"/>
    <xdr:sp macro="" textlink="">
      <xdr:nvSpPr>
        <xdr:cNvPr id="442" name="n_2aveValue【学校施設】&#10;有形固定資産減価償却率"/>
        <xdr:cNvSpPr txBox="1"/>
      </xdr:nvSpPr>
      <xdr:spPr>
        <a:xfrm>
          <a:off x="14389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67327</xdr:rowOff>
    </xdr:from>
    <xdr:ext cx="405111" cy="259045"/>
    <xdr:sp macro="" textlink="">
      <xdr:nvSpPr>
        <xdr:cNvPr id="443" name="n_1mainValue【学校施設】&#10;有形固定資産減価償却率"/>
        <xdr:cNvSpPr txBox="1"/>
      </xdr:nvSpPr>
      <xdr:spPr>
        <a:xfrm>
          <a:off x="15266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93997</xdr:rowOff>
    </xdr:from>
    <xdr:ext cx="405111" cy="259045"/>
    <xdr:sp macro="" textlink="">
      <xdr:nvSpPr>
        <xdr:cNvPr id="444" name="n_2mainValue【学校施設】&#10;有形固定資産減価償却率"/>
        <xdr:cNvSpPr txBox="1"/>
      </xdr:nvSpPr>
      <xdr:spPr>
        <a:xfrm>
          <a:off x="143897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5" name="テキスト ボックス 4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6" name="直線コネクタ 4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7" name="テキスト ボックス 4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8" name="直線コネクタ 4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9" name="テキスト ボックス 4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0" name="直線コネクタ 4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1" name="テキスト ボックス 4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2" name="直線コネクタ 4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3" name="テキスト ボックス 4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5" name="テキスト ボックス 4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67" name="直線コネクタ 466"/>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68"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69" name="直線コネクタ 468"/>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0"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1" name="直線コネクタ 470"/>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2"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3" name="フローチャート: 判断 472"/>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74" name="フローチャート: 判断 473"/>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75" name="フローチャート: 判断 474"/>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105105</xdr:rowOff>
    </xdr:from>
    <xdr:to>
      <xdr:col>112</xdr:col>
      <xdr:colOff>38100</xdr:colOff>
      <xdr:row>62</xdr:row>
      <xdr:rowOff>35255</xdr:rowOff>
    </xdr:to>
    <xdr:sp macro="" textlink="">
      <xdr:nvSpPr>
        <xdr:cNvPr id="481" name="楕円 480"/>
        <xdr:cNvSpPr/>
      </xdr:nvSpPr>
      <xdr:spPr>
        <a:xfrm>
          <a:off x="21272500" y="105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101447</xdr:rowOff>
    </xdr:from>
    <xdr:to>
      <xdr:col>107</xdr:col>
      <xdr:colOff>101600</xdr:colOff>
      <xdr:row>62</xdr:row>
      <xdr:rowOff>31597</xdr:rowOff>
    </xdr:to>
    <xdr:sp macro="" textlink="">
      <xdr:nvSpPr>
        <xdr:cNvPr id="482" name="楕円 481"/>
        <xdr:cNvSpPr/>
      </xdr:nvSpPr>
      <xdr:spPr>
        <a:xfrm>
          <a:off x="20383500" y="1055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152247</xdr:rowOff>
    </xdr:from>
    <xdr:to>
      <xdr:col>111</xdr:col>
      <xdr:colOff>177800</xdr:colOff>
      <xdr:row>61</xdr:row>
      <xdr:rowOff>155905</xdr:rowOff>
    </xdr:to>
    <xdr:cxnSp macro="">
      <xdr:nvCxnSpPr>
        <xdr:cNvPr id="483" name="直線コネクタ 482"/>
        <xdr:cNvCxnSpPr/>
      </xdr:nvCxnSpPr>
      <xdr:spPr>
        <a:xfrm>
          <a:off x="20434300" y="1061069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84"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85"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26382</xdr:rowOff>
    </xdr:from>
    <xdr:ext cx="469744" cy="259045"/>
    <xdr:sp macro="" textlink="">
      <xdr:nvSpPr>
        <xdr:cNvPr id="486" name="n_1mainValue【学校施設】&#10;一人当たり面積"/>
        <xdr:cNvSpPr txBox="1"/>
      </xdr:nvSpPr>
      <xdr:spPr>
        <a:xfrm>
          <a:off x="21075727" y="1065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22724</xdr:rowOff>
    </xdr:from>
    <xdr:ext cx="469744" cy="259045"/>
    <xdr:sp macro="" textlink="">
      <xdr:nvSpPr>
        <xdr:cNvPr id="487" name="n_2mainValue【学校施設】&#10;一人当たり面積"/>
        <xdr:cNvSpPr txBox="1"/>
      </xdr:nvSpPr>
      <xdr:spPr>
        <a:xfrm>
          <a:off x="20199427" y="1065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6" name="テキスト ボックス 4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8" name="直線コネクタ 4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9" name="テキスト ボックス 49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0" name="直線コネクタ 4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1" name="テキスト ボックス 5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2" name="直線コネクタ 5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3" name="テキスト ボックス 5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4" name="直線コネクタ 5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5" name="テキスト ボックス 5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6" name="直線コネクタ 5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7" name="テキスト ボックス 5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8" name="直線コネクタ 5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9" name="テキスト ボックス 50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13" name="直線コネクタ 51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14"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15" name="直線コネクタ 51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7" name="直線コネクタ 51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18"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19" name="フローチャート: 判断 518"/>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20" name="フローチャート: 判断 51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21" name="フローチャート: 判断 520"/>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99968</xdr:rowOff>
    </xdr:from>
    <xdr:to>
      <xdr:col>81</xdr:col>
      <xdr:colOff>101600</xdr:colOff>
      <xdr:row>81</xdr:row>
      <xdr:rowOff>30118</xdr:rowOff>
    </xdr:to>
    <xdr:sp macro="" textlink="">
      <xdr:nvSpPr>
        <xdr:cNvPr id="527" name="楕円 526"/>
        <xdr:cNvSpPr/>
      </xdr:nvSpPr>
      <xdr:spPr>
        <a:xfrm>
          <a:off x="15430500" y="1381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132624</xdr:rowOff>
    </xdr:from>
    <xdr:to>
      <xdr:col>76</xdr:col>
      <xdr:colOff>165100</xdr:colOff>
      <xdr:row>81</xdr:row>
      <xdr:rowOff>62774</xdr:rowOff>
    </xdr:to>
    <xdr:sp macro="" textlink="">
      <xdr:nvSpPr>
        <xdr:cNvPr id="528" name="楕円 527"/>
        <xdr:cNvSpPr/>
      </xdr:nvSpPr>
      <xdr:spPr>
        <a:xfrm>
          <a:off x="145415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150768</xdr:rowOff>
    </xdr:from>
    <xdr:to>
      <xdr:col>81</xdr:col>
      <xdr:colOff>50800</xdr:colOff>
      <xdr:row>81</xdr:row>
      <xdr:rowOff>11974</xdr:rowOff>
    </xdr:to>
    <xdr:cxnSp macro="">
      <xdr:nvCxnSpPr>
        <xdr:cNvPr id="529" name="直線コネクタ 528"/>
        <xdr:cNvCxnSpPr/>
      </xdr:nvCxnSpPr>
      <xdr:spPr>
        <a:xfrm flipV="1">
          <a:off x="14592300" y="1386676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30"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31"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46645</xdr:rowOff>
    </xdr:from>
    <xdr:ext cx="405111" cy="259045"/>
    <xdr:sp macro="" textlink="">
      <xdr:nvSpPr>
        <xdr:cNvPr id="532" name="n_1mainValue【児童館】&#10;有形固定資産減価償却率"/>
        <xdr:cNvSpPr txBox="1"/>
      </xdr:nvSpPr>
      <xdr:spPr>
        <a:xfrm>
          <a:off x="152660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79301</xdr:rowOff>
    </xdr:from>
    <xdr:ext cx="405111" cy="259045"/>
    <xdr:sp macro="" textlink="">
      <xdr:nvSpPr>
        <xdr:cNvPr id="533" name="n_2mainValue【児童館】&#10;有形固定資産減価償却率"/>
        <xdr:cNvSpPr txBox="1"/>
      </xdr:nvSpPr>
      <xdr:spPr>
        <a:xfrm>
          <a:off x="14389744" y="1362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57" name="直線コネクタ 556"/>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9" name="直線コネクタ 55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60"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61" name="直線コネクタ 560"/>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62"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63" name="フローチャート: 判断 562"/>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64" name="フローチャート: 判断 563"/>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565" name="フローチャート: 判断 564"/>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63500</xdr:rowOff>
    </xdr:from>
    <xdr:to>
      <xdr:col>112</xdr:col>
      <xdr:colOff>38100</xdr:colOff>
      <xdr:row>80</xdr:row>
      <xdr:rowOff>165100</xdr:rowOff>
    </xdr:to>
    <xdr:sp macro="" textlink="">
      <xdr:nvSpPr>
        <xdr:cNvPr id="571" name="楕円 570"/>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63500</xdr:rowOff>
    </xdr:from>
    <xdr:to>
      <xdr:col>107</xdr:col>
      <xdr:colOff>101600</xdr:colOff>
      <xdr:row>80</xdr:row>
      <xdr:rowOff>165100</xdr:rowOff>
    </xdr:to>
    <xdr:sp macro="" textlink="">
      <xdr:nvSpPr>
        <xdr:cNvPr id="572" name="楕円 571"/>
        <xdr:cNvSpPr/>
      </xdr:nvSpPr>
      <xdr:spPr>
        <a:xfrm>
          <a:off x="20383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114300</xdr:rowOff>
    </xdr:from>
    <xdr:to>
      <xdr:col>111</xdr:col>
      <xdr:colOff>177800</xdr:colOff>
      <xdr:row>80</xdr:row>
      <xdr:rowOff>114300</xdr:rowOff>
    </xdr:to>
    <xdr:cxnSp macro="">
      <xdr:nvCxnSpPr>
        <xdr:cNvPr id="573" name="直線コネクタ 572"/>
        <xdr:cNvCxnSpPr/>
      </xdr:nvCxnSpPr>
      <xdr:spPr>
        <a:xfrm>
          <a:off x="20434300" y="1383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74"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575"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10177</xdr:rowOff>
    </xdr:from>
    <xdr:ext cx="469744" cy="259045"/>
    <xdr:sp macro="" textlink="">
      <xdr:nvSpPr>
        <xdr:cNvPr id="576"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10177</xdr:rowOff>
    </xdr:from>
    <xdr:ext cx="469744" cy="259045"/>
    <xdr:sp macro="" textlink="">
      <xdr:nvSpPr>
        <xdr:cNvPr id="577" name="n_2mainValue【児童館】&#10;一人当たり面積"/>
        <xdr:cNvSpPr txBox="1"/>
      </xdr:nvSpPr>
      <xdr:spPr>
        <a:xfrm>
          <a:off x="20199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各資産の一人当たり面積については、類似団体と比較し、大差ないという結果である。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類似団体と比較して、有形固定資産減価償却率が高くなっている施設としては、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認定こども園・幼稚園・保育所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橋りょう・トンネル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学校施設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児童館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となり、反対に低くなっている施設は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道路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このうち、</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公営住宅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年代から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年代にかけて建設されたものも多く、統廃合を検討する。特に老朽化が著しい公営住宅については、廃止</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検討する。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また、児童館については、江ノ口児童館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耐震補強工事を実施し、その他児童館については、老朽化に伴う工事を順次実施していく予定としている。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35,147
34,946
16.27
11,634,281
11,137,153
341,940
6,781,670
8,103,276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19829</xdr:rowOff>
    </xdr:from>
    <xdr:ext cx="405111" cy="259045"/>
    <xdr:sp macro="" textlink="">
      <xdr:nvSpPr>
        <xdr:cNvPr id="62"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40403</xdr:rowOff>
    </xdr:from>
    <xdr:ext cx="405111" cy="259045"/>
    <xdr:sp macro="" textlink="">
      <xdr:nvSpPr>
        <xdr:cNvPr id="64"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xdr:rowOff>
    </xdr:from>
    <xdr:to>
      <xdr:col>20</xdr:col>
      <xdr:colOff>38100</xdr:colOff>
      <xdr:row>37</xdr:row>
      <xdr:rowOff>106426</xdr:rowOff>
    </xdr:to>
    <xdr:sp macro="" textlink="">
      <xdr:nvSpPr>
        <xdr:cNvPr id="70" name="楕円 69"/>
        <xdr:cNvSpPr/>
      </xdr:nvSpPr>
      <xdr:spPr>
        <a:xfrm>
          <a:off x="37465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71" name="楕円 70"/>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55626</xdr:rowOff>
    </xdr:from>
    <xdr:to>
      <xdr:col>19</xdr:col>
      <xdr:colOff>177800</xdr:colOff>
      <xdr:row>37</xdr:row>
      <xdr:rowOff>87630</xdr:rowOff>
    </xdr:to>
    <xdr:cxnSp macro="">
      <xdr:nvCxnSpPr>
        <xdr:cNvPr id="72" name="直線コネクタ 71"/>
        <xdr:cNvCxnSpPr/>
      </xdr:nvCxnSpPr>
      <xdr:spPr>
        <a:xfrm flipV="1">
          <a:off x="2908300" y="63992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122953</xdr:rowOff>
    </xdr:from>
    <xdr:ext cx="405111" cy="259045"/>
    <xdr:sp macro="" textlink="">
      <xdr:nvSpPr>
        <xdr:cNvPr id="73" name="n_1mainValue【図書館】&#10;有形固定資産減価償却率"/>
        <xdr:cNvSpPr txBox="1"/>
      </xdr:nvSpPr>
      <xdr:spPr>
        <a:xfrm>
          <a:off x="3582044" y="61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154957</xdr:rowOff>
    </xdr:from>
    <xdr:ext cx="405111" cy="259045"/>
    <xdr:sp macro="" textlink="">
      <xdr:nvSpPr>
        <xdr:cNvPr id="74" name="n_2mainValue【図書館】&#10;有形固定資産減価償却率"/>
        <xdr:cNvSpPr txBox="1"/>
      </xdr:nvSpPr>
      <xdr:spPr>
        <a:xfrm>
          <a:off x="2705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57404</xdr:rowOff>
    </xdr:from>
    <xdr:to>
      <xdr:col>50</xdr:col>
      <xdr:colOff>165100</xdr:colOff>
      <xdr:row>40</xdr:row>
      <xdr:rowOff>159004</xdr:rowOff>
    </xdr:to>
    <xdr:sp macro="" textlink="">
      <xdr:nvSpPr>
        <xdr:cNvPr id="112" name="楕円 111"/>
        <xdr:cNvSpPr/>
      </xdr:nvSpPr>
      <xdr:spPr>
        <a:xfrm>
          <a:off x="9588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57404</xdr:rowOff>
    </xdr:from>
    <xdr:to>
      <xdr:col>46</xdr:col>
      <xdr:colOff>38100</xdr:colOff>
      <xdr:row>40</xdr:row>
      <xdr:rowOff>159004</xdr:rowOff>
    </xdr:to>
    <xdr:sp macro="" textlink="">
      <xdr:nvSpPr>
        <xdr:cNvPr id="113" name="楕円 112"/>
        <xdr:cNvSpPr/>
      </xdr:nvSpPr>
      <xdr:spPr>
        <a:xfrm>
          <a:off x="8699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108204</xdr:rowOff>
    </xdr:from>
    <xdr:to>
      <xdr:col>50</xdr:col>
      <xdr:colOff>114300</xdr:colOff>
      <xdr:row>40</xdr:row>
      <xdr:rowOff>108204</xdr:rowOff>
    </xdr:to>
    <xdr:cxnSp macro="">
      <xdr:nvCxnSpPr>
        <xdr:cNvPr id="114" name="直線コネクタ 113"/>
        <xdr:cNvCxnSpPr/>
      </xdr:nvCxnSpPr>
      <xdr:spPr>
        <a:xfrm>
          <a:off x="8750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150131</xdr:rowOff>
    </xdr:from>
    <xdr:ext cx="469744" cy="259045"/>
    <xdr:sp macro="" textlink="">
      <xdr:nvSpPr>
        <xdr:cNvPr id="115" name="n_1mainValue【図書館】&#10;一人当たり面積"/>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150131</xdr:rowOff>
    </xdr:from>
    <xdr:ext cx="469744" cy="259045"/>
    <xdr:sp macro="" textlink="">
      <xdr:nvSpPr>
        <xdr:cNvPr id="116" name="n_2mainValue【図書館】&#10;一人当たり面積"/>
        <xdr:cNvSpPr txBox="1"/>
      </xdr:nvSpPr>
      <xdr:spPr>
        <a:xfrm>
          <a:off x="8515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101617</xdr:rowOff>
    </xdr:from>
    <xdr:ext cx="405111" cy="259045"/>
    <xdr:sp macro="" textlink="">
      <xdr:nvSpPr>
        <xdr:cNvPr id="150"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108149</xdr:rowOff>
    </xdr:from>
    <xdr:ext cx="405111" cy="259045"/>
    <xdr:sp macro="" textlink="">
      <xdr:nvSpPr>
        <xdr:cNvPr id="152" name="n_2aveValue【体育館・プー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42273</xdr:rowOff>
    </xdr:from>
    <xdr:to>
      <xdr:col>20</xdr:col>
      <xdr:colOff>38100</xdr:colOff>
      <xdr:row>62</xdr:row>
      <xdr:rowOff>143873</xdr:rowOff>
    </xdr:to>
    <xdr:sp macro="" textlink="">
      <xdr:nvSpPr>
        <xdr:cNvPr id="158" name="楕円 157"/>
        <xdr:cNvSpPr/>
      </xdr:nvSpPr>
      <xdr:spPr>
        <a:xfrm>
          <a:off x="3746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76563</xdr:rowOff>
    </xdr:from>
    <xdr:to>
      <xdr:col>15</xdr:col>
      <xdr:colOff>101600</xdr:colOff>
      <xdr:row>63</xdr:row>
      <xdr:rowOff>6713</xdr:rowOff>
    </xdr:to>
    <xdr:sp macro="" textlink="">
      <xdr:nvSpPr>
        <xdr:cNvPr id="159" name="楕円 158"/>
        <xdr:cNvSpPr/>
      </xdr:nvSpPr>
      <xdr:spPr>
        <a:xfrm>
          <a:off x="2857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93073</xdr:rowOff>
    </xdr:from>
    <xdr:to>
      <xdr:col>19</xdr:col>
      <xdr:colOff>177800</xdr:colOff>
      <xdr:row>62</xdr:row>
      <xdr:rowOff>127363</xdr:rowOff>
    </xdr:to>
    <xdr:cxnSp macro="">
      <xdr:nvCxnSpPr>
        <xdr:cNvPr id="160" name="直線コネクタ 159"/>
        <xdr:cNvCxnSpPr/>
      </xdr:nvCxnSpPr>
      <xdr:spPr>
        <a:xfrm flipV="1">
          <a:off x="2908300" y="107229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135000</xdr:rowOff>
    </xdr:from>
    <xdr:ext cx="405111" cy="259045"/>
    <xdr:sp macro="" textlink="">
      <xdr:nvSpPr>
        <xdr:cNvPr id="161" name="n_1mainValue【体育館・プール】&#10;有形固定資産減価償却率"/>
        <xdr:cNvSpPr txBox="1"/>
      </xdr:nvSpPr>
      <xdr:spPr>
        <a:xfrm>
          <a:off x="35820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169290</xdr:rowOff>
    </xdr:from>
    <xdr:ext cx="405111" cy="259045"/>
    <xdr:sp macro="" textlink="">
      <xdr:nvSpPr>
        <xdr:cNvPr id="162" name="n_2mainValue【体育館・プール】&#10;有形固定資産減価償却率"/>
        <xdr:cNvSpPr txBox="1"/>
      </xdr:nvSpPr>
      <xdr:spPr>
        <a:xfrm>
          <a:off x="2705744" y="1079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156227</xdr:rowOff>
    </xdr:from>
    <xdr:ext cx="469744" cy="259045"/>
    <xdr:sp macro="" textlink="">
      <xdr:nvSpPr>
        <xdr:cNvPr id="194" name="n_1aveValue【体育館・プール】&#10;一人当たり面積"/>
        <xdr:cNvSpPr txBox="1"/>
      </xdr:nvSpPr>
      <xdr:spPr>
        <a:xfrm>
          <a:off x="9391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96" name="n_2aveValue【体育館・プール】&#10;一人当たり面積"/>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74930</xdr:rowOff>
    </xdr:from>
    <xdr:to>
      <xdr:col>50</xdr:col>
      <xdr:colOff>165100</xdr:colOff>
      <xdr:row>60</xdr:row>
      <xdr:rowOff>5080</xdr:rowOff>
    </xdr:to>
    <xdr:sp macro="" textlink="">
      <xdr:nvSpPr>
        <xdr:cNvPr id="202" name="楕円 201"/>
        <xdr:cNvSpPr/>
      </xdr:nvSpPr>
      <xdr:spPr>
        <a:xfrm>
          <a:off x="958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71120</xdr:rowOff>
    </xdr:from>
    <xdr:to>
      <xdr:col>46</xdr:col>
      <xdr:colOff>38100</xdr:colOff>
      <xdr:row>60</xdr:row>
      <xdr:rowOff>1270</xdr:rowOff>
    </xdr:to>
    <xdr:sp macro="" textlink="">
      <xdr:nvSpPr>
        <xdr:cNvPr id="203" name="楕円 202"/>
        <xdr:cNvSpPr/>
      </xdr:nvSpPr>
      <xdr:spPr>
        <a:xfrm>
          <a:off x="8699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121920</xdr:rowOff>
    </xdr:from>
    <xdr:to>
      <xdr:col>50</xdr:col>
      <xdr:colOff>114300</xdr:colOff>
      <xdr:row>59</xdr:row>
      <xdr:rowOff>125730</xdr:rowOff>
    </xdr:to>
    <xdr:cxnSp macro="">
      <xdr:nvCxnSpPr>
        <xdr:cNvPr id="204" name="直線コネクタ 203"/>
        <xdr:cNvCxnSpPr/>
      </xdr:nvCxnSpPr>
      <xdr:spPr>
        <a:xfrm>
          <a:off x="8750300" y="10237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05" name="n_1mainValue【体育館・プール】&#10;一人当たり面積"/>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17797</xdr:rowOff>
    </xdr:from>
    <xdr:ext cx="469744" cy="259045"/>
    <xdr:sp macro="" textlink="">
      <xdr:nvSpPr>
        <xdr:cNvPr id="206" name="n_2mainValue【体育館・プール】&#10;一人当たり面積"/>
        <xdr:cNvSpPr txBox="1"/>
      </xdr:nvSpPr>
      <xdr:spPr>
        <a:xfrm>
          <a:off x="85154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162323</xdr:rowOff>
    </xdr:from>
    <xdr:ext cx="405111" cy="259045"/>
    <xdr:sp macro="" textlink="">
      <xdr:nvSpPr>
        <xdr:cNvPr id="237"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45" name="楕円 244"/>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46737</xdr:rowOff>
    </xdr:from>
    <xdr:to>
      <xdr:col>15</xdr:col>
      <xdr:colOff>101600</xdr:colOff>
      <xdr:row>79</xdr:row>
      <xdr:rowOff>148337</xdr:rowOff>
    </xdr:to>
    <xdr:sp macro="" textlink="">
      <xdr:nvSpPr>
        <xdr:cNvPr id="246" name="楕円 245"/>
        <xdr:cNvSpPr/>
      </xdr:nvSpPr>
      <xdr:spPr>
        <a:xfrm>
          <a:off x="2857500" y="135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83820</xdr:rowOff>
    </xdr:from>
    <xdr:to>
      <xdr:col>19</xdr:col>
      <xdr:colOff>177800</xdr:colOff>
      <xdr:row>79</xdr:row>
      <xdr:rowOff>97537</xdr:rowOff>
    </xdr:to>
    <xdr:cxnSp macro="">
      <xdr:nvCxnSpPr>
        <xdr:cNvPr id="247" name="直線コネクタ 246"/>
        <xdr:cNvCxnSpPr/>
      </xdr:nvCxnSpPr>
      <xdr:spPr>
        <a:xfrm flipV="1">
          <a:off x="2908300" y="136283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151147</xdr:rowOff>
    </xdr:from>
    <xdr:ext cx="405111" cy="259045"/>
    <xdr:sp macro="" textlink="">
      <xdr:nvSpPr>
        <xdr:cNvPr id="248" name="n_1mainValue【福祉施設】&#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164864</xdr:rowOff>
    </xdr:from>
    <xdr:ext cx="405111" cy="259045"/>
    <xdr:sp macro="" textlink="">
      <xdr:nvSpPr>
        <xdr:cNvPr id="249" name="n_2mainValue【福祉施設】&#10;有形固定資産減価償却率"/>
        <xdr:cNvSpPr txBox="1"/>
      </xdr:nvSpPr>
      <xdr:spPr>
        <a:xfrm>
          <a:off x="2705744" y="1336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71" name="直線コネクタ 270"/>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2"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3" name="直線コネクタ 272"/>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4"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5" name="直線コネクタ 274"/>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6"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7" name="フローチャート: 判断 276"/>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8" name="フローチャート: 判断 277"/>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141749</xdr:rowOff>
    </xdr:from>
    <xdr:ext cx="469744" cy="259045"/>
    <xdr:sp macro="" textlink="">
      <xdr:nvSpPr>
        <xdr:cNvPr id="279" name="n_1aveValue【福祉施設】&#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80" name="フローチャート: 判断 279"/>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52595</xdr:rowOff>
    </xdr:from>
    <xdr:ext cx="469744" cy="259045"/>
    <xdr:sp macro="" textlink="">
      <xdr:nvSpPr>
        <xdr:cNvPr id="281" name="n_2aveValue【福祉施設】&#10;一人当たり面積"/>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115315</xdr:rowOff>
    </xdr:from>
    <xdr:to>
      <xdr:col>50</xdr:col>
      <xdr:colOff>165100</xdr:colOff>
      <xdr:row>83</xdr:row>
      <xdr:rowOff>45465</xdr:rowOff>
    </xdr:to>
    <xdr:sp macro="" textlink="">
      <xdr:nvSpPr>
        <xdr:cNvPr id="287" name="楕円 286"/>
        <xdr:cNvSpPr/>
      </xdr:nvSpPr>
      <xdr:spPr>
        <a:xfrm>
          <a:off x="9588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115315</xdr:rowOff>
    </xdr:from>
    <xdr:to>
      <xdr:col>46</xdr:col>
      <xdr:colOff>38100</xdr:colOff>
      <xdr:row>83</xdr:row>
      <xdr:rowOff>45465</xdr:rowOff>
    </xdr:to>
    <xdr:sp macro="" textlink="">
      <xdr:nvSpPr>
        <xdr:cNvPr id="288" name="楕円 287"/>
        <xdr:cNvSpPr/>
      </xdr:nvSpPr>
      <xdr:spPr>
        <a:xfrm>
          <a:off x="8699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166115</xdr:rowOff>
    </xdr:from>
    <xdr:to>
      <xdr:col>50</xdr:col>
      <xdr:colOff>114300</xdr:colOff>
      <xdr:row>82</xdr:row>
      <xdr:rowOff>166115</xdr:rowOff>
    </xdr:to>
    <xdr:cxnSp macro="">
      <xdr:nvCxnSpPr>
        <xdr:cNvPr id="289" name="直線コネクタ 288"/>
        <xdr:cNvCxnSpPr/>
      </xdr:nvCxnSpPr>
      <xdr:spPr>
        <a:xfrm>
          <a:off x="8750300" y="1422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61992</xdr:rowOff>
    </xdr:from>
    <xdr:ext cx="469744" cy="259045"/>
    <xdr:sp macro="" textlink="">
      <xdr:nvSpPr>
        <xdr:cNvPr id="290" name="n_1mainValue【福祉施設】&#10;一人当たり面積"/>
        <xdr:cNvSpPr txBox="1"/>
      </xdr:nvSpPr>
      <xdr:spPr>
        <a:xfrm>
          <a:off x="93917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61992</xdr:rowOff>
    </xdr:from>
    <xdr:ext cx="469744" cy="259045"/>
    <xdr:sp macro="" textlink="">
      <xdr:nvSpPr>
        <xdr:cNvPr id="291" name="n_2mainValue【福祉施設】&#10;一人当たり面積"/>
        <xdr:cNvSpPr txBox="1"/>
      </xdr:nvSpPr>
      <xdr:spPr>
        <a:xfrm>
          <a:off x="8515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正方形/長方形 29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0" name="テキスト ボックス 29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1" name="直線コネクタ 30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2" name="テキスト ボックス 30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4" name="テキスト ボックス 30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2" name="テキスト ボックス 31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6" name="直線コネクタ 315"/>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7"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8" name="直線コネクタ 317"/>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0" name="直線コネクタ 31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21"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22" name="フローチャート: 判断 321"/>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23" name="フローチャート: 判断 322"/>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108602</xdr:rowOff>
    </xdr:from>
    <xdr:ext cx="405111" cy="259045"/>
    <xdr:sp macro="" textlink="">
      <xdr:nvSpPr>
        <xdr:cNvPr id="324"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25" name="フローチャート: 判断 324"/>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106697</xdr:rowOff>
    </xdr:from>
    <xdr:ext cx="405111" cy="259045"/>
    <xdr:sp macro="" textlink="">
      <xdr:nvSpPr>
        <xdr:cNvPr id="326" name="n_2aveValue【市民会館】&#10;有形固定資産減価償却率"/>
        <xdr:cNvSpPr txBox="1"/>
      </xdr:nvSpPr>
      <xdr:spPr>
        <a:xfrm>
          <a:off x="2705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168275</xdr:rowOff>
    </xdr:from>
    <xdr:to>
      <xdr:col>20</xdr:col>
      <xdr:colOff>38100</xdr:colOff>
      <xdr:row>101</xdr:row>
      <xdr:rowOff>98425</xdr:rowOff>
    </xdr:to>
    <xdr:sp macro="" textlink="">
      <xdr:nvSpPr>
        <xdr:cNvPr id="332" name="楕円 331"/>
        <xdr:cNvSpPr/>
      </xdr:nvSpPr>
      <xdr:spPr>
        <a:xfrm>
          <a:off x="3746500" y="1731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34925</xdr:rowOff>
    </xdr:from>
    <xdr:to>
      <xdr:col>15</xdr:col>
      <xdr:colOff>101600</xdr:colOff>
      <xdr:row>101</xdr:row>
      <xdr:rowOff>136525</xdr:rowOff>
    </xdr:to>
    <xdr:sp macro="" textlink="">
      <xdr:nvSpPr>
        <xdr:cNvPr id="333" name="楕円 332"/>
        <xdr:cNvSpPr/>
      </xdr:nvSpPr>
      <xdr:spPr>
        <a:xfrm>
          <a:off x="28575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47625</xdr:rowOff>
    </xdr:from>
    <xdr:to>
      <xdr:col>19</xdr:col>
      <xdr:colOff>177800</xdr:colOff>
      <xdr:row>101</xdr:row>
      <xdr:rowOff>85725</xdr:rowOff>
    </xdr:to>
    <xdr:cxnSp macro="">
      <xdr:nvCxnSpPr>
        <xdr:cNvPr id="334" name="直線コネクタ 333"/>
        <xdr:cNvCxnSpPr/>
      </xdr:nvCxnSpPr>
      <xdr:spPr>
        <a:xfrm flipV="1">
          <a:off x="2908300" y="173640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114952</xdr:rowOff>
    </xdr:from>
    <xdr:ext cx="405111" cy="259045"/>
    <xdr:sp macro="" textlink="">
      <xdr:nvSpPr>
        <xdr:cNvPr id="335" name="n_1mainValue【市民会館】&#10;有形固定資産減価償却率"/>
        <xdr:cNvSpPr txBox="1"/>
      </xdr:nvSpPr>
      <xdr:spPr>
        <a:xfrm>
          <a:off x="3582044" y="170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153052</xdr:rowOff>
    </xdr:from>
    <xdr:ext cx="405111" cy="259045"/>
    <xdr:sp macro="" textlink="">
      <xdr:nvSpPr>
        <xdr:cNvPr id="336" name="n_2mainValue【市民会館】&#10;有形固定資産減価償却率"/>
        <xdr:cNvSpPr txBox="1"/>
      </xdr:nvSpPr>
      <xdr:spPr>
        <a:xfrm>
          <a:off x="27057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7" name="直線コネクタ 3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8" name="テキスト ボックス 3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9" name="直線コネクタ 3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0" name="テキスト ボックス 3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1" name="直線コネクタ 3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2" name="テキスト ボックス 3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3" name="直線コネクタ 3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4" name="テキスト ボックス 3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5" name="直線コネクタ 3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6" name="テキスト ボックス 3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7" name="直線コネクタ 3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8" name="テキスト ボックス 3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62" name="直線コネクタ 361"/>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63"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64" name="直線コネクタ 363"/>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65"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6" name="直線コネクタ 365"/>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7"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8" name="フローチャート: 判断 367"/>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9" name="フローチャート: 判断 368"/>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70"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71" name="フローチャート: 判断 37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72"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77651</xdr:rowOff>
    </xdr:from>
    <xdr:to>
      <xdr:col>50</xdr:col>
      <xdr:colOff>165100</xdr:colOff>
      <xdr:row>109</xdr:row>
      <xdr:rowOff>7801</xdr:rowOff>
    </xdr:to>
    <xdr:sp macro="" textlink="">
      <xdr:nvSpPr>
        <xdr:cNvPr id="378" name="楕円 377"/>
        <xdr:cNvSpPr/>
      </xdr:nvSpPr>
      <xdr:spPr>
        <a:xfrm>
          <a:off x="9588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77651</xdr:rowOff>
    </xdr:from>
    <xdr:to>
      <xdr:col>46</xdr:col>
      <xdr:colOff>38100</xdr:colOff>
      <xdr:row>109</xdr:row>
      <xdr:rowOff>7801</xdr:rowOff>
    </xdr:to>
    <xdr:sp macro="" textlink="">
      <xdr:nvSpPr>
        <xdr:cNvPr id="379" name="楕円 378"/>
        <xdr:cNvSpPr/>
      </xdr:nvSpPr>
      <xdr:spPr>
        <a:xfrm>
          <a:off x="8699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128451</xdr:rowOff>
    </xdr:from>
    <xdr:to>
      <xdr:col>50</xdr:col>
      <xdr:colOff>114300</xdr:colOff>
      <xdr:row>108</xdr:row>
      <xdr:rowOff>128451</xdr:rowOff>
    </xdr:to>
    <xdr:cxnSp macro="">
      <xdr:nvCxnSpPr>
        <xdr:cNvPr id="380" name="直線コネクタ 379"/>
        <xdr:cNvCxnSpPr/>
      </xdr:nvCxnSpPr>
      <xdr:spPr>
        <a:xfrm>
          <a:off x="8750300" y="1864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170378</xdr:rowOff>
    </xdr:from>
    <xdr:ext cx="469744" cy="259045"/>
    <xdr:sp macro="" textlink="">
      <xdr:nvSpPr>
        <xdr:cNvPr id="381" name="n_1mainValue【市民会館】&#10;一人当たり面積"/>
        <xdr:cNvSpPr txBox="1"/>
      </xdr:nvSpPr>
      <xdr:spPr>
        <a:xfrm>
          <a:off x="93917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170378</xdr:rowOff>
    </xdr:from>
    <xdr:ext cx="469744" cy="259045"/>
    <xdr:sp macro="" textlink="">
      <xdr:nvSpPr>
        <xdr:cNvPr id="382" name="n_2mainValue【市民会館】&#10;一人当たり面積"/>
        <xdr:cNvSpPr txBox="1"/>
      </xdr:nvSpPr>
      <xdr:spPr>
        <a:xfrm>
          <a:off x="8515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7" name="直線コネクタ 406"/>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8"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9" name="直線コネクタ 408"/>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10"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11" name="直線コネクタ 410"/>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12"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13" name="フローチャート: 判断 412"/>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14" name="フローチャート: 判断 413"/>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415"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416" name="フローチャート: 判断 41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417"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48260</xdr:rowOff>
    </xdr:from>
    <xdr:to>
      <xdr:col>81</xdr:col>
      <xdr:colOff>101600</xdr:colOff>
      <xdr:row>35</xdr:row>
      <xdr:rowOff>149860</xdr:rowOff>
    </xdr:to>
    <xdr:sp macro="" textlink="">
      <xdr:nvSpPr>
        <xdr:cNvPr id="423" name="楕円 422"/>
        <xdr:cNvSpPr/>
      </xdr:nvSpPr>
      <xdr:spPr>
        <a:xfrm>
          <a:off x="15430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162560</xdr:rowOff>
    </xdr:from>
    <xdr:to>
      <xdr:col>76</xdr:col>
      <xdr:colOff>165100</xdr:colOff>
      <xdr:row>35</xdr:row>
      <xdr:rowOff>92710</xdr:rowOff>
    </xdr:to>
    <xdr:sp macro="" textlink="">
      <xdr:nvSpPr>
        <xdr:cNvPr id="424" name="楕円 423"/>
        <xdr:cNvSpPr/>
      </xdr:nvSpPr>
      <xdr:spPr>
        <a:xfrm>
          <a:off x="1454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41910</xdr:rowOff>
    </xdr:from>
    <xdr:to>
      <xdr:col>81</xdr:col>
      <xdr:colOff>50800</xdr:colOff>
      <xdr:row>35</xdr:row>
      <xdr:rowOff>99060</xdr:rowOff>
    </xdr:to>
    <xdr:cxnSp macro="">
      <xdr:nvCxnSpPr>
        <xdr:cNvPr id="425" name="直線コネクタ 424"/>
        <xdr:cNvCxnSpPr/>
      </xdr:nvCxnSpPr>
      <xdr:spPr>
        <a:xfrm>
          <a:off x="14592300" y="60426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166387</xdr:rowOff>
    </xdr:from>
    <xdr:ext cx="405111" cy="259045"/>
    <xdr:sp macro="" textlink="">
      <xdr:nvSpPr>
        <xdr:cNvPr id="426" name="n_1mainValue【一般廃棄物処理施設】&#10;有形固定資産減価償却率"/>
        <xdr:cNvSpPr txBox="1"/>
      </xdr:nvSpPr>
      <xdr:spPr>
        <a:xfrm>
          <a:off x="15266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109237</xdr:rowOff>
    </xdr:from>
    <xdr:ext cx="405111" cy="259045"/>
    <xdr:sp macro="" textlink="">
      <xdr:nvSpPr>
        <xdr:cNvPr id="427" name="n_2mainValue【一般廃棄物処理施設】&#10;有形固定資産減価償却率"/>
        <xdr:cNvSpPr txBox="1"/>
      </xdr:nvSpPr>
      <xdr:spPr>
        <a:xfrm>
          <a:off x="14389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1" name="テキスト ボックス 44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3" name="テキスト ボックス 44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5" name="テキスト ボックス 44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7" name="テキスト ボックス 44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9" name="直線コネクタ 448"/>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50"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51" name="直線コネクタ 450"/>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52"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53" name="直線コネクタ 452"/>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54"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55" name="フローチャート: 判断 454"/>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6" name="フローチャート: 判断 455"/>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457" name="n_1aveValue【一般廃棄物処理施設】&#10;一人当たり有形固定資産（償却資産）額"/>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58" name="フローチャート: 判断 457"/>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459" name="n_2aveValue【一般廃棄物処理施設】&#10;一人当たり有形固定資産（償却資産）額"/>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164905</xdr:rowOff>
    </xdr:from>
    <xdr:to>
      <xdr:col>112</xdr:col>
      <xdr:colOff>38100</xdr:colOff>
      <xdr:row>41</xdr:row>
      <xdr:rowOff>95055</xdr:rowOff>
    </xdr:to>
    <xdr:sp macro="" textlink="">
      <xdr:nvSpPr>
        <xdr:cNvPr id="465" name="楕円 464"/>
        <xdr:cNvSpPr/>
      </xdr:nvSpPr>
      <xdr:spPr>
        <a:xfrm>
          <a:off x="21272500" y="702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170758</xdr:rowOff>
    </xdr:from>
    <xdr:to>
      <xdr:col>107</xdr:col>
      <xdr:colOff>101600</xdr:colOff>
      <xdr:row>41</xdr:row>
      <xdr:rowOff>100908</xdr:rowOff>
    </xdr:to>
    <xdr:sp macro="" textlink="">
      <xdr:nvSpPr>
        <xdr:cNvPr id="466" name="楕円 465"/>
        <xdr:cNvSpPr/>
      </xdr:nvSpPr>
      <xdr:spPr>
        <a:xfrm>
          <a:off x="20383500" y="70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44255</xdr:rowOff>
    </xdr:from>
    <xdr:to>
      <xdr:col>111</xdr:col>
      <xdr:colOff>177800</xdr:colOff>
      <xdr:row>41</xdr:row>
      <xdr:rowOff>50108</xdr:rowOff>
    </xdr:to>
    <xdr:cxnSp macro="">
      <xdr:nvCxnSpPr>
        <xdr:cNvPr id="467" name="直線コネクタ 466"/>
        <xdr:cNvCxnSpPr/>
      </xdr:nvCxnSpPr>
      <xdr:spPr>
        <a:xfrm flipV="1">
          <a:off x="20434300" y="7073705"/>
          <a:ext cx="889000" cy="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86182</xdr:rowOff>
    </xdr:from>
    <xdr:ext cx="534377" cy="259045"/>
    <xdr:sp macro="" textlink="">
      <xdr:nvSpPr>
        <xdr:cNvPr id="468" name="n_1mainValue【一般廃棄物処理施設】&#10;一人当たり有形固定資産（償却資産）額"/>
        <xdr:cNvSpPr txBox="1"/>
      </xdr:nvSpPr>
      <xdr:spPr>
        <a:xfrm>
          <a:off x="21043411" y="711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92035</xdr:rowOff>
    </xdr:from>
    <xdr:ext cx="534377" cy="259045"/>
    <xdr:sp macro="" textlink="">
      <xdr:nvSpPr>
        <xdr:cNvPr id="469" name="n_2mainValue【一般廃棄物処理施設】&#10;一人当たり有形固定資産（償却資産）額"/>
        <xdr:cNvSpPr txBox="1"/>
      </xdr:nvSpPr>
      <xdr:spPr>
        <a:xfrm>
          <a:off x="20167111" y="71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0" name="テキスト ボックス 4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0" name="テキスト ボックス 48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2" name="テキスト ボックス 4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494" name="直線コネクタ 49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49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496" name="直線コネクタ 49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49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498" name="直線コネクタ 49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49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00" name="フローチャート: 判断 49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01" name="フローチャート: 判断 50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167657</xdr:rowOff>
    </xdr:from>
    <xdr:ext cx="405111" cy="259045"/>
    <xdr:sp macro="" textlink="">
      <xdr:nvSpPr>
        <xdr:cNvPr id="502"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503" name="フローチャート: 判断 502"/>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74312</xdr:rowOff>
    </xdr:from>
    <xdr:ext cx="405111" cy="259045"/>
    <xdr:sp macro="" textlink="">
      <xdr:nvSpPr>
        <xdr:cNvPr id="504"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139700</xdr:rowOff>
    </xdr:from>
    <xdr:to>
      <xdr:col>81</xdr:col>
      <xdr:colOff>101600</xdr:colOff>
      <xdr:row>59</xdr:row>
      <xdr:rowOff>69850</xdr:rowOff>
    </xdr:to>
    <xdr:sp macro="" textlink="">
      <xdr:nvSpPr>
        <xdr:cNvPr id="510" name="楕円 509"/>
        <xdr:cNvSpPr/>
      </xdr:nvSpPr>
      <xdr:spPr>
        <a:xfrm>
          <a:off x="15430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xdr:rowOff>
    </xdr:from>
    <xdr:to>
      <xdr:col>76</xdr:col>
      <xdr:colOff>165100</xdr:colOff>
      <xdr:row>59</xdr:row>
      <xdr:rowOff>107950</xdr:rowOff>
    </xdr:to>
    <xdr:sp macro="" textlink="">
      <xdr:nvSpPr>
        <xdr:cNvPr id="511" name="楕円 510"/>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19050</xdr:rowOff>
    </xdr:from>
    <xdr:to>
      <xdr:col>81</xdr:col>
      <xdr:colOff>50800</xdr:colOff>
      <xdr:row>59</xdr:row>
      <xdr:rowOff>57150</xdr:rowOff>
    </xdr:to>
    <xdr:cxnSp macro="">
      <xdr:nvCxnSpPr>
        <xdr:cNvPr id="512" name="直線コネクタ 511"/>
        <xdr:cNvCxnSpPr/>
      </xdr:nvCxnSpPr>
      <xdr:spPr>
        <a:xfrm flipV="1">
          <a:off x="14592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86377</xdr:rowOff>
    </xdr:from>
    <xdr:ext cx="405111" cy="259045"/>
    <xdr:sp macro="" textlink="">
      <xdr:nvSpPr>
        <xdr:cNvPr id="513" name="n_1mainValue【保健センター・保健所】&#10;有形固定資産減価償却率"/>
        <xdr:cNvSpPr txBox="1"/>
      </xdr:nvSpPr>
      <xdr:spPr>
        <a:xfrm>
          <a:off x="15266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14" name="n_2mainValue【保健センター・保健所】&#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25" name="直線コネクタ 52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6" name="テキスト ボックス 52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7" name="直線コネクタ 52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8" name="テキスト ボックス 52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9" name="直線コネクタ 52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0" name="テキスト ボックス 52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1" name="直線コネクタ 53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2" name="テキスト ボックス 53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3" name="直線コネクタ 53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4" name="テキスト ボックス 53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5" name="直線コネクタ 53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6" name="テキスト ボックス 53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40" name="直線コネクタ 539"/>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4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42" name="直線コネクタ 54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43"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44" name="直線コネクタ 543"/>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33762</xdr:rowOff>
    </xdr:from>
    <xdr:ext cx="469744" cy="259045"/>
    <xdr:sp macro="" textlink="">
      <xdr:nvSpPr>
        <xdr:cNvPr id="545" name="【保健センター・保健所】&#10;一人当たり面積平均値テキスト"/>
        <xdr:cNvSpPr txBox="1"/>
      </xdr:nvSpPr>
      <xdr:spPr>
        <a:xfrm>
          <a:off x="22199600" y="1083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46" name="フローチャート: 判断 545"/>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47" name="フローチャート: 判断 54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548"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549" name="フローチャート: 判断 548"/>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550"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14515</xdr:rowOff>
    </xdr:from>
    <xdr:to>
      <xdr:col>112</xdr:col>
      <xdr:colOff>38100</xdr:colOff>
      <xdr:row>64</xdr:row>
      <xdr:rowOff>116115</xdr:rowOff>
    </xdr:to>
    <xdr:sp macro="" textlink="">
      <xdr:nvSpPr>
        <xdr:cNvPr id="556" name="楕円 555"/>
        <xdr:cNvSpPr/>
      </xdr:nvSpPr>
      <xdr:spPr>
        <a:xfrm>
          <a:off x="21272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64</xdr:row>
      <xdr:rowOff>14515</xdr:rowOff>
    </xdr:from>
    <xdr:to>
      <xdr:col>107</xdr:col>
      <xdr:colOff>101600</xdr:colOff>
      <xdr:row>64</xdr:row>
      <xdr:rowOff>116115</xdr:rowOff>
    </xdr:to>
    <xdr:sp macro="" textlink="">
      <xdr:nvSpPr>
        <xdr:cNvPr id="557" name="楕円 556"/>
        <xdr:cNvSpPr/>
      </xdr:nvSpPr>
      <xdr:spPr>
        <a:xfrm>
          <a:off x="203835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65315</xdr:rowOff>
    </xdr:from>
    <xdr:to>
      <xdr:col>111</xdr:col>
      <xdr:colOff>177800</xdr:colOff>
      <xdr:row>64</xdr:row>
      <xdr:rowOff>65315</xdr:rowOff>
    </xdr:to>
    <xdr:cxnSp macro="">
      <xdr:nvCxnSpPr>
        <xdr:cNvPr id="558" name="直線コネクタ 557"/>
        <xdr:cNvCxnSpPr/>
      </xdr:nvCxnSpPr>
      <xdr:spPr>
        <a:xfrm>
          <a:off x="20434300" y="11038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107242</xdr:rowOff>
    </xdr:from>
    <xdr:ext cx="469744" cy="259045"/>
    <xdr:sp macro="" textlink="">
      <xdr:nvSpPr>
        <xdr:cNvPr id="559" name="n_1mainValue【保健センター・保健所】&#10;一人当たり面積"/>
        <xdr:cNvSpPr txBox="1"/>
      </xdr:nvSpPr>
      <xdr:spPr>
        <a:xfrm>
          <a:off x="210757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107242</xdr:rowOff>
    </xdr:from>
    <xdr:ext cx="469744" cy="259045"/>
    <xdr:sp macro="" textlink="">
      <xdr:nvSpPr>
        <xdr:cNvPr id="560" name="n_2mainValue【保健センター・保健所】&#10;一人当たり面積"/>
        <xdr:cNvSpPr txBox="1"/>
      </xdr:nvSpPr>
      <xdr:spPr>
        <a:xfrm>
          <a:off x="20199427" y="1108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1" name="正方形/長方形 56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2" name="正方形/長方形 56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3" name="正方形/長方形 56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4" name="正方形/長方形 56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5" name="正方形/長方形 56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6" name="正方形/長方形 56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7" name="正方形/長方形 56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8" name="正方形/長方形 56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9" name="テキスト ボックス 56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0" name="直線コネクタ 56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1" name="直線コネクタ 57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2" name="テキスト ボックス 57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3" name="直線コネクタ 57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4" name="テキスト ボックス 57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5" name="直線コネクタ 57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6" name="テキスト ボックス 57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7" name="直線コネクタ 57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8" name="テキスト ボックス 57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9" name="直線コネクタ 57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0" name="テキスト ボックス 57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1" name="直線コネクタ 58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2" name="テキスト ボックス 58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86" name="直線コネクタ 585"/>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87"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88" name="直線コネクタ 587"/>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89"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0" name="直線コネクタ 589"/>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91"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92" name="フローチャート: 判断 591"/>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93" name="フローチャート: 判断 592"/>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594" name="n_1aveValue【消防施設】&#10;有形固定資産減価償却率"/>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95" name="フローチャート: 判断 594"/>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596"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7" name="テキスト ボックス 5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8" name="テキスト ボックス 5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9" name="テキスト ボックス 5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0" name="テキスト ボックス 5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1" name="テキスト ボックス 6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108131</xdr:rowOff>
    </xdr:from>
    <xdr:to>
      <xdr:col>81</xdr:col>
      <xdr:colOff>101600</xdr:colOff>
      <xdr:row>84</xdr:row>
      <xdr:rowOff>38281</xdr:rowOff>
    </xdr:to>
    <xdr:sp macro="" textlink="">
      <xdr:nvSpPr>
        <xdr:cNvPr id="602" name="楕円 601"/>
        <xdr:cNvSpPr/>
      </xdr:nvSpPr>
      <xdr:spPr>
        <a:xfrm>
          <a:off x="15430500" y="143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148952</xdr:rowOff>
    </xdr:from>
    <xdr:to>
      <xdr:col>76</xdr:col>
      <xdr:colOff>165100</xdr:colOff>
      <xdr:row>84</xdr:row>
      <xdr:rowOff>79102</xdr:rowOff>
    </xdr:to>
    <xdr:sp macro="" textlink="">
      <xdr:nvSpPr>
        <xdr:cNvPr id="603" name="楕円 602"/>
        <xdr:cNvSpPr/>
      </xdr:nvSpPr>
      <xdr:spPr>
        <a:xfrm>
          <a:off x="14541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158931</xdr:rowOff>
    </xdr:from>
    <xdr:to>
      <xdr:col>81</xdr:col>
      <xdr:colOff>50800</xdr:colOff>
      <xdr:row>84</xdr:row>
      <xdr:rowOff>28302</xdr:rowOff>
    </xdr:to>
    <xdr:cxnSp macro="">
      <xdr:nvCxnSpPr>
        <xdr:cNvPr id="604" name="直線コネクタ 603"/>
        <xdr:cNvCxnSpPr/>
      </xdr:nvCxnSpPr>
      <xdr:spPr>
        <a:xfrm flipV="1">
          <a:off x="14592300" y="1438928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29408</xdr:rowOff>
    </xdr:from>
    <xdr:ext cx="405111" cy="259045"/>
    <xdr:sp macro="" textlink="">
      <xdr:nvSpPr>
        <xdr:cNvPr id="605" name="n_1mainValue【消防施設】&#10;有形固定資産減価償却率"/>
        <xdr:cNvSpPr txBox="1"/>
      </xdr:nvSpPr>
      <xdr:spPr>
        <a:xfrm>
          <a:off x="152660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70229</xdr:rowOff>
    </xdr:from>
    <xdr:ext cx="405111" cy="259045"/>
    <xdr:sp macro="" textlink="">
      <xdr:nvSpPr>
        <xdr:cNvPr id="606" name="n_2mainValue【消防施設】&#10;有形固定資産減価償却率"/>
        <xdr:cNvSpPr txBox="1"/>
      </xdr:nvSpPr>
      <xdr:spPr>
        <a:xfrm>
          <a:off x="14389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7" name="直線コネクタ 61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8" name="テキスト ボックス 61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9" name="直線コネクタ 61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0" name="テキスト ボックス 61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1" name="直線コネクタ 62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2" name="テキスト ボックス 62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3" name="直線コネクタ 62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4" name="テキスト ボックス 62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5" name="直線コネクタ 62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6" name="テキスト ボックス 62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28" name="直線コネクタ 627"/>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29"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30" name="直線コネクタ 629"/>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31"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32" name="直線コネクタ 63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633"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34" name="フローチャート: 判断 633"/>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35" name="フローチャート: 判断 634"/>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93742</xdr:rowOff>
    </xdr:from>
    <xdr:ext cx="469744" cy="259045"/>
    <xdr:sp macro="" textlink="">
      <xdr:nvSpPr>
        <xdr:cNvPr id="636" name="n_1aveValue【消防施設】&#10;一人当たり面積"/>
        <xdr:cNvSpPr txBox="1"/>
      </xdr:nvSpPr>
      <xdr:spPr>
        <a:xfrm>
          <a:off x="210757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637" name="フローチャート: 判断 636"/>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116603</xdr:rowOff>
    </xdr:from>
    <xdr:ext cx="469744" cy="259045"/>
    <xdr:sp macro="" textlink="">
      <xdr:nvSpPr>
        <xdr:cNvPr id="638"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3302</xdr:rowOff>
    </xdr:from>
    <xdr:to>
      <xdr:col>112</xdr:col>
      <xdr:colOff>38100</xdr:colOff>
      <xdr:row>83</xdr:row>
      <xdr:rowOff>104902</xdr:rowOff>
    </xdr:to>
    <xdr:sp macro="" textlink="">
      <xdr:nvSpPr>
        <xdr:cNvPr id="644" name="楕円 643"/>
        <xdr:cNvSpPr/>
      </xdr:nvSpPr>
      <xdr:spPr>
        <a:xfrm>
          <a:off x="21272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170180</xdr:rowOff>
    </xdr:from>
    <xdr:to>
      <xdr:col>107</xdr:col>
      <xdr:colOff>101600</xdr:colOff>
      <xdr:row>83</xdr:row>
      <xdr:rowOff>100330</xdr:rowOff>
    </xdr:to>
    <xdr:sp macro="" textlink="">
      <xdr:nvSpPr>
        <xdr:cNvPr id="645" name="楕円 644"/>
        <xdr:cNvSpPr/>
      </xdr:nvSpPr>
      <xdr:spPr>
        <a:xfrm>
          <a:off x="20383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49530</xdr:rowOff>
    </xdr:from>
    <xdr:to>
      <xdr:col>111</xdr:col>
      <xdr:colOff>177800</xdr:colOff>
      <xdr:row>83</xdr:row>
      <xdr:rowOff>54102</xdr:rowOff>
    </xdr:to>
    <xdr:cxnSp macro="">
      <xdr:nvCxnSpPr>
        <xdr:cNvPr id="646" name="直線コネクタ 645"/>
        <xdr:cNvCxnSpPr/>
      </xdr:nvCxnSpPr>
      <xdr:spPr>
        <a:xfrm>
          <a:off x="20434300" y="142798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121429</xdr:rowOff>
    </xdr:from>
    <xdr:ext cx="469744" cy="259045"/>
    <xdr:sp macro="" textlink="">
      <xdr:nvSpPr>
        <xdr:cNvPr id="647" name="n_1mainValue【消防施設】&#10;一人当たり面積"/>
        <xdr:cNvSpPr txBox="1"/>
      </xdr:nvSpPr>
      <xdr:spPr>
        <a:xfrm>
          <a:off x="21075727" y="1400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116857</xdr:rowOff>
    </xdr:from>
    <xdr:ext cx="469744" cy="259045"/>
    <xdr:sp macro="" textlink="">
      <xdr:nvSpPr>
        <xdr:cNvPr id="648" name="n_2mainValue【消防施設】&#10;一人当たり面積"/>
        <xdr:cNvSpPr txBox="1"/>
      </xdr:nvSpPr>
      <xdr:spPr>
        <a:xfrm>
          <a:off x="20199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674" name="直線コネクタ 673"/>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675"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6" name="直線コネクタ 67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77"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78" name="直線コネクタ 677"/>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679"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680" name="フローチャート: 判断 679"/>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81" name="フローチャート: 判断 680"/>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682" name="n_1aveValue【庁舎】&#10;有形固定資産減価償却率"/>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83" name="フローチャート: 判断 682"/>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684" name="n_2ave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690" name="楕円 689"/>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691" name="楕円 690"/>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103958</xdr:rowOff>
    </xdr:from>
    <xdr:to>
      <xdr:col>81</xdr:col>
      <xdr:colOff>50800</xdr:colOff>
      <xdr:row>105</xdr:row>
      <xdr:rowOff>133350</xdr:rowOff>
    </xdr:to>
    <xdr:cxnSp macro="">
      <xdr:nvCxnSpPr>
        <xdr:cNvPr id="692" name="直線コネクタ 691"/>
        <xdr:cNvCxnSpPr/>
      </xdr:nvCxnSpPr>
      <xdr:spPr>
        <a:xfrm flipV="1">
          <a:off x="14592300" y="1810620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693" name="n_1main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694"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20" name="直線コネクタ 719"/>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21"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22" name="直線コネクタ 721"/>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23"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24" name="直線コネクタ 723"/>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725"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26" name="フローチャート: 判断 725"/>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27" name="フローチャート: 判断 726"/>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728" name="n_1aveValue【庁舎】&#10;一人当たり面積"/>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729" name="フローチャート: 判断 728"/>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730" name="n_2aveValue【庁舎】&#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95613</xdr:rowOff>
    </xdr:from>
    <xdr:to>
      <xdr:col>112</xdr:col>
      <xdr:colOff>38100</xdr:colOff>
      <xdr:row>108</xdr:row>
      <xdr:rowOff>25763</xdr:rowOff>
    </xdr:to>
    <xdr:sp macro="" textlink="">
      <xdr:nvSpPr>
        <xdr:cNvPr id="736" name="楕円 735"/>
        <xdr:cNvSpPr/>
      </xdr:nvSpPr>
      <xdr:spPr>
        <a:xfrm>
          <a:off x="21272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94524</xdr:rowOff>
    </xdr:from>
    <xdr:to>
      <xdr:col>107</xdr:col>
      <xdr:colOff>101600</xdr:colOff>
      <xdr:row>108</xdr:row>
      <xdr:rowOff>24674</xdr:rowOff>
    </xdr:to>
    <xdr:sp macro="" textlink="">
      <xdr:nvSpPr>
        <xdr:cNvPr id="737" name="楕円 736"/>
        <xdr:cNvSpPr/>
      </xdr:nvSpPr>
      <xdr:spPr>
        <a:xfrm>
          <a:off x="203835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145324</xdr:rowOff>
    </xdr:from>
    <xdr:to>
      <xdr:col>111</xdr:col>
      <xdr:colOff>177800</xdr:colOff>
      <xdr:row>107</xdr:row>
      <xdr:rowOff>146413</xdr:rowOff>
    </xdr:to>
    <xdr:cxnSp macro="">
      <xdr:nvCxnSpPr>
        <xdr:cNvPr id="738" name="直線コネクタ 737"/>
        <xdr:cNvCxnSpPr/>
      </xdr:nvCxnSpPr>
      <xdr:spPr>
        <a:xfrm>
          <a:off x="20434300" y="184904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42290</xdr:rowOff>
    </xdr:from>
    <xdr:ext cx="469744" cy="259045"/>
    <xdr:sp macro="" textlink="">
      <xdr:nvSpPr>
        <xdr:cNvPr id="739" name="n_1mainValue【庁舎】&#10;一人当たり面積"/>
        <xdr:cNvSpPr txBox="1"/>
      </xdr:nvSpPr>
      <xdr:spPr>
        <a:xfrm>
          <a:off x="21075727" y="182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41201</xdr:rowOff>
    </xdr:from>
    <xdr:ext cx="469744" cy="259045"/>
    <xdr:sp macro="" textlink="">
      <xdr:nvSpPr>
        <xdr:cNvPr id="740" name="n_2mainValue【庁舎】&#10;一人当たり面積"/>
        <xdr:cNvSpPr txBox="1"/>
      </xdr:nvSpPr>
      <xdr:spPr>
        <a:xfrm>
          <a:off x="20199427" y="182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一人当たり面積については、類似団体と比較して高くなっているのは、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体育館・プール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福祉施設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、消防施設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反対に低くなっているのは、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図書館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は、類似団体比較し、一人当たりの有形固定資産（償却資産）額が低くなっている。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は、有形固定資産減価償却率も高いこともあり、西クリーンステーションは平成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年度に大規模改修が完了しているが、今後も適正な維持管理を継続する。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中央クリーンステーションは、昭和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年度の稼働開始から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年が経過し、機械設備の老朽化が著しく、維持管理費が年々増加傾向となっている。これらに対応するため、し尿・浄化槽汚泥の下水道放流に向けた施設改造を行い、維持管理費の抑制を図る。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保健センター、保健所</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福祉施設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に関しては、現在建設中の文化施設に機能を集約し複合施設とすることより、建設・維持管理コストを抑え、利用者に利便性の高い公共サービスの実施に努めていく。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35,147
34,946
16.27
11,634,281
11,137,153
341,940
6,781,670
8,103,276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類似団体平均、全国平均、県平均のいずれの指数も上回っている状況となっている。基準財政需要額の増加を上回る基準財政収入額の増加（税収の増）があったため、財政力指数を上げることとなった。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38805</xdr:rowOff>
    </xdr:from>
    <xdr:to>
      <xdr:col>23</xdr:col>
      <xdr:colOff>133350</xdr:colOff>
      <xdr:row>42</xdr:row>
      <xdr:rowOff>52211</xdr:rowOff>
    </xdr:to>
    <xdr:cxnSp macro="">
      <xdr:nvCxnSpPr>
        <xdr:cNvPr id="69" name="直線コネクタ 68"/>
        <xdr:cNvCxnSpPr/>
      </xdr:nvCxnSpPr>
      <xdr:spPr>
        <a:xfrm flipV="1">
          <a:off x="4114800" y="72397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65617</xdr:rowOff>
    </xdr:to>
    <xdr:cxnSp macro="">
      <xdr:nvCxnSpPr>
        <xdr:cNvPr id="75" name="直線コネクタ 74"/>
        <xdr:cNvCxnSpPr/>
      </xdr:nvCxnSpPr>
      <xdr:spPr>
        <a:xfrm flipV="1">
          <a:off x="2336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92428</xdr:rowOff>
    </xdr:to>
    <xdr:cxnSp macro="">
      <xdr:nvCxnSpPr>
        <xdr:cNvPr id="78" name="直線コネクタ 77"/>
        <xdr:cNvCxnSpPr/>
      </xdr:nvCxnSpPr>
      <xdr:spPr>
        <a:xfrm flipV="1">
          <a:off x="1447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88" name="楕円 87"/>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macro="" textlink="">
      <xdr:nvSpPr>
        <xdr:cNvPr id="89"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91" name="テキスト ボックス 90"/>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3" name="テキスト ボックス 92"/>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増加しているものの、人件費と公債費は減少しているため、類似団体平均を下回っている状況が続いている。今後は、公債費の増加が見込まれるため、経常収支比率は類似団体平均へと接近していくことが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55033</xdr:rowOff>
    </xdr:to>
    <xdr:cxnSp macro="">
      <xdr:nvCxnSpPr>
        <xdr:cNvPr id="132" name="直線コネクタ 131"/>
        <xdr:cNvCxnSpPr/>
      </xdr:nvCxnSpPr>
      <xdr:spPr>
        <a:xfrm flipV="1">
          <a:off x="4114800" y="104893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61</xdr:row>
      <xdr:rowOff>55033</xdr:rowOff>
    </xdr:to>
    <xdr:cxnSp macro="">
      <xdr:nvCxnSpPr>
        <xdr:cNvPr id="135" name="直線コネクタ 134"/>
        <xdr:cNvCxnSpPr/>
      </xdr:nvCxnSpPr>
      <xdr:spPr>
        <a:xfrm>
          <a:off x="3225800" y="104330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62</xdr:row>
      <xdr:rowOff>161079</xdr:rowOff>
    </xdr:to>
    <xdr:cxnSp macro="">
      <xdr:nvCxnSpPr>
        <xdr:cNvPr id="138" name="直線コネクタ 137"/>
        <xdr:cNvCxnSpPr/>
      </xdr:nvCxnSpPr>
      <xdr:spPr>
        <a:xfrm flipV="1">
          <a:off x="2336800" y="10433050"/>
          <a:ext cx="8890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62</xdr:row>
      <xdr:rowOff>161079</xdr:rowOff>
    </xdr:to>
    <xdr:cxnSp macro="">
      <xdr:nvCxnSpPr>
        <xdr:cNvPr id="141" name="直線コネクタ 140"/>
        <xdr:cNvCxnSpPr/>
      </xdr:nvCxnSpPr>
      <xdr:spPr>
        <a:xfrm>
          <a:off x="1447800" y="10678371"/>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88071</xdr:rowOff>
    </xdr:from>
    <xdr:ext cx="762000" cy="259045"/>
    <xdr:sp macro="" textlink="">
      <xdr:nvSpPr>
        <xdr:cNvPr id="145" name="テキスト ボックス 144"/>
        <xdr:cNvSpPr txBox="1"/>
      </xdr:nvSpPr>
      <xdr:spPr>
        <a:xfrm>
          <a:off x="1066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151554</xdr:rowOff>
    </xdr:from>
    <xdr:to>
      <xdr:col>23</xdr:col>
      <xdr:colOff>184150</xdr:colOff>
      <xdr:row>61</xdr:row>
      <xdr:rowOff>81704</xdr:rowOff>
    </xdr:to>
    <xdr:sp macro="" textlink="">
      <xdr:nvSpPr>
        <xdr:cNvPr id="151" name="楕円 150"/>
        <xdr:cNvSpPr/>
      </xdr:nvSpPr>
      <xdr:spPr>
        <a:xfrm>
          <a:off x="49022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168081</xdr:rowOff>
    </xdr:from>
    <xdr:ext cx="762000" cy="259045"/>
    <xdr:sp macro="" textlink="">
      <xdr:nvSpPr>
        <xdr:cNvPr id="152" name="財政構造の弾力性該当値テキスト"/>
        <xdr:cNvSpPr txBox="1"/>
      </xdr:nvSpPr>
      <xdr:spPr>
        <a:xfrm>
          <a:off x="5041900" y="1028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53" name="楕円 152"/>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4" name="テキスト ボックス 153"/>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110279</xdr:rowOff>
    </xdr:from>
    <xdr:to>
      <xdr:col>11</xdr:col>
      <xdr:colOff>82550</xdr:colOff>
      <xdr:row>63</xdr:row>
      <xdr:rowOff>40429</xdr:rowOff>
    </xdr:to>
    <xdr:sp macro="" textlink="">
      <xdr:nvSpPr>
        <xdr:cNvPr id="157" name="楕円 156"/>
        <xdr:cNvSpPr/>
      </xdr:nvSpPr>
      <xdr:spPr>
        <a:xfrm>
          <a:off x="2286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25206</xdr:rowOff>
    </xdr:from>
    <xdr:ext cx="762000" cy="259045"/>
    <xdr:sp macro="" textlink="">
      <xdr:nvSpPr>
        <xdr:cNvPr id="158" name="テキスト ボックス 157"/>
        <xdr:cNvSpPr txBox="1"/>
      </xdr:nvSpPr>
      <xdr:spPr>
        <a:xfrm>
          <a:off x="1955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59" name="楕円 158"/>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109448</xdr:rowOff>
    </xdr:from>
    <xdr:ext cx="762000" cy="259045"/>
    <xdr:sp macro="" textlink="">
      <xdr:nvSpPr>
        <xdr:cNvPr id="160" name="テキスト ボックス 159"/>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業務の外部委託や臨時職員賃金などが増加しているが、人件費の減少幅が大きいため、結果として大きな増加とはならなかった。この傾向は今後も継続すると考えられるため、物件費を精査し抑制に努め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136003</xdr:rowOff>
    </xdr:from>
    <xdr:to>
      <xdr:col>23</xdr:col>
      <xdr:colOff>133350</xdr:colOff>
      <xdr:row>83</xdr:row>
      <xdr:rowOff>3418</xdr:rowOff>
    </xdr:to>
    <xdr:cxnSp macro="">
      <xdr:nvCxnSpPr>
        <xdr:cNvPr id="195" name="直線コネクタ 194"/>
        <xdr:cNvCxnSpPr/>
      </xdr:nvCxnSpPr>
      <xdr:spPr>
        <a:xfrm>
          <a:off x="4114800" y="14194903"/>
          <a:ext cx="838200" cy="3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136003</xdr:rowOff>
    </xdr:from>
    <xdr:to>
      <xdr:col>19</xdr:col>
      <xdr:colOff>133350</xdr:colOff>
      <xdr:row>83</xdr:row>
      <xdr:rowOff>17196</xdr:rowOff>
    </xdr:to>
    <xdr:cxnSp macro="">
      <xdr:nvCxnSpPr>
        <xdr:cNvPr id="198" name="直線コネクタ 197"/>
        <xdr:cNvCxnSpPr/>
      </xdr:nvCxnSpPr>
      <xdr:spPr>
        <a:xfrm flipV="1">
          <a:off x="3225800" y="14194903"/>
          <a:ext cx="889000" cy="5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17196</xdr:rowOff>
    </xdr:from>
    <xdr:to>
      <xdr:col>15</xdr:col>
      <xdr:colOff>82550</xdr:colOff>
      <xdr:row>83</xdr:row>
      <xdr:rowOff>136985</xdr:rowOff>
    </xdr:to>
    <xdr:cxnSp macro="">
      <xdr:nvCxnSpPr>
        <xdr:cNvPr id="201" name="直線コネクタ 200"/>
        <xdr:cNvCxnSpPr/>
      </xdr:nvCxnSpPr>
      <xdr:spPr>
        <a:xfrm flipV="1">
          <a:off x="2336800" y="14247546"/>
          <a:ext cx="889000" cy="11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54284</xdr:rowOff>
    </xdr:from>
    <xdr:to>
      <xdr:col>11</xdr:col>
      <xdr:colOff>31750</xdr:colOff>
      <xdr:row>83</xdr:row>
      <xdr:rowOff>136985</xdr:rowOff>
    </xdr:to>
    <xdr:cxnSp macro="">
      <xdr:nvCxnSpPr>
        <xdr:cNvPr id="204" name="直線コネクタ 203"/>
        <xdr:cNvCxnSpPr/>
      </xdr:nvCxnSpPr>
      <xdr:spPr>
        <a:xfrm>
          <a:off x="1447800" y="14284634"/>
          <a:ext cx="889000" cy="8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124068</xdr:rowOff>
    </xdr:from>
    <xdr:to>
      <xdr:col>23</xdr:col>
      <xdr:colOff>184150</xdr:colOff>
      <xdr:row>83</xdr:row>
      <xdr:rowOff>54218</xdr:rowOff>
    </xdr:to>
    <xdr:sp macro="" textlink="">
      <xdr:nvSpPr>
        <xdr:cNvPr id="214" name="楕円 213"/>
        <xdr:cNvSpPr/>
      </xdr:nvSpPr>
      <xdr:spPr>
        <a:xfrm>
          <a:off x="4902200" y="1418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140595</xdr:rowOff>
    </xdr:from>
    <xdr:ext cx="762000" cy="259045"/>
    <xdr:sp macro="" textlink="">
      <xdr:nvSpPr>
        <xdr:cNvPr id="215" name="人件費・物件費等の状況該当値テキスト"/>
        <xdr:cNvSpPr txBox="1"/>
      </xdr:nvSpPr>
      <xdr:spPr>
        <a:xfrm>
          <a:off x="5041900" y="140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85203</xdr:rowOff>
    </xdr:from>
    <xdr:to>
      <xdr:col>19</xdr:col>
      <xdr:colOff>184150</xdr:colOff>
      <xdr:row>83</xdr:row>
      <xdr:rowOff>15353</xdr:rowOff>
    </xdr:to>
    <xdr:sp macro="" textlink="">
      <xdr:nvSpPr>
        <xdr:cNvPr id="216" name="楕円 215"/>
        <xdr:cNvSpPr/>
      </xdr:nvSpPr>
      <xdr:spPr>
        <a:xfrm>
          <a:off x="4064000" y="1414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25530</xdr:rowOff>
    </xdr:from>
    <xdr:ext cx="736600" cy="259045"/>
    <xdr:sp macro="" textlink="">
      <xdr:nvSpPr>
        <xdr:cNvPr id="217" name="テキスト ボックス 216"/>
        <xdr:cNvSpPr txBox="1"/>
      </xdr:nvSpPr>
      <xdr:spPr>
        <a:xfrm>
          <a:off x="3733800" y="1391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137846</xdr:rowOff>
    </xdr:from>
    <xdr:to>
      <xdr:col>15</xdr:col>
      <xdr:colOff>133350</xdr:colOff>
      <xdr:row>83</xdr:row>
      <xdr:rowOff>67996</xdr:rowOff>
    </xdr:to>
    <xdr:sp macro="" textlink="">
      <xdr:nvSpPr>
        <xdr:cNvPr id="218" name="楕円 217"/>
        <xdr:cNvSpPr/>
      </xdr:nvSpPr>
      <xdr:spPr>
        <a:xfrm>
          <a:off x="3175000" y="1419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78173</xdr:rowOff>
    </xdr:from>
    <xdr:ext cx="762000" cy="259045"/>
    <xdr:sp macro="" textlink="">
      <xdr:nvSpPr>
        <xdr:cNvPr id="219" name="テキスト ボックス 218"/>
        <xdr:cNvSpPr txBox="1"/>
      </xdr:nvSpPr>
      <xdr:spPr>
        <a:xfrm>
          <a:off x="2844800" y="1396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86185</xdr:rowOff>
    </xdr:from>
    <xdr:to>
      <xdr:col>11</xdr:col>
      <xdr:colOff>82550</xdr:colOff>
      <xdr:row>84</xdr:row>
      <xdr:rowOff>16335</xdr:rowOff>
    </xdr:to>
    <xdr:sp macro="" textlink="">
      <xdr:nvSpPr>
        <xdr:cNvPr id="220" name="楕円 219"/>
        <xdr:cNvSpPr/>
      </xdr:nvSpPr>
      <xdr:spPr>
        <a:xfrm>
          <a:off x="2286000" y="14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1112</xdr:rowOff>
    </xdr:from>
    <xdr:ext cx="762000" cy="259045"/>
    <xdr:sp macro="" textlink="">
      <xdr:nvSpPr>
        <xdr:cNvPr id="221" name="テキスト ボックス 220"/>
        <xdr:cNvSpPr txBox="1"/>
      </xdr:nvSpPr>
      <xdr:spPr>
        <a:xfrm>
          <a:off x="1955800" y="144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3484</xdr:rowOff>
    </xdr:from>
    <xdr:to>
      <xdr:col>7</xdr:col>
      <xdr:colOff>31750</xdr:colOff>
      <xdr:row>83</xdr:row>
      <xdr:rowOff>105084</xdr:rowOff>
    </xdr:to>
    <xdr:sp macro="" textlink="">
      <xdr:nvSpPr>
        <xdr:cNvPr id="222" name="楕円 221"/>
        <xdr:cNvSpPr/>
      </xdr:nvSpPr>
      <xdr:spPr>
        <a:xfrm>
          <a:off x="1397000" y="142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89861</xdr:rowOff>
    </xdr:from>
    <xdr:ext cx="762000" cy="259045"/>
    <xdr:sp macro="" textlink="">
      <xdr:nvSpPr>
        <xdr:cNvPr id="223" name="テキスト ボックス 222"/>
        <xdr:cNvSpPr txBox="1"/>
      </xdr:nvSpPr>
      <xdr:spPr>
        <a:xfrm>
          <a:off x="1066800" y="1432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類似団体平均、全国町村平均と比較しても同等・適正な水準となっており、今後も同水準の維持に努めていく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57" name="直線コネクタ 256"/>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85</xdr:row>
      <xdr:rowOff>45155</xdr:rowOff>
    </xdr:to>
    <xdr:cxnSp macro="">
      <xdr:nvCxnSpPr>
        <xdr:cNvPr id="260" name="直線コネクタ 259"/>
        <xdr:cNvCxnSpPr/>
      </xdr:nvCxnSpPr>
      <xdr:spPr>
        <a:xfrm>
          <a:off x="15290800" y="144977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95955</xdr:rowOff>
    </xdr:from>
    <xdr:to>
      <xdr:col>72</xdr:col>
      <xdr:colOff>203200</xdr:colOff>
      <xdr:row>84</xdr:row>
      <xdr:rowOff>109361</xdr:rowOff>
    </xdr:to>
    <xdr:cxnSp macro="">
      <xdr:nvCxnSpPr>
        <xdr:cNvPr id="263" name="直線コネクタ 262"/>
        <xdr:cNvCxnSpPr/>
      </xdr:nvCxnSpPr>
      <xdr:spPr>
        <a:xfrm flipV="1">
          <a:off x="14401800" y="1449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65" name="テキスト ボックス 264"/>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136172</xdr:rowOff>
    </xdr:to>
    <xdr:cxnSp macro="">
      <xdr:nvCxnSpPr>
        <xdr:cNvPr id="266" name="直線コネクタ 265"/>
        <xdr:cNvCxnSpPr/>
      </xdr:nvCxnSpPr>
      <xdr:spPr>
        <a:xfrm flipV="1">
          <a:off x="13512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68" name="テキスト ボックス 267"/>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6" name="楕円 275"/>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10882</xdr:rowOff>
    </xdr:from>
    <xdr:ext cx="762000" cy="259045"/>
    <xdr:sp macro="" textlink="">
      <xdr:nvSpPr>
        <xdr:cNvPr id="277" name="給与水準   （国との比較）該当値テキスト"/>
        <xdr:cNvSpPr txBox="1"/>
      </xdr:nvSpPr>
      <xdr:spPr>
        <a:xfrm>
          <a:off x="171069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8" name="楕円 277"/>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79" name="テキスト ボックス 278"/>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0" name="楕円 279"/>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156932</xdr:rowOff>
    </xdr:from>
    <xdr:ext cx="762000" cy="259045"/>
    <xdr:sp macro="" textlink="">
      <xdr:nvSpPr>
        <xdr:cNvPr id="281" name="テキスト ボックス 280"/>
        <xdr:cNvSpPr txBox="1"/>
      </xdr:nvSpPr>
      <xdr:spPr>
        <a:xfrm>
          <a:off x="14909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82" name="楕円 281"/>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83" name="テキスト ボックス 282"/>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4" name="楕円 283"/>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5" name="テキスト ボックス 284"/>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類似団体平均を下回る水準で推移しており、今後も、業務の民間委託などを実施し削減可能な部分においては実施するとともに、職員数の過度な減少による行政機能の低下を招かないように努めたい。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45508</xdr:rowOff>
    </xdr:to>
    <xdr:cxnSp macro="">
      <xdr:nvCxnSpPr>
        <xdr:cNvPr id="320" name="直線コネクタ 319"/>
        <xdr:cNvCxnSpPr/>
      </xdr:nvCxnSpPr>
      <xdr:spPr>
        <a:xfrm flipV="1">
          <a:off x="16179800" y="10328487"/>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45508</xdr:rowOff>
    </xdr:from>
    <xdr:to>
      <xdr:col>77</xdr:col>
      <xdr:colOff>44450</xdr:colOff>
      <xdr:row>60</xdr:row>
      <xdr:rowOff>58914</xdr:rowOff>
    </xdr:to>
    <xdr:cxnSp macro="">
      <xdr:nvCxnSpPr>
        <xdr:cNvPr id="323" name="直線コネクタ 322"/>
        <xdr:cNvCxnSpPr/>
      </xdr:nvCxnSpPr>
      <xdr:spPr>
        <a:xfrm flipV="1">
          <a:off x="15290800" y="1033250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58914</xdr:rowOff>
    </xdr:from>
    <xdr:to>
      <xdr:col>72</xdr:col>
      <xdr:colOff>203200</xdr:colOff>
      <xdr:row>60</xdr:row>
      <xdr:rowOff>99130</xdr:rowOff>
    </xdr:to>
    <xdr:cxnSp macro="">
      <xdr:nvCxnSpPr>
        <xdr:cNvPr id="326" name="直線コネクタ 325"/>
        <xdr:cNvCxnSpPr/>
      </xdr:nvCxnSpPr>
      <xdr:spPr>
        <a:xfrm flipV="1">
          <a:off x="14401800" y="1034591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99130</xdr:rowOff>
    </xdr:from>
    <xdr:to>
      <xdr:col>68</xdr:col>
      <xdr:colOff>152400</xdr:colOff>
      <xdr:row>60</xdr:row>
      <xdr:rowOff>142029</xdr:rowOff>
    </xdr:to>
    <xdr:cxnSp macro="">
      <xdr:nvCxnSpPr>
        <xdr:cNvPr id="329" name="直線コネクタ 328"/>
        <xdr:cNvCxnSpPr/>
      </xdr:nvCxnSpPr>
      <xdr:spPr>
        <a:xfrm flipV="1">
          <a:off x="13512800" y="10386130"/>
          <a:ext cx="889000" cy="4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162137</xdr:rowOff>
    </xdr:from>
    <xdr:to>
      <xdr:col>81</xdr:col>
      <xdr:colOff>95250</xdr:colOff>
      <xdr:row>60</xdr:row>
      <xdr:rowOff>92287</xdr:rowOff>
    </xdr:to>
    <xdr:sp macro="" textlink="">
      <xdr:nvSpPr>
        <xdr:cNvPr id="339" name="楕円 338"/>
        <xdr:cNvSpPr/>
      </xdr:nvSpPr>
      <xdr:spPr>
        <a:xfrm>
          <a:off x="169672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7214</xdr:rowOff>
    </xdr:from>
    <xdr:ext cx="762000" cy="259045"/>
    <xdr:sp macro="" textlink="">
      <xdr:nvSpPr>
        <xdr:cNvPr id="340" name="定員管理の状況該当値テキスト"/>
        <xdr:cNvSpPr txBox="1"/>
      </xdr:nvSpPr>
      <xdr:spPr>
        <a:xfrm>
          <a:off x="17106900" y="1012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166158</xdr:rowOff>
    </xdr:from>
    <xdr:to>
      <xdr:col>77</xdr:col>
      <xdr:colOff>95250</xdr:colOff>
      <xdr:row>60</xdr:row>
      <xdr:rowOff>96308</xdr:rowOff>
    </xdr:to>
    <xdr:sp macro="" textlink="">
      <xdr:nvSpPr>
        <xdr:cNvPr id="341" name="楕円 340"/>
        <xdr:cNvSpPr/>
      </xdr:nvSpPr>
      <xdr:spPr>
        <a:xfrm>
          <a:off x="16129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106485</xdr:rowOff>
    </xdr:from>
    <xdr:ext cx="736600" cy="259045"/>
    <xdr:sp macro="" textlink="">
      <xdr:nvSpPr>
        <xdr:cNvPr id="342" name="テキスト ボックス 341"/>
        <xdr:cNvSpPr txBox="1"/>
      </xdr:nvSpPr>
      <xdr:spPr>
        <a:xfrm>
          <a:off x="15798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8114</xdr:rowOff>
    </xdr:from>
    <xdr:to>
      <xdr:col>73</xdr:col>
      <xdr:colOff>44450</xdr:colOff>
      <xdr:row>60</xdr:row>
      <xdr:rowOff>109714</xdr:rowOff>
    </xdr:to>
    <xdr:sp macro="" textlink="">
      <xdr:nvSpPr>
        <xdr:cNvPr id="343" name="楕円 342"/>
        <xdr:cNvSpPr/>
      </xdr:nvSpPr>
      <xdr:spPr>
        <a:xfrm>
          <a:off x="15240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119891</xdr:rowOff>
    </xdr:from>
    <xdr:ext cx="762000" cy="259045"/>
    <xdr:sp macro="" textlink="">
      <xdr:nvSpPr>
        <xdr:cNvPr id="344" name="テキスト ボックス 343"/>
        <xdr:cNvSpPr txBox="1"/>
      </xdr:nvSpPr>
      <xdr:spPr>
        <a:xfrm>
          <a:off x="14909800" y="1006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48330</xdr:rowOff>
    </xdr:from>
    <xdr:to>
      <xdr:col>68</xdr:col>
      <xdr:colOff>203200</xdr:colOff>
      <xdr:row>60</xdr:row>
      <xdr:rowOff>149930</xdr:rowOff>
    </xdr:to>
    <xdr:sp macro="" textlink="">
      <xdr:nvSpPr>
        <xdr:cNvPr id="345" name="楕円 344"/>
        <xdr:cNvSpPr/>
      </xdr:nvSpPr>
      <xdr:spPr>
        <a:xfrm>
          <a:off x="14351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160107</xdr:rowOff>
    </xdr:from>
    <xdr:ext cx="762000" cy="259045"/>
    <xdr:sp macro="" textlink="">
      <xdr:nvSpPr>
        <xdr:cNvPr id="346" name="テキスト ボックス 345"/>
        <xdr:cNvSpPr txBox="1"/>
      </xdr:nvSpPr>
      <xdr:spPr>
        <a:xfrm>
          <a:off x="14020800" y="101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47" name="楕円 346"/>
        <xdr:cNvSpPr/>
      </xdr:nvSpPr>
      <xdr:spPr>
        <a:xfrm>
          <a:off x="134620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31556</xdr:rowOff>
    </xdr:from>
    <xdr:ext cx="762000" cy="259045"/>
    <xdr:sp macro="" textlink="">
      <xdr:nvSpPr>
        <xdr:cNvPr id="348" name="テキスト ボックス 347"/>
        <xdr:cNvSpPr txBox="1"/>
      </xdr:nvSpPr>
      <xdr:spPr>
        <a:xfrm>
          <a:off x="13131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類似団体平均を下回っているものの、数値は悪化しており、今後も悪化する傾向にあるといえる。適正な世代間負担を念頭に、一方に偏ることのない健全な状態を心がけたい。</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38</xdr:row>
      <xdr:rowOff>170688</xdr:rowOff>
    </xdr:to>
    <xdr:cxnSp macro="">
      <xdr:nvCxnSpPr>
        <xdr:cNvPr id="380" name="直線コネクタ 379"/>
        <xdr:cNvCxnSpPr/>
      </xdr:nvCxnSpPr>
      <xdr:spPr>
        <a:xfrm>
          <a:off x="16179800" y="667613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161036</xdr:rowOff>
    </xdr:from>
    <xdr:to>
      <xdr:col>77</xdr:col>
      <xdr:colOff>44450</xdr:colOff>
      <xdr:row>39</xdr:row>
      <xdr:rowOff>47498</xdr:rowOff>
    </xdr:to>
    <xdr:cxnSp macro="">
      <xdr:nvCxnSpPr>
        <xdr:cNvPr id="383" name="直線コネクタ 382"/>
        <xdr:cNvCxnSpPr/>
      </xdr:nvCxnSpPr>
      <xdr:spPr>
        <a:xfrm flipV="1">
          <a:off x="15290800" y="66761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47498</xdr:rowOff>
    </xdr:from>
    <xdr:to>
      <xdr:col>72</xdr:col>
      <xdr:colOff>203200</xdr:colOff>
      <xdr:row>39</xdr:row>
      <xdr:rowOff>144018</xdr:rowOff>
    </xdr:to>
    <xdr:cxnSp macro="">
      <xdr:nvCxnSpPr>
        <xdr:cNvPr id="386" name="直線コネクタ 385"/>
        <xdr:cNvCxnSpPr/>
      </xdr:nvCxnSpPr>
      <xdr:spPr>
        <a:xfrm flipV="1">
          <a:off x="14401800" y="673404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144018</xdr:rowOff>
    </xdr:from>
    <xdr:to>
      <xdr:col>68</xdr:col>
      <xdr:colOff>152400</xdr:colOff>
      <xdr:row>40</xdr:row>
      <xdr:rowOff>88392</xdr:rowOff>
    </xdr:to>
    <xdr:cxnSp macro="">
      <xdr:nvCxnSpPr>
        <xdr:cNvPr id="389" name="直線コネクタ 388"/>
        <xdr:cNvCxnSpPr/>
      </xdr:nvCxnSpPr>
      <xdr:spPr>
        <a:xfrm flipV="1">
          <a:off x="13512800" y="683056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119888</xdr:rowOff>
    </xdr:from>
    <xdr:to>
      <xdr:col>81</xdr:col>
      <xdr:colOff>95250</xdr:colOff>
      <xdr:row>39</xdr:row>
      <xdr:rowOff>50038</xdr:rowOff>
    </xdr:to>
    <xdr:sp macro="" textlink="">
      <xdr:nvSpPr>
        <xdr:cNvPr id="399" name="楕円 398"/>
        <xdr:cNvSpPr/>
      </xdr:nvSpPr>
      <xdr:spPr>
        <a:xfrm>
          <a:off x="169672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136415</xdr:rowOff>
    </xdr:from>
    <xdr:ext cx="762000" cy="259045"/>
    <xdr:sp macro="" textlink="">
      <xdr:nvSpPr>
        <xdr:cNvPr id="400" name="公債費負担の状況該当値テキスト"/>
        <xdr:cNvSpPr txBox="1"/>
      </xdr:nvSpPr>
      <xdr:spPr>
        <a:xfrm>
          <a:off x="17106900" y="648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110236</xdr:rowOff>
    </xdr:from>
    <xdr:to>
      <xdr:col>77</xdr:col>
      <xdr:colOff>95250</xdr:colOff>
      <xdr:row>39</xdr:row>
      <xdr:rowOff>40386</xdr:rowOff>
    </xdr:to>
    <xdr:sp macro="" textlink="">
      <xdr:nvSpPr>
        <xdr:cNvPr id="401" name="楕円 400"/>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50563</xdr:rowOff>
    </xdr:from>
    <xdr:ext cx="736600" cy="259045"/>
    <xdr:sp macro="" textlink="">
      <xdr:nvSpPr>
        <xdr:cNvPr id="402" name="テキスト ボックス 401"/>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168148</xdr:rowOff>
    </xdr:from>
    <xdr:to>
      <xdr:col>73</xdr:col>
      <xdr:colOff>44450</xdr:colOff>
      <xdr:row>39</xdr:row>
      <xdr:rowOff>98298</xdr:rowOff>
    </xdr:to>
    <xdr:sp macro="" textlink="">
      <xdr:nvSpPr>
        <xdr:cNvPr id="403" name="楕円 402"/>
        <xdr:cNvSpPr/>
      </xdr:nvSpPr>
      <xdr:spPr>
        <a:xfrm>
          <a:off x="15240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108475</xdr:rowOff>
    </xdr:from>
    <xdr:ext cx="762000" cy="259045"/>
    <xdr:sp macro="" textlink="">
      <xdr:nvSpPr>
        <xdr:cNvPr id="404" name="テキスト ボックス 403"/>
        <xdr:cNvSpPr txBox="1"/>
      </xdr:nvSpPr>
      <xdr:spPr>
        <a:xfrm>
          <a:off x="14909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93218</xdr:rowOff>
    </xdr:from>
    <xdr:to>
      <xdr:col>68</xdr:col>
      <xdr:colOff>203200</xdr:colOff>
      <xdr:row>40</xdr:row>
      <xdr:rowOff>23368</xdr:rowOff>
    </xdr:to>
    <xdr:sp macro="" textlink="">
      <xdr:nvSpPr>
        <xdr:cNvPr id="405" name="楕円 404"/>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33545</xdr:rowOff>
    </xdr:from>
    <xdr:ext cx="762000" cy="259045"/>
    <xdr:sp macro="" textlink="">
      <xdr:nvSpPr>
        <xdr:cNvPr id="406" name="テキスト ボックス 405"/>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7" name="楕円 406"/>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8" name="テキスト ボックス 407"/>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将来負担比率はマイナスで推移しており良好な状態である。基金残高は近年増加しているが、今後は、基金の取り崩しが予定されており、数値の傾向としては悪くなると考えられる。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33279</xdr:rowOff>
    </xdr:from>
    <xdr:ext cx="762000" cy="259045"/>
    <xdr:sp macro="" textlink="">
      <xdr:nvSpPr>
        <xdr:cNvPr id="453" name="テキスト ボックス 452"/>
        <xdr:cNvSpPr txBox="1"/>
      </xdr:nvSpPr>
      <xdr:spPr>
        <a:xfrm>
          <a:off x="13131800" y="26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38160</xdr:rowOff>
    </xdr:from>
    <xdr:to>
      <xdr:col>64</xdr:col>
      <xdr:colOff>152400</xdr:colOff>
      <xdr:row>13</xdr:row>
      <xdr:rowOff>139760</xdr:rowOff>
    </xdr:to>
    <xdr:sp macro="" textlink="">
      <xdr:nvSpPr>
        <xdr:cNvPr id="459" name="楕円 458"/>
        <xdr:cNvSpPr/>
      </xdr:nvSpPr>
      <xdr:spPr>
        <a:xfrm>
          <a:off x="13462000" y="22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149937</xdr:rowOff>
    </xdr:from>
    <xdr:ext cx="762000" cy="259045"/>
    <xdr:sp macro="" textlink="">
      <xdr:nvSpPr>
        <xdr:cNvPr id="460" name="テキスト ボックス 459"/>
        <xdr:cNvSpPr txBox="1"/>
      </xdr:nvSpPr>
      <xdr:spPr>
        <a:xfrm>
          <a:off x="13131800" y="2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35,147
34,946
16.27
11,634,281
11,137,153
341,940
6,781,670
8,103,276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職員数や手当の水準が類似団体と比較して低いため、経常収支比率の人件費分が低くなっている。今後数年間は同様の傾向が続くことが予想される。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156718</xdr:rowOff>
    </xdr:from>
    <xdr:to>
      <xdr:col>24</xdr:col>
      <xdr:colOff>25400</xdr:colOff>
      <xdr:row>36</xdr:row>
      <xdr:rowOff>145288</xdr:rowOff>
    </xdr:to>
    <xdr:cxnSp macro="">
      <xdr:nvCxnSpPr>
        <xdr:cNvPr id="64" name="直線コネクタ 63"/>
        <xdr:cNvCxnSpPr/>
      </xdr:nvCxnSpPr>
      <xdr:spPr>
        <a:xfrm flipV="1">
          <a:off x="3987800" y="6157468"/>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78994</xdr:rowOff>
    </xdr:to>
    <xdr:cxnSp macro="">
      <xdr:nvCxnSpPr>
        <xdr:cNvPr id="67" name="直線コネクタ 66"/>
        <xdr:cNvCxnSpPr/>
      </xdr:nvCxnSpPr>
      <xdr:spPr>
        <a:xfrm flipV="1">
          <a:off x="3098800" y="63174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78994</xdr:rowOff>
    </xdr:from>
    <xdr:to>
      <xdr:col>15</xdr:col>
      <xdr:colOff>98425</xdr:colOff>
      <xdr:row>37</xdr:row>
      <xdr:rowOff>165862</xdr:rowOff>
    </xdr:to>
    <xdr:cxnSp macro="">
      <xdr:nvCxnSpPr>
        <xdr:cNvPr id="70" name="直線コネクタ 69"/>
        <xdr:cNvCxnSpPr/>
      </xdr:nvCxnSpPr>
      <xdr:spPr>
        <a:xfrm flipV="1">
          <a:off x="2209800" y="64226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165862</xdr:rowOff>
    </xdr:to>
    <xdr:cxnSp macro="">
      <xdr:nvCxnSpPr>
        <xdr:cNvPr id="73" name="直線コネクタ 72"/>
        <xdr:cNvCxnSpPr/>
      </xdr:nvCxnSpPr>
      <xdr:spPr>
        <a:xfrm>
          <a:off x="1320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105918</xdr:rowOff>
    </xdr:from>
    <xdr:to>
      <xdr:col>24</xdr:col>
      <xdr:colOff>76200</xdr:colOff>
      <xdr:row>36</xdr:row>
      <xdr:rowOff>36068</xdr:rowOff>
    </xdr:to>
    <xdr:sp macro="" textlink="">
      <xdr:nvSpPr>
        <xdr:cNvPr id="83" name="楕円 82"/>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122445</xdr:rowOff>
    </xdr:from>
    <xdr:ext cx="762000" cy="259045"/>
    <xdr:sp macro="" textlink="">
      <xdr:nvSpPr>
        <xdr:cNvPr id="84"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28194</xdr:rowOff>
    </xdr:from>
    <xdr:to>
      <xdr:col>15</xdr:col>
      <xdr:colOff>149225</xdr:colOff>
      <xdr:row>37</xdr:row>
      <xdr:rowOff>129794</xdr:rowOff>
    </xdr:to>
    <xdr:sp macro="" textlink="">
      <xdr:nvSpPr>
        <xdr:cNvPr id="87" name="楕円 86"/>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88" name="テキスト ボックス 87"/>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69342</xdr:rowOff>
    </xdr:from>
    <xdr:to>
      <xdr:col>6</xdr:col>
      <xdr:colOff>171450</xdr:colOff>
      <xdr:row>37</xdr:row>
      <xdr:rowOff>170942</xdr:rowOff>
    </xdr:to>
    <xdr:sp macro="" textlink="">
      <xdr:nvSpPr>
        <xdr:cNvPr id="91" name="楕円 90"/>
        <xdr:cNvSpPr/>
      </xdr:nvSpPr>
      <xdr:spPr>
        <a:xfrm>
          <a:off x="1270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155719</xdr:rowOff>
    </xdr:from>
    <xdr:ext cx="762000" cy="259045"/>
    <xdr:sp macro="" textlink="">
      <xdr:nvSpPr>
        <xdr:cNvPr id="92" name="テキスト ボックス 91"/>
        <xdr:cNvSpPr txBox="1"/>
      </xdr:nvSpPr>
      <xdr:spPr>
        <a:xfrm>
          <a:off x="939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職員の不足を補うために臨時職員の増員や業務の外部委託の増加等により、類似団体平均を上回った。今後も、人手不足は解消されないことから、臨時雇賃金や委託に係る経費は増加していくと思われる。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20320</xdr:rowOff>
    </xdr:from>
    <xdr:to>
      <xdr:col>82</xdr:col>
      <xdr:colOff>107950</xdr:colOff>
      <xdr:row>17</xdr:row>
      <xdr:rowOff>69850</xdr:rowOff>
    </xdr:to>
    <xdr:cxnSp macro="">
      <xdr:nvCxnSpPr>
        <xdr:cNvPr id="125" name="直線コネクタ 124"/>
        <xdr:cNvCxnSpPr/>
      </xdr:nvCxnSpPr>
      <xdr:spPr>
        <a:xfrm>
          <a:off x="15671800" y="276352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20320</xdr:rowOff>
    </xdr:to>
    <xdr:cxnSp macro="">
      <xdr:nvCxnSpPr>
        <xdr:cNvPr id="128" name="直線コネクタ 127"/>
        <xdr:cNvCxnSpPr/>
      </xdr:nvCxnSpPr>
      <xdr:spPr>
        <a:xfrm>
          <a:off x="14782800" y="2687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18</xdr:row>
      <xdr:rowOff>73660</xdr:rowOff>
    </xdr:to>
    <xdr:cxnSp macro="">
      <xdr:nvCxnSpPr>
        <xdr:cNvPr id="131" name="直線コネクタ 130"/>
        <xdr:cNvCxnSpPr/>
      </xdr:nvCxnSpPr>
      <xdr:spPr>
        <a:xfrm flipV="1">
          <a:off x="13893800" y="268732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18</xdr:row>
      <xdr:rowOff>73660</xdr:rowOff>
    </xdr:to>
    <xdr:cxnSp macro="">
      <xdr:nvCxnSpPr>
        <xdr:cNvPr id="134" name="直線コネクタ 133"/>
        <xdr:cNvCxnSpPr/>
      </xdr:nvCxnSpPr>
      <xdr:spPr>
        <a:xfrm>
          <a:off x="13004800" y="28702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4" name="楕円 143"/>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5"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140970</xdr:rowOff>
    </xdr:from>
    <xdr:to>
      <xdr:col>78</xdr:col>
      <xdr:colOff>120650</xdr:colOff>
      <xdr:row>16</xdr:row>
      <xdr:rowOff>71120</xdr:rowOff>
    </xdr:to>
    <xdr:sp macro="" textlink="">
      <xdr:nvSpPr>
        <xdr:cNvPr id="146" name="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55897</xdr:rowOff>
    </xdr:from>
    <xdr:ext cx="736600" cy="259045"/>
    <xdr:sp macro="" textlink="">
      <xdr:nvSpPr>
        <xdr:cNvPr id="147" name="テキスト ボックス 146"/>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48" name="楕円 147"/>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49" name="テキスト ボックス 148"/>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0" name="楕円 149"/>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1" name="テキスト ボックス 150"/>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２ポイント以上増加し、類似団体平均を上回ることとなった。障がい者関連の給付及び子育て支援関連事業の増加によるものが大きく、今後も６５歳以上の人口は増加していくことから給付費等の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57</xdr:row>
      <xdr:rowOff>48078</xdr:rowOff>
    </xdr:to>
    <xdr:cxnSp macro="">
      <xdr:nvCxnSpPr>
        <xdr:cNvPr id="188" name="直線コネクタ 187"/>
        <xdr:cNvCxnSpPr/>
      </xdr:nvCxnSpPr>
      <xdr:spPr>
        <a:xfrm>
          <a:off x="3987800" y="9570357"/>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140607</xdr:rowOff>
    </xdr:to>
    <xdr:cxnSp macro="">
      <xdr:nvCxnSpPr>
        <xdr:cNvPr id="191" name="直線コネクタ 190"/>
        <xdr:cNvCxnSpPr/>
      </xdr:nvCxnSpPr>
      <xdr:spPr>
        <a:xfrm>
          <a:off x="3098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55</xdr:row>
      <xdr:rowOff>86178</xdr:rowOff>
    </xdr:to>
    <xdr:cxnSp macro="">
      <xdr:nvCxnSpPr>
        <xdr:cNvPr id="194" name="直線コネクタ 193"/>
        <xdr:cNvCxnSpPr/>
      </xdr:nvCxnSpPr>
      <xdr:spPr>
        <a:xfrm>
          <a:off x="2209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137885</xdr:rowOff>
    </xdr:from>
    <xdr:to>
      <xdr:col>11</xdr:col>
      <xdr:colOff>9525</xdr:colOff>
      <xdr:row>54</xdr:row>
      <xdr:rowOff>170543</xdr:rowOff>
    </xdr:to>
    <xdr:cxnSp macro="">
      <xdr:nvCxnSpPr>
        <xdr:cNvPr id="197" name="直線コネクタ 196"/>
        <xdr:cNvCxnSpPr/>
      </xdr:nvCxnSpPr>
      <xdr:spPr>
        <a:xfrm>
          <a:off x="1320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199" name="テキスト ボックス 198"/>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207" name="楕円 206"/>
        <xdr:cNvSpPr/>
      </xdr:nvSpPr>
      <xdr:spPr>
        <a:xfrm>
          <a:off x="4775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140805</xdr:rowOff>
    </xdr:from>
    <xdr:ext cx="762000" cy="259045"/>
    <xdr:sp macro="" textlink="">
      <xdr:nvSpPr>
        <xdr:cNvPr id="208" name="扶助費該当値テキスト"/>
        <xdr:cNvSpPr txBox="1"/>
      </xdr:nvSpPr>
      <xdr:spPr>
        <a:xfrm>
          <a:off x="4914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09" name="楕円 208"/>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0" name="テキスト ボックス 209"/>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214" name="テキスト ボックス 213"/>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15" name="楕円 214"/>
        <xdr:cNvSpPr/>
      </xdr:nvSpPr>
      <xdr:spPr>
        <a:xfrm>
          <a:off x="1270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16" name="テキスト ボックス 215"/>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類似団体平均より１．３ポイント、県平均より３．７ポイント下回っている。今後も、特別会計における歳入確保や料金の適正化などに取り組み、繰出金の抑制に努める。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127000</xdr:rowOff>
    </xdr:to>
    <xdr:cxnSp macro="">
      <xdr:nvCxnSpPr>
        <xdr:cNvPr id="249" name="直線コネクタ 248"/>
        <xdr:cNvCxnSpPr/>
      </xdr:nvCxnSpPr>
      <xdr:spPr>
        <a:xfrm flipV="1">
          <a:off x="15671800" y="9613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127000</xdr:rowOff>
    </xdr:to>
    <xdr:cxnSp macro="">
      <xdr:nvCxnSpPr>
        <xdr:cNvPr id="252" name="直線コネクタ 251"/>
        <xdr:cNvCxnSpPr/>
      </xdr:nvCxnSpPr>
      <xdr:spPr>
        <a:xfrm>
          <a:off x="14782800" y="9667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66040</xdr:rowOff>
    </xdr:to>
    <xdr:cxnSp macro="">
      <xdr:nvCxnSpPr>
        <xdr:cNvPr id="255" name="直線コネクタ 254"/>
        <xdr:cNvCxnSpPr/>
      </xdr:nvCxnSpPr>
      <xdr:spPr>
        <a:xfrm>
          <a:off x="13893800" y="966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81280</xdr:rowOff>
    </xdr:to>
    <xdr:cxnSp macro="">
      <xdr:nvCxnSpPr>
        <xdr:cNvPr id="258" name="直線コネクタ 257"/>
        <xdr:cNvCxnSpPr/>
      </xdr:nvCxnSpPr>
      <xdr:spPr>
        <a:xfrm flipV="1">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0" name="楕円 269"/>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1" name="テキスト ボックス 270"/>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2" name="楕円 271"/>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3" name="テキスト ボックス 272"/>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4" name="楕円 273"/>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5" name="テキスト ボックス 274"/>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6" name="楕円 275"/>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7" name="テキスト ボックス 276"/>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類似団体平均よりは下回っているが、県平均は上回っている。一部事務組合負担金の増加を招かないよう、適切な財政運営を一部事務組合に継続して求めていく。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35</xdr:row>
      <xdr:rowOff>165862</xdr:rowOff>
    </xdr:to>
    <xdr:cxnSp macro="">
      <xdr:nvCxnSpPr>
        <xdr:cNvPr id="307" name="直線コネクタ 306"/>
        <xdr:cNvCxnSpPr/>
      </xdr:nvCxnSpPr>
      <xdr:spPr>
        <a:xfrm flipV="1">
          <a:off x="15671800" y="61574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165862</xdr:rowOff>
    </xdr:to>
    <xdr:cxnSp macro="">
      <xdr:nvCxnSpPr>
        <xdr:cNvPr id="310" name="直線コネクタ 309"/>
        <xdr:cNvCxnSpPr/>
      </xdr:nvCxnSpPr>
      <xdr:spPr>
        <a:xfrm>
          <a:off x="14782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170434</xdr:rowOff>
    </xdr:to>
    <xdr:cxnSp macro="">
      <xdr:nvCxnSpPr>
        <xdr:cNvPr id="313" name="直線コネクタ 312"/>
        <xdr:cNvCxnSpPr/>
      </xdr:nvCxnSpPr>
      <xdr:spPr>
        <a:xfrm flipV="1">
          <a:off x="13893800" y="61437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12700</xdr:rowOff>
    </xdr:to>
    <xdr:cxnSp macro="">
      <xdr:nvCxnSpPr>
        <xdr:cNvPr id="316" name="直線コネクタ 315"/>
        <xdr:cNvCxnSpPr/>
      </xdr:nvCxnSpPr>
      <xdr:spPr>
        <a:xfrm flipV="1">
          <a:off x="13004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6" name="楕円 325"/>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7"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28" name="楕円 327"/>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29" name="テキスト ボックス 328"/>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30" name="楕円 329"/>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31" name="テキスト ボックス 330"/>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償還が終了したものや繰上償還により、類似団体平均を下回っているが、今後は複合公共施設建築事業に係る償還が始まるほか、臨時財政対策債の償還も年々加わり、公債費は増加する。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5080</xdr:rowOff>
    </xdr:to>
    <xdr:cxnSp macro="">
      <xdr:nvCxnSpPr>
        <xdr:cNvPr id="368" name="直線コネクタ 367"/>
        <xdr:cNvCxnSpPr/>
      </xdr:nvCxnSpPr>
      <xdr:spPr>
        <a:xfrm flipV="1">
          <a:off x="3987800" y="12989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76</xdr:row>
      <xdr:rowOff>5080</xdr:rowOff>
    </xdr:to>
    <xdr:cxnSp macro="">
      <xdr:nvCxnSpPr>
        <xdr:cNvPr id="371" name="直線コネクタ 370"/>
        <xdr:cNvCxnSpPr/>
      </xdr:nvCxnSpPr>
      <xdr:spPr>
        <a:xfrm>
          <a:off x="3098800" y="12920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138430</xdr:rowOff>
    </xdr:to>
    <xdr:cxnSp macro="">
      <xdr:nvCxnSpPr>
        <xdr:cNvPr id="374" name="直線コネクタ 373"/>
        <xdr:cNvCxnSpPr/>
      </xdr:nvCxnSpPr>
      <xdr:spPr>
        <a:xfrm flipV="1">
          <a:off x="2209800" y="12920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138430</xdr:rowOff>
    </xdr:from>
    <xdr:to>
      <xdr:col>11</xdr:col>
      <xdr:colOff>9525</xdr:colOff>
      <xdr:row>76</xdr:row>
      <xdr:rowOff>104139</xdr:rowOff>
    </xdr:to>
    <xdr:cxnSp macro="">
      <xdr:nvCxnSpPr>
        <xdr:cNvPr id="377" name="直線コネクタ 376"/>
        <xdr:cNvCxnSpPr/>
      </xdr:nvCxnSpPr>
      <xdr:spPr>
        <a:xfrm flipV="1">
          <a:off x="1320800" y="12997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87" name="楕円 386"/>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8"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125730</xdr:rowOff>
    </xdr:from>
    <xdr:to>
      <xdr:col>20</xdr:col>
      <xdr:colOff>38100</xdr:colOff>
      <xdr:row>76</xdr:row>
      <xdr:rowOff>55880</xdr:rowOff>
    </xdr:to>
    <xdr:sp macro="" textlink="">
      <xdr:nvSpPr>
        <xdr:cNvPr id="389" name="楕円 388"/>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66057</xdr:rowOff>
    </xdr:from>
    <xdr:ext cx="736600" cy="259045"/>
    <xdr:sp macro="" textlink="">
      <xdr:nvSpPr>
        <xdr:cNvPr id="390" name="テキスト ボックス 389"/>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1" name="楕円 390"/>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2" name="テキスト ボックス 391"/>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3" name="楕円 392"/>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4" name="テキスト ボックス 393"/>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95" name="楕円 394"/>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96" name="テキスト ボックス 395"/>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前年度から増減なく、３か年ほぼ横ばいとなった。今後も経常経費の抑制に留意し、同一水準の維持に努める。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62992</xdr:rowOff>
    </xdr:from>
    <xdr:to>
      <xdr:col>82</xdr:col>
      <xdr:colOff>107950</xdr:colOff>
      <xdr:row>76</xdr:row>
      <xdr:rowOff>62992</xdr:rowOff>
    </xdr:to>
    <xdr:cxnSp macro="">
      <xdr:nvCxnSpPr>
        <xdr:cNvPr id="427" name="直線コネクタ 426"/>
        <xdr:cNvCxnSpPr/>
      </xdr:nvCxnSpPr>
      <xdr:spPr>
        <a:xfrm>
          <a:off x="15671800" y="13093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76</xdr:row>
      <xdr:rowOff>62992</xdr:rowOff>
    </xdr:to>
    <xdr:cxnSp macro="">
      <xdr:nvCxnSpPr>
        <xdr:cNvPr id="430" name="直線コネクタ 429"/>
        <xdr:cNvCxnSpPr/>
      </xdr:nvCxnSpPr>
      <xdr:spPr>
        <a:xfrm>
          <a:off x="14782800" y="130703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78</xdr:row>
      <xdr:rowOff>58420</xdr:rowOff>
    </xdr:to>
    <xdr:cxnSp macro="">
      <xdr:nvCxnSpPr>
        <xdr:cNvPr id="433" name="直線コネクタ 432"/>
        <xdr:cNvCxnSpPr/>
      </xdr:nvCxnSpPr>
      <xdr:spPr>
        <a:xfrm flipV="1">
          <a:off x="13893800" y="1307033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78</xdr:row>
      <xdr:rowOff>58420</xdr:rowOff>
    </xdr:to>
    <xdr:cxnSp macro="">
      <xdr:nvCxnSpPr>
        <xdr:cNvPr id="436" name="直線コネクタ 435"/>
        <xdr:cNvCxnSpPr/>
      </xdr:nvCxnSpPr>
      <xdr:spPr>
        <a:xfrm>
          <a:off x="13004800" y="132212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6" name="楕円 445"/>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7"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xdr:rowOff>
    </xdr:from>
    <xdr:to>
      <xdr:col>78</xdr:col>
      <xdr:colOff>120650</xdr:colOff>
      <xdr:row>76</xdr:row>
      <xdr:rowOff>113792</xdr:rowOff>
    </xdr:to>
    <xdr:sp macro="" textlink="">
      <xdr:nvSpPr>
        <xdr:cNvPr id="448" name="楕円 447"/>
        <xdr:cNvSpPr/>
      </xdr:nvSpPr>
      <xdr:spPr>
        <a:xfrm>
          <a:off x="15621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123969</xdr:rowOff>
    </xdr:from>
    <xdr:ext cx="736600" cy="259045"/>
    <xdr:sp macro="" textlink="">
      <xdr:nvSpPr>
        <xdr:cNvPr id="449" name="テキスト ボックス 448"/>
        <xdr:cNvSpPr txBox="1"/>
      </xdr:nvSpPr>
      <xdr:spPr>
        <a:xfrm>
          <a:off x="15290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160782</xdr:rowOff>
    </xdr:from>
    <xdr:to>
      <xdr:col>74</xdr:col>
      <xdr:colOff>31750</xdr:colOff>
      <xdr:row>76</xdr:row>
      <xdr:rowOff>90932</xdr:rowOff>
    </xdr:to>
    <xdr:sp macro="" textlink="">
      <xdr:nvSpPr>
        <xdr:cNvPr id="450" name="楕円 449"/>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101109</xdr:rowOff>
    </xdr:from>
    <xdr:ext cx="762000" cy="259045"/>
    <xdr:sp macro="" textlink="">
      <xdr:nvSpPr>
        <xdr:cNvPr id="451" name="テキスト ボックス 450"/>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2" name="楕円 451"/>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3" name="テキスト ボックス 452"/>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4" name="楕円 453"/>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5" name="テキスト ボックス 454"/>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164109</xdr:rowOff>
    </xdr:from>
    <xdr:to>
      <xdr:col>29</xdr:col>
      <xdr:colOff>127000</xdr:colOff>
      <xdr:row>19</xdr:row>
      <xdr:rowOff>40976</xdr:rowOff>
    </xdr:to>
    <xdr:cxnSp macro="">
      <xdr:nvCxnSpPr>
        <xdr:cNvPr id="52" name="直線コネクタ 51"/>
        <xdr:cNvCxnSpPr/>
      </xdr:nvCxnSpPr>
      <xdr:spPr bwMode="auto">
        <a:xfrm>
          <a:off x="5003800" y="3297834"/>
          <a:ext cx="647700" cy="48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81324</xdr:rowOff>
    </xdr:from>
    <xdr:to>
      <xdr:col>26</xdr:col>
      <xdr:colOff>50800</xdr:colOff>
      <xdr:row>18</xdr:row>
      <xdr:rowOff>164109</xdr:rowOff>
    </xdr:to>
    <xdr:cxnSp macro="">
      <xdr:nvCxnSpPr>
        <xdr:cNvPr id="55" name="直線コネクタ 54"/>
        <xdr:cNvCxnSpPr/>
      </xdr:nvCxnSpPr>
      <xdr:spPr bwMode="auto">
        <a:xfrm>
          <a:off x="4305300" y="3215049"/>
          <a:ext cx="698500" cy="82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50087</xdr:rowOff>
    </xdr:from>
    <xdr:to>
      <xdr:col>22</xdr:col>
      <xdr:colOff>114300</xdr:colOff>
      <xdr:row>18</xdr:row>
      <xdr:rowOff>81324</xdr:rowOff>
    </xdr:to>
    <xdr:cxnSp macro="">
      <xdr:nvCxnSpPr>
        <xdr:cNvPr id="58" name="直線コネクタ 57"/>
        <xdr:cNvCxnSpPr/>
      </xdr:nvCxnSpPr>
      <xdr:spPr bwMode="auto">
        <a:xfrm>
          <a:off x="3606800" y="3183812"/>
          <a:ext cx="698500" cy="31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50087</xdr:rowOff>
    </xdr:from>
    <xdr:to>
      <xdr:col>18</xdr:col>
      <xdr:colOff>177800</xdr:colOff>
      <xdr:row>18</xdr:row>
      <xdr:rowOff>92607</xdr:rowOff>
    </xdr:to>
    <xdr:cxnSp macro="">
      <xdr:nvCxnSpPr>
        <xdr:cNvPr id="61" name="直線コネクタ 60"/>
        <xdr:cNvCxnSpPr/>
      </xdr:nvCxnSpPr>
      <xdr:spPr bwMode="auto">
        <a:xfrm flipV="1">
          <a:off x="2908300" y="3183812"/>
          <a:ext cx="698500" cy="42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161626</xdr:rowOff>
    </xdr:from>
    <xdr:to>
      <xdr:col>29</xdr:col>
      <xdr:colOff>177800</xdr:colOff>
      <xdr:row>19</xdr:row>
      <xdr:rowOff>91776</xdr:rowOff>
    </xdr:to>
    <xdr:sp macro="" textlink="">
      <xdr:nvSpPr>
        <xdr:cNvPr id="71" name="楕円 70"/>
        <xdr:cNvSpPr/>
      </xdr:nvSpPr>
      <xdr:spPr bwMode="auto">
        <a:xfrm>
          <a:off x="5600700" y="329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133703</xdr:rowOff>
    </xdr:from>
    <xdr:ext cx="762000" cy="259045"/>
    <xdr:sp macro="" textlink="">
      <xdr:nvSpPr>
        <xdr:cNvPr id="72" name="人口1人当たり決算額の推移該当値テキスト130"/>
        <xdr:cNvSpPr txBox="1"/>
      </xdr:nvSpPr>
      <xdr:spPr>
        <a:xfrm>
          <a:off x="5740400" y="326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113309</xdr:rowOff>
    </xdr:from>
    <xdr:to>
      <xdr:col>26</xdr:col>
      <xdr:colOff>101600</xdr:colOff>
      <xdr:row>19</xdr:row>
      <xdr:rowOff>43459</xdr:rowOff>
    </xdr:to>
    <xdr:sp macro="" textlink="">
      <xdr:nvSpPr>
        <xdr:cNvPr id="73" name="楕円 72"/>
        <xdr:cNvSpPr/>
      </xdr:nvSpPr>
      <xdr:spPr bwMode="auto">
        <a:xfrm>
          <a:off x="4953000" y="3247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28236</xdr:rowOff>
    </xdr:from>
    <xdr:ext cx="736600" cy="259045"/>
    <xdr:sp macro="" textlink="">
      <xdr:nvSpPr>
        <xdr:cNvPr id="74" name="テキスト ボックス 73"/>
        <xdr:cNvSpPr txBox="1"/>
      </xdr:nvSpPr>
      <xdr:spPr>
        <a:xfrm>
          <a:off x="4622800" y="3333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30524</xdr:rowOff>
    </xdr:from>
    <xdr:to>
      <xdr:col>22</xdr:col>
      <xdr:colOff>165100</xdr:colOff>
      <xdr:row>18</xdr:row>
      <xdr:rowOff>132124</xdr:rowOff>
    </xdr:to>
    <xdr:sp macro="" textlink="">
      <xdr:nvSpPr>
        <xdr:cNvPr id="75" name="楕円 74"/>
        <xdr:cNvSpPr/>
      </xdr:nvSpPr>
      <xdr:spPr bwMode="auto">
        <a:xfrm>
          <a:off x="4254500" y="3164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116901</xdr:rowOff>
    </xdr:from>
    <xdr:ext cx="762000" cy="259045"/>
    <xdr:sp macro="" textlink="">
      <xdr:nvSpPr>
        <xdr:cNvPr id="76" name="テキスト ボックス 75"/>
        <xdr:cNvSpPr txBox="1"/>
      </xdr:nvSpPr>
      <xdr:spPr>
        <a:xfrm>
          <a:off x="3924300" y="325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170737</xdr:rowOff>
    </xdr:from>
    <xdr:to>
      <xdr:col>19</xdr:col>
      <xdr:colOff>38100</xdr:colOff>
      <xdr:row>18</xdr:row>
      <xdr:rowOff>100887</xdr:rowOff>
    </xdr:to>
    <xdr:sp macro="" textlink="">
      <xdr:nvSpPr>
        <xdr:cNvPr id="77" name="楕円 76"/>
        <xdr:cNvSpPr/>
      </xdr:nvSpPr>
      <xdr:spPr bwMode="auto">
        <a:xfrm>
          <a:off x="3556000" y="3133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85664</xdr:rowOff>
    </xdr:from>
    <xdr:ext cx="762000" cy="259045"/>
    <xdr:sp macro="" textlink="">
      <xdr:nvSpPr>
        <xdr:cNvPr id="78" name="テキスト ボックス 77"/>
        <xdr:cNvSpPr txBox="1"/>
      </xdr:nvSpPr>
      <xdr:spPr>
        <a:xfrm>
          <a:off x="3225800" y="321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41807</xdr:rowOff>
    </xdr:from>
    <xdr:to>
      <xdr:col>15</xdr:col>
      <xdr:colOff>101600</xdr:colOff>
      <xdr:row>18</xdr:row>
      <xdr:rowOff>143407</xdr:rowOff>
    </xdr:to>
    <xdr:sp macro="" textlink="">
      <xdr:nvSpPr>
        <xdr:cNvPr id="79" name="楕円 78"/>
        <xdr:cNvSpPr/>
      </xdr:nvSpPr>
      <xdr:spPr bwMode="auto">
        <a:xfrm>
          <a:off x="2857500" y="317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128184</xdr:rowOff>
    </xdr:from>
    <xdr:ext cx="762000" cy="259045"/>
    <xdr:sp macro="" textlink="">
      <xdr:nvSpPr>
        <xdr:cNvPr id="80" name="テキスト ボックス 79"/>
        <xdr:cNvSpPr txBox="1"/>
      </xdr:nvSpPr>
      <xdr:spPr>
        <a:xfrm>
          <a:off x="2527300" y="326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70242</xdr:rowOff>
    </xdr:from>
    <xdr:to>
      <xdr:col>29</xdr:col>
      <xdr:colOff>127000</xdr:colOff>
      <xdr:row>36</xdr:row>
      <xdr:rowOff>74847</xdr:rowOff>
    </xdr:to>
    <xdr:cxnSp macro="">
      <xdr:nvCxnSpPr>
        <xdr:cNvPr id="115" name="直線コネクタ 114"/>
        <xdr:cNvCxnSpPr/>
      </xdr:nvCxnSpPr>
      <xdr:spPr bwMode="auto">
        <a:xfrm flipV="1">
          <a:off x="5003800" y="7023492"/>
          <a:ext cx="647700" cy="4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74847</xdr:rowOff>
    </xdr:from>
    <xdr:to>
      <xdr:col>26</xdr:col>
      <xdr:colOff>50800</xdr:colOff>
      <xdr:row>36</xdr:row>
      <xdr:rowOff>92481</xdr:rowOff>
    </xdr:to>
    <xdr:cxnSp macro="">
      <xdr:nvCxnSpPr>
        <xdr:cNvPr id="118" name="直線コネクタ 117"/>
        <xdr:cNvCxnSpPr/>
      </xdr:nvCxnSpPr>
      <xdr:spPr bwMode="auto">
        <a:xfrm flipV="1">
          <a:off x="4305300" y="7028097"/>
          <a:ext cx="6985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92481</xdr:rowOff>
    </xdr:from>
    <xdr:to>
      <xdr:col>22</xdr:col>
      <xdr:colOff>114300</xdr:colOff>
      <xdr:row>36</xdr:row>
      <xdr:rowOff>127261</xdr:rowOff>
    </xdr:to>
    <xdr:cxnSp macro="">
      <xdr:nvCxnSpPr>
        <xdr:cNvPr id="121" name="直線コネクタ 120"/>
        <xdr:cNvCxnSpPr/>
      </xdr:nvCxnSpPr>
      <xdr:spPr bwMode="auto">
        <a:xfrm flipV="1">
          <a:off x="3606800" y="7045731"/>
          <a:ext cx="698500" cy="34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300572</xdr:rowOff>
    </xdr:from>
    <xdr:to>
      <xdr:col>18</xdr:col>
      <xdr:colOff>177800</xdr:colOff>
      <xdr:row>36</xdr:row>
      <xdr:rowOff>127261</xdr:rowOff>
    </xdr:to>
    <xdr:cxnSp macro="">
      <xdr:nvCxnSpPr>
        <xdr:cNvPr id="124" name="直線コネクタ 123"/>
        <xdr:cNvCxnSpPr/>
      </xdr:nvCxnSpPr>
      <xdr:spPr bwMode="auto">
        <a:xfrm>
          <a:off x="2908300" y="6910922"/>
          <a:ext cx="698500" cy="169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19442</xdr:rowOff>
    </xdr:from>
    <xdr:to>
      <xdr:col>29</xdr:col>
      <xdr:colOff>177800</xdr:colOff>
      <xdr:row>36</xdr:row>
      <xdr:rowOff>121042</xdr:rowOff>
    </xdr:to>
    <xdr:sp macro="" textlink="">
      <xdr:nvSpPr>
        <xdr:cNvPr id="134" name="楕円 133"/>
        <xdr:cNvSpPr/>
      </xdr:nvSpPr>
      <xdr:spPr bwMode="auto">
        <a:xfrm>
          <a:off x="5600700" y="6972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334419</xdr:rowOff>
    </xdr:from>
    <xdr:ext cx="762000" cy="259045"/>
    <xdr:sp macro="" textlink="">
      <xdr:nvSpPr>
        <xdr:cNvPr id="135" name="人口1人当たり決算額の推移該当値テキスト445"/>
        <xdr:cNvSpPr txBox="1"/>
      </xdr:nvSpPr>
      <xdr:spPr>
        <a:xfrm>
          <a:off x="5740400" y="694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24047</xdr:rowOff>
    </xdr:from>
    <xdr:to>
      <xdr:col>26</xdr:col>
      <xdr:colOff>101600</xdr:colOff>
      <xdr:row>36</xdr:row>
      <xdr:rowOff>125647</xdr:rowOff>
    </xdr:to>
    <xdr:sp macro="" textlink="">
      <xdr:nvSpPr>
        <xdr:cNvPr id="136" name="楕円 135"/>
        <xdr:cNvSpPr/>
      </xdr:nvSpPr>
      <xdr:spPr bwMode="auto">
        <a:xfrm>
          <a:off x="4953000" y="6977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110424</xdr:rowOff>
    </xdr:from>
    <xdr:ext cx="736600" cy="259045"/>
    <xdr:sp macro="" textlink="">
      <xdr:nvSpPr>
        <xdr:cNvPr id="137" name="テキスト ボックス 136"/>
        <xdr:cNvSpPr txBox="1"/>
      </xdr:nvSpPr>
      <xdr:spPr>
        <a:xfrm>
          <a:off x="4622800" y="70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41681</xdr:rowOff>
    </xdr:from>
    <xdr:to>
      <xdr:col>22</xdr:col>
      <xdr:colOff>165100</xdr:colOff>
      <xdr:row>36</xdr:row>
      <xdr:rowOff>143281</xdr:rowOff>
    </xdr:to>
    <xdr:sp macro="" textlink="">
      <xdr:nvSpPr>
        <xdr:cNvPr id="138" name="楕円 137"/>
        <xdr:cNvSpPr/>
      </xdr:nvSpPr>
      <xdr:spPr bwMode="auto">
        <a:xfrm>
          <a:off x="4254500" y="6994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128058</xdr:rowOff>
    </xdr:from>
    <xdr:ext cx="762000" cy="259045"/>
    <xdr:sp macro="" textlink="">
      <xdr:nvSpPr>
        <xdr:cNvPr id="139" name="テキスト ボックス 138"/>
        <xdr:cNvSpPr txBox="1"/>
      </xdr:nvSpPr>
      <xdr:spPr>
        <a:xfrm>
          <a:off x="3924300" y="708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76461</xdr:rowOff>
    </xdr:from>
    <xdr:to>
      <xdr:col>19</xdr:col>
      <xdr:colOff>38100</xdr:colOff>
      <xdr:row>37</xdr:row>
      <xdr:rowOff>6611</xdr:rowOff>
    </xdr:to>
    <xdr:sp macro="" textlink="">
      <xdr:nvSpPr>
        <xdr:cNvPr id="140" name="楕円 139"/>
        <xdr:cNvSpPr/>
      </xdr:nvSpPr>
      <xdr:spPr bwMode="auto">
        <a:xfrm>
          <a:off x="3556000" y="702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162838</xdr:rowOff>
    </xdr:from>
    <xdr:ext cx="762000" cy="259045"/>
    <xdr:sp macro="" textlink="">
      <xdr:nvSpPr>
        <xdr:cNvPr id="141" name="テキスト ボックス 140"/>
        <xdr:cNvSpPr txBox="1"/>
      </xdr:nvSpPr>
      <xdr:spPr>
        <a:xfrm>
          <a:off x="3225800" y="711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249772</xdr:rowOff>
    </xdr:from>
    <xdr:to>
      <xdr:col>15</xdr:col>
      <xdr:colOff>101600</xdr:colOff>
      <xdr:row>36</xdr:row>
      <xdr:rowOff>8472</xdr:rowOff>
    </xdr:to>
    <xdr:sp macro="" textlink="">
      <xdr:nvSpPr>
        <xdr:cNvPr id="142" name="楕円 141"/>
        <xdr:cNvSpPr/>
      </xdr:nvSpPr>
      <xdr:spPr bwMode="auto">
        <a:xfrm>
          <a:off x="2857500" y="686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336149</xdr:rowOff>
    </xdr:from>
    <xdr:ext cx="762000" cy="259045"/>
    <xdr:sp macro="" textlink="">
      <xdr:nvSpPr>
        <xdr:cNvPr id="143" name="テキスト ボックス 142"/>
        <xdr:cNvSpPr txBox="1"/>
      </xdr:nvSpPr>
      <xdr:spPr>
        <a:xfrm>
          <a:off x="2527300" y="694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35,147
34,946
16.27
11,634,281
11,137,153
341,940
6,781,670
8,103,276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134900</xdr:rowOff>
    </xdr:from>
    <xdr:to>
      <xdr:col>24</xdr:col>
      <xdr:colOff>63500</xdr:colOff>
      <xdr:row>36</xdr:row>
      <xdr:rowOff>156061</xdr:rowOff>
    </xdr:to>
    <xdr:cxnSp macro="">
      <xdr:nvCxnSpPr>
        <xdr:cNvPr id="63" name="直線コネクタ 62"/>
        <xdr:cNvCxnSpPr/>
      </xdr:nvCxnSpPr>
      <xdr:spPr>
        <a:xfrm>
          <a:off x="3797300" y="6307100"/>
          <a:ext cx="8382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50121</xdr:rowOff>
    </xdr:from>
    <xdr:to>
      <xdr:col>19</xdr:col>
      <xdr:colOff>177800</xdr:colOff>
      <xdr:row>36</xdr:row>
      <xdr:rowOff>134900</xdr:rowOff>
    </xdr:to>
    <xdr:cxnSp macro="">
      <xdr:nvCxnSpPr>
        <xdr:cNvPr id="66" name="直線コネクタ 65"/>
        <xdr:cNvCxnSpPr/>
      </xdr:nvCxnSpPr>
      <xdr:spPr>
        <a:xfrm>
          <a:off x="2908300" y="6222321"/>
          <a:ext cx="889000" cy="8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10329</xdr:rowOff>
    </xdr:from>
    <xdr:to>
      <xdr:col>15</xdr:col>
      <xdr:colOff>50800</xdr:colOff>
      <xdr:row>36</xdr:row>
      <xdr:rowOff>50121</xdr:rowOff>
    </xdr:to>
    <xdr:cxnSp macro="">
      <xdr:nvCxnSpPr>
        <xdr:cNvPr id="69" name="直線コネクタ 68"/>
        <xdr:cNvCxnSpPr/>
      </xdr:nvCxnSpPr>
      <xdr:spPr>
        <a:xfrm>
          <a:off x="2019300" y="6182529"/>
          <a:ext cx="889000" cy="3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10329</xdr:rowOff>
    </xdr:from>
    <xdr:to>
      <xdr:col>10</xdr:col>
      <xdr:colOff>114300</xdr:colOff>
      <xdr:row>36</xdr:row>
      <xdr:rowOff>57649</xdr:rowOff>
    </xdr:to>
    <xdr:cxnSp macro="">
      <xdr:nvCxnSpPr>
        <xdr:cNvPr id="72" name="直線コネクタ 71"/>
        <xdr:cNvCxnSpPr/>
      </xdr:nvCxnSpPr>
      <xdr:spPr>
        <a:xfrm flipV="1">
          <a:off x="1130300" y="6182529"/>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105261</xdr:rowOff>
    </xdr:from>
    <xdr:to>
      <xdr:col>24</xdr:col>
      <xdr:colOff>114300</xdr:colOff>
      <xdr:row>37</xdr:row>
      <xdr:rowOff>35411</xdr:rowOff>
    </xdr:to>
    <xdr:sp macro="" textlink="">
      <xdr:nvSpPr>
        <xdr:cNvPr id="82" name="楕円 81"/>
        <xdr:cNvSpPr/>
      </xdr:nvSpPr>
      <xdr:spPr>
        <a:xfrm>
          <a:off x="4584700" y="62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83688</xdr:rowOff>
    </xdr:from>
    <xdr:ext cx="534377" cy="259045"/>
    <xdr:sp macro="" textlink="">
      <xdr:nvSpPr>
        <xdr:cNvPr id="83" name="人件費該当値テキスト"/>
        <xdr:cNvSpPr txBox="1"/>
      </xdr:nvSpPr>
      <xdr:spPr>
        <a:xfrm>
          <a:off x="4686300" y="62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84100</xdr:rowOff>
    </xdr:from>
    <xdr:to>
      <xdr:col>20</xdr:col>
      <xdr:colOff>38100</xdr:colOff>
      <xdr:row>37</xdr:row>
      <xdr:rowOff>14250</xdr:rowOff>
    </xdr:to>
    <xdr:sp macro="" textlink="">
      <xdr:nvSpPr>
        <xdr:cNvPr id="84" name="楕円 83"/>
        <xdr:cNvSpPr/>
      </xdr:nvSpPr>
      <xdr:spPr>
        <a:xfrm>
          <a:off x="3746500" y="62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5377</xdr:rowOff>
    </xdr:from>
    <xdr:ext cx="534377" cy="259045"/>
    <xdr:sp macro="" textlink="">
      <xdr:nvSpPr>
        <xdr:cNvPr id="85" name="テキスト ボックス 84"/>
        <xdr:cNvSpPr txBox="1"/>
      </xdr:nvSpPr>
      <xdr:spPr>
        <a:xfrm>
          <a:off x="3530111" y="63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170771</xdr:rowOff>
    </xdr:from>
    <xdr:to>
      <xdr:col>15</xdr:col>
      <xdr:colOff>101600</xdr:colOff>
      <xdr:row>36</xdr:row>
      <xdr:rowOff>100921</xdr:rowOff>
    </xdr:to>
    <xdr:sp macro="" textlink="">
      <xdr:nvSpPr>
        <xdr:cNvPr id="86" name="楕円 85"/>
        <xdr:cNvSpPr/>
      </xdr:nvSpPr>
      <xdr:spPr>
        <a:xfrm>
          <a:off x="2857500" y="617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92048</xdr:rowOff>
    </xdr:from>
    <xdr:ext cx="534377" cy="259045"/>
    <xdr:sp macro="" textlink="">
      <xdr:nvSpPr>
        <xdr:cNvPr id="87" name="テキスト ボックス 86"/>
        <xdr:cNvSpPr txBox="1"/>
      </xdr:nvSpPr>
      <xdr:spPr>
        <a:xfrm>
          <a:off x="2641111" y="626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130979</xdr:rowOff>
    </xdr:from>
    <xdr:to>
      <xdr:col>10</xdr:col>
      <xdr:colOff>165100</xdr:colOff>
      <xdr:row>36</xdr:row>
      <xdr:rowOff>61129</xdr:rowOff>
    </xdr:to>
    <xdr:sp macro="" textlink="">
      <xdr:nvSpPr>
        <xdr:cNvPr id="88" name="楕円 87"/>
        <xdr:cNvSpPr/>
      </xdr:nvSpPr>
      <xdr:spPr>
        <a:xfrm>
          <a:off x="1968500" y="61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52256</xdr:rowOff>
    </xdr:from>
    <xdr:ext cx="534377" cy="259045"/>
    <xdr:sp macro="" textlink="">
      <xdr:nvSpPr>
        <xdr:cNvPr id="89" name="テキスト ボックス 88"/>
        <xdr:cNvSpPr txBox="1"/>
      </xdr:nvSpPr>
      <xdr:spPr>
        <a:xfrm>
          <a:off x="1752111" y="622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6849</xdr:rowOff>
    </xdr:from>
    <xdr:to>
      <xdr:col>6</xdr:col>
      <xdr:colOff>38100</xdr:colOff>
      <xdr:row>36</xdr:row>
      <xdr:rowOff>108449</xdr:rowOff>
    </xdr:to>
    <xdr:sp macro="" textlink="">
      <xdr:nvSpPr>
        <xdr:cNvPr id="90" name="楕円 89"/>
        <xdr:cNvSpPr/>
      </xdr:nvSpPr>
      <xdr:spPr>
        <a:xfrm>
          <a:off x="1079500" y="61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99576</xdr:rowOff>
    </xdr:from>
    <xdr:ext cx="534377" cy="259045"/>
    <xdr:sp macro="" textlink="">
      <xdr:nvSpPr>
        <xdr:cNvPr id="91" name="テキスト ボックス 90"/>
        <xdr:cNvSpPr txBox="1"/>
      </xdr:nvSpPr>
      <xdr:spPr>
        <a:xfrm>
          <a:off x="863111" y="62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136347</xdr:rowOff>
    </xdr:from>
    <xdr:to>
      <xdr:col>24</xdr:col>
      <xdr:colOff>63500</xdr:colOff>
      <xdr:row>58</xdr:row>
      <xdr:rowOff>17889</xdr:rowOff>
    </xdr:to>
    <xdr:cxnSp macro="">
      <xdr:nvCxnSpPr>
        <xdr:cNvPr id="123" name="直線コネクタ 122"/>
        <xdr:cNvCxnSpPr/>
      </xdr:nvCxnSpPr>
      <xdr:spPr>
        <a:xfrm flipV="1">
          <a:off x="3797300" y="9908997"/>
          <a:ext cx="838200" cy="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163747</xdr:rowOff>
    </xdr:from>
    <xdr:to>
      <xdr:col>19</xdr:col>
      <xdr:colOff>177800</xdr:colOff>
      <xdr:row>58</xdr:row>
      <xdr:rowOff>17889</xdr:rowOff>
    </xdr:to>
    <xdr:cxnSp macro="">
      <xdr:nvCxnSpPr>
        <xdr:cNvPr id="126" name="直線コネクタ 125"/>
        <xdr:cNvCxnSpPr/>
      </xdr:nvCxnSpPr>
      <xdr:spPr>
        <a:xfrm>
          <a:off x="2908300" y="9936397"/>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18172</xdr:rowOff>
    </xdr:from>
    <xdr:to>
      <xdr:col>15</xdr:col>
      <xdr:colOff>50800</xdr:colOff>
      <xdr:row>57</xdr:row>
      <xdr:rowOff>163747</xdr:rowOff>
    </xdr:to>
    <xdr:cxnSp macro="">
      <xdr:nvCxnSpPr>
        <xdr:cNvPr id="129" name="直線コネクタ 128"/>
        <xdr:cNvCxnSpPr/>
      </xdr:nvCxnSpPr>
      <xdr:spPr>
        <a:xfrm>
          <a:off x="2019300" y="9790822"/>
          <a:ext cx="889000" cy="14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18172</xdr:rowOff>
    </xdr:from>
    <xdr:to>
      <xdr:col>10</xdr:col>
      <xdr:colOff>114300</xdr:colOff>
      <xdr:row>57</xdr:row>
      <xdr:rowOff>109057</xdr:rowOff>
    </xdr:to>
    <xdr:cxnSp macro="">
      <xdr:nvCxnSpPr>
        <xdr:cNvPr id="132" name="直線コネクタ 131"/>
        <xdr:cNvCxnSpPr/>
      </xdr:nvCxnSpPr>
      <xdr:spPr>
        <a:xfrm flipV="1">
          <a:off x="1130300" y="9790822"/>
          <a:ext cx="889000" cy="9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85547</xdr:rowOff>
    </xdr:from>
    <xdr:to>
      <xdr:col>24</xdr:col>
      <xdr:colOff>114300</xdr:colOff>
      <xdr:row>58</xdr:row>
      <xdr:rowOff>15697</xdr:rowOff>
    </xdr:to>
    <xdr:sp macro="" textlink="">
      <xdr:nvSpPr>
        <xdr:cNvPr id="142" name="楕円 141"/>
        <xdr:cNvSpPr/>
      </xdr:nvSpPr>
      <xdr:spPr>
        <a:xfrm>
          <a:off x="4584700" y="98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108424</xdr:rowOff>
    </xdr:from>
    <xdr:ext cx="534377" cy="259045"/>
    <xdr:sp macro="" textlink="">
      <xdr:nvSpPr>
        <xdr:cNvPr id="143" name="物件費該当値テキスト"/>
        <xdr:cNvSpPr txBox="1"/>
      </xdr:nvSpPr>
      <xdr:spPr>
        <a:xfrm>
          <a:off x="4686300" y="970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138539</xdr:rowOff>
    </xdr:from>
    <xdr:to>
      <xdr:col>20</xdr:col>
      <xdr:colOff>38100</xdr:colOff>
      <xdr:row>58</xdr:row>
      <xdr:rowOff>68689</xdr:rowOff>
    </xdr:to>
    <xdr:sp macro="" textlink="">
      <xdr:nvSpPr>
        <xdr:cNvPr id="144" name="楕円 143"/>
        <xdr:cNvSpPr/>
      </xdr:nvSpPr>
      <xdr:spPr>
        <a:xfrm>
          <a:off x="3746500" y="99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59816</xdr:rowOff>
    </xdr:from>
    <xdr:ext cx="534377" cy="259045"/>
    <xdr:sp macro="" textlink="">
      <xdr:nvSpPr>
        <xdr:cNvPr id="145" name="テキスト ボックス 144"/>
        <xdr:cNvSpPr txBox="1"/>
      </xdr:nvSpPr>
      <xdr:spPr>
        <a:xfrm>
          <a:off x="3530111" y="100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112947</xdr:rowOff>
    </xdr:from>
    <xdr:to>
      <xdr:col>15</xdr:col>
      <xdr:colOff>101600</xdr:colOff>
      <xdr:row>58</xdr:row>
      <xdr:rowOff>43097</xdr:rowOff>
    </xdr:to>
    <xdr:sp macro="" textlink="">
      <xdr:nvSpPr>
        <xdr:cNvPr id="146" name="楕円 145"/>
        <xdr:cNvSpPr/>
      </xdr:nvSpPr>
      <xdr:spPr>
        <a:xfrm>
          <a:off x="2857500" y="988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59624</xdr:rowOff>
    </xdr:from>
    <xdr:ext cx="534377" cy="259045"/>
    <xdr:sp macro="" textlink="">
      <xdr:nvSpPr>
        <xdr:cNvPr id="147" name="テキスト ボックス 146"/>
        <xdr:cNvSpPr txBox="1"/>
      </xdr:nvSpPr>
      <xdr:spPr>
        <a:xfrm>
          <a:off x="2641111" y="966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138822</xdr:rowOff>
    </xdr:from>
    <xdr:to>
      <xdr:col>10</xdr:col>
      <xdr:colOff>165100</xdr:colOff>
      <xdr:row>57</xdr:row>
      <xdr:rowOff>68972</xdr:rowOff>
    </xdr:to>
    <xdr:sp macro="" textlink="">
      <xdr:nvSpPr>
        <xdr:cNvPr id="148" name="楕円 147"/>
        <xdr:cNvSpPr/>
      </xdr:nvSpPr>
      <xdr:spPr>
        <a:xfrm>
          <a:off x="1968500" y="97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85499</xdr:rowOff>
    </xdr:from>
    <xdr:ext cx="534377" cy="259045"/>
    <xdr:sp macro="" textlink="">
      <xdr:nvSpPr>
        <xdr:cNvPr id="149" name="テキスト ボックス 148"/>
        <xdr:cNvSpPr txBox="1"/>
      </xdr:nvSpPr>
      <xdr:spPr>
        <a:xfrm>
          <a:off x="1752111" y="95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58257</xdr:rowOff>
    </xdr:from>
    <xdr:to>
      <xdr:col>6</xdr:col>
      <xdr:colOff>38100</xdr:colOff>
      <xdr:row>57</xdr:row>
      <xdr:rowOff>159857</xdr:rowOff>
    </xdr:to>
    <xdr:sp macro="" textlink="">
      <xdr:nvSpPr>
        <xdr:cNvPr id="150" name="楕円 149"/>
        <xdr:cNvSpPr/>
      </xdr:nvSpPr>
      <xdr:spPr>
        <a:xfrm>
          <a:off x="1079500" y="983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4934</xdr:rowOff>
    </xdr:from>
    <xdr:ext cx="534377" cy="259045"/>
    <xdr:sp macro="" textlink="">
      <xdr:nvSpPr>
        <xdr:cNvPr id="151" name="テキスト ボックス 150"/>
        <xdr:cNvSpPr txBox="1"/>
      </xdr:nvSpPr>
      <xdr:spPr>
        <a:xfrm>
          <a:off x="863111" y="960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170790</xdr:rowOff>
    </xdr:from>
    <xdr:to>
      <xdr:col>24</xdr:col>
      <xdr:colOff>63500</xdr:colOff>
      <xdr:row>78</xdr:row>
      <xdr:rowOff>85598</xdr:rowOff>
    </xdr:to>
    <xdr:cxnSp macro="">
      <xdr:nvCxnSpPr>
        <xdr:cNvPr id="180" name="直線コネクタ 179"/>
        <xdr:cNvCxnSpPr/>
      </xdr:nvCxnSpPr>
      <xdr:spPr>
        <a:xfrm flipV="1">
          <a:off x="3797300" y="13372440"/>
          <a:ext cx="838200" cy="8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85598</xdr:rowOff>
    </xdr:from>
    <xdr:to>
      <xdr:col>19</xdr:col>
      <xdr:colOff>177800</xdr:colOff>
      <xdr:row>78</xdr:row>
      <xdr:rowOff>96571</xdr:rowOff>
    </xdr:to>
    <xdr:cxnSp macro="">
      <xdr:nvCxnSpPr>
        <xdr:cNvPr id="183" name="直線コネクタ 182"/>
        <xdr:cNvCxnSpPr/>
      </xdr:nvCxnSpPr>
      <xdr:spPr>
        <a:xfrm flipV="1">
          <a:off x="2908300" y="13458698"/>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96571</xdr:rowOff>
    </xdr:from>
    <xdr:to>
      <xdr:col>15</xdr:col>
      <xdr:colOff>50800</xdr:colOff>
      <xdr:row>78</xdr:row>
      <xdr:rowOff>151434</xdr:rowOff>
    </xdr:to>
    <xdr:cxnSp macro="">
      <xdr:nvCxnSpPr>
        <xdr:cNvPr id="186" name="直線コネクタ 185"/>
        <xdr:cNvCxnSpPr/>
      </xdr:nvCxnSpPr>
      <xdr:spPr>
        <a:xfrm flipV="1">
          <a:off x="2019300" y="1346967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112725</xdr:rowOff>
    </xdr:from>
    <xdr:to>
      <xdr:col>10</xdr:col>
      <xdr:colOff>114300</xdr:colOff>
      <xdr:row>78</xdr:row>
      <xdr:rowOff>151434</xdr:rowOff>
    </xdr:to>
    <xdr:cxnSp macro="">
      <xdr:nvCxnSpPr>
        <xdr:cNvPr id="189" name="直線コネクタ 188"/>
        <xdr:cNvCxnSpPr/>
      </xdr:nvCxnSpPr>
      <xdr:spPr>
        <a:xfrm>
          <a:off x="1130300" y="13485825"/>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119990</xdr:rowOff>
    </xdr:from>
    <xdr:to>
      <xdr:col>24</xdr:col>
      <xdr:colOff>114300</xdr:colOff>
      <xdr:row>78</xdr:row>
      <xdr:rowOff>50140</xdr:rowOff>
    </xdr:to>
    <xdr:sp macro="" textlink="">
      <xdr:nvSpPr>
        <xdr:cNvPr id="199" name="楕円 198"/>
        <xdr:cNvSpPr/>
      </xdr:nvSpPr>
      <xdr:spPr>
        <a:xfrm>
          <a:off x="4584700" y="133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98417</xdr:rowOff>
    </xdr:from>
    <xdr:ext cx="469744" cy="259045"/>
    <xdr:sp macro="" textlink="">
      <xdr:nvSpPr>
        <xdr:cNvPr id="200" name="維持補修費該当値テキスト"/>
        <xdr:cNvSpPr txBox="1"/>
      </xdr:nvSpPr>
      <xdr:spPr>
        <a:xfrm>
          <a:off x="4686300" y="1330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34798</xdr:rowOff>
    </xdr:from>
    <xdr:to>
      <xdr:col>20</xdr:col>
      <xdr:colOff>38100</xdr:colOff>
      <xdr:row>78</xdr:row>
      <xdr:rowOff>136398</xdr:rowOff>
    </xdr:to>
    <xdr:sp macro="" textlink="">
      <xdr:nvSpPr>
        <xdr:cNvPr id="201" name="楕円 200"/>
        <xdr:cNvSpPr/>
      </xdr:nvSpPr>
      <xdr:spPr>
        <a:xfrm>
          <a:off x="3746500" y="1340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127525</xdr:rowOff>
    </xdr:from>
    <xdr:ext cx="469744" cy="259045"/>
    <xdr:sp macro="" textlink="">
      <xdr:nvSpPr>
        <xdr:cNvPr id="202" name="テキスト ボックス 201"/>
        <xdr:cNvSpPr txBox="1"/>
      </xdr:nvSpPr>
      <xdr:spPr>
        <a:xfrm>
          <a:off x="3562428" y="1350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45771</xdr:rowOff>
    </xdr:from>
    <xdr:to>
      <xdr:col>15</xdr:col>
      <xdr:colOff>101600</xdr:colOff>
      <xdr:row>78</xdr:row>
      <xdr:rowOff>147371</xdr:rowOff>
    </xdr:to>
    <xdr:sp macro="" textlink="">
      <xdr:nvSpPr>
        <xdr:cNvPr id="203" name="楕円 202"/>
        <xdr:cNvSpPr/>
      </xdr:nvSpPr>
      <xdr:spPr>
        <a:xfrm>
          <a:off x="2857500" y="1341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138498</xdr:rowOff>
    </xdr:from>
    <xdr:ext cx="469744" cy="259045"/>
    <xdr:sp macro="" textlink="">
      <xdr:nvSpPr>
        <xdr:cNvPr id="204" name="テキスト ボックス 203"/>
        <xdr:cNvSpPr txBox="1"/>
      </xdr:nvSpPr>
      <xdr:spPr>
        <a:xfrm>
          <a:off x="2673428"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100634</xdr:rowOff>
    </xdr:from>
    <xdr:to>
      <xdr:col>10</xdr:col>
      <xdr:colOff>165100</xdr:colOff>
      <xdr:row>79</xdr:row>
      <xdr:rowOff>30784</xdr:rowOff>
    </xdr:to>
    <xdr:sp macro="" textlink="">
      <xdr:nvSpPr>
        <xdr:cNvPr id="205" name="楕円 204"/>
        <xdr:cNvSpPr/>
      </xdr:nvSpPr>
      <xdr:spPr>
        <a:xfrm>
          <a:off x="1968500" y="13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21911</xdr:rowOff>
    </xdr:from>
    <xdr:ext cx="378565" cy="259045"/>
    <xdr:sp macro="" textlink="">
      <xdr:nvSpPr>
        <xdr:cNvPr id="206" name="テキスト ボックス 205"/>
        <xdr:cNvSpPr txBox="1"/>
      </xdr:nvSpPr>
      <xdr:spPr>
        <a:xfrm>
          <a:off x="1830017" y="1356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61925</xdr:rowOff>
    </xdr:from>
    <xdr:to>
      <xdr:col>6</xdr:col>
      <xdr:colOff>38100</xdr:colOff>
      <xdr:row>78</xdr:row>
      <xdr:rowOff>163525</xdr:rowOff>
    </xdr:to>
    <xdr:sp macro="" textlink="">
      <xdr:nvSpPr>
        <xdr:cNvPr id="207" name="楕円 206"/>
        <xdr:cNvSpPr/>
      </xdr:nvSpPr>
      <xdr:spPr>
        <a:xfrm>
          <a:off x="1079500" y="134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154652</xdr:rowOff>
    </xdr:from>
    <xdr:ext cx="469744" cy="259045"/>
    <xdr:sp macro="" textlink="">
      <xdr:nvSpPr>
        <xdr:cNvPr id="208" name="テキスト ボックス 207"/>
        <xdr:cNvSpPr txBox="1"/>
      </xdr:nvSpPr>
      <xdr:spPr>
        <a:xfrm>
          <a:off x="895428" y="1352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148941</xdr:rowOff>
    </xdr:from>
    <xdr:to>
      <xdr:col>24</xdr:col>
      <xdr:colOff>63500</xdr:colOff>
      <xdr:row>97</xdr:row>
      <xdr:rowOff>21743</xdr:rowOff>
    </xdr:to>
    <xdr:cxnSp macro="">
      <xdr:nvCxnSpPr>
        <xdr:cNvPr id="240" name="直線コネクタ 239"/>
        <xdr:cNvCxnSpPr/>
      </xdr:nvCxnSpPr>
      <xdr:spPr>
        <a:xfrm flipV="1">
          <a:off x="3797300" y="16608141"/>
          <a:ext cx="838200" cy="4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21743</xdr:rowOff>
    </xdr:from>
    <xdr:to>
      <xdr:col>19</xdr:col>
      <xdr:colOff>177800</xdr:colOff>
      <xdr:row>97</xdr:row>
      <xdr:rowOff>105769</xdr:rowOff>
    </xdr:to>
    <xdr:cxnSp macro="">
      <xdr:nvCxnSpPr>
        <xdr:cNvPr id="243" name="直線コネクタ 242"/>
        <xdr:cNvCxnSpPr/>
      </xdr:nvCxnSpPr>
      <xdr:spPr>
        <a:xfrm flipV="1">
          <a:off x="2908300" y="16652393"/>
          <a:ext cx="889000" cy="8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105769</xdr:rowOff>
    </xdr:from>
    <xdr:to>
      <xdr:col>15</xdr:col>
      <xdr:colOff>50800</xdr:colOff>
      <xdr:row>98</xdr:row>
      <xdr:rowOff>127584</xdr:rowOff>
    </xdr:to>
    <xdr:cxnSp macro="">
      <xdr:nvCxnSpPr>
        <xdr:cNvPr id="246" name="直線コネクタ 245"/>
        <xdr:cNvCxnSpPr/>
      </xdr:nvCxnSpPr>
      <xdr:spPr>
        <a:xfrm flipV="1">
          <a:off x="2019300" y="16736419"/>
          <a:ext cx="889000" cy="19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127584</xdr:rowOff>
    </xdr:from>
    <xdr:to>
      <xdr:col>10</xdr:col>
      <xdr:colOff>114300</xdr:colOff>
      <xdr:row>99</xdr:row>
      <xdr:rowOff>34151</xdr:rowOff>
    </xdr:to>
    <xdr:cxnSp macro="">
      <xdr:nvCxnSpPr>
        <xdr:cNvPr id="249" name="直線コネクタ 248"/>
        <xdr:cNvCxnSpPr/>
      </xdr:nvCxnSpPr>
      <xdr:spPr>
        <a:xfrm flipV="1">
          <a:off x="1130300" y="16929684"/>
          <a:ext cx="889000" cy="7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98141</xdr:rowOff>
    </xdr:from>
    <xdr:to>
      <xdr:col>24</xdr:col>
      <xdr:colOff>114300</xdr:colOff>
      <xdr:row>97</xdr:row>
      <xdr:rowOff>28291</xdr:rowOff>
    </xdr:to>
    <xdr:sp macro="" textlink="">
      <xdr:nvSpPr>
        <xdr:cNvPr id="259" name="楕円 258"/>
        <xdr:cNvSpPr/>
      </xdr:nvSpPr>
      <xdr:spPr>
        <a:xfrm>
          <a:off x="4584700" y="165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121018</xdr:rowOff>
    </xdr:from>
    <xdr:ext cx="534377" cy="259045"/>
    <xdr:sp macro="" textlink="">
      <xdr:nvSpPr>
        <xdr:cNvPr id="260" name="扶助費該当値テキスト"/>
        <xdr:cNvSpPr txBox="1"/>
      </xdr:nvSpPr>
      <xdr:spPr>
        <a:xfrm>
          <a:off x="4686300" y="164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142393</xdr:rowOff>
    </xdr:from>
    <xdr:to>
      <xdr:col>20</xdr:col>
      <xdr:colOff>38100</xdr:colOff>
      <xdr:row>97</xdr:row>
      <xdr:rowOff>72543</xdr:rowOff>
    </xdr:to>
    <xdr:sp macro="" textlink="">
      <xdr:nvSpPr>
        <xdr:cNvPr id="261" name="楕円 260"/>
        <xdr:cNvSpPr/>
      </xdr:nvSpPr>
      <xdr:spPr>
        <a:xfrm>
          <a:off x="3746500" y="1660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89070</xdr:rowOff>
    </xdr:from>
    <xdr:ext cx="534377" cy="259045"/>
    <xdr:sp macro="" textlink="">
      <xdr:nvSpPr>
        <xdr:cNvPr id="262" name="テキスト ボックス 261"/>
        <xdr:cNvSpPr txBox="1"/>
      </xdr:nvSpPr>
      <xdr:spPr>
        <a:xfrm>
          <a:off x="3530111" y="1637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54969</xdr:rowOff>
    </xdr:from>
    <xdr:to>
      <xdr:col>15</xdr:col>
      <xdr:colOff>101600</xdr:colOff>
      <xdr:row>97</xdr:row>
      <xdr:rowOff>156569</xdr:rowOff>
    </xdr:to>
    <xdr:sp macro="" textlink="">
      <xdr:nvSpPr>
        <xdr:cNvPr id="263" name="楕円 262"/>
        <xdr:cNvSpPr/>
      </xdr:nvSpPr>
      <xdr:spPr>
        <a:xfrm>
          <a:off x="2857500" y="166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1646</xdr:rowOff>
    </xdr:from>
    <xdr:ext cx="534377" cy="259045"/>
    <xdr:sp macro="" textlink="">
      <xdr:nvSpPr>
        <xdr:cNvPr id="264" name="テキスト ボックス 263"/>
        <xdr:cNvSpPr txBox="1"/>
      </xdr:nvSpPr>
      <xdr:spPr>
        <a:xfrm>
          <a:off x="2641111" y="16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76784</xdr:rowOff>
    </xdr:from>
    <xdr:to>
      <xdr:col>10</xdr:col>
      <xdr:colOff>165100</xdr:colOff>
      <xdr:row>99</xdr:row>
      <xdr:rowOff>6934</xdr:rowOff>
    </xdr:to>
    <xdr:sp macro="" textlink="">
      <xdr:nvSpPr>
        <xdr:cNvPr id="265" name="楕円 264"/>
        <xdr:cNvSpPr/>
      </xdr:nvSpPr>
      <xdr:spPr>
        <a:xfrm>
          <a:off x="1968500" y="168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169511</xdr:rowOff>
    </xdr:from>
    <xdr:ext cx="534377" cy="259045"/>
    <xdr:sp macro="" textlink="">
      <xdr:nvSpPr>
        <xdr:cNvPr id="266" name="テキスト ボックス 265"/>
        <xdr:cNvSpPr txBox="1"/>
      </xdr:nvSpPr>
      <xdr:spPr>
        <a:xfrm>
          <a:off x="1752111" y="1697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154801</xdr:rowOff>
    </xdr:from>
    <xdr:to>
      <xdr:col>6</xdr:col>
      <xdr:colOff>38100</xdr:colOff>
      <xdr:row>99</xdr:row>
      <xdr:rowOff>84951</xdr:rowOff>
    </xdr:to>
    <xdr:sp macro="" textlink="">
      <xdr:nvSpPr>
        <xdr:cNvPr id="267" name="楕円 266"/>
        <xdr:cNvSpPr/>
      </xdr:nvSpPr>
      <xdr:spPr>
        <a:xfrm>
          <a:off x="1079500" y="169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76078</xdr:rowOff>
    </xdr:from>
    <xdr:ext cx="534377" cy="259045"/>
    <xdr:sp macro="" textlink="">
      <xdr:nvSpPr>
        <xdr:cNvPr id="268" name="テキスト ボックス 267"/>
        <xdr:cNvSpPr txBox="1"/>
      </xdr:nvSpPr>
      <xdr:spPr>
        <a:xfrm>
          <a:off x="863111" y="1704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56341</xdr:rowOff>
    </xdr:from>
    <xdr:to>
      <xdr:col>55</xdr:col>
      <xdr:colOff>0</xdr:colOff>
      <xdr:row>37</xdr:row>
      <xdr:rowOff>58061</xdr:rowOff>
    </xdr:to>
    <xdr:cxnSp macro="">
      <xdr:nvCxnSpPr>
        <xdr:cNvPr id="293" name="直線コネクタ 292"/>
        <xdr:cNvCxnSpPr/>
      </xdr:nvCxnSpPr>
      <xdr:spPr>
        <a:xfrm flipV="1">
          <a:off x="9639300" y="6399991"/>
          <a:ext cx="838200" cy="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58061</xdr:rowOff>
    </xdr:from>
    <xdr:to>
      <xdr:col>50</xdr:col>
      <xdr:colOff>114300</xdr:colOff>
      <xdr:row>37</xdr:row>
      <xdr:rowOff>59221</xdr:rowOff>
    </xdr:to>
    <xdr:cxnSp macro="">
      <xdr:nvCxnSpPr>
        <xdr:cNvPr id="296" name="直線コネクタ 295"/>
        <xdr:cNvCxnSpPr/>
      </xdr:nvCxnSpPr>
      <xdr:spPr>
        <a:xfrm flipV="1">
          <a:off x="8750300" y="6401711"/>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59221</xdr:rowOff>
    </xdr:from>
    <xdr:to>
      <xdr:col>45</xdr:col>
      <xdr:colOff>177800</xdr:colOff>
      <xdr:row>37</xdr:row>
      <xdr:rowOff>65228</xdr:rowOff>
    </xdr:to>
    <xdr:cxnSp macro="">
      <xdr:nvCxnSpPr>
        <xdr:cNvPr id="299" name="直線コネクタ 298"/>
        <xdr:cNvCxnSpPr/>
      </xdr:nvCxnSpPr>
      <xdr:spPr>
        <a:xfrm flipV="1">
          <a:off x="7861300" y="6402871"/>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65228</xdr:rowOff>
    </xdr:from>
    <xdr:to>
      <xdr:col>41</xdr:col>
      <xdr:colOff>50800</xdr:colOff>
      <xdr:row>37</xdr:row>
      <xdr:rowOff>72920</xdr:rowOff>
    </xdr:to>
    <xdr:cxnSp macro="">
      <xdr:nvCxnSpPr>
        <xdr:cNvPr id="302" name="直線コネクタ 301"/>
        <xdr:cNvCxnSpPr/>
      </xdr:nvCxnSpPr>
      <xdr:spPr>
        <a:xfrm flipV="1">
          <a:off x="6972300" y="6408878"/>
          <a:ext cx="889000" cy="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5541</xdr:rowOff>
    </xdr:from>
    <xdr:to>
      <xdr:col>55</xdr:col>
      <xdr:colOff>50800</xdr:colOff>
      <xdr:row>37</xdr:row>
      <xdr:rowOff>107141</xdr:rowOff>
    </xdr:to>
    <xdr:sp macro="" textlink="">
      <xdr:nvSpPr>
        <xdr:cNvPr id="312" name="楕円 311"/>
        <xdr:cNvSpPr/>
      </xdr:nvSpPr>
      <xdr:spPr>
        <a:xfrm>
          <a:off x="10426700" y="634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91918</xdr:rowOff>
    </xdr:from>
    <xdr:ext cx="534377" cy="259045"/>
    <xdr:sp macro="" textlink="">
      <xdr:nvSpPr>
        <xdr:cNvPr id="313" name="補助費等該当値テキスト"/>
        <xdr:cNvSpPr txBox="1"/>
      </xdr:nvSpPr>
      <xdr:spPr>
        <a:xfrm>
          <a:off x="10528300" y="626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7261</xdr:rowOff>
    </xdr:from>
    <xdr:to>
      <xdr:col>50</xdr:col>
      <xdr:colOff>165100</xdr:colOff>
      <xdr:row>37</xdr:row>
      <xdr:rowOff>108861</xdr:rowOff>
    </xdr:to>
    <xdr:sp macro="" textlink="">
      <xdr:nvSpPr>
        <xdr:cNvPr id="314" name="楕円 313"/>
        <xdr:cNvSpPr/>
      </xdr:nvSpPr>
      <xdr:spPr>
        <a:xfrm>
          <a:off x="9588500" y="63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99988</xdr:rowOff>
    </xdr:from>
    <xdr:ext cx="534377" cy="259045"/>
    <xdr:sp macro="" textlink="">
      <xdr:nvSpPr>
        <xdr:cNvPr id="315" name="テキスト ボックス 314"/>
        <xdr:cNvSpPr txBox="1"/>
      </xdr:nvSpPr>
      <xdr:spPr>
        <a:xfrm>
          <a:off x="9372111" y="644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8421</xdr:rowOff>
    </xdr:from>
    <xdr:to>
      <xdr:col>46</xdr:col>
      <xdr:colOff>38100</xdr:colOff>
      <xdr:row>37</xdr:row>
      <xdr:rowOff>110021</xdr:rowOff>
    </xdr:to>
    <xdr:sp macro="" textlink="">
      <xdr:nvSpPr>
        <xdr:cNvPr id="316" name="楕円 315"/>
        <xdr:cNvSpPr/>
      </xdr:nvSpPr>
      <xdr:spPr>
        <a:xfrm>
          <a:off x="8699500" y="63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101148</xdr:rowOff>
    </xdr:from>
    <xdr:ext cx="534377" cy="259045"/>
    <xdr:sp macro="" textlink="">
      <xdr:nvSpPr>
        <xdr:cNvPr id="317" name="テキスト ボックス 316"/>
        <xdr:cNvSpPr txBox="1"/>
      </xdr:nvSpPr>
      <xdr:spPr>
        <a:xfrm>
          <a:off x="8483111" y="64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14428</xdr:rowOff>
    </xdr:from>
    <xdr:to>
      <xdr:col>41</xdr:col>
      <xdr:colOff>101600</xdr:colOff>
      <xdr:row>37</xdr:row>
      <xdr:rowOff>116028</xdr:rowOff>
    </xdr:to>
    <xdr:sp macro="" textlink="">
      <xdr:nvSpPr>
        <xdr:cNvPr id="318" name="楕円 317"/>
        <xdr:cNvSpPr/>
      </xdr:nvSpPr>
      <xdr:spPr>
        <a:xfrm>
          <a:off x="7810500" y="635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107155</xdr:rowOff>
    </xdr:from>
    <xdr:ext cx="534377" cy="259045"/>
    <xdr:sp macro="" textlink="">
      <xdr:nvSpPr>
        <xdr:cNvPr id="319" name="テキスト ボックス 318"/>
        <xdr:cNvSpPr txBox="1"/>
      </xdr:nvSpPr>
      <xdr:spPr>
        <a:xfrm>
          <a:off x="7594111" y="645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22120</xdr:rowOff>
    </xdr:from>
    <xdr:to>
      <xdr:col>36</xdr:col>
      <xdr:colOff>165100</xdr:colOff>
      <xdr:row>37</xdr:row>
      <xdr:rowOff>123720</xdr:rowOff>
    </xdr:to>
    <xdr:sp macro="" textlink="">
      <xdr:nvSpPr>
        <xdr:cNvPr id="320" name="楕円 319"/>
        <xdr:cNvSpPr/>
      </xdr:nvSpPr>
      <xdr:spPr>
        <a:xfrm>
          <a:off x="6921500" y="636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114847</xdr:rowOff>
    </xdr:from>
    <xdr:ext cx="534377" cy="259045"/>
    <xdr:sp macro="" textlink="">
      <xdr:nvSpPr>
        <xdr:cNvPr id="321" name="テキスト ボックス 320"/>
        <xdr:cNvSpPr txBox="1"/>
      </xdr:nvSpPr>
      <xdr:spPr>
        <a:xfrm>
          <a:off x="6705111" y="645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23510</xdr:rowOff>
    </xdr:from>
    <xdr:to>
      <xdr:col>55</xdr:col>
      <xdr:colOff>0</xdr:colOff>
      <xdr:row>58</xdr:row>
      <xdr:rowOff>43795</xdr:rowOff>
    </xdr:to>
    <xdr:cxnSp macro="">
      <xdr:nvCxnSpPr>
        <xdr:cNvPr id="350" name="直線コネクタ 349"/>
        <xdr:cNvCxnSpPr/>
      </xdr:nvCxnSpPr>
      <xdr:spPr>
        <a:xfrm flipV="1">
          <a:off x="9639300" y="9796160"/>
          <a:ext cx="838200" cy="19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19266</xdr:rowOff>
    </xdr:from>
    <xdr:to>
      <xdr:col>50</xdr:col>
      <xdr:colOff>114300</xdr:colOff>
      <xdr:row>58</xdr:row>
      <xdr:rowOff>43795</xdr:rowOff>
    </xdr:to>
    <xdr:cxnSp macro="">
      <xdr:nvCxnSpPr>
        <xdr:cNvPr id="353" name="直線コネクタ 352"/>
        <xdr:cNvCxnSpPr/>
      </xdr:nvCxnSpPr>
      <xdr:spPr>
        <a:xfrm>
          <a:off x="8750300" y="9963366"/>
          <a:ext cx="889000" cy="2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19266</xdr:rowOff>
    </xdr:from>
    <xdr:to>
      <xdr:col>45</xdr:col>
      <xdr:colOff>177800</xdr:colOff>
      <xdr:row>58</xdr:row>
      <xdr:rowOff>41440</xdr:rowOff>
    </xdr:to>
    <xdr:cxnSp macro="">
      <xdr:nvCxnSpPr>
        <xdr:cNvPr id="356" name="直線コネクタ 355"/>
        <xdr:cNvCxnSpPr/>
      </xdr:nvCxnSpPr>
      <xdr:spPr>
        <a:xfrm flipV="1">
          <a:off x="7861300" y="996336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74294</xdr:rowOff>
    </xdr:from>
    <xdr:ext cx="534377" cy="259045"/>
    <xdr:sp macro="" textlink="">
      <xdr:nvSpPr>
        <xdr:cNvPr id="358" name="テキスト ボックス 357"/>
        <xdr:cNvSpPr txBox="1"/>
      </xdr:nvSpPr>
      <xdr:spPr>
        <a:xfrm>
          <a:off x="8483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45425</xdr:rowOff>
    </xdr:from>
    <xdr:to>
      <xdr:col>41</xdr:col>
      <xdr:colOff>50800</xdr:colOff>
      <xdr:row>58</xdr:row>
      <xdr:rowOff>41440</xdr:rowOff>
    </xdr:to>
    <xdr:cxnSp macro="">
      <xdr:nvCxnSpPr>
        <xdr:cNvPr id="359" name="直線コネクタ 358"/>
        <xdr:cNvCxnSpPr/>
      </xdr:nvCxnSpPr>
      <xdr:spPr>
        <a:xfrm>
          <a:off x="6972300" y="9818075"/>
          <a:ext cx="889000" cy="1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144160</xdr:rowOff>
    </xdr:from>
    <xdr:to>
      <xdr:col>55</xdr:col>
      <xdr:colOff>50800</xdr:colOff>
      <xdr:row>57</xdr:row>
      <xdr:rowOff>74310</xdr:rowOff>
    </xdr:to>
    <xdr:sp macro="" textlink="">
      <xdr:nvSpPr>
        <xdr:cNvPr id="369" name="楕円 368"/>
        <xdr:cNvSpPr/>
      </xdr:nvSpPr>
      <xdr:spPr>
        <a:xfrm>
          <a:off x="10426700" y="974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122587</xdr:rowOff>
    </xdr:from>
    <xdr:ext cx="534377" cy="259045"/>
    <xdr:sp macro="" textlink="">
      <xdr:nvSpPr>
        <xdr:cNvPr id="370" name="普通建設事業費該当値テキスト"/>
        <xdr:cNvSpPr txBox="1"/>
      </xdr:nvSpPr>
      <xdr:spPr>
        <a:xfrm>
          <a:off x="10528300" y="972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164445</xdr:rowOff>
    </xdr:from>
    <xdr:to>
      <xdr:col>50</xdr:col>
      <xdr:colOff>165100</xdr:colOff>
      <xdr:row>58</xdr:row>
      <xdr:rowOff>94595</xdr:rowOff>
    </xdr:to>
    <xdr:sp macro="" textlink="">
      <xdr:nvSpPr>
        <xdr:cNvPr id="371" name="楕円 370"/>
        <xdr:cNvSpPr/>
      </xdr:nvSpPr>
      <xdr:spPr>
        <a:xfrm>
          <a:off x="9588500" y="99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85722</xdr:rowOff>
    </xdr:from>
    <xdr:ext cx="534377" cy="259045"/>
    <xdr:sp macro="" textlink="">
      <xdr:nvSpPr>
        <xdr:cNvPr id="372" name="テキスト ボックス 371"/>
        <xdr:cNvSpPr txBox="1"/>
      </xdr:nvSpPr>
      <xdr:spPr>
        <a:xfrm>
          <a:off x="9372111" y="1002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139916</xdr:rowOff>
    </xdr:from>
    <xdr:to>
      <xdr:col>46</xdr:col>
      <xdr:colOff>38100</xdr:colOff>
      <xdr:row>58</xdr:row>
      <xdr:rowOff>70066</xdr:rowOff>
    </xdr:to>
    <xdr:sp macro="" textlink="">
      <xdr:nvSpPr>
        <xdr:cNvPr id="373" name="楕円 372"/>
        <xdr:cNvSpPr/>
      </xdr:nvSpPr>
      <xdr:spPr>
        <a:xfrm>
          <a:off x="8699500" y="99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61193</xdr:rowOff>
    </xdr:from>
    <xdr:ext cx="534377" cy="259045"/>
    <xdr:sp macro="" textlink="">
      <xdr:nvSpPr>
        <xdr:cNvPr id="374" name="テキスト ボックス 373"/>
        <xdr:cNvSpPr txBox="1"/>
      </xdr:nvSpPr>
      <xdr:spPr>
        <a:xfrm>
          <a:off x="8483111" y="100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162090</xdr:rowOff>
    </xdr:from>
    <xdr:to>
      <xdr:col>41</xdr:col>
      <xdr:colOff>101600</xdr:colOff>
      <xdr:row>58</xdr:row>
      <xdr:rowOff>92240</xdr:rowOff>
    </xdr:to>
    <xdr:sp macro="" textlink="">
      <xdr:nvSpPr>
        <xdr:cNvPr id="375" name="楕円 374"/>
        <xdr:cNvSpPr/>
      </xdr:nvSpPr>
      <xdr:spPr>
        <a:xfrm>
          <a:off x="7810500" y="99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83367</xdr:rowOff>
    </xdr:from>
    <xdr:ext cx="534377" cy="259045"/>
    <xdr:sp macro="" textlink="">
      <xdr:nvSpPr>
        <xdr:cNvPr id="376" name="テキスト ボックス 375"/>
        <xdr:cNvSpPr txBox="1"/>
      </xdr:nvSpPr>
      <xdr:spPr>
        <a:xfrm>
          <a:off x="7594111" y="100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166075</xdr:rowOff>
    </xdr:from>
    <xdr:to>
      <xdr:col>36</xdr:col>
      <xdr:colOff>165100</xdr:colOff>
      <xdr:row>57</xdr:row>
      <xdr:rowOff>96225</xdr:rowOff>
    </xdr:to>
    <xdr:sp macro="" textlink="">
      <xdr:nvSpPr>
        <xdr:cNvPr id="377" name="楕円 376"/>
        <xdr:cNvSpPr/>
      </xdr:nvSpPr>
      <xdr:spPr>
        <a:xfrm>
          <a:off x="6921500" y="976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87352</xdr:rowOff>
    </xdr:from>
    <xdr:ext cx="534377" cy="259045"/>
    <xdr:sp macro="" textlink="">
      <xdr:nvSpPr>
        <xdr:cNvPr id="378" name="テキスト ボックス 377"/>
        <xdr:cNvSpPr txBox="1"/>
      </xdr:nvSpPr>
      <xdr:spPr>
        <a:xfrm>
          <a:off x="6705111" y="986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80950</xdr:rowOff>
    </xdr:from>
    <xdr:to>
      <xdr:col>55</xdr:col>
      <xdr:colOff>0</xdr:colOff>
      <xdr:row>78</xdr:row>
      <xdr:rowOff>156045</xdr:rowOff>
    </xdr:to>
    <xdr:cxnSp macro="">
      <xdr:nvCxnSpPr>
        <xdr:cNvPr id="409" name="直線コネクタ 408"/>
        <xdr:cNvCxnSpPr/>
      </xdr:nvCxnSpPr>
      <xdr:spPr>
        <a:xfrm flipV="1">
          <a:off x="9639300" y="13111150"/>
          <a:ext cx="838200" cy="41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145089</xdr:rowOff>
    </xdr:from>
    <xdr:to>
      <xdr:col>50</xdr:col>
      <xdr:colOff>114300</xdr:colOff>
      <xdr:row>78</xdr:row>
      <xdr:rowOff>156045</xdr:rowOff>
    </xdr:to>
    <xdr:cxnSp macro="">
      <xdr:nvCxnSpPr>
        <xdr:cNvPr id="412" name="直線コネクタ 411"/>
        <xdr:cNvCxnSpPr/>
      </xdr:nvCxnSpPr>
      <xdr:spPr>
        <a:xfrm>
          <a:off x="8750300" y="13518189"/>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145089</xdr:rowOff>
    </xdr:from>
    <xdr:to>
      <xdr:col>45</xdr:col>
      <xdr:colOff>177800</xdr:colOff>
      <xdr:row>79</xdr:row>
      <xdr:rowOff>67903</xdr:rowOff>
    </xdr:to>
    <xdr:cxnSp macro="">
      <xdr:nvCxnSpPr>
        <xdr:cNvPr id="415" name="直線コネクタ 414"/>
        <xdr:cNvCxnSpPr/>
      </xdr:nvCxnSpPr>
      <xdr:spPr>
        <a:xfrm flipV="1">
          <a:off x="7861300" y="13518189"/>
          <a:ext cx="889000" cy="9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113219</xdr:rowOff>
    </xdr:from>
    <xdr:ext cx="534377" cy="259045"/>
    <xdr:sp macro="" textlink="">
      <xdr:nvSpPr>
        <xdr:cNvPr id="417" name="テキスト ボックス 416"/>
        <xdr:cNvSpPr txBox="1"/>
      </xdr:nvSpPr>
      <xdr:spPr>
        <a:xfrm>
          <a:off x="8483111" y="1297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30150</xdr:rowOff>
    </xdr:from>
    <xdr:to>
      <xdr:col>55</xdr:col>
      <xdr:colOff>50800</xdr:colOff>
      <xdr:row>76</xdr:row>
      <xdr:rowOff>131750</xdr:rowOff>
    </xdr:to>
    <xdr:sp macro="" textlink="">
      <xdr:nvSpPr>
        <xdr:cNvPr id="425" name="楕円 424"/>
        <xdr:cNvSpPr/>
      </xdr:nvSpPr>
      <xdr:spPr>
        <a:xfrm>
          <a:off x="10426700" y="130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53027</xdr:rowOff>
    </xdr:from>
    <xdr:ext cx="534377" cy="259045"/>
    <xdr:sp macro="" textlink="">
      <xdr:nvSpPr>
        <xdr:cNvPr id="426" name="普通建設事業費 （ うち新規整備　）該当値テキスト"/>
        <xdr:cNvSpPr txBox="1"/>
      </xdr:nvSpPr>
      <xdr:spPr>
        <a:xfrm>
          <a:off x="10528300" y="129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105245</xdr:rowOff>
    </xdr:from>
    <xdr:to>
      <xdr:col>50</xdr:col>
      <xdr:colOff>165100</xdr:colOff>
      <xdr:row>79</xdr:row>
      <xdr:rowOff>35395</xdr:rowOff>
    </xdr:to>
    <xdr:sp macro="" textlink="">
      <xdr:nvSpPr>
        <xdr:cNvPr id="427" name="楕円 426"/>
        <xdr:cNvSpPr/>
      </xdr:nvSpPr>
      <xdr:spPr>
        <a:xfrm>
          <a:off x="9588500" y="134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26522</xdr:rowOff>
    </xdr:from>
    <xdr:ext cx="469744" cy="259045"/>
    <xdr:sp macro="" textlink="">
      <xdr:nvSpPr>
        <xdr:cNvPr id="428" name="テキスト ボックス 427"/>
        <xdr:cNvSpPr txBox="1"/>
      </xdr:nvSpPr>
      <xdr:spPr>
        <a:xfrm>
          <a:off x="9404428" y="1357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94289</xdr:rowOff>
    </xdr:from>
    <xdr:to>
      <xdr:col>46</xdr:col>
      <xdr:colOff>38100</xdr:colOff>
      <xdr:row>79</xdr:row>
      <xdr:rowOff>24439</xdr:rowOff>
    </xdr:to>
    <xdr:sp macro="" textlink="">
      <xdr:nvSpPr>
        <xdr:cNvPr id="429" name="楕円 428"/>
        <xdr:cNvSpPr/>
      </xdr:nvSpPr>
      <xdr:spPr>
        <a:xfrm>
          <a:off x="8699500" y="1346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15566</xdr:rowOff>
    </xdr:from>
    <xdr:ext cx="469744" cy="259045"/>
    <xdr:sp macro="" textlink="">
      <xdr:nvSpPr>
        <xdr:cNvPr id="430" name="テキスト ボックス 429"/>
        <xdr:cNvSpPr txBox="1"/>
      </xdr:nvSpPr>
      <xdr:spPr>
        <a:xfrm>
          <a:off x="8515428" y="1356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17103</xdr:rowOff>
    </xdr:from>
    <xdr:to>
      <xdr:col>41</xdr:col>
      <xdr:colOff>101600</xdr:colOff>
      <xdr:row>79</xdr:row>
      <xdr:rowOff>118703</xdr:rowOff>
    </xdr:to>
    <xdr:sp macro="" textlink="">
      <xdr:nvSpPr>
        <xdr:cNvPr id="431" name="楕円 430"/>
        <xdr:cNvSpPr/>
      </xdr:nvSpPr>
      <xdr:spPr>
        <a:xfrm>
          <a:off x="7810500" y="135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109830</xdr:rowOff>
    </xdr:from>
    <xdr:ext cx="469744" cy="259045"/>
    <xdr:sp macro="" textlink="">
      <xdr:nvSpPr>
        <xdr:cNvPr id="432" name="テキスト ボックス 431"/>
        <xdr:cNvSpPr txBox="1"/>
      </xdr:nvSpPr>
      <xdr:spPr>
        <a:xfrm>
          <a:off x="7626428" y="1365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68732</xdr:rowOff>
    </xdr:from>
    <xdr:to>
      <xdr:col>55</xdr:col>
      <xdr:colOff>0</xdr:colOff>
      <xdr:row>98</xdr:row>
      <xdr:rowOff>99580</xdr:rowOff>
    </xdr:to>
    <xdr:cxnSp macro="">
      <xdr:nvCxnSpPr>
        <xdr:cNvPr id="461" name="直線コネクタ 460"/>
        <xdr:cNvCxnSpPr/>
      </xdr:nvCxnSpPr>
      <xdr:spPr>
        <a:xfrm flipV="1">
          <a:off x="9639300" y="16870832"/>
          <a:ext cx="838200" cy="3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15303</xdr:rowOff>
    </xdr:from>
    <xdr:to>
      <xdr:col>50</xdr:col>
      <xdr:colOff>114300</xdr:colOff>
      <xdr:row>98</xdr:row>
      <xdr:rowOff>99580</xdr:rowOff>
    </xdr:to>
    <xdr:cxnSp macro="">
      <xdr:nvCxnSpPr>
        <xdr:cNvPr id="464" name="直線コネクタ 463"/>
        <xdr:cNvCxnSpPr/>
      </xdr:nvCxnSpPr>
      <xdr:spPr>
        <a:xfrm>
          <a:off x="8750300" y="16817403"/>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15303</xdr:rowOff>
    </xdr:from>
    <xdr:to>
      <xdr:col>45</xdr:col>
      <xdr:colOff>177800</xdr:colOff>
      <xdr:row>98</xdr:row>
      <xdr:rowOff>78093</xdr:rowOff>
    </xdr:to>
    <xdr:cxnSp macro="">
      <xdr:nvCxnSpPr>
        <xdr:cNvPr id="467" name="直線コネクタ 466"/>
        <xdr:cNvCxnSpPr/>
      </xdr:nvCxnSpPr>
      <xdr:spPr>
        <a:xfrm flipV="1">
          <a:off x="7861300" y="16817403"/>
          <a:ext cx="8890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17932</xdr:rowOff>
    </xdr:from>
    <xdr:to>
      <xdr:col>55</xdr:col>
      <xdr:colOff>50800</xdr:colOff>
      <xdr:row>98</xdr:row>
      <xdr:rowOff>119532</xdr:rowOff>
    </xdr:to>
    <xdr:sp macro="" textlink="">
      <xdr:nvSpPr>
        <xdr:cNvPr id="477" name="楕円 476"/>
        <xdr:cNvSpPr/>
      </xdr:nvSpPr>
      <xdr:spPr>
        <a:xfrm>
          <a:off x="10426700" y="168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104309</xdr:rowOff>
    </xdr:from>
    <xdr:ext cx="534377" cy="259045"/>
    <xdr:sp macro="" textlink="">
      <xdr:nvSpPr>
        <xdr:cNvPr id="478" name="普通建設事業費 （ うち更新整備　）該当値テキスト"/>
        <xdr:cNvSpPr txBox="1"/>
      </xdr:nvSpPr>
      <xdr:spPr>
        <a:xfrm>
          <a:off x="10528300" y="167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48780</xdr:rowOff>
    </xdr:from>
    <xdr:to>
      <xdr:col>50</xdr:col>
      <xdr:colOff>165100</xdr:colOff>
      <xdr:row>98</xdr:row>
      <xdr:rowOff>150380</xdr:rowOff>
    </xdr:to>
    <xdr:sp macro="" textlink="">
      <xdr:nvSpPr>
        <xdr:cNvPr id="479" name="楕円 478"/>
        <xdr:cNvSpPr/>
      </xdr:nvSpPr>
      <xdr:spPr>
        <a:xfrm>
          <a:off x="9588500" y="16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141507</xdr:rowOff>
    </xdr:from>
    <xdr:ext cx="469744" cy="259045"/>
    <xdr:sp macro="" textlink="">
      <xdr:nvSpPr>
        <xdr:cNvPr id="480" name="テキスト ボックス 479"/>
        <xdr:cNvSpPr txBox="1"/>
      </xdr:nvSpPr>
      <xdr:spPr>
        <a:xfrm>
          <a:off x="9404428" y="16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135953</xdr:rowOff>
    </xdr:from>
    <xdr:to>
      <xdr:col>46</xdr:col>
      <xdr:colOff>38100</xdr:colOff>
      <xdr:row>98</xdr:row>
      <xdr:rowOff>66103</xdr:rowOff>
    </xdr:to>
    <xdr:sp macro="" textlink="">
      <xdr:nvSpPr>
        <xdr:cNvPr id="481" name="楕円 480"/>
        <xdr:cNvSpPr/>
      </xdr:nvSpPr>
      <xdr:spPr>
        <a:xfrm>
          <a:off x="8699500" y="167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57230</xdr:rowOff>
    </xdr:from>
    <xdr:ext cx="534377" cy="259045"/>
    <xdr:sp macro="" textlink="">
      <xdr:nvSpPr>
        <xdr:cNvPr id="482" name="テキスト ボックス 481"/>
        <xdr:cNvSpPr txBox="1"/>
      </xdr:nvSpPr>
      <xdr:spPr>
        <a:xfrm>
          <a:off x="8483111" y="1685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27293</xdr:rowOff>
    </xdr:from>
    <xdr:to>
      <xdr:col>41</xdr:col>
      <xdr:colOff>101600</xdr:colOff>
      <xdr:row>98</xdr:row>
      <xdr:rowOff>128893</xdr:rowOff>
    </xdr:to>
    <xdr:sp macro="" textlink="">
      <xdr:nvSpPr>
        <xdr:cNvPr id="483" name="楕円 482"/>
        <xdr:cNvSpPr/>
      </xdr:nvSpPr>
      <xdr:spPr>
        <a:xfrm>
          <a:off x="7810500" y="168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120020</xdr:rowOff>
    </xdr:from>
    <xdr:ext cx="534377" cy="259045"/>
    <xdr:sp macro="" textlink="">
      <xdr:nvSpPr>
        <xdr:cNvPr id="484" name="テキスト ボックス 483"/>
        <xdr:cNvSpPr txBox="1"/>
      </xdr:nvSpPr>
      <xdr:spPr>
        <a:xfrm>
          <a:off x="7594111" y="169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59461</xdr:rowOff>
    </xdr:from>
    <xdr:to>
      <xdr:col>85</xdr:col>
      <xdr:colOff>127000</xdr:colOff>
      <xdr:row>77</xdr:row>
      <xdr:rowOff>81178</xdr:rowOff>
    </xdr:to>
    <xdr:cxnSp macro="">
      <xdr:nvCxnSpPr>
        <xdr:cNvPr id="619" name="直線コネクタ 618"/>
        <xdr:cNvCxnSpPr/>
      </xdr:nvCxnSpPr>
      <xdr:spPr>
        <a:xfrm>
          <a:off x="15481300" y="1326111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59461</xdr:rowOff>
    </xdr:from>
    <xdr:to>
      <xdr:col>81</xdr:col>
      <xdr:colOff>50800</xdr:colOff>
      <xdr:row>77</xdr:row>
      <xdr:rowOff>100282</xdr:rowOff>
    </xdr:to>
    <xdr:cxnSp macro="">
      <xdr:nvCxnSpPr>
        <xdr:cNvPr id="622" name="直線コネクタ 621"/>
        <xdr:cNvCxnSpPr/>
      </xdr:nvCxnSpPr>
      <xdr:spPr>
        <a:xfrm flipV="1">
          <a:off x="14592300" y="13261111"/>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78206</xdr:rowOff>
    </xdr:from>
    <xdr:to>
      <xdr:col>76</xdr:col>
      <xdr:colOff>114300</xdr:colOff>
      <xdr:row>77</xdr:row>
      <xdr:rowOff>100282</xdr:rowOff>
    </xdr:to>
    <xdr:cxnSp macro="">
      <xdr:nvCxnSpPr>
        <xdr:cNvPr id="625" name="直線コネクタ 624"/>
        <xdr:cNvCxnSpPr/>
      </xdr:nvCxnSpPr>
      <xdr:spPr>
        <a:xfrm>
          <a:off x="13703300" y="13279856"/>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26755</xdr:rowOff>
    </xdr:from>
    <xdr:to>
      <xdr:col>71</xdr:col>
      <xdr:colOff>177800</xdr:colOff>
      <xdr:row>77</xdr:row>
      <xdr:rowOff>78206</xdr:rowOff>
    </xdr:to>
    <xdr:cxnSp macro="">
      <xdr:nvCxnSpPr>
        <xdr:cNvPr id="628" name="直線コネクタ 627"/>
        <xdr:cNvCxnSpPr/>
      </xdr:nvCxnSpPr>
      <xdr:spPr>
        <a:xfrm>
          <a:off x="12814300" y="13228405"/>
          <a:ext cx="8890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30378</xdr:rowOff>
    </xdr:from>
    <xdr:to>
      <xdr:col>85</xdr:col>
      <xdr:colOff>177800</xdr:colOff>
      <xdr:row>77</xdr:row>
      <xdr:rowOff>131978</xdr:rowOff>
    </xdr:to>
    <xdr:sp macro="" textlink="">
      <xdr:nvSpPr>
        <xdr:cNvPr id="638" name="楕円 637"/>
        <xdr:cNvSpPr/>
      </xdr:nvSpPr>
      <xdr:spPr>
        <a:xfrm>
          <a:off x="16268700" y="132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8805</xdr:rowOff>
    </xdr:from>
    <xdr:ext cx="534377" cy="259045"/>
    <xdr:sp macro="" textlink="">
      <xdr:nvSpPr>
        <xdr:cNvPr id="639" name="公債費該当値テキスト"/>
        <xdr:cNvSpPr txBox="1"/>
      </xdr:nvSpPr>
      <xdr:spPr>
        <a:xfrm>
          <a:off x="16370300" y="132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8661</xdr:rowOff>
    </xdr:from>
    <xdr:to>
      <xdr:col>81</xdr:col>
      <xdr:colOff>101600</xdr:colOff>
      <xdr:row>77</xdr:row>
      <xdr:rowOff>110261</xdr:rowOff>
    </xdr:to>
    <xdr:sp macro="" textlink="">
      <xdr:nvSpPr>
        <xdr:cNvPr id="640" name="楕円 639"/>
        <xdr:cNvSpPr/>
      </xdr:nvSpPr>
      <xdr:spPr>
        <a:xfrm>
          <a:off x="15430500" y="1321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101388</xdr:rowOff>
    </xdr:from>
    <xdr:ext cx="534377" cy="259045"/>
    <xdr:sp macro="" textlink="">
      <xdr:nvSpPr>
        <xdr:cNvPr id="641" name="テキスト ボックス 640"/>
        <xdr:cNvSpPr txBox="1"/>
      </xdr:nvSpPr>
      <xdr:spPr>
        <a:xfrm>
          <a:off x="15214111" y="13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49482</xdr:rowOff>
    </xdr:from>
    <xdr:to>
      <xdr:col>76</xdr:col>
      <xdr:colOff>165100</xdr:colOff>
      <xdr:row>77</xdr:row>
      <xdr:rowOff>151082</xdr:rowOff>
    </xdr:to>
    <xdr:sp macro="" textlink="">
      <xdr:nvSpPr>
        <xdr:cNvPr id="642" name="楕円 641"/>
        <xdr:cNvSpPr/>
      </xdr:nvSpPr>
      <xdr:spPr>
        <a:xfrm>
          <a:off x="14541500" y="1325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142209</xdr:rowOff>
    </xdr:from>
    <xdr:ext cx="534377" cy="259045"/>
    <xdr:sp macro="" textlink="">
      <xdr:nvSpPr>
        <xdr:cNvPr id="643" name="テキスト ボックス 642"/>
        <xdr:cNvSpPr txBox="1"/>
      </xdr:nvSpPr>
      <xdr:spPr>
        <a:xfrm>
          <a:off x="14325111" y="1334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27406</xdr:rowOff>
    </xdr:from>
    <xdr:to>
      <xdr:col>72</xdr:col>
      <xdr:colOff>38100</xdr:colOff>
      <xdr:row>77</xdr:row>
      <xdr:rowOff>129006</xdr:rowOff>
    </xdr:to>
    <xdr:sp macro="" textlink="">
      <xdr:nvSpPr>
        <xdr:cNvPr id="644" name="楕円 643"/>
        <xdr:cNvSpPr/>
      </xdr:nvSpPr>
      <xdr:spPr>
        <a:xfrm>
          <a:off x="13652500" y="132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120133</xdr:rowOff>
    </xdr:from>
    <xdr:ext cx="534377" cy="259045"/>
    <xdr:sp macro="" textlink="">
      <xdr:nvSpPr>
        <xdr:cNvPr id="645" name="テキスト ボックス 644"/>
        <xdr:cNvSpPr txBox="1"/>
      </xdr:nvSpPr>
      <xdr:spPr>
        <a:xfrm>
          <a:off x="13436111" y="133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147405</xdr:rowOff>
    </xdr:from>
    <xdr:to>
      <xdr:col>67</xdr:col>
      <xdr:colOff>101600</xdr:colOff>
      <xdr:row>77</xdr:row>
      <xdr:rowOff>77555</xdr:rowOff>
    </xdr:to>
    <xdr:sp macro="" textlink="">
      <xdr:nvSpPr>
        <xdr:cNvPr id="646" name="楕円 645"/>
        <xdr:cNvSpPr/>
      </xdr:nvSpPr>
      <xdr:spPr>
        <a:xfrm>
          <a:off x="12763500" y="1317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68682</xdr:rowOff>
    </xdr:from>
    <xdr:ext cx="534377" cy="259045"/>
    <xdr:sp macro="" textlink="">
      <xdr:nvSpPr>
        <xdr:cNvPr id="647" name="テキスト ボックス 646"/>
        <xdr:cNvSpPr txBox="1"/>
      </xdr:nvSpPr>
      <xdr:spPr>
        <a:xfrm>
          <a:off x="12547111" y="1327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77338</xdr:rowOff>
    </xdr:from>
    <xdr:to>
      <xdr:col>85</xdr:col>
      <xdr:colOff>127000</xdr:colOff>
      <xdr:row>98</xdr:row>
      <xdr:rowOff>90546</xdr:rowOff>
    </xdr:to>
    <xdr:cxnSp macro="">
      <xdr:nvCxnSpPr>
        <xdr:cNvPr id="674" name="直線コネクタ 673"/>
        <xdr:cNvCxnSpPr/>
      </xdr:nvCxnSpPr>
      <xdr:spPr>
        <a:xfrm>
          <a:off x="15481300" y="16879438"/>
          <a:ext cx="8382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41421</xdr:rowOff>
    </xdr:from>
    <xdr:to>
      <xdr:col>81</xdr:col>
      <xdr:colOff>50800</xdr:colOff>
      <xdr:row>98</xdr:row>
      <xdr:rowOff>77338</xdr:rowOff>
    </xdr:to>
    <xdr:cxnSp macro="">
      <xdr:nvCxnSpPr>
        <xdr:cNvPr id="677" name="直線コネクタ 676"/>
        <xdr:cNvCxnSpPr/>
      </xdr:nvCxnSpPr>
      <xdr:spPr>
        <a:xfrm>
          <a:off x="14592300" y="16843521"/>
          <a:ext cx="889000" cy="3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41421</xdr:rowOff>
    </xdr:from>
    <xdr:to>
      <xdr:col>76</xdr:col>
      <xdr:colOff>114300</xdr:colOff>
      <xdr:row>98</xdr:row>
      <xdr:rowOff>102908</xdr:rowOff>
    </xdr:to>
    <xdr:cxnSp macro="">
      <xdr:nvCxnSpPr>
        <xdr:cNvPr id="680" name="直線コネクタ 679"/>
        <xdr:cNvCxnSpPr/>
      </xdr:nvCxnSpPr>
      <xdr:spPr>
        <a:xfrm flipV="1">
          <a:off x="13703300" y="16843521"/>
          <a:ext cx="889000" cy="6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80242</xdr:rowOff>
    </xdr:from>
    <xdr:to>
      <xdr:col>71</xdr:col>
      <xdr:colOff>177800</xdr:colOff>
      <xdr:row>98</xdr:row>
      <xdr:rowOff>102908</xdr:rowOff>
    </xdr:to>
    <xdr:cxnSp macro="">
      <xdr:nvCxnSpPr>
        <xdr:cNvPr id="683" name="直線コネクタ 682"/>
        <xdr:cNvCxnSpPr/>
      </xdr:nvCxnSpPr>
      <xdr:spPr>
        <a:xfrm>
          <a:off x="12814300" y="16882342"/>
          <a:ext cx="889000" cy="2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39746</xdr:rowOff>
    </xdr:from>
    <xdr:to>
      <xdr:col>85</xdr:col>
      <xdr:colOff>177800</xdr:colOff>
      <xdr:row>98</xdr:row>
      <xdr:rowOff>141346</xdr:rowOff>
    </xdr:to>
    <xdr:sp macro="" textlink="">
      <xdr:nvSpPr>
        <xdr:cNvPr id="693" name="楕円 692"/>
        <xdr:cNvSpPr/>
      </xdr:nvSpPr>
      <xdr:spPr>
        <a:xfrm>
          <a:off x="16268700" y="1684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164980</xdr:rowOff>
    </xdr:from>
    <xdr:ext cx="534377" cy="259045"/>
    <xdr:sp macro="" textlink="">
      <xdr:nvSpPr>
        <xdr:cNvPr id="694" name="積立金該当値テキスト"/>
        <xdr:cNvSpPr txBox="1"/>
      </xdr:nvSpPr>
      <xdr:spPr>
        <a:xfrm>
          <a:off x="16370300" y="167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26538</xdr:rowOff>
    </xdr:from>
    <xdr:to>
      <xdr:col>81</xdr:col>
      <xdr:colOff>101600</xdr:colOff>
      <xdr:row>98</xdr:row>
      <xdr:rowOff>128138</xdr:rowOff>
    </xdr:to>
    <xdr:sp macro="" textlink="">
      <xdr:nvSpPr>
        <xdr:cNvPr id="695" name="楕円 694"/>
        <xdr:cNvSpPr/>
      </xdr:nvSpPr>
      <xdr:spPr>
        <a:xfrm>
          <a:off x="15430500" y="168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119265</xdr:rowOff>
    </xdr:from>
    <xdr:ext cx="534377" cy="259045"/>
    <xdr:sp macro="" textlink="">
      <xdr:nvSpPr>
        <xdr:cNvPr id="696" name="テキスト ボックス 695"/>
        <xdr:cNvSpPr txBox="1"/>
      </xdr:nvSpPr>
      <xdr:spPr>
        <a:xfrm>
          <a:off x="15214111" y="1692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162071</xdr:rowOff>
    </xdr:from>
    <xdr:to>
      <xdr:col>76</xdr:col>
      <xdr:colOff>165100</xdr:colOff>
      <xdr:row>98</xdr:row>
      <xdr:rowOff>92221</xdr:rowOff>
    </xdr:to>
    <xdr:sp macro="" textlink="">
      <xdr:nvSpPr>
        <xdr:cNvPr id="697" name="楕円 696"/>
        <xdr:cNvSpPr/>
      </xdr:nvSpPr>
      <xdr:spPr>
        <a:xfrm>
          <a:off x="14541500" y="167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108748</xdr:rowOff>
    </xdr:from>
    <xdr:ext cx="534377" cy="259045"/>
    <xdr:sp macro="" textlink="">
      <xdr:nvSpPr>
        <xdr:cNvPr id="698" name="テキスト ボックス 697"/>
        <xdr:cNvSpPr txBox="1"/>
      </xdr:nvSpPr>
      <xdr:spPr>
        <a:xfrm>
          <a:off x="14325111" y="165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52108</xdr:rowOff>
    </xdr:from>
    <xdr:to>
      <xdr:col>72</xdr:col>
      <xdr:colOff>38100</xdr:colOff>
      <xdr:row>98</xdr:row>
      <xdr:rowOff>153708</xdr:rowOff>
    </xdr:to>
    <xdr:sp macro="" textlink="">
      <xdr:nvSpPr>
        <xdr:cNvPr id="699" name="楕円 698"/>
        <xdr:cNvSpPr/>
      </xdr:nvSpPr>
      <xdr:spPr>
        <a:xfrm>
          <a:off x="13652500" y="168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144835</xdr:rowOff>
    </xdr:from>
    <xdr:ext cx="469744" cy="259045"/>
    <xdr:sp macro="" textlink="">
      <xdr:nvSpPr>
        <xdr:cNvPr id="700" name="テキスト ボックス 699"/>
        <xdr:cNvSpPr txBox="1"/>
      </xdr:nvSpPr>
      <xdr:spPr>
        <a:xfrm>
          <a:off x="13468428" y="1694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29442</xdr:rowOff>
    </xdr:from>
    <xdr:to>
      <xdr:col>67</xdr:col>
      <xdr:colOff>101600</xdr:colOff>
      <xdr:row>98</xdr:row>
      <xdr:rowOff>131042</xdr:rowOff>
    </xdr:to>
    <xdr:sp macro="" textlink="">
      <xdr:nvSpPr>
        <xdr:cNvPr id="701" name="楕円 700"/>
        <xdr:cNvSpPr/>
      </xdr:nvSpPr>
      <xdr:spPr>
        <a:xfrm>
          <a:off x="12763500" y="1683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122169</xdr:rowOff>
    </xdr:from>
    <xdr:ext cx="534377" cy="259045"/>
    <xdr:sp macro="" textlink="">
      <xdr:nvSpPr>
        <xdr:cNvPr id="702" name="テキスト ボックス 701"/>
        <xdr:cNvSpPr txBox="1"/>
      </xdr:nvSpPr>
      <xdr:spPr>
        <a:xfrm>
          <a:off x="12547111" y="1692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139288</xdr:rowOff>
    </xdr:from>
    <xdr:to>
      <xdr:col>116</xdr:col>
      <xdr:colOff>63500</xdr:colOff>
      <xdr:row>58</xdr:row>
      <xdr:rowOff>139288</xdr:rowOff>
    </xdr:to>
    <xdr:cxnSp macro="">
      <xdr:nvCxnSpPr>
        <xdr:cNvPr id="788" name="直線コネクタ 787"/>
        <xdr:cNvCxnSpPr/>
      </xdr:nvCxnSpPr>
      <xdr:spPr>
        <a:xfrm>
          <a:off x="21323300" y="10083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139151</xdr:rowOff>
    </xdr:from>
    <xdr:to>
      <xdr:col>111</xdr:col>
      <xdr:colOff>177800</xdr:colOff>
      <xdr:row>58</xdr:row>
      <xdr:rowOff>139288</xdr:rowOff>
    </xdr:to>
    <xdr:cxnSp macro="">
      <xdr:nvCxnSpPr>
        <xdr:cNvPr id="791" name="直線コネクタ 790"/>
        <xdr:cNvCxnSpPr/>
      </xdr:nvCxnSpPr>
      <xdr:spPr>
        <a:xfrm>
          <a:off x="20434300" y="1008325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138740</xdr:rowOff>
    </xdr:from>
    <xdr:to>
      <xdr:col>107</xdr:col>
      <xdr:colOff>50800</xdr:colOff>
      <xdr:row>58</xdr:row>
      <xdr:rowOff>139151</xdr:rowOff>
    </xdr:to>
    <xdr:cxnSp macro="">
      <xdr:nvCxnSpPr>
        <xdr:cNvPr id="794" name="直線コネクタ 793"/>
        <xdr:cNvCxnSpPr/>
      </xdr:nvCxnSpPr>
      <xdr:spPr>
        <a:xfrm>
          <a:off x="19545300" y="10082840"/>
          <a:ext cx="8890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138740</xdr:rowOff>
    </xdr:from>
    <xdr:to>
      <xdr:col>102</xdr:col>
      <xdr:colOff>114300</xdr:colOff>
      <xdr:row>58</xdr:row>
      <xdr:rowOff>138831</xdr:rowOff>
    </xdr:to>
    <xdr:cxnSp macro="">
      <xdr:nvCxnSpPr>
        <xdr:cNvPr id="797" name="直線コネクタ 796"/>
        <xdr:cNvCxnSpPr/>
      </xdr:nvCxnSpPr>
      <xdr:spPr>
        <a:xfrm flipV="1">
          <a:off x="18656300" y="1008284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88488</xdr:rowOff>
    </xdr:from>
    <xdr:to>
      <xdr:col>116</xdr:col>
      <xdr:colOff>114300</xdr:colOff>
      <xdr:row>59</xdr:row>
      <xdr:rowOff>18638</xdr:rowOff>
    </xdr:to>
    <xdr:sp macro="" textlink="">
      <xdr:nvSpPr>
        <xdr:cNvPr id="807" name="楕円 806"/>
        <xdr:cNvSpPr/>
      </xdr:nvSpPr>
      <xdr:spPr>
        <a:xfrm>
          <a:off x="221107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249299" cy="259045"/>
    <xdr:sp macro="" textlink="">
      <xdr:nvSpPr>
        <xdr:cNvPr id="808" name="貸付金該当値テキスト"/>
        <xdr:cNvSpPr txBox="1"/>
      </xdr:nvSpPr>
      <xdr:spPr>
        <a:xfrm>
          <a:off x="22212300" y="994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88488</xdr:rowOff>
    </xdr:from>
    <xdr:to>
      <xdr:col>112</xdr:col>
      <xdr:colOff>38100</xdr:colOff>
      <xdr:row>59</xdr:row>
      <xdr:rowOff>18638</xdr:rowOff>
    </xdr:to>
    <xdr:sp macro="" textlink="">
      <xdr:nvSpPr>
        <xdr:cNvPr id="809" name="楕円 808"/>
        <xdr:cNvSpPr/>
      </xdr:nvSpPr>
      <xdr:spPr>
        <a:xfrm>
          <a:off x="212725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9765</xdr:rowOff>
    </xdr:from>
    <xdr:ext cx="249299" cy="259045"/>
    <xdr:sp macro="" textlink="">
      <xdr:nvSpPr>
        <xdr:cNvPr id="810" name="テキスト ボックス 809"/>
        <xdr:cNvSpPr txBox="1"/>
      </xdr:nvSpPr>
      <xdr:spPr>
        <a:xfrm>
          <a:off x="21198650" y="1012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88351</xdr:rowOff>
    </xdr:from>
    <xdr:to>
      <xdr:col>107</xdr:col>
      <xdr:colOff>101600</xdr:colOff>
      <xdr:row>59</xdr:row>
      <xdr:rowOff>18501</xdr:rowOff>
    </xdr:to>
    <xdr:sp macro="" textlink="">
      <xdr:nvSpPr>
        <xdr:cNvPr id="811" name="楕円 810"/>
        <xdr:cNvSpPr/>
      </xdr:nvSpPr>
      <xdr:spPr>
        <a:xfrm>
          <a:off x="20383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9628</xdr:rowOff>
    </xdr:from>
    <xdr:ext cx="313932" cy="259045"/>
    <xdr:sp macro="" textlink="">
      <xdr:nvSpPr>
        <xdr:cNvPr id="812" name="テキスト ボックス 811"/>
        <xdr:cNvSpPr txBox="1"/>
      </xdr:nvSpPr>
      <xdr:spPr>
        <a:xfrm>
          <a:off x="20277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87940</xdr:rowOff>
    </xdr:from>
    <xdr:to>
      <xdr:col>102</xdr:col>
      <xdr:colOff>165100</xdr:colOff>
      <xdr:row>59</xdr:row>
      <xdr:rowOff>18090</xdr:rowOff>
    </xdr:to>
    <xdr:sp macro="" textlink="">
      <xdr:nvSpPr>
        <xdr:cNvPr id="813" name="楕円 812"/>
        <xdr:cNvSpPr/>
      </xdr:nvSpPr>
      <xdr:spPr>
        <a:xfrm>
          <a:off x="19494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9217</xdr:rowOff>
    </xdr:from>
    <xdr:ext cx="313932" cy="259045"/>
    <xdr:sp macro="" textlink="">
      <xdr:nvSpPr>
        <xdr:cNvPr id="814" name="テキスト ボックス 813"/>
        <xdr:cNvSpPr txBox="1"/>
      </xdr:nvSpPr>
      <xdr:spPr>
        <a:xfrm>
          <a:off x="19388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88031</xdr:rowOff>
    </xdr:from>
    <xdr:to>
      <xdr:col>98</xdr:col>
      <xdr:colOff>38100</xdr:colOff>
      <xdr:row>59</xdr:row>
      <xdr:rowOff>18181</xdr:rowOff>
    </xdr:to>
    <xdr:sp macro="" textlink="">
      <xdr:nvSpPr>
        <xdr:cNvPr id="815" name="楕円 814"/>
        <xdr:cNvSpPr/>
      </xdr:nvSpPr>
      <xdr:spPr>
        <a:xfrm>
          <a:off x="18605500" y="10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9308</xdr:rowOff>
    </xdr:from>
    <xdr:ext cx="313932" cy="259045"/>
    <xdr:sp macro="" textlink="">
      <xdr:nvSpPr>
        <xdr:cNvPr id="816" name="テキスト ボックス 815"/>
        <xdr:cNvSpPr txBox="1"/>
      </xdr:nvSpPr>
      <xdr:spPr>
        <a:xfrm>
          <a:off x="18499333" y="101248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154239</xdr:rowOff>
    </xdr:from>
    <xdr:to>
      <xdr:col>116</xdr:col>
      <xdr:colOff>63500</xdr:colOff>
      <xdr:row>77</xdr:row>
      <xdr:rowOff>17993</xdr:rowOff>
    </xdr:to>
    <xdr:cxnSp macro="">
      <xdr:nvCxnSpPr>
        <xdr:cNvPr id="844" name="直線コネクタ 843"/>
        <xdr:cNvCxnSpPr/>
      </xdr:nvCxnSpPr>
      <xdr:spPr>
        <a:xfrm flipV="1">
          <a:off x="21323300" y="13184439"/>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17993</xdr:rowOff>
    </xdr:from>
    <xdr:to>
      <xdr:col>111</xdr:col>
      <xdr:colOff>177800</xdr:colOff>
      <xdr:row>77</xdr:row>
      <xdr:rowOff>39094</xdr:rowOff>
    </xdr:to>
    <xdr:cxnSp macro="">
      <xdr:nvCxnSpPr>
        <xdr:cNvPr id="847" name="直線コネクタ 846"/>
        <xdr:cNvCxnSpPr/>
      </xdr:nvCxnSpPr>
      <xdr:spPr>
        <a:xfrm flipV="1">
          <a:off x="20434300" y="13219643"/>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39094</xdr:rowOff>
    </xdr:from>
    <xdr:to>
      <xdr:col>107</xdr:col>
      <xdr:colOff>50800</xdr:colOff>
      <xdr:row>77</xdr:row>
      <xdr:rowOff>78915</xdr:rowOff>
    </xdr:to>
    <xdr:cxnSp macro="">
      <xdr:nvCxnSpPr>
        <xdr:cNvPr id="850" name="直線コネクタ 849"/>
        <xdr:cNvCxnSpPr/>
      </xdr:nvCxnSpPr>
      <xdr:spPr>
        <a:xfrm flipV="1">
          <a:off x="19545300" y="13240744"/>
          <a:ext cx="889000" cy="3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78915</xdr:rowOff>
    </xdr:from>
    <xdr:to>
      <xdr:col>102</xdr:col>
      <xdr:colOff>114300</xdr:colOff>
      <xdr:row>77</xdr:row>
      <xdr:rowOff>89453</xdr:rowOff>
    </xdr:to>
    <xdr:cxnSp macro="">
      <xdr:nvCxnSpPr>
        <xdr:cNvPr id="853" name="直線コネクタ 852"/>
        <xdr:cNvCxnSpPr/>
      </xdr:nvCxnSpPr>
      <xdr:spPr>
        <a:xfrm flipV="1">
          <a:off x="18656300" y="13280565"/>
          <a:ext cx="889000" cy="1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103439</xdr:rowOff>
    </xdr:from>
    <xdr:to>
      <xdr:col>116</xdr:col>
      <xdr:colOff>114300</xdr:colOff>
      <xdr:row>77</xdr:row>
      <xdr:rowOff>33589</xdr:rowOff>
    </xdr:to>
    <xdr:sp macro="" textlink="">
      <xdr:nvSpPr>
        <xdr:cNvPr id="863" name="楕円 862"/>
        <xdr:cNvSpPr/>
      </xdr:nvSpPr>
      <xdr:spPr>
        <a:xfrm>
          <a:off x="22110700" y="1313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81866</xdr:rowOff>
    </xdr:from>
    <xdr:ext cx="534377" cy="259045"/>
    <xdr:sp macro="" textlink="">
      <xdr:nvSpPr>
        <xdr:cNvPr id="864" name="繰出金該当値テキスト"/>
        <xdr:cNvSpPr txBox="1"/>
      </xdr:nvSpPr>
      <xdr:spPr>
        <a:xfrm>
          <a:off x="22212300" y="131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138643</xdr:rowOff>
    </xdr:from>
    <xdr:to>
      <xdr:col>112</xdr:col>
      <xdr:colOff>38100</xdr:colOff>
      <xdr:row>77</xdr:row>
      <xdr:rowOff>68793</xdr:rowOff>
    </xdr:to>
    <xdr:sp macro="" textlink="">
      <xdr:nvSpPr>
        <xdr:cNvPr id="865" name="楕円 864"/>
        <xdr:cNvSpPr/>
      </xdr:nvSpPr>
      <xdr:spPr>
        <a:xfrm>
          <a:off x="21272500" y="1316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59920</xdr:rowOff>
    </xdr:from>
    <xdr:ext cx="534377" cy="259045"/>
    <xdr:sp macro="" textlink="">
      <xdr:nvSpPr>
        <xdr:cNvPr id="866" name="テキスト ボックス 865"/>
        <xdr:cNvSpPr txBox="1"/>
      </xdr:nvSpPr>
      <xdr:spPr>
        <a:xfrm>
          <a:off x="21056111" y="1326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159744</xdr:rowOff>
    </xdr:from>
    <xdr:to>
      <xdr:col>107</xdr:col>
      <xdr:colOff>101600</xdr:colOff>
      <xdr:row>77</xdr:row>
      <xdr:rowOff>89894</xdr:rowOff>
    </xdr:to>
    <xdr:sp macro="" textlink="">
      <xdr:nvSpPr>
        <xdr:cNvPr id="867" name="楕円 866"/>
        <xdr:cNvSpPr/>
      </xdr:nvSpPr>
      <xdr:spPr>
        <a:xfrm>
          <a:off x="20383500" y="131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81021</xdr:rowOff>
    </xdr:from>
    <xdr:ext cx="534377" cy="259045"/>
    <xdr:sp macro="" textlink="">
      <xdr:nvSpPr>
        <xdr:cNvPr id="868" name="テキスト ボックス 867"/>
        <xdr:cNvSpPr txBox="1"/>
      </xdr:nvSpPr>
      <xdr:spPr>
        <a:xfrm>
          <a:off x="20167111" y="1328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28115</xdr:rowOff>
    </xdr:from>
    <xdr:to>
      <xdr:col>102</xdr:col>
      <xdr:colOff>165100</xdr:colOff>
      <xdr:row>77</xdr:row>
      <xdr:rowOff>129715</xdr:rowOff>
    </xdr:to>
    <xdr:sp macro="" textlink="">
      <xdr:nvSpPr>
        <xdr:cNvPr id="869" name="楕円 868"/>
        <xdr:cNvSpPr/>
      </xdr:nvSpPr>
      <xdr:spPr>
        <a:xfrm>
          <a:off x="19494500" y="132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120842</xdr:rowOff>
    </xdr:from>
    <xdr:ext cx="534377" cy="259045"/>
    <xdr:sp macro="" textlink="">
      <xdr:nvSpPr>
        <xdr:cNvPr id="870" name="テキスト ボックス 869"/>
        <xdr:cNvSpPr txBox="1"/>
      </xdr:nvSpPr>
      <xdr:spPr>
        <a:xfrm>
          <a:off x="19278111" y="133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38653</xdr:rowOff>
    </xdr:from>
    <xdr:to>
      <xdr:col>98</xdr:col>
      <xdr:colOff>38100</xdr:colOff>
      <xdr:row>77</xdr:row>
      <xdr:rowOff>140253</xdr:rowOff>
    </xdr:to>
    <xdr:sp macro="" textlink="">
      <xdr:nvSpPr>
        <xdr:cNvPr id="871" name="楕円 870"/>
        <xdr:cNvSpPr/>
      </xdr:nvSpPr>
      <xdr:spPr>
        <a:xfrm>
          <a:off x="18605500" y="132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131380</xdr:rowOff>
    </xdr:from>
    <xdr:ext cx="534377" cy="259045"/>
    <xdr:sp macro="" textlink="">
      <xdr:nvSpPr>
        <xdr:cNvPr id="872" name="テキスト ボックス 871"/>
        <xdr:cNvSpPr txBox="1"/>
      </xdr:nvSpPr>
      <xdr:spPr>
        <a:xfrm>
          <a:off x="18389111" y="1333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前年度と今年度の歳出総額を住民一人当たりに換算して比較した場合、２８６千円から３０千円の増の３１６千円となったが、これは普通建設事業の増加による部分が大きい。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普通建設事業（うち新規整備）では、前年度から２５，５９９円増加しているが、これは複合公共施設建築事業によるものである。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普通建設事業以外の項目では、全般的に類似団体平均のコストを下回っているが、扶助費については類似団体平均のコストを若干上回っている状況が近年続いている。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これは、扶助費の給付対象者（１８歳未満の児童、６５歳以上の高齢者及び障がい者）の割合が多いことが要因と考えられる。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徳島県藍住町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35,147
34,946
16.27
11,634,281
11,137,153
341,940
6,781,670
8,103,276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85217</xdr:rowOff>
    </xdr:from>
    <xdr:to>
      <xdr:col>24</xdr:col>
      <xdr:colOff>63500</xdr:colOff>
      <xdr:row>37</xdr:row>
      <xdr:rowOff>13208</xdr:rowOff>
    </xdr:to>
    <xdr:cxnSp macro="">
      <xdr:nvCxnSpPr>
        <xdr:cNvPr id="61" name="直線コネクタ 60"/>
        <xdr:cNvCxnSpPr/>
      </xdr:nvCxnSpPr>
      <xdr:spPr>
        <a:xfrm flipV="1">
          <a:off x="3797300" y="6257417"/>
          <a:ext cx="8382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135509</xdr:rowOff>
    </xdr:from>
    <xdr:to>
      <xdr:col>19</xdr:col>
      <xdr:colOff>177800</xdr:colOff>
      <xdr:row>37</xdr:row>
      <xdr:rowOff>13208</xdr:rowOff>
    </xdr:to>
    <xdr:cxnSp macro="">
      <xdr:nvCxnSpPr>
        <xdr:cNvPr id="64" name="直線コネクタ 63"/>
        <xdr:cNvCxnSpPr/>
      </xdr:nvCxnSpPr>
      <xdr:spPr>
        <a:xfrm>
          <a:off x="2908300" y="6307709"/>
          <a:ext cx="8890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130937</xdr:rowOff>
    </xdr:from>
    <xdr:to>
      <xdr:col>15</xdr:col>
      <xdr:colOff>50800</xdr:colOff>
      <xdr:row>36</xdr:row>
      <xdr:rowOff>135509</xdr:rowOff>
    </xdr:to>
    <xdr:cxnSp macro="">
      <xdr:nvCxnSpPr>
        <xdr:cNvPr id="67" name="直線コネクタ 66"/>
        <xdr:cNvCxnSpPr/>
      </xdr:nvCxnSpPr>
      <xdr:spPr>
        <a:xfrm>
          <a:off x="2019300" y="630313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124460</xdr:rowOff>
    </xdr:from>
    <xdr:to>
      <xdr:col>10</xdr:col>
      <xdr:colOff>114300</xdr:colOff>
      <xdr:row>36</xdr:row>
      <xdr:rowOff>130937</xdr:rowOff>
    </xdr:to>
    <xdr:cxnSp macro="">
      <xdr:nvCxnSpPr>
        <xdr:cNvPr id="70" name="直線コネクタ 69"/>
        <xdr:cNvCxnSpPr/>
      </xdr:nvCxnSpPr>
      <xdr:spPr>
        <a:xfrm>
          <a:off x="1130300" y="629666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34417</xdr:rowOff>
    </xdr:from>
    <xdr:to>
      <xdr:col>24</xdr:col>
      <xdr:colOff>114300</xdr:colOff>
      <xdr:row>36</xdr:row>
      <xdr:rowOff>136017</xdr:rowOff>
    </xdr:to>
    <xdr:sp macro="" textlink="">
      <xdr:nvSpPr>
        <xdr:cNvPr id="80" name="楕円 79"/>
        <xdr:cNvSpPr/>
      </xdr:nvSpPr>
      <xdr:spPr>
        <a:xfrm>
          <a:off x="45847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12844</xdr:rowOff>
    </xdr:from>
    <xdr:ext cx="469744" cy="259045"/>
    <xdr:sp macro="" textlink="">
      <xdr:nvSpPr>
        <xdr:cNvPr id="81" name="議会費該当値テキスト"/>
        <xdr:cNvSpPr txBox="1"/>
      </xdr:nvSpPr>
      <xdr:spPr>
        <a:xfrm>
          <a:off x="4686300" y="618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133858</xdr:rowOff>
    </xdr:from>
    <xdr:to>
      <xdr:col>20</xdr:col>
      <xdr:colOff>38100</xdr:colOff>
      <xdr:row>37</xdr:row>
      <xdr:rowOff>64008</xdr:rowOff>
    </xdr:to>
    <xdr:sp macro="" textlink="">
      <xdr:nvSpPr>
        <xdr:cNvPr id="82" name="楕円 81"/>
        <xdr:cNvSpPr/>
      </xdr:nvSpPr>
      <xdr:spPr>
        <a:xfrm>
          <a:off x="3746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55135</xdr:rowOff>
    </xdr:from>
    <xdr:ext cx="469744" cy="259045"/>
    <xdr:sp macro="" textlink="">
      <xdr:nvSpPr>
        <xdr:cNvPr id="83" name="テキスト ボックス 82"/>
        <xdr:cNvSpPr txBox="1"/>
      </xdr:nvSpPr>
      <xdr:spPr>
        <a:xfrm>
          <a:off x="3562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84709</xdr:rowOff>
    </xdr:from>
    <xdr:to>
      <xdr:col>15</xdr:col>
      <xdr:colOff>101600</xdr:colOff>
      <xdr:row>37</xdr:row>
      <xdr:rowOff>14859</xdr:rowOff>
    </xdr:to>
    <xdr:sp macro="" textlink="">
      <xdr:nvSpPr>
        <xdr:cNvPr id="84" name="楕円 83"/>
        <xdr:cNvSpPr/>
      </xdr:nvSpPr>
      <xdr:spPr>
        <a:xfrm>
          <a:off x="2857500" y="62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5986</xdr:rowOff>
    </xdr:from>
    <xdr:ext cx="469744" cy="259045"/>
    <xdr:sp macro="" textlink="">
      <xdr:nvSpPr>
        <xdr:cNvPr id="85" name="テキスト ボックス 84"/>
        <xdr:cNvSpPr txBox="1"/>
      </xdr:nvSpPr>
      <xdr:spPr>
        <a:xfrm>
          <a:off x="2673428" y="634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80137</xdr:rowOff>
    </xdr:from>
    <xdr:to>
      <xdr:col>10</xdr:col>
      <xdr:colOff>165100</xdr:colOff>
      <xdr:row>37</xdr:row>
      <xdr:rowOff>10287</xdr:rowOff>
    </xdr:to>
    <xdr:sp macro="" textlink="">
      <xdr:nvSpPr>
        <xdr:cNvPr id="86" name="楕円 85"/>
        <xdr:cNvSpPr/>
      </xdr:nvSpPr>
      <xdr:spPr>
        <a:xfrm>
          <a:off x="1968500" y="625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1414</xdr:rowOff>
    </xdr:from>
    <xdr:ext cx="469744" cy="259045"/>
    <xdr:sp macro="" textlink="">
      <xdr:nvSpPr>
        <xdr:cNvPr id="87" name="テキスト ボックス 86"/>
        <xdr:cNvSpPr txBox="1"/>
      </xdr:nvSpPr>
      <xdr:spPr>
        <a:xfrm>
          <a:off x="1784428" y="634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8" name="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166387</xdr:rowOff>
    </xdr:from>
    <xdr:ext cx="469744" cy="259045"/>
    <xdr:sp macro="" textlink="">
      <xdr:nvSpPr>
        <xdr:cNvPr id="89" name="テキスト ボックス 88"/>
        <xdr:cNvSpPr txBox="1"/>
      </xdr:nvSpPr>
      <xdr:spPr>
        <a:xfrm>
          <a:off x="895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83079</xdr:rowOff>
    </xdr:from>
    <xdr:to>
      <xdr:col>24</xdr:col>
      <xdr:colOff>63500</xdr:colOff>
      <xdr:row>58</xdr:row>
      <xdr:rowOff>167311</xdr:rowOff>
    </xdr:to>
    <xdr:cxnSp macro="">
      <xdr:nvCxnSpPr>
        <xdr:cNvPr id="120" name="直線コネクタ 119"/>
        <xdr:cNvCxnSpPr/>
      </xdr:nvCxnSpPr>
      <xdr:spPr>
        <a:xfrm flipV="1">
          <a:off x="3797300" y="10027179"/>
          <a:ext cx="838200" cy="8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140967</xdr:rowOff>
    </xdr:from>
    <xdr:to>
      <xdr:col>19</xdr:col>
      <xdr:colOff>177800</xdr:colOff>
      <xdr:row>58</xdr:row>
      <xdr:rowOff>167311</xdr:rowOff>
    </xdr:to>
    <xdr:cxnSp macro="">
      <xdr:nvCxnSpPr>
        <xdr:cNvPr id="123" name="直線コネクタ 122"/>
        <xdr:cNvCxnSpPr/>
      </xdr:nvCxnSpPr>
      <xdr:spPr>
        <a:xfrm>
          <a:off x="2908300" y="10085067"/>
          <a:ext cx="8890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140967</xdr:rowOff>
    </xdr:from>
    <xdr:to>
      <xdr:col>15</xdr:col>
      <xdr:colOff>50800</xdr:colOff>
      <xdr:row>58</xdr:row>
      <xdr:rowOff>147515</xdr:rowOff>
    </xdr:to>
    <xdr:cxnSp macro="">
      <xdr:nvCxnSpPr>
        <xdr:cNvPr id="126" name="直線コネクタ 125"/>
        <xdr:cNvCxnSpPr/>
      </xdr:nvCxnSpPr>
      <xdr:spPr>
        <a:xfrm flipV="1">
          <a:off x="2019300" y="10085067"/>
          <a:ext cx="889000" cy="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147515</xdr:rowOff>
    </xdr:from>
    <xdr:to>
      <xdr:col>10</xdr:col>
      <xdr:colOff>114300</xdr:colOff>
      <xdr:row>59</xdr:row>
      <xdr:rowOff>3908</xdr:rowOff>
    </xdr:to>
    <xdr:cxnSp macro="">
      <xdr:nvCxnSpPr>
        <xdr:cNvPr id="129" name="直線コネクタ 128"/>
        <xdr:cNvCxnSpPr/>
      </xdr:nvCxnSpPr>
      <xdr:spPr>
        <a:xfrm flipV="1">
          <a:off x="1130300" y="10091615"/>
          <a:ext cx="889000" cy="2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32279</xdr:rowOff>
    </xdr:from>
    <xdr:to>
      <xdr:col>24</xdr:col>
      <xdr:colOff>114300</xdr:colOff>
      <xdr:row>58</xdr:row>
      <xdr:rowOff>133879</xdr:rowOff>
    </xdr:to>
    <xdr:sp macro="" textlink="">
      <xdr:nvSpPr>
        <xdr:cNvPr id="139" name="楕円 138"/>
        <xdr:cNvSpPr/>
      </xdr:nvSpPr>
      <xdr:spPr>
        <a:xfrm>
          <a:off x="4584700" y="997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163106</xdr:rowOff>
    </xdr:from>
    <xdr:ext cx="534377" cy="259045"/>
    <xdr:sp macro="" textlink="">
      <xdr:nvSpPr>
        <xdr:cNvPr id="140" name="総務費該当値テキスト"/>
        <xdr:cNvSpPr txBox="1"/>
      </xdr:nvSpPr>
      <xdr:spPr>
        <a:xfrm>
          <a:off x="4686300" y="97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116511</xdr:rowOff>
    </xdr:from>
    <xdr:to>
      <xdr:col>20</xdr:col>
      <xdr:colOff>38100</xdr:colOff>
      <xdr:row>59</xdr:row>
      <xdr:rowOff>46661</xdr:rowOff>
    </xdr:to>
    <xdr:sp macro="" textlink="">
      <xdr:nvSpPr>
        <xdr:cNvPr id="141" name="楕円 140"/>
        <xdr:cNvSpPr/>
      </xdr:nvSpPr>
      <xdr:spPr>
        <a:xfrm>
          <a:off x="3746500" y="1006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37788</xdr:rowOff>
    </xdr:from>
    <xdr:ext cx="534377" cy="259045"/>
    <xdr:sp macro="" textlink="">
      <xdr:nvSpPr>
        <xdr:cNvPr id="142" name="テキスト ボックス 141"/>
        <xdr:cNvSpPr txBox="1"/>
      </xdr:nvSpPr>
      <xdr:spPr>
        <a:xfrm>
          <a:off x="3530111" y="1015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90167</xdr:rowOff>
    </xdr:from>
    <xdr:to>
      <xdr:col>15</xdr:col>
      <xdr:colOff>101600</xdr:colOff>
      <xdr:row>59</xdr:row>
      <xdr:rowOff>20317</xdr:rowOff>
    </xdr:to>
    <xdr:sp macro="" textlink="">
      <xdr:nvSpPr>
        <xdr:cNvPr id="143" name="楕円 142"/>
        <xdr:cNvSpPr/>
      </xdr:nvSpPr>
      <xdr:spPr>
        <a:xfrm>
          <a:off x="2857500" y="1003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11444</xdr:rowOff>
    </xdr:from>
    <xdr:ext cx="534377" cy="259045"/>
    <xdr:sp macro="" textlink="">
      <xdr:nvSpPr>
        <xdr:cNvPr id="144" name="テキスト ボックス 143"/>
        <xdr:cNvSpPr txBox="1"/>
      </xdr:nvSpPr>
      <xdr:spPr>
        <a:xfrm>
          <a:off x="2641111" y="1012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96715</xdr:rowOff>
    </xdr:from>
    <xdr:to>
      <xdr:col>10</xdr:col>
      <xdr:colOff>165100</xdr:colOff>
      <xdr:row>59</xdr:row>
      <xdr:rowOff>26865</xdr:rowOff>
    </xdr:to>
    <xdr:sp macro="" textlink="">
      <xdr:nvSpPr>
        <xdr:cNvPr id="145" name="楕円 144"/>
        <xdr:cNvSpPr/>
      </xdr:nvSpPr>
      <xdr:spPr>
        <a:xfrm>
          <a:off x="1968500" y="100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17992</xdr:rowOff>
    </xdr:from>
    <xdr:ext cx="534377" cy="259045"/>
    <xdr:sp macro="" textlink="">
      <xdr:nvSpPr>
        <xdr:cNvPr id="146" name="テキスト ボックス 145"/>
        <xdr:cNvSpPr txBox="1"/>
      </xdr:nvSpPr>
      <xdr:spPr>
        <a:xfrm>
          <a:off x="1752111" y="1013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124558</xdr:rowOff>
    </xdr:from>
    <xdr:to>
      <xdr:col>6</xdr:col>
      <xdr:colOff>38100</xdr:colOff>
      <xdr:row>59</xdr:row>
      <xdr:rowOff>54708</xdr:rowOff>
    </xdr:to>
    <xdr:sp macro="" textlink="">
      <xdr:nvSpPr>
        <xdr:cNvPr id="147" name="楕円 146"/>
        <xdr:cNvSpPr/>
      </xdr:nvSpPr>
      <xdr:spPr>
        <a:xfrm>
          <a:off x="1079500" y="100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45835</xdr:rowOff>
    </xdr:from>
    <xdr:ext cx="534377" cy="259045"/>
    <xdr:sp macro="" textlink="">
      <xdr:nvSpPr>
        <xdr:cNvPr id="148" name="テキスト ボックス 147"/>
        <xdr:cNvSpPr txBox="1"/>
      </xdr:nvSpPr>
      <xdr:spPr>
        <a:xfrm>
          <a:off x="863111" y="1016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124053</xdr:rowOff>
    </xdr:from>
    <xdr:to>
      <xdr:col>24</xdr:col>
      <xdr:colOff>63500</xdr:colOff>
      <xdr:row>76</xdr:row>
      <xdr:rowOff>131814</xdr:rowOff>
    </xdr:to>
    <xdr:cxnSp macro="">
      <xdr:nvCxnSpPr>
        <xdr:cNvPr id="178" name="直線コネクタ 177"/>
        <xdr:cNvCxnSpPr/>
      </xdr:nvCxnSpPr>
      <xdr:spPr>
        <a:xfrm flipV="1">
          <a:off x="3797300" y="13154253"/>
          <a:ext cx="8382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131814</xdr:rowOff>
    </xdr:from>
    <xdr:to>
      <xdr:col>19</xdr:col>
      <xdr:colOff>177800</xdr:colOff>
      <xdr:row>77</xdr:row>
      <xdr:rowOff>30735</xdr:rowOff>
    </xdr:to>
    <xdr:cxnSp macro="">
      <xdr:nvCxnSpPr>
        <xdr:cNvPr id="181" name="直線コネクタ 180"/>
        <xdr:cNvCxnSpPr/>
      </xdr:nvCxnSpPr>
      <xdr:spPr>
        <a:xfrm flipV="1">
          <a:off x="2908300" y="13162014"/>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30735</xdr:rowOff>
    </xdr:from>
    <xdr:to>
      <xdr:col>15</xdr:col>
      <xdr:colOff>50800</xdr:colOff>
      <xdr:row>77</xdr:row>
      <xdr:rowOff>139942</xdr:rowOff>
    </xdr:to>
    <xdr:cxnSp macro="">
      <xdr:nvCxnSpPr>
        <xdr:cNvPr id="184" name="直線コネクタ 183"/>
        <xdr:cNvCxnSpPr/>
      </xdr:nvCxnSpPr>
      <xdr:spPr>
        <a:xfrm flipV="1">
          <a:off x="2019300" y="13232385"/>
          <a:ext cx="889000" cy="10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139942</xdr:rowOff>
    </xdr:from>
    <xdr:to>
      <xdr:col>10</xdr:col>
      <xdr:colOff>114300</xdr:colOff>
      <xdr:row>78</xdr:row>
      <xdr:rowOff>30353</xdr:rowOff>
    </xdr:to>
    <xdr:cxnSp macro="">
      <xdr:nvCxnSpPr>
        <xdr:cNvPr id="187" name="直線コネクタ 186"/>
        <xdr:cNvCxnSpPr/>
      </xdr:nvCxnSpPr>
      <xdr:spPr>
        <a:xfrm flipV="1">
          <a:off x="1130300" y="13341592"/>
          <a:ext cx="889000" cy="6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73253</xdr:rowOff>
    </xdr:from>
    <xdr:to>
      <xdr:col>24</xdr:col>
      <xdr:colOff>114300</xdr:colOff>
      <xdr:row>77</xdr:row>
      <xdr:rowOff>3403</xdr:rowOff>
    </xdr:to>
    <xdr:sp macro="" textlink="">
      <xdr:nvSpPr>
        <xdr:cNvPr id="197" name="楕円 196"/>
        <xdr:cNvSpPr/>
      </xdr:nvSpPr>
      <xdr:spPr>
        <a:xfrm>
          <a:off x="4584700" y="1310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51680</xdr:rowOff>
    </xdr:from>
    <xdr:ext cx="599010" cy="259045"/>
    <xdr:sp macro="" textlink="">
      <xdr:nvSpPr>
        <xdr:cNvPr id="198" name="民生費該当値テキスト"/>
        <xdr:cNvSpPr txBox="1"/>
      </xdr:nvSpPr>
      <xdr:spPr>
        <a:xfrm>
          <a:off x="4686300" y="1308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81014</xdr:rowOff>
    </xdr:from>
    <xdr:to>
      <xdr:col>20</xdr:col>
      <xdr:colOff>38100</xdr:colOff>
      <xdr:row>77</xdr:row>
      <xdr:rowOff>11164</xdr:rowOff>
    </xdr:to>
    <xdr:sp macro="" textlink="">
      <xdr:nvSpPr>
        <xdr:cNvPr id="199" name="楕円 198"/>
        <xdr:cNvSpPr/>
      </xdr:nvSpPr>
      <xdr:spPr>
        <a:xfrm>
          <a:off x="3746500" y="131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27691</xdr:rowOff>
    </xdr:from>
    <xdr:ext cx="599010" cy="259045"/>
    <xdr:sp macro="" textlink="">
      <xdr:nvSpPr>
        <xdr:cNvPr id="200" name="テキスト ボックス 199"/>
        <xdr:cNvSpPr txBox="1"/>
      </xdr:nvSpPr>
      <xdr:spPr>
        <a:xfrm>
          <a:off x="3497795" y="1288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151385</xdr:rowOff>
    </xdr:from>
    <xdr:to>
      <xdr:col>15</xdr:col>
      <xdr:colOff>101600</xdr:colOff>
      <xdr:row>77</xdr:row>
      <xdr:rowOff>81535</xdr:rowOff>
    </xdr:to>
    <xdr:sp macro="" textlink="">
      <xdr:nvSpPr>
        <xdr:cNvPr id="201" name="楕円 200"/>
        <xdr:cNvSpPr/>
      </xdr:nvSpPr>
      <xdr:spPr>
        <a:xfrm>
          <a:off x="2857500" y="1318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98061</xdr:rowOff>
    </xdr:from>
    <xdr:ext cx="599010" cy="259045"/>
    <xdr:sp macro="" textlink="">
      <xdr:nvSpPr>
        <xdr:cNvPr id="202" name="テキスト ボックス 201"/>
        <xdr:cNvSpPr txBox="1"/>
      </xdr:nvSpPr>
      <xdr:spPr>
        <a:xfrm>
          <a:off x="2608795" y="12956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89142</xdr:rowOff>
    </xdr:from>
    <xdr:to>
      <xdr:col>10</xdr:col>
      <xdr:colOff>165100</xdr:colOff>
      <xdr:row>78</xdr:row>
      <xdr:rowOff>19292</xdr:rowOff>
    </xdr:to>
    <xdr:sp macro="" textlink="">
      <xdr:nvSpPr>
        <xdr:cNvPr id="203" name="楕円 202"/>
        <xdr:cNvSpPr/>
      </xdr:nvSpPr>
      <xdr:spPr>
        <a:xfrm>
          <a:off x="1968500" y="132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10419</xdr:rowOff>
    </xdr:from>
    <xdr:ext cx="599010" cy="259045"/>
    <xdr:sp macro="" textlink="">
      <xdr:nvSpPr>
        <xdr:cNvPr id="204" name="テキスト ボックス 203"/>
        <xdr:cNvSpPr txBox="1"/>
      </xdr:nvSpPr>
      <xdr:spPr>
        <a:xfrm>
          <a:off x="1719795" y="1338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151003</xdr:rowOff>
    </xdr:from>
    <xdr:to>
      <xdr:col>6</xdr:col>
      <xdr:colOff>38100</xdr:colOff>
      <xdr:row>78</xdr:row>
      <xdr:rowOff>81153</xdr:rowOff>
    </xdr:to>
    <xdr:sp macro="" textlink="">
      <xdr:nvSpPr>
        <xdr:cNvPr id="205" name="楕円 204"/>
        <xdr:cNvSpPr/>
      </xdr:nvSpPr>
      <xdr:spPr>
        <a:xfrm>
          <a:off x="1079500" y="133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72280</xdr:rowOff>
    </xdr:from>
    <xdr:ext cx="599010" cy="259045"/>
    <xdr:sp macro="" textlink="">
      <xdr:nvSpPr>
        <xdr:cNvPr id="206" name="テキスト ボックス 205"/>
        <xdr:cNvSpPr txBox="1"/>
      </xdr:nvSpPr>
      <xdr:spPr>
        <a:xfrm>
          <a:off x="830795" y="1344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5500</xdr:rowOff>
    </xdr:from>
    <xdr:to>
      <xdr:col>24</xdr:col>
      <xdr:colOff>63500</xdr:colOff>
      <xdr:row>97</xdr:row>
      <xdr:rowOff>19120</xdr:rowOff>
    </xdr:to>
    <xdr:cxnSp macro="">
      <xdr:nvCxnSpPr>
        <xdr:cNvPr id="231" name="直線コネクタ 230"/>
        <xdr:cNvCxnSpPr/>
      </xdr:nvCxnSpPr>
      <xdr:spPr>
        <a:xfrm flipV="1">
          <a:off x="3797300" y="16636150"/>
          <a:ext cx="8382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19120</xdr:rowOff>
    </xdr:from>
    <xdr:to>
      <xdr:col>19</xdr:col>
      <xdr:colOff>177800</xdr:colOff>
      <xdr:row>97</xdr:row>
      <xdr:rowOff>20462</xdr:rowOff>
    </xdr:to>
    <xdr:cxnSp macro="">
      <xdr:nvCxnSpPr>
        <xdr:cNvPr id="234" name="直線コネクタ 233"/>
        <xdr:cNvCxnSpPr/>
      </xdr:nvCxnSpPr>
      <xdr:spPr>
        <a:xfrm flipV="1">
          <a:off x="2908300" y="16649770"/>
          <a:ext cx="889000" cy="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18297</xdr:rowOff>
    </xdr:from>
    <xdr:to>
      <xdr:col>15</xdr:col>
      <xdr:colOff>50800</xdr:colOff>
      <xdr:row>97</xdr:row>
      <xdr:rowOff>20462</xdr:rowOff>
    </xdr:to>
    <xdr:cxnSp macro="">
      <xdr:nvCxnSpPr>
        <xdr:cNvPr id="237" name="直線コネクタ 236"/>
        <xdr:cNvCxnSpPr/>
      </xdr:nvCxnSpPr>
      <xdr:spPr>
        <a:xfrm>
          <a:off x="2019300" y="16648947"/>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18297</xdr:rowOff>
    </xdr:from>
    <xdr:to>
      <xdr:col>10</xdr:col>
      <xdr:colOff>114300</xdr:colOff>
      <xdr:row>97</xdr:row>
      <xdr:rowOff>28383</xdr:rowOff>
    </xdr:to>
    <xdr:cxnSp macro="">
      <xdr:nvCxnSpPr>
        <xdr:cNvPr id="240" name="直線コネクタ 239"/>
        <xdr:cNvCxnSpPr/>
      </xdr:nvCxnSpPr>
      <xdr:spPr>
        <a:xfrm flipV="1">
          <a:off x="1130300" y="16648947"/>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126150</xdr:rowOff>
    </xdr:from>
    <xdr:to>
      <xdr:col>24</xdr:col>
      <xdr:colOff>114300</xdr:colOff>
      <xdr:row>97</xdr:row>
      <xdr:rowOff>56300</xdr:rowOff>
    </xdr:to>
    <xdr:sp macro="" textlink="">
      <xdr:nvSpPr>
        <xdr:cNvPr id="250" name="楕円 249"/>
        <xdr:cNvSpPr/>
      </xdr:nvSpPr>
      <xdr:spPr>
        <a:xfrm>
          <a:off x="4584700" y="165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139770</xdr:rowOff>
    </xdr:from>
    <xdr:to>
      <xdr:col>20</xdr:col>
      <xdr:colOff>38100</xdr:colOff>
      <xdr:row>97</xdr:row>
      <xdr:rowOff>69920</xdr:rowOff>
    </xdr:to>
    <xdr:sp macro="" textlink="">
      <xdr:nvSpPr>
        <xdr:cNvPr id="252" name="楕円 251"/>
        <xdr:cNvSpPr/>
      </xdr:nvSpPr>
      <xdr:spPr>
        <a:xfrm>
          <a:off x="3746500" y="16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61047</xdr:rowOff>
    </xdr:from>
    <xdr:ext cx="534377" cy="259045"/>
    <xdr:sp macro="" textlink="">
      <xdr:nvSpPr>
        <xdr:cNvPr id="253" name="テキスト ボックス 252"/>
        <xdr:cNvSpPr txBox="1"/>
      </xdr:nvSpPr>
      <xdr:spPr>
        <a:xfrm>
          <a:off x="3530111" y="166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141112</xdr:rowOff>
    </xdr:from>
    <xdr:to>
      <xdr:col>15</xdr:col>
      <xdr:colOff>101600</xdr:colOff>
      <xdr:row>97</xdr:row>
      <xdr:rowOff>71262</xdr:rowOff>
    </xdr:to>
    <xdr:sp macro="" textlink="">
      <xdr:nvSpPr>
        <xdr:cNvPr id="254" name="楕円 253"/>
        <xdr:cNvSpPr/>
      </xdr:nvSpPr>
      <xdr:spPr>
        <a:xfrm>
          <a:off x="2857500" y="1660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62389</xdr:rowOff>
    </xdr:from>
    <xdr:ext cx="534377" cy="259045"/>
    <xdr:sp macro="" textlink="">
      <xdr:nvSpPr>
        <xdr:cNvPr id="255" name="テキスト ボックス 254"/>
        <xdr:cNvSpPr txBox="1"/>
      </xdr:nvSpPr>
      <xdr:spPr>
        <a:xfrm>
          <a:off x="2641111" y="1669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138947</xdr:rowOff>
    </xdr:from>
    <xdr:to>
      <xdr:col>10</xdr:col>
      <xdr:colOff>165100</xdr:colOff>
      <xdr:row>97</xdr:row>
      <xdr:rowOff>69097</xdr:rowOff>
    </xdr:to>
    <xdr:sp macro="" textlink="">
      <xdr:nvSpPr>
        <xdr:cNvPr id="256" name="楕円 255"/>
        <xdr:cNvSpPr/>
      </xdr:nvSpPr>
      <xdr:spPr>
        <a:xfrm>
          <a:off x="1968500" y="1659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60224</xdr:rowOff>
    </xdr:from>
    <xdr:ext cx="534377" cy="259045"/>
    <xdr:sp macro="" textlink="">
      <xdr:nvSpPr>
        <xdr:cNvPr id="257" name="テキスト ボックス 256"/>
        <xdr:cNvSpPr txBox="1"/>
      </xdr:nvSpPr>
      <xdr:spPr>
        <a:xfrm>
          <a:off x="1752111" y="1669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149033</xdr:rowOff>
    </xdr:from>
    <xdr:to>
      <xdr:col>6</xdr:col>
      <xdr:colOff>38100</xdr:colOff>
      <xdr:row>97</xdr:row>
      <xdr:rowOff>79183</xdr:rowOff>
    </xdr:to>
    <xdr:sp macro="" textlink="">
      <xdr:nvSpPr>
        <xdr:cNvPr id="258" name="楕円 257"/>
        <xdr:cNvSpPr/>
      </xdr:nvSpPr>
      <xdr:spPr>
        <a:xfrm>
          <a:off x="1079500" y="166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70310</xdr:rowOff>
    </xdr:from>
    <xdr:ext cx="534377" cy="259045"/>
    <xdr:sp macro="" textlink="">
      <xdr:nvSpPr>
        <xdr:cNvPr id="259" name="テキスト ボックス 258"/>
        <xdr:cNvSpPr txBox="1"/>
      </xdr:nvSpPr>
      <xdr:spPr>
        <a:xfrm>
          <a:off x="863111" y="167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28067</xdr:rowOff>
    </xdr:from>
    <xdr:to>
      <xdr:col>55</xdr:col>
      <xdr:colOff>0</xdr:colOff>
      <xdr:row>38</xdr:row>
      <xdr:rowOff>58166</xdr:rowOff>
    </xdr:to>
    <xdr:cxnSp macro="">
      <xdr:nvCxnSpPr>
        <xdr:cNvPr id="288" name="直線コネクタ 287"/>
        <xdr:cNvCxnSpPr/>
      </xdr:nvCxnSpPr>
      <xdr:spPr>
        <a:xfrm flipV="1">
          <a:off x="9639300" y="6543167"/>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134002</xdr:rowOff>
    </xdr:from>
    <xdr:ext cx="378565" cy="259045"/>
    <xdr:sp macro="" textlink="">
      <xdr:nvSpPr>
        <xdr:cNvPr id="289" name="労働費平均値テキスト"/>
        <xdr:cNvSpPr txBox="1"/>
      </xdr:nvSpPr>
      <xdr:spPr>
        <a:xfrm>
          <a:off x="10528300" y="6477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43688</xdr:rowOff>
    </xdr:from>
    <xdr:to>
      <xdr:col>50</xdr:col>
      <xdr:colOff>114300</xdr:colOff>
      <xdr:row>38</xdr:row>
      <xdr:rowOff>58166</xdr:rowOff>
    </xdr:to>
    <xdr:cxnSp macro="">
      <xdr:nvCxnSpPr>
        <xdr:cNvPr id="291" name="直線コネクタ 290"/>
        <xdr:cNvCxnSpPr/>
      </xdr:nvCxnSpPr>
      <xdr:spPr>
        <a:xfrm>
          <a:off x="8750300" y="65587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31877</xdr:rowOff>
    </xdr:from>
    <xdr:to>
      <xdr:col>45</xdr:col>
      <xdr:colOff>177800</xdr:colOff>
      <xdr:row>38</xdr:row>
      <xdr:rowOff>43688</xdr:rowOff>
    </xdr:to>
    <xdr:cxnSp macro="">
      <xdr:nvCxnSpPr>
        <xdr:cNvPr id="294" name="直線コネクタ 293"/>
        <xdr:cNvCxnSpPr/>
      </xdr:nvCxnSpPr>
      <xdr:spPr>
        <a:xfrm>
          <a:off x="7861300" y="654697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31877</xdr:rowOff>
    </xdr:from>
    <xdr:to>
      <xdr:col>41</xdr:col>
      <xdr:colOff>50800</xdr:colOff>
      <xdr:row>38</xdr:row>
      <xdr:rowOff>62357</xdr:rowOff>
    </xdr:to>
    <xdr:cxnSp macro="">
      <xdr:nvCxnSpPr>
        <xdr:cNvPr id="297" name="直線コネクタ 296"/>
        <xdr:cNvCxnSpPr/>
      </xdr:nvCxnSpPr>
      <xdr:spPr>
        <a:xfrm flipV="1">
          <a:off x="6972300" y="6546977"/>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148717</xdr:rowOff>
    </xdr:from>
    <xdr:to>
      <xdr:col>55</xdr:col>
      <xdr:colOff>50800</xdr:colOff>
      <xdr:row>38</xdr:row>
      <xdr:rowOff>78867</xdr:rowOff>
    </xdr:to>
    <xdr:sp macro="" textlink="">
      <xdr:nvSpPr>
        <xdr:cNvPr id="307" name="楕円 306"/>
        <xdr:cNvSpPr/>
      </xdr:nvSpPr>
      <xdr:spPr>
        <a:xfrm>
          <a:off x="104267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144</xdr:rowOff>
    </xdr:from>
    <xdr:ext cx="378565" cy="259045"/>
    <xdr:sp macro="" textlink="">
      <xdr:nvSpPr>
        <xdr:cNvPr id="308" name="労働費該当値テキスト"/>
        <xdr:cNvSpPr txBox="1"/>
      </xdr:nvSpPr>
      <xdr:spPr>
        <a:xfrm>
          <a:off x="10528300"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7366</xdr:rowOff>
    </xdr:from>
    <xdr:to>
      <xdr:col>50</xdr:col>
      <xdr:colOff>165100</xdr:colOff>
      <xdr:row>38</xdr:row>
      <xdr:rowOff>108966</xdr:rowOff>
    </xdr:to>
    <xdr:sp macro="" textlink="">
      <xdr:nvSpPr>
        <xdr:cNvPr id="309" name="楕円 308"/>
        <xdr:cNvSpPr/>
      </xdr:nvSpPr>
      <xdr:spPr>
        <a:xfrm>
          <a:off x="9588500" y="65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100093</xdr:rowOff>
    </xdr:from>
    <xdr:ext cx="378565" cy="259045"/>
    <xdr:sp macro="" textlink="">
      <xdr:nvSpPr>
        <xdr:cNvPr id="310" name="テキスト ボックス 309"/>
        <xdr:cNvSpPr txBox="1"/>
      </xdr:nvSpPr>
      <xdr:spPr>
        <a:xfrm>
          <a:off x="9450017" y="6615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164338</xdr:rowOff>
    </xdr:from>
    <xdr:to>
      <xdr:col>46</xdr:col>
      <xdr:colOff>38100</xdr:colOff>
      <xdr:row>38</xdr:row>
      <xdr:rowOff>94488</xdr:rowOff>
    </xdr:to>
    <xdr:sp macro="" textlink="">
      <xdr:nvSpPr>
        <xdr:cNvPr id="311" name="楕円 310"/>
        <xdr:cNvSpPr/>
      </xdr:nvSpPr>
      <xdr:spPr>
        <a:xfrm>
          <a:off x="8699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85615</xdr:rowOff>
    </xdr:from>
    <xdr:ext cx="378565" cy="259045"/>
    <xdr:sp macro="" textlink="">
      <xdr:nvSpPr>
        <xdr:cNvPr id="312" name="テキスト ボックス 311"/>
        <xdr:cNvSpPr txBox="1"/>
      </xdr:nvSpPr>
      <xdr:spPr>
        <a:xfrm>
          <a:off x="8561017" y="6600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152527</xdr:rowOff>
    </xdr:from>
    <xdr:to>
      <xdr:col>41</xdr:col>
      <xdr:colOff>101600</xdr:colOff>
      <xdr:row>38</xdr:row>
      <xdr:rowOff>82677</xdr:rowOff>
    </xdr:to>
    <xdr:sp macro="" textlink="">
      <xdr:nvSpPr>
        <xdr:cNvPr id="313" name="楕円 312"/>
        <xdr:cNvSpPr/>
      </xdr:nvSpPr>
      <xdr:spPr>
        <a:xfrm>
          <a:off x="7810500" y="64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73804</xdr:rowOff>
    </xdr:from>
    <xdr:ext cx="378565" cy="259045"/>
    <xdr:sp macro="" textlink="">
      <xdr:nvSpPr>
        <xdr:cNvPr id="314" name="テキスト ボックス 313"/>
        <xdr:cNvSpPr txBox="1"/>
      </xdr:nvSpPr>
      <xdr:spPr>
        <a:xfrm>
          <a:off x="7672017" y="658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11557</xdr:rowOff>
    </xdr:from>
    <xdr:to>
      <xdr:col>36</xdr:col>
      <xdr:colOff>165100</xdr:colOff>
      <xdr:row>38</xdr:row>
      <xdr:rowOff>113157</xdr:rowOff>
    </xdr:to>
    <xdr:sp macro="" textlink="">
      <xdr:nvSpPr>
        <xdr:cNvPr id="315" name="楕円 314"/>
        <xdr:cNvSpPr/>
      </xdr:nvSpPr>
      <xdr:spPr>
        <a:xfrm>
          <a:off x="6921500" y="65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104284</xdr:rowOff>
    </xdr:from>
    <xdr:ext cx="378565" cy="259045"/>
    <xdr:sp macro="" textlink="">
      <xdr:nvSpPr>
        <xdr:cNvPr id="316" name="テキスト ボックス 315"/>
        <xdr:cNvSpPr txBox="1"/>
      </xdr:nvSpPr>
      <xdr:spPr>
        <a:xfrm>
          <a:off x="6783017" y="661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43557</xdr:rowOff>
    </xdr:from>
    <xdr:to>
      <xdr:col>55</xdr:col>
      <xdr:colOff>0</xdr:colOff>
      <xdr:row>59</xdr:row>
      <xdr:rowOff>52767</xdr:rowOff>
    </xdr:to>
    <xdr:cxnSp macro="">
      <xdr:nvCxnSpPr>
        <xdr:cNvPr id="347" name="直線コネクタ 346"/>
        <xdr:cNvCxnSpPr/>
      </xdr:nvCxnSpPr>
      <xdr:spPr>
        <a:xfrm flipV="1">
          <a:off x="9639300" y="10159107"/>
          <a:ext cx="8382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52767</xdr:rowOff>
    </xdr:from>
    <xdr:to>
      <xdr:col>50</xdr:col>
      <xdr:colOff>114300</xdr:colOff>
      <xdr:row>59</xdr:row>
      <xdr:rowOff>59413</xdr:rowOff>
    </xdr:to>
    <xdr:cxnSp macro="">
      <xdr:nvCxnSpPr>
        <xdr:cNvPr id="350" name="直線コネクタ 349"/>
        <xdr:cNvCxnSpPr/>
      </xdr:nvCxnSpPr>
      <xdr:spPr>
        <a:xfrm flipV="1">
          <a:off x="8750300" y="10168317"/>
          <a:ext cx="889000" cy="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49861</xdr:rowOff>
    </xdr:from>
    <xdr:to>
      <xdr:col>45</xdr:col>
      <xdr:colOff>177800</xdr:colOff>
      <xdr:row>59</xdr:row>
      <xdr:rowOff>59413</xdr:rowOff>
    </xdr:to>
    <xdr:cxnSp macro="">
      <xdr:nvCxnSpPr>
        <xdr:cNvPr id="353" name="直線コネクタ 352"/>
        <xdr:cNvCxnSpPr/>
      </xdr:nvCxnSpPr>
      <xdr:spPr>
        <a:xfrm>
          <a:off x="7861300" y="10165411"/>
          <a:ext cx="889000" cy="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49861</xdr:rowOff>
    </xdr:from>
    <xdr:to>
      <xdr:col>41</xdr:col>
      <xdr:colOff>50800</xdr:colOff>
      <xdr:row>59</xdr:row>
      <xdr:rowOff>58972</xdr:rowOff>
    </xdr:to>
    <xdr:cxnSp macro="">
      <xdr:nvCxnSpPr>
        <xdr:cNvPr id="356" name="直線コネクタ 355"/>
        <xdr:cNvCxnSpPr/>
      </xdr:nvCxnSpPr>
      <xdr:spPr>
        <a:xfrm flipV="1">
          <a:off x="6972300" y="10165411"/>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164207</xdr:rowOff>
    </xdr:from>
    <xdr:to>
      <xdr:col>55</xdr:col>
      <xdr:colOff>50800</xdr:colOff>
      <xdr:row>59</xdr:row>
      <xdr:rowOff>94357</xdr:rowOff>
    </xdr:to>
    <xdr:sp macro="" textlink="">
      <xdr:nvSpPr>
        <xdr:cNvPr id="366" name="楕円 365"/>
        <xdr:cNvSpPr/>
      </xdr:nvSpPr>
      <xdr:spPr>
        <a:xfrm>
          <a:off x="10426700" y="101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79134</xdr:rowOff>
    </xdr:from>
    <xdr:ext cx="469744" cy="259045"/>
    <xdr:sp macro="" textlink="">
      <xdr:nvSpPr>
        <xdr:cNvPr id="367" name="農林水産業費該当値テキスト"/>
        <xdr:cNvSpPr txBox="1"/>
      </xdr:nvSpPr>
      <xdr:spPr>
        <a:xfrm>
          <a:off x="10528300" y="1002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1967</xdr:rowOff>
    </xdr:from>
    <xdr:to>
      <xdr:col>50</xdr:col>
      <xdr:colOff>165100</xdr:colOff>
      <xdr:row>59</xdr:row>
      <xdr:rowOff>103567</xdr:rowOff>
    </xdr:to>
    <xdr:sp macro="" textlink="">
      <xdr:nvSpPr>
        <xdr:cNvPr id="368" name="楕円 367"/>
        <xdr:cNvSpPr/>
      </xdr:nvSpPr>
      <xdr:spPr>
        <a:xfrm>
          <a:off x="9588500" y="1011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94694</xdr:rowOff>
    </xdr:from>
    <xdr:ext cx="469744" cy="259045"/>
    <xdr:sp macro="" textlink="">
      <xdr:nvSpPr>
        <xdr:cNvPr id="369" name="テキスト ボックス 368"/>
        <xdr:cNvSpPr txBox="1"/>
      </xdr:nvSpPr>
      <xdr:spPr>
        <a:xfrm>
          <a:off x="9404428" y="10210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8613</xdr:rowOff>
    </xdr:from>
    <xdr:to>
      <xdr:col>46</xdr:col>
      <xdr:colOff>38100</xdr:colOff>
      <xdr:row>59</xdr:row>
      <xdr:rowOff>110213</xdr:rowOff>
    </xdr:to>
    <xdr:sp macro="" textlink="">
      <xdr:nvSpPr>
        <xdr:cNvPr id="370" name="楕円 369"/>
        <xdr:cNvSpPr/>
      </xdr:nvSpPr>
      <xdr:spPr>
        <a:xfrm>
          <a:off x="8699500" y="1012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101340</xdr:rowOff>
    </xdr:from>
    <xdr:ext cx="469744" cy="259045"/>
    <xdr:sp macro="" textlink="">
      <xdr:nvSpPr>
        <xdr:cNvPr id="371" name="テキスト ボックス 370"/>
        <xdr:cNvSpPr txBox="1"/>
      </xdr:nvSpPr>
      <xdr:spPr>
        <a:xfrm>
          <a:off x="8515428" y="1021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170511</xdr:rowOff>
    </xdr:from>
    <xdr:to>
      <xdr:col>41</xdr:col>
      <xdr:colOff>101600</xdr:colOff>
      <xdr:row>59</xdr:row>
      <xdr:rowOff>100661</xdr:rowOff>
    </xdr:to>
    <xdr:sp macro="" textlink="">
      <xdr:nvSpPr>
        <xdr:cNvPr id="372" name="楕円 371"/>
        <xdr:cNvSpPr/>
      </xdr:nvSpPr>
      <xdr:spPr>
        <a:xfrm>
          <a:off x="7810500" y="101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91788</xdr:rowOff>
    </xdr:from>
    <xdr:ext cx="469744" cy="259045"/>
    <xdr:sp macro="" textlink="">
      <xdr:nvSpPr>
        <xdr:cNvPr id="373" name="テキスト ボックス 372"/>
        <xdr:cNvSpPr txBox="1"/>
      </xdr:nvSpPr>
      <xdr:spPr>
        <a:xfrm>
          <a:off x="7626428" y="1020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8172</xdr:rowOff>
    </xdr:from>
    <xdr:to>
      <xdr:col>36</xdr:col>
      <xdr:colOff>165100</xdr:colOff>
      <xdr:row>59</xdr:row>
      <xdr:rowOff>109772</xdr:rowOff>
    </xdr:to>
    <xdr:sp macro="" textlink="">
      <xdr:nvSpPr>
        <xdr:cNvPr id="374" name="楕円 373"/>
        <xdr:cNvSpPr/>
      </xdr:nvSpPr>
      <xdr:spPr>
        <a:xfrm>
          <a:off x="6921500" y="101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100899</xdr:rowOff>
    </xdr:from>
    <xdr:ext cx="469744" cy="259045"/>
    <xdr:sp macro="" textlink="">
      <xdr:nvSpPr>
        <xdr:cNvPr id="375" name="テキスト ボックス 374"/>
        <xdr:cNvSpPr txBox="1"/>
      </xdr:nvSpPr>
      <xdr:spPr>
        <a:xfrm>
          <a:off x="6737428" y="1021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6655</xdr:rowOff>
    </xdr:from>
    <xdr:to>
      <xdr:col>55</xdr:col>
      <xdr:colOff>0</xdr:colOff>
      <xdr:row>79</xdr:row>
      <xdr:rowOff>18428</xdr:rowOff>
    </xdr:to>
    <xdr:cxnSp macro="">
      <xdr:nvCxnSpPr>
        <xdr:cNvPr id="404" name="直線コネクタ 403"/>
        <xdr:cNvCxnSpPr/>
      </xdr:nvCxnSpPr>
      <xdr:spPr>
        <a:xfrm flipV="1">
          <a:off x="9639300" y="13551205"/>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132956</xdr:rowOff>
    </xdr:from>
    <xdr:to>
      <xdr:col>50</xdr:col>
      <xdr:colOff>114300</xdr:colOff>
      <xdr:row>79</xdr:row>
      <xdr:rowOff>18428</xdr:rowOff>
    </xdr:to>
    <xdr:cxnSp macro="">
      <xdr:nvCxnSpPr>
        <xdr:cNvPr id="407" name="直線コネクタ 406"/>
        <xdr:cNvCxnSpPr/>
      </xdr:nvCxnSpPr>
      <xdr:spPr>
        <a:xfrm>
          <a:off x="8750300" y="13506056"/>
          <a:ext cx="889000" cy="56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132956</xdr:rowOff>
    </xdr:from>
    <xdr:to>
      <xdr:col>45</xdr:col>
      <xdr:colOff>177800</xdr:colOff>
      <xdr:row>79</xdr:row>
      <xdr:rowOff>4674</xdr:rowOff>
    </xdr:to>
    <xdr:cxnSp macro="">
      <xdr:nvCxnSpPr>
        <xdr:cNvPr id="410" name="直線コネクタ 409"/>
        <xdr:cNvCxnSpPr/>
      </xdr:nvCxnSpPr>
      <xdr:spPr>
        <a:xfrm flipV="1">
          <a:off x="7861300" y="13506056"/>
          <a:ext cx="8890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4674</xdr:rowOff>
    </xdr:from>
    <xdr:to>
      <xdr:col>41</xdr:col>
      <xdr:colOff>50800</xdr:colOff>
      <xdr:row>79</xdr:row>
      <xdr:rowOff>19228</xdr:rowOff>
    </xdr:to>
    <xdr:cxnSp macro="">
      <xdr:nvCxnSpPr>
        <xdr:cNvPr id="413" name="直線コネクタ 412"/>
        <xdr:cNvCxnSpPr/>
      </xdr:nvCxnSpPr>
      <xdr:spPr>
        <a:xfrm flipV="1">
          <a:off x="6972300" y="13549224"/>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127305</xdr:rowOff>
    </xdr:from>
    <xdr:to>
      <xdr:col>55</xdr:col>
      <xdr:colOff>50800</xdr:colOff>
      <xdr:row>79</xdr:row>
      <xdr:rowOff>57455</xdr:rowOff>
    </xdr:to>
    <xdr:sp macro="" textlink="">
      <xdr:nvSpPr>
        <xdr:cNvPr id="423" name="楕円 422"/>
        <xdr:cNvSpPr/>
      </xdr:nvSpPr>
      <xdr:spPr>
        <a:xfrm>
          <a:off x="10426700" y="135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42232</xdr:rowOff>
    </xdr:from>
    <xdr:ext cx="378565" cy="259045"/>
    <xdr:sp macro="" textlink="">
      <xdr:nvSpPr>
        <xdr:cNvPr id="424" name="商工費該当値テキスト"/>
        <xdr:cNvSpPr txBox="1"/>
      </xdr:nvSpPr>
      <xdr:spPr>
        <a:xfrm>
          <a:off x="10528300" y="1341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139078</xdr:rowOff>
    </xdr:from>
    <xdr:to>
      <xdr:col>50</xdr:col>
      <xdr:colOff>165100</xdr:colOff>
      <xdr:row>79</xdr:row>
      <xdr:rowOff>69228</xdr:rowOff>
    </xdr:to>
    <xdr:sp macro="" textlink="">
      <xdr:nvSpPr>
        <xdr:cNvPr id="425" name="楕円 424"/>
        <xdr:cNvSpPr/>
      </xdr:nvSpPr>
      <xdr:spPr>
        <a:xfrm>
          <a:off x="9588500" y="135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60355</xdr:rowOff>
    </xdr:from>
    <xdr:ext cx="378565" cy="259045"/>
    <xdr:sp macro="" textlink="">
      <xdr:nvSpPr>
        <xdr:cNvPr id="426" name="テキスト ボックス 425"/>
        <xdr:cNvSpPr txBox="1"/>
      </xdr:nvSpPr>
      <xdr:spPr>
        <a:xfrm>
          <a:off x="9450017" y="13604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82156</xdr:rowOff>
    </xdr:from>
    <xdr:to>
      <xdr:col>46</xdr:col>
      <xdr:colOff>38100</xdr:colOff>
      <xdr:row>79</xdr:row>
      <xdr:rowOff>12306</xdr:rowOff>
    </xdr:to>
    <xdr:sp macro="" textlink="">
      <xdr:nvSpPr>
        <xdr:cNvPr id="427" name="楕円 426"/>
        <xdr:cNvSpPr/>
      </xdr:nvSpPr>
      <xdr:spPr>
        <a:xfrm>
          <a:off x="8699500" y="134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3433</xdr:rowOff>
    </xdr:from>
    <xdr:ext cx="469744" cy="259045"/>
    <xdr:sp macro="" textlink="">
      <xdr:nvSpPr>
        <xdr:cNvPr id="428" name="テキスト ボックス 427"/>
        <xdr:cNvSpPr txBox="1"/>
      </xdr:nvSpPr>
      <xdr:spPr>
        <a:xfrm>
          <a:off x="8515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125324</xdr:rowOff>
    </xdr:from>
    <xdr:to>
      <xdr:col>41</xdr:col>
      <xdr:colOff>101600</xdr:colOff>
      <xdr:row>79</xdr:row>
      <xdr:rowOff>55474</xdr:rowOff>
    </xdr:to>
    <xdr:sp macro="" textlink="">
      <xdr:nvSpPr>
        <xdr:cNvPr id="429" name="楕円 428"/>
        <xdr:cNvSpPr/>
      </xdr:nvSpPr>
      <xdr:spPr>
        <a:xfrm>
          <a:off x="7810500" y="134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46601</xdr:rowOff>
    </xdr:from>
    <xdr:ext cx="469744" cy="259045"/>
    <xdr:sp macro="" textlink="">
      <xdr:nvSpPr>
        <xdr:cNvPr id="430" name="テキスト ボックス 429"/>
        <xdr:cNvSpPr txBox="1"/>
      </xdr:nvSpPr>
      <xdr:spPr>
        <a:xfrm>
          <a:off x="7626428" y="135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139878</xdr:rowOff>
    </xdr:from>
    <xdr:to>
      <xdr:col>36</xdr:col>
      <xdr:colOff>165100</xdr:colOff>
      <xdr:row>79</xdr:row>
      <xdr:rowOff>70028</xdr:rowOff>
    </xdr:to>
    <xdr:sp macro="" textlink="">
      <xdr:nvSpPr>
        <xdr:cNvPr id="431" name="楕円 430"/>
        <xdr:cNvSpPr/>
      </xdr:nvSpPr>
      <xdr:spPr>
        <a:xfrm>
          <a:off x="6921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61155</xdr:rowOff>
    </xdr:from>
    <xdr:ext cx="378565" cy="259045"/>
    <xdr:sp macro="" textlink="">
      <xdr:nvSpPr>
        <xdr:cNvPr id="432" name="テキスト ボックス 431"/>
        <xdr:cNvSpPr txBox="1"/>
      </xdr:nvSpPr>
      <xdr:spPr>
        <a:xfrm>
          <a:off x="6783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169177</xdr:rowOff>
    </xdr:from>
    <xdr:to>
      <xdr:col>55</xdr:col>
      <xdr:colOff>0</xdr:colOff>
      <xdr:row>98</xdr:row>
      <xdr:rowOff>23343</xdr:rowOff>
    </xdr:to>
    <xdr:cxnSp macro="">
      <xdr:nvCxnSpPr>
        <xdr:cNvPr id="461" name="直線コネクタ 460"/>
        <xdr:cNvCxnSpPr/>
      </xdr:nvCxnSpPr>
      <xdr:spPr>
        <a:xfrm>
          <a:off x="9639300" y="16799827"/>
          <a:ext cx="838200" cy="2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169177</xdr:rowOff>
    </xdr:from>
    <xdr:to>
      <xdr:col>50</xdr:col>
      <xdr:colOff>114300</xdr:colOff>
      <xdr:row>98</xdr:row>
      <xdr:rowOff>2870</xdr:rowOff>
    </xdr:to>
    <xdr:cxnSp macro="">
      <xdr:nvCxnSpPr>
        <xdr:cNvPr id="464" name="直線コネクタ 463"/>
        <xdr:cNvCxnSpPr/>
      </xdr:nvCxnSpPr>
      <xdr:spPr>
        <a:xfrm flipV="1">
          <a:off x="8750300" y="16799827"/>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2870</xdr:rowOff>
    </xdr:from>
    <xdr:to>
      <xdr:col>45</xdr:col>
      <xdr:colOff>177800</xdr:colOff>
      <xdr:row>98</xdr:row>
      <xdr:rowOff>22658</xdr:rowOff>
    </xdr:to>
    <xdr:cxnSp macro="">
      <xdr:nvCxnSpPr>
        <xdr:cNvPr id="467" name="直線コネクタ 466"/>
        <xdr:cNvCxnSpPr/>
      </xdr:nvCxnSpPr>
      <xdr:spPr>
        <a:xfrm flipV="1">
          <a:off x="7861300" y="16804970"/>
          <a:ext cx="889000" cy="1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7480</xdr:rowOff>
    </xdr:from>
    <xdr:to>
      <xdr:col>41</xdr:col>
      <xdr:colOff>50800</xdr:colOff>
      <xdr:row>98</xdr:row>
      <xdr:rowOff>22658</xdr:rowOff>
    </xdr:to>
    <xdr:cxnSp macro="">
      <xdr:nvCxnSpPr>
        <xdr:cNvPr id="470" name="直線コネクタ 469"/>
        <xdr:cNvCxnSpPr/>
      </xdr:nvCxnSpPr>
      <xdr:spPr>
        <a:xfrm>
          <a:off x="6972300" y="16809580"/>
          <a:ext cx="889000" cy="1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143993</xdr:rowOff>
    </xdr:from>
    <xdr:to>
      <xdr:col>55</xdr:col>
      <xdr:colOff>50800</xdr:colOff>
      <xdr:row>98</xdr:row>
      <xdr:rowOff>74143</xdr:rowOff>
    </xdr:to>
    <xdr:sp macro="" textlink="">
      <xdr:nvSpPr>
        <xdr:cNvPr id="480" name="楕円 479"/>
        <xdr:cNvSpPr/>
      </xdr:nvSpPr>
      <xdr:spPr>
        <a:xfrm>
          <a:off x="10426700" y="1677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58920</xdr:rowOff>
    </xdr:from>
    <xdr:ext cx="534377" cy="259045"/>
    <xdr:sp macro="" textlink="">
      <xdr:nvSpPr>
        <xdr:cNvPr id="481" name="土木費該当値テキスト"/>
        <xdr:cNvSpPr txBox="1"/>
      </xdr:nvSpPr>
      <xdr:spPr>
        <a:xfrm>
          <a:off x="10528300" y="1668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118377</xdr:rowOff>
    </xdr:from>
    <xdr:to>
      <xdr:col>50</xdr:col>
      <xdr:colOff>165100</xdr:colOff>
      <xdr:row>98</xdr:row>
      <xdr:rowOff>48527</xdr:rowOff>
    </xdr:to>
    <xdr:sp macro="" textlink="">
      <xdr:nvSpPr>
        <xdr:cNvPr id="482" name="楕円 481"/>
        <xdr:cNvSpPr/>
      </xdr:nvSpPr>
      <xdr:spPr>
        <a:xfrm>
          <a:off x="9588500" y="1674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39654</xdr:rowOff>
    </xdr:from>
    <xdr:ext cx="534377" cy="259045"/>
    <xdr:sp macro="" textlink="">
      <xdr:nvSpPr>
        <xdr:cNvPr id="483" name="テキスト ボックス 482"/>
        <xdr:cNvSpPr txBox="1"/>
      </xdr:nvSpPr>
      <xdr:spPr>
        <a:xfrm>
          <a:off x="9372111" y="1684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123520</xdr:rowOff>
    </xdr:from>
    <xdr:to>
      <xdr:col>46</xdr:col>
      <xdr:colOff>38100</xdr:colOff>
      <xdr:row>98</xdr:row>
      <xdr:rowOff>53670</xdr:rowOff>
    </xdr:to>
    <xdr:sp macro="" textlink="">
      <xdr:nvSpPr>
        <xdr:cNvPr id="484" name="楕円 483"/>
        <xdr:cNvSpPr/>
      </xdr:nvSpPr>
      <xdr:spPr>
        <a:xfrm>
          <a:off x="8699500" y="167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44797</xdr:rowOff>
    </xdr:from>
    <xdr:ext cx="534377" cy="259045"/>
    <xdr:sp macro="" textlink="">
      <xdr:nvSpPr>
        <xdr:cNvPr id="485" name="テキスト ボックス 484"/>
        <xdr:cNvSpPr txBox="1"/>
      </xdr:nvSpPr>
      <xdr:spPr>
        <a:xfrm>
          <a:off x="8483111" y="168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143308</xdr:rowOff>
    </xdr:from>
    <xdr:to>
      <xdr:col>41</xdr:col>
      <xdr:colOff>101600</xdr:colOff>
      <xdr:row>98</xdr:row>
      <xdr:rowOff>73458</xdr:rowOff>
    </xdr:to>
    <xdr:sp macro="" textlink="">
      <xdr:nvSpPr>
        <xdr:cNvPr id="486" name="楕円 485"/>
        <xdr:cNvSpPr/>
      </xdr:nvSpPr>
      <xdr:spPr>
        <a:xfrm>
          <a:off x="7810500" y="167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64585</xdr:rowOff>
    </xdr:from>
    <xdr:ext cx="534377" cy="259045"/>
    <xdr:sp macro="" textlink="">
      <xdr:nvSpPr>
        <xdr:cNvPr id="487" name="テキスト ボックス 486"/>
        <xdr:cNvSpPr txBox="1"/>
      </xdr:nvSpPr>
      <xdr:spPr>
        <a:xfrm>
          <a:off x="7594111" y="1686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128130</xdr:rowOff>
    </xdr:from>
    <xdr:to>
      <xdr:col>36</xdr:col>
      <xdr:colOff>165100</xdr:colOff>
      <xdr:row>98</xdr:row>
      <xdr:rowOff>58280</xdr:rowOff>
    </xdr:to>
    <xdr:sp macro="" textlink="">
      <xdr:nvSpPr>
        <xdr:cNvPr id="488" name="楕円 487"/>
        <xdr:cNvSpPr/>
      </xdr:nvSpPr>
      <xdr:spPr>
        <a:xfrm>
          <a:off x="6921500" y="1675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49407</xdr:rowOff>
    </xdr:from>
    <xdr:ext cx="534377" cy="259045"/>
    <xdr:sp macro="" textlink="">
      <xdr:nvSpPr>
        <xdr:cNvPr id="489" name="テキスト ボックス 488"/>
        <xdr:cNvSpPr txBox="1"/>
      </xdr:nvSpPr>
      <xdr:spPr>
        <a:xfrm>
          <a:off x="6705111" y="1685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98356</xdr:rowOff>
    </xdr:from>
    <xdr:to>
      <xdr:col>85</xdr:col>
      <xdr:colOff>127000</xdr:colOff>
      <xdr:row>39</xdr:row>
      <xdr:rowOff>1038</xdr:rowOff>
    </xdr:to>
    <xdr:cxnSp macro="">
      <xdr:nvCxnSpPr>
        <xdr:cNvPr id="521" name="直線コネクタ 520"/>
        <xdr:cNvCxnSpPr/>
      </xdr:nvCxnSpPr>
      <xdr:spPr>
        <a:xfrm>
          <a:off x="15481300" y="6613456"/>
          <a:ext cx="8382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98356</xdr:rowOff>
    </xdr:from>
    <xdr:to>
      <xdr:col>81</xdr:col>
      <xdr:colOff>50800</xdr:colOff>
      <xdr:row>38</xdr:row>
      <xdr:rowOff>137153</xdr:rowOff>
    </xdr:to>
    <xdr:cxnSp macro="">
      <xdr:nvCxnSpPr>
        <xdr:cNvPr id="524" name="直線コネクタ 523"/>
        <xdr:cNvCxnSpPr/>
      </xdr:nvCxnSpPr>
      <xdr:spPr>
        <a:xfrm flipV="1">
          <a:off x="14592300" y="6613456"/>
          <a:ext cx="889000" cy="3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137153</xdr:rowOff>
    </xdr:from>
    <xdr:to>
      <xdr:col>76</xdr:col>
      <xdr:colOff>114300</xdr:colOff>
      <xdr:row>38</xdr:row>
      <xdr:rowOff>155670</xdr:rowOff>
    </xdr:to>
    <xdr:cxnSp macro="">
      <xdr:nvCxnSpPr>
        <xdr:cNvPr id="527" name="直線コネクタ 526"/>
        <xdr:cNvCxnSpPr/>
      </xdr:nvCxnSpPr>
      <xdr:spPr>
        <a:xfrm flipV="1">
          <a:off x="13703300" y="665225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155670</xdr:rowOff>
    </xdr:from>
    <xdr:to>
      <xdr:col>71</xdr:col>
      <xdr:colOff>177800</xdr:colOff>
      <xdr:row>39</xdr:row>
      <xdr:rowOff>20240</xdr:rowOff>
    </xdr:to>
    <xdr:cxnSp macro="">
      <xdr:nvCxnSpPr>
        <xdr:cNvPr id="530" name="直線コネクタ 529"/>
        <xdr:cNvCxnSpPr/>
      </xdr:nvCxnSpPr>
      <xdr:spPr>
        <a:xfrm flipV="1">
          <a:off x="12814300" y="6670770"/>
          <a:ext cx="889000" cy="3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121688</xdr:rowOff>
    </xdr:from>
    <xdr:to>
      <xdr:col>85</xdr:col>
      <xdr:colOff>177800</xdr:colOff>
      <xdr:row>39</xdr:row>
      <xdr:rowOff>51838</xdr:rowOff>
    </xdr:to>
    <xdr:sp macro="" textlink="">
      <xdr:nvSpPr>
        <xdr:cNvPr id="540" name="楕円 539"/>
        <xdr:cNvSpPr/>
      </xdr:nvSpPr>
      <xdr:spPr>
        <a:xfrm>
          <a:off x="16268700" y="66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36615</xdr:rowOff>
    </xdr:from>
    <xdr:ext cx="534377" cy="259045"/>
    <xdr:sp macro="" textlink="">
      <xdr:nvSpPr>
        <xdr:cNvPr id="541" name="消防費該当値テキスト"/>
        <xdr:cNvSpPr txBox="1"/>
      </xdr:nvSpPr>
      <xdr:spPr>
        <a:xfrm>
          <a:off x="16370300" y="65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47556</xdr:rowOff>
    </xdr:from>
    <xdr:to>
      <xdr:col>81</xdr:col>
      <xdr:colOff>101600</xdr:colOff>
      <xdr:row>38</xdr:row>
      <xdr:rowOff>149156</xdr:rowOff>
    </xdr:to>
    <xdr:sp macro="" textlink="">
      <xdr:nvSpPr>
        <xdr:cNvPr id="542" name="楕円 541"/>
        <xdr:cNvSpPr/>
      </xdr:nvSpPr>
      <xdr:spPr>
        <a:xfrm>
          <a:off x="15430500" y="65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140283</xdr:rowOff>
    </xdr:from>
    <xdr:ext cx="534377" cy="259045"/>
    <xdr:sp macro="" textlink="">
      <xdr:nvSpPr>
        <xdr:cNvPr id="543" name="テキスト ボックス 542"/>
        <xdr:cNvSpPr txBox="1"/>
      </xdr:nvSpPr>
      <xdr:spPr>
        <a:xfrm>
          <a:off x="15214111" y="66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86353</xdr:rowOff>
    </xdr:from>
    <xdr:to>
      <xdr:col>76</xdr:col>
      <xdr:colOff>165100</xdr:colOff>
      <xdr:row>39</xdr:row>
      <xdr:rowOff>16503</xdr:rowOff>
    </xdr:to>
    <xdr:sp macro="" textlink="">
      <xdr:nvSpPr>
        <xdr:cNvPr id="544" name="楕円 543"/>
        <xdr:cNvSpPr/>
      </xdr:nvSpPr>
      <xdr:spPr>
        <a:xfrm>
          <a:off x="14541500" y="66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7630</xdr:rowOff>
    </xdr:from>
    <xdr:ext cx="534377" cy="259045"/>
    <xdr:sp macro="" textlink="">
      <xdr:nvSpPr>
        <xdr:cNvPr id="545" name="テキスト ボックス 544"/>
        <xdr:cNvSpPr txBox="1"/>
      </xdr:nvSpPr>
      <xdr:spPr>
        <a:xfrm>
          <a:off x="14325111" y="66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104870</xdr:rowOff>
    </xdr:from>
    <xdr:to>
      <xdr:col>72</xdr:col>
      <xdr:colOff>38100</xdr:colOff>
      <xdr:row>39</xdr:row>
      <xdr:rowOff>35020</xdr:rowOff>
    </xdr:to>
    <xdr:sp macro="" textlink="">
      <xdr:nvSpPr>
        <xdr:cNvPr id="546" name="楕円 545"/>
        <xdr:cNvSpPr/>
      </xdr:nvSpPr>
      <xdr:spPr>
        <a:xfrm>
          <a:off x="13652500" y="66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26147</xdr:rowOff>
    </xdr:from>
    <xdr:ext cx="534377" cy="259045"/>
    <xdr:sp macro="" textlink="">
      <xdr:nvSpPr>
        <xdr:cNvPr id="547" name="テキスト ボックス 546"/>
        <xdr:cNvSpPr txBox="1"/>
      </xdr:nvSpPr>
      <xdr:spPr>
        <a:xfrm>
          <a:off x="13436111" y="67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140890</xdr:rowOff>
    </xdr:from>
    <xdr:to>
      <xdr:col>67</xdr:col>
      <xdr:colOff>101600</xdr:colOff>
      <xdr:row>39</xdr:row>
      <xdr:rowOff>71040</xdr:rowOff>
    </xdr:to>
    <xdr:sp macro="" textlink="">
      <xdr:nvSpPr>
        <xdr:cNvPr id="548" name="楕円 547"/>
        <xdr:cNvSpPr/>
      </xdr:nvSpPr>
      <xdr:spPr>
        <a:xfrm>
          <a:off x="12763500" y="665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62167</xdr:rowOff>
    </xdr:from>
    <xdr:ext cx="534377" cy="259045"/>
    <xdr:sp macro="" textlink="">
      <xdr:nvSpPr>
        <xdr:cNvPr id="549" name="テキスト ボックス 548"/>
        <xdr:cNvSpPr txBox="1"/>
      </xdr:nvSpPr>
      <xdr:spPr>
        <a:xfrm>
          <a:off x="12547111" y="674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58678</xdr:rowOff>
    </xdr:from>
    <xdr:to>
      <xdr:col>85</xdr:col>
      <xdr:colOff>127000</xdr:colOff>
      <xdr:row>57</xdr:row>
      <xdr:rowOff>153579</xdr:rowOff>
    </xdr:to>
    <xdr:cxnSp macro="">
      <xdr:nvCxnSpPr>
        <xdr:cNvPr id="581" name="直線コネクタ 580"/>
        <xdr:cNvCxnSpPr/>
      </xdr:nvCxnSpPr>
      <xdr:spPr>
        <a:xfrm flipV="1">
          <a:off x="15481300" y="9831328"/>
          <a:ext cx="838200" cy="9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157645</xdr:rowOff>
    </xdr:from>
    <xdr:to>
      <xdr:col>81</xdr:col>
      <xdr:colOff>50800</xdr:colOff>
      <xdr:row>57</xdr:row>
      <xdr:rowOff>153579</xdr:rowOff>
    </xdr:to>
    <xdr:cxnSp macro="">
      <xdr:nvCxnSpPr>
        <xdr:cNvPr id="584" name="直線コネクタ 583"/>
        <xdr:cNvCxnSpPr/>
      </xdr:nvCxnSpPr>
      <xdr:spPr>
        <a:xfrm>
          <a:off x="14592300" y="9758845"/>
          <a:ext cx="889000" cy="16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157645</xdr:rowOff>
    </xdr:from>
    <xdr:to>
      <xdr:col>76</xdr:col>
      <xdr:colOff>114300</xdr:colOff>
      <xdr:row>57</xdr:row>
      <xdr:rowOff>35720</xdr:rowOff>
    </xdr:to>
    <xdr:cxnSp macro="">
      <xdr:nvCxnSpPr>
        <xdr:cNvPr id="587" name="直線コネクタ 586"/>
        <xdr:cNvCxnSpPr/>
      </xdr:nvCxnSpPr>
      <xdr:spPr>
        <a:xfrm flipV="1">
          <a:off x="13703300" y="9758845"/>
          <a:ext cx="889000" cy="4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130719</xdr:rowOff>
    </xdr:from>
    <xdr:to>
      <xdr:col>71</xdr:col>
      <xdr:colOff>177800</xdr:colOff>
      <xdr:row>57</xdr:row>
      <xdr:rowOff>35720</xdr:rowOff>
    </xdr:to>
    <xdr:cxnSp macro="">
      <xdr:nvCxnSpPr>
        <xdr:cNvPr id="590" name="直線コネクタ 589"/>
        <xdr:cNvCxnSpPr/>
      </xdr:nvCxnSpPr>
      <xdr:spPr>
        <a:xfrm>
          <a:off x="12814300" y="9389019"/>
          <a:ext cx="889000" cy="4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7878</xdr:rowOff>
    </xdr:from>
    <xdr:to>
      <xdr:col>85</xdr:col>
      <xdr:colOff>177800</xdr:colOff>
      <xdr:row>57</xdr:row>
      <xdr:rowOff>109478</xdr:rowOff>
    </xdr:to>
    <xdr:sp macro="" textlink="">
      <xdr:nvSpPr>
        <xdr:cNvPr id="600" name="楕円 599"/>
        <xdr:cNvSpPr/>
      </xdr:nvSpPr>
      <xdr:spPr>
        <a:xfrm>
          <a:off x="16268700" y="978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157755</xdr:rowOff>
    </xdr:from>
    <xdr:ext cx="534377" cy="259045"/>
    <xdr:sp macro="" textlink="">
      <xdr:nvSpPr>
        <xdr:cNvPr id="601" name="教育費該当値テキスト"/>
        <xdr:cNvSpPr txBox="1"/>
      </xdr:nvSpPr>
      <xdr:spPr>
        <a:xfrm>
          <a:off x="16370300" y="975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102779</xdr:rowOff>
    </xdr:from>
    <xdr:to>
      <xdr:col>81</xdr:col>
      <xdr:colOff>101600</xdr:colOff>
      <xdr:row>58</xdr:row>
      <xdr:rowOff>32929</xdr:rowOff>
    </xdr:to>
    <xdr:sp macro="" textlink="">
      <xdr:nvSpPr>
        <xdr:cNvPr id="602" name="楕円 601"/>
        <xdr:cNvSpPr/>
      </xdr:nvSpPr>
      <xdr:spPr>
        <a:xfrm>
          <a:off x="15430500" y="987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24056</xdr:rowOff>
    </xdr:from>
    <xdr:ext cx="534377" cy="259045"/>
    <xdr:sp macro="" textlink="">
      <xdr:nvSpPr>
        <xdr:cNvPr id="603" name="テキスト ボックス 602"/>
        <xdr:cNvSpPr txBox="1"/>
      </xdr:nvSpPr>
      <xdr:spPr>
        <a:xfrm>
          <a:off x="15214111" y="996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106845</xdr:rowOff>
    </xdr:from>
    <xdr:to>
      <xdr:col>76</xdr:col>
      <xdr:colOff>165100</xdr:colOff>
      <xdr:row>57</xdr:row>
      <xdr:rowOff>36995</xdr:rowOff>
    </xdr:to>
    <xdr:sp macro="" textlink="">
      <xdr:nvSpPr>
        <xdr:cNvPr id="604" name="楕円 603"/>
        <xdr:cNvSpPr/>
      </xdr:nvSpPr>
      <xdr:spPr>
        <a:xfrm>
          <a:off x="14541500" y="970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53522</xdr:rowOff>
    </xdr:from>
    <xdr:ext cx="534377" cy="259045"/>
    <xdr:sp macro="" textlink="">
      <xdr:nvSpPr>
        <xdr:cNvPr id="605" name="テキスト ボックス 604"/>
        <xdr:cNvSpPr txBox="1"/>
      </xdr:nvSpPr>
      <xdr:spPr>
        <a:xfrm>
          <a:off x="14325111" y="948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156370</xdr:rowOff>
    </xdr:from>
    <xdr:to>
      <xdr:col>72</xdr:col>
      <xdr:colOff>38100</xdr:colOff>
      <xdr:row>57</xdr:row>
      <xdr:rowOff>86520</xdr:rowOff>
    </xdr:to>
    <xdr:sp macro="" textlink="">
      <xdr:nvSpPr>
        <xdr:cNvPr id="606" name="楕円 605"/>
        <xdr:cNvSpPr/>
      </xdr:nvSpPr>
      <xdr:spPr>
        <a:xfrm>
          <a:off x="13652500" y="97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77647</xdr:rowOff>
    </xdr:from>
    <xdr:ext cx="534377" cy="259045"/>
    <xdr:sp macro="" textlink="">
      <xdr:nvSpPr>
        <xdr:cNvPr id="607" name="テキスト ボックス 606"/>
        <xdr:cNvSpPr txBox="1"/>
      </xdr:nvSpPr>
      <xdr:spPr>
        <a:xfrm>
          <a:off x="13436111" y="985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79919</xdr:rowOff>
    </xdr:from>
    <xdr:to>
      <xdr:col>67</xdr:col>
      <xdr:colOff>101600</xdr:colOff>
      <xdr:row>55</xdr:row>
      <xdr:rowOff>10069</xdr:rowOff>
    </xdr:to>
    <xdr:sp macro="" textlink="">
      <xdr:nvSpPr>
        <xdr:cNvPr id="608" name="楕円 607"/>
        <xdr:cNvSpPr/>
      </xdr:nvSpPr>
      <xdr:spPr>
        <a:xfrm>
          <a:off x="12763500" y="93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26596</xdr:rowOff>
    </xdr:from>
    <xdr:ext cx="534377" cy="259045"/>
    <xdr:sp macro="" textlink="">
      <xdr:nvSpPr>
        <xdr:cNvPr id="609" name="テキスト ボックス 608"/>
        <xdr:cNvSpPr txBox="1"/>
      </xdr:nvSpPr>
      <xdr:spPr>
        <a:xfrm>
          <a:off x="12547111" y="91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59444</xdr:rowOff>
    </xdr:from>
    <xdr:to>
      <xdr:col>85</xdr:col>
      <xdr:colOff>127000</xdr:colOff>
      <xdr:row>97</xdr:row>
      <xdr:rowOff>81178</xdr:rowOff>
    </xdr:to>
    <xdr:cxnSp macro="">
      <xdr:nvCxnSpPr>
        <xdr:cNvPr id="695" name="直線コネクタ 694"/>
        <xdr:cNvCxnSpPr/>
      </xdr:nvCxnSpPr>
      <xdr:spPr>
        <a:xfrm>
          <a:off x="15481300" y="16690094"/>
          <a:ext cx="8382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59444</xdr:rowOff>
    </xdr:from>
    <xdr:to>
      <xdr:col>81</xdr:col>
      <xdr:colOff>50800</xdr:colOff>
      <xdr:row>97</xdr:row>
      <xdr:rowOff>100282</xdr:rowOff>
    </xdr:to>
    <xdr:cxnSp macro="">
      <xdr:nvCxnSpPr>
        <xdr:cNvPr id="698" name="直線コネクタ 697"/>
        <xdr:cNvCxnSpPr/>
      </xdr:nvCxnSpPr>
      <xdr:spPr>
        <a:xfrm flipV="1">
          <a:off x="14592300" y="16690094"/>
          <a:ext cx="889000" cy="40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78206</xdr:rowOff>
    </xdr:from>
    <xdr:to>
      <xdr:col>76</xdr:col>
      <xdr:colOff>114300</xdr:colOff>
      <xdr:row>97</xdr:row>
      <xdr:rowOff>100282</xdr:rowOff>
    </xdr:to>
    <xdr:cxnSp macro="">
      <xdr:nvCxnSpPr>
        <xdr:cNvPr id="701" name="直線コネクタ 700"/>
        <xdr:cNvCxnSpPr/>
      </xdr:nvCxnSpPr>
      <xdr:spPr>
        <a:xfrm>
          <a:off x="13703300" y="16708856"/>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26755</xdr:rowOff>
    </xdr:from>
    <xdr:to>
      <xdr:col>71</xdr:col>
      <xdr:colOff>177800</xdr:colOff>
      <xdr:row>97</xdr:row>
      <xdr:rowOff>78206</xdr:rowOff>
    </xdr:to>
    <xdr:cxnSp macro="">
      <xdr:nvCxnSpPr>
        <xdr:cNvPr id="704" name="直線コネクタ 703"/>
        <xdr:cNvCxnSpPr/>
      </xdr:nvCxnSpPr>
      <xdr:spPr>
        <a:xfrm>
          <a:off x="12814300" y="16657405"/>
          <a:ext cx="889000" cy="5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30378</xdr:rowOff>
    </xdr:from>
    <xdr:to>
      <xdr:col>85</xdr:col>
      <xdr:colOff>177800</xdr:colOff>
      <xdr:row>97</xdr:row>
      <xdr:rowOff>131978</xdr:rowOff>
    </xdr:to>
    <xdr:sp macro="" textlink="">
      <xdr:nvSpPr>
        <xdr:cNvPr id="714" name="楕円 713"/>
        <xdr:cNvSpPr/>
      </xdr:nvSpPr>
      <xdr:spPr>
        <a:xfrm>
          <a:off x="16268700" y="1666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8805</xdr:rowOff>
    </xdr:from>
    <xdr:ext cx="534377" cy="259045"/>
    <xdr:sp macro="" textlink="">
      <xdr:nvSpPr>
        <xdr:cNvPr id="715" name="公債費該当値テキスト"/>
        <xdr:cNvSpPr txBox="1"/>
      </xdr:nvSpPr>
      <xdr:spPr>
        <a:xfrm>
          <a:off x="16370300" y="166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8644</xdr:rowOff>
    </xdr:from>
    <xdr:to>
      <xdr:col>81</xdr:col>
      <xdr:colOff>101600</xdr:colOff>
      <xdr:row>97</xdr:row>
      <xdr:rowOff>110244</xdr:rowOff>
    </xdr:to>
    <xdr:sp macro="" textlink="">
      <xdr:nvSpPr>
        <xdr:cNvPr id="716" name="楕円 715"/>
        <xdr:cNvSpPr/>
      </xdr:nvSpPr>
      <xdr:spPr>
        <a:xfrm>
          <a:off x="15430500" y="1663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101371</xdr:rowOff>
    </xdr:from>
    <xdr:ext cx="534377" cy="259045"/>
    <xdr:sp macro="" textlink="">
      <xdr:nvSpPr>
        <xdr:cNvPr id="717" name="テキスト ボックス 716"/>
        <xdr:cNvSpPr txBox="1"/>
      </xdr:nvSpPr>
      <xdr:spPr>
        <a:xfrm>
          <a:off x="15214111" y="1673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49482</xdr:rowOff>
    </xdr:from>
    <xdr:to>
      <xdr:col>76</xdr:col>
      <xdr:colOff>165100</xdr:colOff>
      <xdr:row>97</xdr:row>
      <xdr:rowOff>151082</xdr:rowOff>
    </xdr:to>
    <xdr:sp macro="" textlink="">
      <xdr:nvSpPr>
        <xdr:cNvPr id="718" name="楕円 717"/>
        <xdr:cNvSpPr/>
      </xdr:nvSpPr>
      <xdr:spPr>
        <a:xfrm>
          <a:off x="14541500" y="1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142209</xdr:rowOff>
    </xdr:from>
    <xdr:ext cx="534377" cy="259045"/>
    <xdr:sp macro="" textlink="">
      <xdr:nvSpPr>
        <xdr:cNvPr id="719" name="テキスト ボックス 718"/>
        <xdr:cNvSpPr txBox="1"/>
      </xdr:nvSpPr>
      <xdr:spPr>
        <a:xfrm>
          <a:off x="14325111" y="1677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27406</xdr:rowOff>
    </xdr:from>
    <xdr:to>
      <xdr:col>72</xdr:col>
      <xdr:colOff>38100</xdr:colOff>
      <xdr:row>97</xdr:row>
      <xdr:rowOff>129006</xdr:rowOff>
    </xdr:to>
    <xdr:sp macro="" textlink="">
      <xdr:nvSpPr>
        <xdr:cNvPr id="720" name="楕円 719"/>
        <xdr:cNvSpPr/>
      </xdr:nvSpPr>
      <xdr:spPr>
        <a:xfrm>
          <a:off x="13652500" y="1665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120133</xdr:rowOff>
    </xdr:from>
    <xdr:ext cx="534377" cy="259045"/>
    <xdr:sp macro="" textlink="">
      <xdr:nvSpPr>
        <xdr:cNvPr id="721" name="テキスト ボックス 720"/>
        <xdr:cNvSpPr txBox="1"/>
      </xdr:nvSpPr>
      <xdr:spPr>
        <a:xfrm>
          <a:off x="13436111" y="1675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147405</xdr:rowOff>
    </xdr:from>
    <xdr:to>
      <xdr:col>67</xdr:col>
      <xdr:colOff>101600</xdr:colOff>
      <xdr:row>97</xdr:row>
      <xdr:rowOff>77555</xdr:rowOff>
    </xdr:to>
    <xdr:sp macro="" textlink="">
      <xdr:nvSpPr>
        <xdr:cNvPr id="722" name="楕円 721"/>
        <xdr:cNvSpPr/>
      </xdr:nvSpPr>
      <xdr:spPr>
        <a:xfrm>
          <a:off x="12763500" y="1660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68682</xdr:rowOff>
    </xdr:from>
    <xdr:ext cx="534377" cy="259045"/>
    <xdr:sp macro="" textlink="">
      <xdr:nvSpPr>
        <xdr:cNvPr id="723" name="テキスト ボックス 722"/>
        <xdr:cNvSpPr txBox="1"/>
      </xdr:nvSpPr>
      <xdr:spPr>
        <a:xfrm>
          <a:off x="12547111" y="1669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総務費が住民一人当たり５７，３３８円となり類似団体平均を上回っているが、これは庁舎等建築事業（複合公共施設建築事業）の進捗によるものである。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労働費が類似団体平均を上回っているのは、類似団体と比較した場合に労働関係施設の保有数が多く、それに伴い維持管理に係るコストも多くなることが要因と考えられる。今後は、施設の複合化や廃止などを検討し、コストの抑制を図り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上記２項目以外については類似団体平均を下回っている状況であり、今後もこの状況の維持を目標としたい。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財政調整基金は、決算剰余金の積立により残高を増やしており、取り崩しをしなくてもよい状況が近年続いている。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地方債の繰上償還も実施しており、これらにより実質単年度収支が改善しているが、今後は複合公共施設建築事業にかかる起債の償還が始まることもあり、マイナスに転じる可能性が大きい。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徳島県藍住町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平成２９年度決算は、後期高齢者医療事業会計において前年度繰越金及び保険料収入が増加したことにより、４．０ポイントの増加となった。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国民健康保険事業会計も前年度繰越金の増加により、０．７８ポイントの増加となった。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介護保険事業会計は、現在のところ赤字比率の算定には至っていないものの財政的には苦しい状態となっているため、事業内容を精査した上で、安定的な運営が可能となる保険料に改定するなど見直しを実施し黒字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64037_&#34253;&#20303;&#30010;_2017/&#12304;&#36001;&#25919;&#29366;&#27841;&#36039;&#26009;&#38598;&#12305;_364037_&#34253;&#20303;&#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56.5</v>
          </cell>
          <cell r="CN53">
            <v>58.7</v>
          </cell>
        </row>
        <row r="55">
          <cell r="AN55" t="str">
            <v>類似団体内平均値</v>
          </cell>
          <cell r="CF55">
            <v>13</v>
          </cell>
          <cell r="CN55">
            <v>21</v>
          </cell>
        </row>
        <row r="57">
          <cell r="CF57">
            <v>53.4</v>
          </cell>
          <cell r="CN57">
            <v>56.1</v>
          </cell>
        </row>
        <row r="72">
          <cell r="BP72" t="str">
            <v>H25</v>
          </cell>
          <cell r="BX72" t="str">
            <v>H26</v>
          </cell>
          <cell r="CF72" t="str">
            <v>H27</v>
          </cell>
          <cell r="CN72" t="str">
            <v>H28</v>
          </cell>
          <cell r="CV72" t="str">
            <v>H29</v>
          </cell>
        </row>
        <row r="73">
          <cell r="AN73" t="str">
            <v>当該団体値</v>
          </cell>
          <cell r="BP73">
            <v>0.4</v>
          </cell>
        </row>
        <row r="75">
          <cell r="BP75">
            <v>7.1</v>
          </cell>
          <cell r="BX75">
            <v>5.9</v>
          </cell>
          <cell r="CF75">
            <v>4.9000000000000004</v>
          </cell>
          <cell r="CN75">
            <v>4.3</v>
          </cell>
          <cell r="CV75">
            <v>4.4000000000000004</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11634281</v>
      </c>
      <c r="BO4" s="372"/>
      <c r="BP4" s="372"/>
      <c r="BQ4" s="372"/>
      <c r="BR4" s="372"/>
      <c r="BS4" s="372"/>
      <c r="BT4" s="372"/>
      <c r="BU4" s="373"/>
      <c r="BV4" s="371">
        <v>10507673</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5</v>
      </c>
      <c r="CU4" s="378"/>
      <c r="CV4" s="378"/>
      <c r="CW4" s="378"/>
      <c r="CX4" s="378"/>
      <c r="CY4" s="378"/>
      <c r="CZ4" s="378"/>
      <c r="DA4" s="379"/>
      <c r="DB4" s="377">
        <v>5</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11137153</v>
      </c>
      <c r="BO5" s="409"/>
      <c r="BP5" s="409"/>
      <c r="BQ5" s="409"/>
      <c r="BR5" s="409"/>
      <c r="BS5" s="409"/>
      <c r="BT5" s="409"/>
      <c r="BU5" s="410"/>
      <c r="BV5" s="408">
        <v>10021620</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82.4</v>
      </c>
      <c r="CU5" s="406"/>
      <c r="CV5" s="406"/>
      <c r="CW5" s="406"/>
      <c r="CX5" s="406"/>
      <c r="CY5" s="406"/>
      <c r="CZ5" s="406"/>
      <c r="DA5" s="407"/>
      <c r="DB5" s="405">
        <v>83</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88</v>
      </c>
      <c r="AV6" s="441"/>
      <c r="AW6" s="441"/>
      <c r="AX6" s="441"/>
      <c r="AY6" s="442" t="s">
        <v>96</v>
      </c>
      <c r="AZ6" s="443"/>
      <c r="BA6" s="443"/>
      <c r="BB6" s="443"/>
      <c r="BC6" s="443"/>
      <c r="BD6" s="443"/>
      <c r="BE6" s="443"/>
      <c r="BF6" s="443"/>
      <c r="BG6" s="443"/>
      <c r="BH6" s="443"/>
      <c r="BI6" s="443"/>
      <c r="BJ6" s="443"/>
      <c r="BK6" s="443"/>
      <c r="BL6" s="443"/>
      <c r="BM6" s="444"/>
      <c r="BN6" s="408">
        <v>497128</v>
      </c>
      <c r="BO6" s="409"/>
      <c r="BP6" s="409"/>
      <c r="BQ6" s="409"/>
      <c r="BR6" s="409"/>
      <c r="BS6" s="409"/>
      <c r="BT6" s="409"/>
      <c r="BU6" s="410"/>
      <c r="BV6" s="408">
        <v>486053</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87.5</v>
      </c>
      <c r="CU6" s="446"/>
      <c r="CV6" s="446"/>
      <c r="CW6" s="446"/>
      <c r="CX6" s="446"/>
      <c r="CY6" s="446"/>
      <c r="CZ6" s="446"/>
      <c r="DA6" s="447"/>
      <c r="DB6" s="445">
        <v>89</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88</v>
      </c>
      <c r="AV7" s="441"/>
      <c r="AW7" s="441"/>
      <c r="AX7" s="441"/>
      <c r="AY7" s="442" t="s">
        <v>99</v>
      </c>
      <c r="AZ7" s="443"/>
      <c r="BA7" s="443"/>
      <c r="BB7" s="443"/>
      <c r="BC7" s="443"/>
      <c r="BD7" s="443"/>
      <c r="BE7" s="443"/>
      <c r="BF7" s="443"/>
      <c r="BG7" s="443"/>
      <c r="BH7" s="443"/>
      <c r="BI7" s="443"/>
      <c r="BJ7" s="443"/>
      <c r="BK7" s="443"/>
      <c r="BL7" s="443"/>
      <c r="BM7" s="444"/>
      <c r="BN7" s="408">
        <v>155188</v>
      </c>
      <c r="BO7" s="409"/>
      <c r="BP7" s="409"/>
      <c r="BQ7" s="409"/>
      <c r="BR7" s="409"/>
      <c r="BS7" s="409"/>
      <c r="BT7" s="409"/>
      <c r="BU7" s="410"/>
      <c r="BV7" s="408">
        <v>149585</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6781670</v>
      </c>
      <c r="CU7" s="409"/>
      <c r="CV7" s="409"/>
      <c r="CW7" s="409"/>
      <c r="CX7" s="409"/>
      <c r="CY7" s="409"/>
      <c r="CZ7" s="409"/>
      <c r="DA7" s="410"/>
      <c r="DB7" s="408">
        <v>6746716</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88</v>
      </c>
      <c r="AV8" s="441"/>
      <c r="AW8" s="441"/>
      <c r="AX8" s="441"/>
      <c r="AY8" s="442" t="s">
        <v>102</v>
      </c>
      <c r="AZ8" s="443"/>
      <c r="BA8" s="443"/>
      <c r="BB8" s="443"/>
      <c r="BC8" s="443"/>
      <c r="BD8" s="443"/>
      <c r="BE8" s="443"/>
      <c r="BF8" s="443"/>
      <c r="BG8" s="443"/>
      <c r="BH8" s="443"/>
      <c r="BI8" s="443"/>
      <c r="BJ8" s="443"/>
      <c r="BK8" s="443"/>
      <c r="BL8" s="443"/>
      <c r="BM8" s="444"/>
      <c r="BN8" s="408">
        <v>341940</v>
      </c>
      <c r="BO8" s="409"/>
      <c r="BP8" s="409"/>
      <c r="BQ8" s="409"/>
      <c r="BR8" s="409"/>
      <c r="BS8" s="409"/>
      <c r="BT8" s="409"/>
      <c r="BU8" s="410"/>
      <c r="BV8" s="408">
        <v>336468</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0.71</v>
      </c>
      <c r="CU8" s="449"/>
      <c r="CV8" s="449"/>
      <c r="CW8" s="449"/>
      <c r="CX8" s="449"/>
      <c r="CY8" s="449"/>
      <c r="CZ8" s="449"/>
      <c r="DA8" s="450"/>
      <c r="DB8" s="448">
        <v>0.7</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34626</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88</v>
      </c>
      <c r="AV9" s="441"/>
      <c r="AW9" s="441"/>
      <c r="AX9" s="441"/>
      <c r="AY9" s="442" t="s">
        <v>108</v>
      </c>
      <c r="AZ9" s="443"/>
      <c r="BA9" s="443"/>
      <c r="BB9" s="443"/>
      <c r="BC9" s="443"/>
      <c r="BD9" s="443"/>
      <c r="BE9" s="443"/>
      <c r="BF9" s="443"/>
      <c r="BG9" s="443"/>
      <c r="BH9" s="443"/>
      <c r="BI9" s="443"/>
      <c r="BJ9" s="443"/>
      <c r="BK9" s="443"/>
      <c r="BL9" s="443"/>
      <c r="BM9" s="444"/>
      <c r="BN9" s="408">
        <v>5472</v>
      </c>
      <c r="BO9" s="409"/>
      <c r="BP9" s="409"/>
      <c r="BQ9" s="409"/>
      <c r="BR9" s="409"/>
      <c r="BS9" s="409"/>
      <c r="BT9" s="409"/>
      <c r="BU9" s="410"/>
      <c r="BV9" s="408">
        <v>141490</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10.5</v>
      </c>
      <c r="CU9" s="406"/>
      <c r="CV9" s="406"/>
      <c r="CW9" s="406"/>
      <c r="CX9" s="406"/>
      <c r="CY9" s="406"/>
      <c r="CZ9" s="406"/>
      <c r="DA9" s="407"/>
      <c r="DB9" s="405">
        <v>11.1</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33338</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88</v>
      </c>
      <c r="AV10" s="441"/>
      <c r="AW10" s="441"/>
      <c r="AX10" s="441"/>
      <c r="AY10" s="442" t="s">
        <v>112</v>
      </c>
      <c r="AZ10" s="443"/>
      <c r="BA10" s="443"/>
      <c r="BB10" s="443"/>
      <c r="BC10" s="443"/>
      <c r="BD10" s="443"/>
      <c r="BE10" s="443"/>
      <c r="BF10" s="443"/>
      <c r="BG10" s="443"/>
      <c r="BH10" s="443"/>
      <c r="BI10" s="443"/>
      <c r="BJ10" s="443"/>
      <c r="BK10" s="443"/>
      <c r="BL10" s="443"/>
      <c r="BM10" s="444"/>
      <c r="BN10" s="408">
        <v>0</v>
      </c>
      <c r="BO10" s="409"/>
      <c r="BP10" s="409"/>
      <c r="BQ10" s="409"/>
      <c r="BR10" s="409"/>
      <c r="BS10" s="409"/>
      <c r="BT10" s="409"/>
      <c r="BU10" s="410"/>
      <c r="BV10" s="408">
        <v>50000</v>
      </c>
      <c r="BW10" s="409"/>
      <c r="BX10" s="409"/>
      <c r="BY10" s="409"/>
      <c r="BZ10" s="409"/>
      <c r="CA10" s="409"/>
      <c r="CB10" s="409"/>
      <c r="CC10" s="410"/>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114</v>
      </c>
      <c r="M11" s="463"/>
      <c r="N11" s="463"/>
      <c r="O11" s="463"/>
      <c r="P11" s="463"/>
      <c r="Q11" s="464"/>
      <c r="R11" s="465" t="s">
        <v>115</v>
      </c>
      <c r="S11" s="466"/>
      <c r="T11" s="466"/>
      <c r="U11" s="466"/>
      <c r="V11" s="467"/>
      <c r="W11" s="396"/>
      <c r="X11" s="397"/>
      <c r="Y11" s="397"/>
      <c r="Z11" s="397"/>
      <c r="AA11" s="397"/>
      <c r="AB11" s="397"/>
      <c r="AC11" s="397"/>
      <c r="AD11" s="397"/>
      <c r="AE11" s="397"/>
      <c r="AF11" s="397"/>
      <c r="AG11" s="397"/>
      <c r="AH11" s="397"/>
      <c r="AI11" s="397"/>
      <c r="AJ11" s="397"/>
      <c r="AK11" s="397"/>
      <c r="AL11" s="400"/>
      <c r="AM11" s="437" t="s">
        <v>116</v>
      </c>
      <c r="AN11" s="438"/>
      <c r="AO11" s="438"/>
      <c r="AP11" s="438"/>
      <c r="AQ11" s="438"/>
      <c r="AR11" s="438"/>
      <c r="AS11" s="438"/>
      <c r="AT11" s="439"/>
      <c r="AU11" s="440" t="s">
        <v>88</v>
      </c>
      <c r="AV11" s="441"/>
      <c r="AW11" s="441"/>
      <c r="AX11" s="441"/>
      <c r="AY11" s="442" t="s">
        <v>117</v>
      </c>
      <c r="AZ11" s="443"/>
      <c r="BA11" s="443"/>
      <c r="BB11" s="443"/>
      <c r="BC11" s="443"/>
      <c r="BD11" s="443"/>
      <c r="BE11" s="443"/>
      <c r="BF11" s="443"/>
      <c r="BG11" s="443"/>
      <c r="BH11" s="443"/>
      <c r="BI11" s="443"/>
      <c r="BJ11" s="443"/>
      <c r="BK11" s="443"/>
      <c r="BL11" s="443"/>
      <c r="BM11" s="444"/>
      <c r="BN11" s="408">
        <v>47621</v>
      </c>
      <c r="BO11" s="409"/>
      <c r="BP11" s="409"/>
      <c r="BQ11" s="409"/>
      <c r="BR11" s="409"/>
      <c r="BS11" s="409"/>
      <c r="BT11" s="409"/>
      <c r="BU11" s="410"/>
      <c r="BV11" s="408">
        <v>74897</v>
      </c>
      <c r="BW11" s="409"/>
      <c r="BX11" s="409"/>
      <c r="BY11" s="409"/>
      <c r="BZ11" s="409"/>
      <c r="CA11" s="409"/>
      <c r="CB11" s="409"/>
      <c r="CC11" s="410"/>
      <c r="CD11" s="411" t="s">
        <v>118</v>
      </c>
      <c r="CE11" s="412"/>
      <c r="CF11" s="412"/>
      <c r="CG11" s="412"/>
      <c r="CH11" s="412"/>
      <c r="CI11" s="412"/>
      <c r="CJ11" s="412"/>
      <c r="CK11" s="412"/>
      <c r="CL11" s="412"/>
      <c r="CM11" s="412"/>
      <c r="CN11" s="412"/>
      <c r="CO11" s="412"/>
      <c r="CP11" s="412"/>
      <c r="CQ11" s="412"/>
      <c r="CR11" s="412"/>
      <c r="CS11" s="413"/>
      <c r="CT11" s="448" t="s">
        <v>119</v>
      </c>
      <c r="CU11" s="449"/>
      <c r="CV11" s="449"/>
      <c r="CW11" s="449"/>
      <c r="CX11" s="449"/>
      <c r="CY11" s="449"/>
      <c r="CZ11" s="449"/>
      <c r="DA11" s="450"/>
      <c r="DB11" s="448" t="s">
        <v>120</v>
      </c>
      <c r="DC11" s="449"/>
      <c r="DD11" s="449"/>
      <c r="DE11" s="449"/>
      <c r="DF11" s="449"/>
      <c r="DG11" s="449"/>
      <c r="DH11" s="449"/>
      <c r="DI11" s="450"/>
      <c r="DJ11" s="165"/>
      <c r="DK11" s="165"/>
      <c r="DL11" s="165"/>
      <c r="DM11" s="165"/>
      <c r="DN11" s="165"/>
      <c r="DO11" s="165"/>
    </row>
    <row r="12" spans="1:119" ht="18.75" customHeight="1">
      <c r="A12" s="166"/>
      <c r="B12" s="468" t="s">
        <v>121</v>
      </c>
      <c r="C12" s="469"/>
      <c r="D12" s="469"/>
      <c r="E12" s="469"/>
      <c r="F12" s="469"/>
      <c r="G12" s="469"/>
      <c r="H12" s="469"/>
      <c r="I12" s="469"/>
      <c r="J12" s="469"/>
      <c r="K12" s="470"/>
      <c r="L12" s="477" t="s">
        <v>122</v>
      </c>
      <c r="M12" s="478"/>
      <c r="N12" s="478"/>
      <c r="O12" s="478"/>
      <c r="P12" s="478"/>
      <c r="Q12" s="479"/>
      <c r="R12" s="480">
        <v>35147</v>
      </c>
      <c r="S12" s="481"/>
      <c r="T12" s="481"/>
      <c r="U12" s="481"/>
      <c r="V12" s="482"/>
      <c r="W12" s="483" t="s">
        <v>1</v>
      </c>
      <c r="X12" s="441"/>
      <c r="Y12" s="441"/>
      <c r="Z12" s="441"/>
      <c r="AA12" s="441"/>
      <c r="AB12" s="484"/>
      <c r="AC12" s="440" t="s">
        <v>123</v>
      </c>
      <c r="AD12" s="441"/>
      <c r="AE12" s="441"/>
      <c r="AF12" s="441"/>
      <c r="AG12" s="484"/>
      <c r="AH12" s="440" t="s">
        <v>124</v>
      </c>
      <c r="AI12" s="441"/>
      <c r="AJ12" s="441"/>
      <c r="AK12" s="441"/>
      <c r="AL12" s="485"/>
      <c r="AM12" s="437" t="s">
        <v>125</v>
      </c>
      <c r="AN12" s="438"/>
      <c r="AO12" s="438"/>
      <c r="AP12" s="438"/>
      <c r="AQ12" s="438"/>
      <c r="AR12" s="438"/>
      <c r="AS12" s="438"/>
      <c r="AT12" s="439"/>
      <c r="AU12" s="440" t="s">
        <v>126</v>
      </c>
      <c r="AV12" s="441"/>
      <c r="AW12" s="441"/>
      <c r="AX12" s="441"/>
      <c r="AY12" s="442" t="s">
        <v>127</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128</v>
      </c>
      <c r="CE12" s="412"/>
      <c r="CF12" s="412"/>
      <c r="CG12" s="412"/>
      <c r="CH12" s="412"/>
      <c r="CI12" s="412"/>
      <c r="CJ12" s="412"/>
      <c r="CK12" s="412"/>
      <c r="CL12" s="412"/>
      <c r="CM12" s="412"/>
      <c r="CN12" s="412"/>
      <c r="CO12" s="412"/>
      <c r="CP12" s="412"/>
      <c r="CQ12" s="412"/>
      <c r="CR12" s="412"/>
      <c r="CS12" s="413"/>
      <c r="CT12" s="448" t="s">
        <v>129</v>
      </c>
      <c r="CU12" s="449"/>
      <c r="CV12" s="449"/>
      <c r="CW12" s="449"/>
      <c r="CX12" s="449"/>
      <c r="CY12" s="449"/>
      <c r="CZ12" s="449"/>
      <c r="DA12" s="450"/>
      <c r="DB12" s="448" t="s">
        <v>120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130</v>
      </c>
      <c r="N13" s="497"/>
      <c r="O13" s="497"/>
      <c r="P13" s="497"/>
      <c r="Q13" s="498"/>
      <c r="R13" s="489">
        <v>34946</v>
      </c>
      <c r="S13" s="490"/>
      <c r="T13" s="490"/>
      <c r="U13" s="490"/>
      <c r="V13" s="491"/>
      <c r="W13" s="424" t="s">
        <v>131</v>
      </c>
      <c r="X13" s="425"/>
      <c r="Y13" s="425"/>
      <c r="Z13" s="425"/>
      <c r="AA13" s="425"/>
      <c r="AB13" s="415"/>
      <c r="AC13" s="459">
        <v>744</v>
      </c>
      <c r="AD13" s="460"/>
      <c r="AE13" s="460"/>
      <c r="AF13" s="460"/>
      <c r="AG13" s="499"/>
      <c r="AH13" s="459">
        <v>740</v>
      </c>
      <c r="AI13" s="460"/>
      <c r="AJ13" s="460"/>
      <c r="AK13" s="460"/>
      <c r="AL13" s="461"/>
      <c r="AM13" s="437" t="s">
        <v>132</v>
      </c>
      <c r="AN13" s="438"/>
      <c r="AO13" s="438"/>
      <c r="AP13" s="438"/>
      <c r="AQ13" s="438"/>
      <c r="AR13" s="438"/>
      <c r="AS13" s="438"/>
      <c r="AT13" s="439"/>
      <c r="AU13" s="440" t="s">
        <v>133</v>
      </c>
      <c r="AV13" s="441"/>
      <c r="AW13" s="441"/>
      <c r="AX13" s="441"/>
      <c r="AY13" s="442" t="s">
        <v>134</v>
      </c>
      <c r="AZ13" s="443"/>
      <c r="BA13" s="443"/>
      <c r="BB13" s="443"/>
      <c r="BC13" s="443"/>
      <c r="BD13" s="443"/>
      <c r="BE13" s="443"/>
      <c r="BF13" s="443"/>
      <c r="BG13" s="443"/>
      <c r="BH13" s="443"/>
      <c r="BI13" s="443"/>
      <c r="BJ13" s="443"/>
      <c r="BK13" s="443"/>
      <c r="BL13" s="443"/>
      <c r="BM13" s="444"/>
      <c r="BN13" s="408">
        <v>53093</v>
      </c>
      <c r="BO13" s="409"/>
      <c r="BP13" s="409"/>
      <c r="BQ13" s="409"/>
      <c r="BR13" s="409"/>
      <c r="BS13" s="409"/>
      <c r="BT13" s="409"/>
      <c r="BU13" s="410"/>
      <c r="BV13" s="408">
        <v>266387</v>
      </c>
      <c r="BW13" s="409"/>
      <c r="BX13" s="409"/>
      <c r="BY13" s="409"/>
      <c r="BZ13" s="409"/>
      <c r="CA13" s="409"/>
      <c r="CB13" s="409"/>
      <c r="CC13" s="410"/>
      <c r="CD13" s="411" t="s">
        <v>135</v>
      </c>
      <c r="CE13" s="412"/>
      <c r="CF13" s="412"/>
      <c r="CG13" s="412"/>
      <c r="CH13" s="412"/>
      <c r="CI13" s="412"/>
      <c r="CJ13" s="412"/>
      <c r="CK13" s="412"/>
      <c r="CL13" s="412"/>
      <c r="CM13" s="412"/>
      <c r="CN13" s="412"/>
      <c r="CO13" s="412"/>
      <c r="CP13" s="412"/>
      <c r="CQ13" s="412"/>
      <c r="CR13" s="412"/>
      <c r="CS13" s="413"/>
      <c r="CT13" s="405">
        <v>4.4000000000000004</v>
      </c>
      <c r="CU13" s="406"/>
      <c r="CV13" s="406"/>
      <c r="CW13" s="406"/>
      <c r="CX13" s="406"/>
      <c r="CY13" s="406"/>
      <c r="CZ13" s="406"/>
      <c r="DA13" s="407"/>
      <c r="DB13" s="405">
        <v>4.3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136</v>
      </c>
      <c r="M14" s="487"/>
      <c r="N14" s="487"/>
      <c r="O14" s="487"/>
      <c r="P14" s="487"/>
      <c r="Q14" s="488"/>
      <c r="R14" s="489">
        <v>34958</v>
      </c>
      <c r="S14" s="490"/>
      <c r="T14" s="490"/>
      <c r="U14" s="490"/>
      <c r="V14" s="491"/>
      <c r="W14" s="398"/>
      <c r="X14" s="399"/>
      <c r="Y14" s="399"/>
      <c r="Z14" s="399"/>
      <c r="AA14" s="399"/>
      <c r="AB14" s="388"/>
      <c r="AC14" s="492">
        <v>4.7</v>
      </c>
      <c r="AD14" s="493"/>
      <c r="AE14" s="493"/>
      <c r="AF14" s="493"/>
      <c r="AG14" s="494"/>
      <c r="AH14" s="492">
        <v>4.9000000000000004</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137</v>
      </c>
      <c r="CE14" s="501"/>
      <c r="CF14" s="501"/>
      <c r="CG14" s="501"/>
      <c r="CH14" s="501"/>
      <c r="CI14" s="501"/>
      <c r="CJ14" s="501"/>
      <c r="CK14" s="501"/>
      <c r="CL14" s="501"/>
      <c r="CM14" s="501"/>
      <c r="CN14" s="501"/>
      <c r="CO14" s="501"/>
      <c r="CP14" s="501"/>
      <c r="CQ14" s="501"/>
      <c r="CR14" s="501"/>
      <c r="CS14" s="502"/>
      <c r="CT14" s="503" t="s">
        <v>119</v>
      </c>
      <c r="CU14" s="504"/>
      <c r="CV14" s="504"/>
      <c r="CW14" s="504"/>
      <c r="CX14" s="504"/>
      <c r="CY14" s="504"/>
      <c r="CZ14" s="504"/>
      <c r="DA14" s="505"/>
      <c r="DB14" s="503" t="s">
        <v>120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138</v>
      </c>
      <c r="N15" s="497"/>
      <c r="O15" s="497"/>
      <c r="P15" s="497"/>
      <c r="Q15" s="498"/>
      <c r="R15" s="489">
        <v>34762</v>
      </c>
      <c r="S15" s="490"/>
      <c r="T15" s="490"/>
      <c r="U15" s="490"/>
      <c r="V15" s="491"/>
      <c r="W15" s="424" t="s">
        <v>139</v>
      </c>
      <c r="X15" s="425"/>
      <c r="Y15" s="425"/>
      <c r="Z15" s="425"/>
      <c r="AA15" s="425"/>
      <c r="AB15" s="415"/>
      <c r="AC15" s="459">
        <v>4432</v>
      </c>
      <c r="AD15" s="460"/>
      <c r="AE15" s="460"/>
      <c r="AF15" s="460"/>
      <c r="AG15" s="499"/>
      <c r="AH15" s="459">
        <v>4414</v>
      </c>
      <c r="AI15" s="460"/>
      <c r="AJ15" s="460"/>
      <c r="AK15" s="460"/>
      <c r="AL15" s="461"/>
      <c r="AM15" s="437"/>
      <c r="AN15" s="438"/>
      <c r="AO15" s="438"/>
      <c r="AP15" s="438"/>
      <c r="AQ15" s="438"/>
      <c r="AR15" s="438"/>
      <c r="AS15" s="438"/>
      <c r="AT15" s="439"/>
      <c r="AU15" s="440"/>
      <c r="AV15" s="441"/>
      <c r="AW15" s="441"/>
      <c r="AX15" s="441"/>
      <c r="AY15" s="368" t="s">
        <v>140</v>
      </c>
      <c r="AZ15" s="369"/>
      <c r="BA15" s="369"/>
      <c r="BB15" s="369"/>
      <c r="BC15" s="369"/>
      <c r="BD15" s="369"/>
      <c r="BE15" s="369"/>
      <c r="BF15" s="369"/>
      <c r="BG15" s="369"/>
      <c r="BH15" s="369"/>
      <c r="BI15" s="369"/>
      <c r="BJ15" s="369"/>
      <c r="BK15" s="369"/>
      <c r="BL15" s="369"/>
      <c r="BM15" s="370"/>
      <c r="BN15" s="371">
        <v>3761592</v>
      </c>
      <c r="BO15" s="372"/>
      <c r="BP15" s="372"/>
      <c r="BQ15" s="372"/>
      <c r="BR15" s="372"/>
      <c r="BS15" s="372"/>
      <c r="BT15" s="372"/>
      <c r="BU15" s="373"/>
      <c r="BV15" s="371">
        <v>3743948</v>
      </c>
      <c r="BW15" s="372"/>
      <c r="BX15" s="372"/>
      <c r="BY15" s="372"/>
      <c r="BZ15" s="372"/>
      <c r="CA15" s="372"/>
      <c r="CB15" s="372"/>
      <c r="CC15" s="373"/>
      <c r="CD15" s="506" t="s">
        <v>141</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142</v>
      </c>
      <c r="M16" s="517"/>
      <c r="N16" s="517"/>
      <c r="O16" s="517"/>
      <c r="P16" s="517"/>
      <c r="Q16" s="518"/>
      <c r="R16" s="509" t="s">
        <v>143</v>
      </c>
      <c r="S16" s="510"/>
      <c r="T16" s="510"/>
      <c r="U16" s="510"/>
      <c r="V16" s="511"/>
      <c r="W16" s="398"/>
      <c r="X16" s="399"/>
      <c r="Y16" s="399"/>
      <c r="Z16" s="399"/>
      <c r="AA16" s="399"/>
      <c r="AB16" s="388"/>
      <c r="AC16" s="492">
        <v>27.8</v>
      </c>
      <c r="AD16" s="493"/>
      <c r="AE16" s="493"/>
      <c r="AF16" s="493"/>
      <c r="AG16" s="494"/>
      <c r="AH16" s="492">
        <v>29.1</v>
      </c>
      <c r="AI16" s="493"/>
      <c r="AJ16" s="493"/>
      <c r="AK16" s="493"/>
      <c r="AL16" s="495"/>
      <c r="AM16" s="437"/>
      <c r="AN16" s="438"/>
      <c r="AO16" s="438"/>
      <c r="AP16" s="438"/>
      <c r="AQ16" s="438"/>
      <c r="AR16" s="438"/>
      <c r="AS16" s="438"/>
      <c r="AT16" s="439"/>
      <c r="AU16" s="440"/>
      <c r="AV16" s="441"/>
      <c r="AW16" s="441"/>
      <c r="AX16" s="441"/>
      <c r="AY16" s="442" t="s">
        <v>144</v>
      </c>
      <c r="AZ16" s="443"/>
      <c r="BA16" s="443"/>
      <c r="BB16" s="443"/>
      <c r="BC16" s="443"/>
      <c r="BD16" s="443"/>
      <c r="BE16" s="443"/>
      <c r="BF16" s="443"/>
      <c r="BG16" s="443"/>
      <c r="BH16" s="443"/>
      <c r="BI16" s="443"/>
      <c r="BJ16" s="443"/>
      <c r="BK16" s="443"/>
      <c r="BL16" s="443"/>
      <c r="BM16" s="444"/>
      <c r="BN16" s="408">
        <v>5285467</v>
      </c>
      <c r="BO16" s="409"/>
      <c r="BP16" s="409"/>
      <c r="BQ16" s="409"/>
      <c r="BR16" s="409"/>
      <c r="BS16" s="409"/>
      <c r="BT16" s="409"/>
      <c r="BU16" s="410"/>
      <c r="BV16" s="408">
        <v>5272120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145</v>
      </c>
      <c r="N17" s="513"/>
      <c r="O17" s="513"/>
      <c r="P17" s="513"/>
      <c r="Q17" s="514"/>
      <c r="R17" s="509" t="s">
        <v>146</v>
      </c>
      <c r="S17" s="510"/>
      <c r="T17" s="510"/>
      <c r="U17" s="510"/>
      <c r="V17" s="511"/>
      <c r="W17" s="424" t="s">
        <v>147</v>
      </c>
      <c r="X17" s="425"/>
      <c r="Y17" s="425"/>
      <c r="Z17" s="425"/>
      <c r="AA17" s="425"/>
      <c r="AB17" s="415"/>
      <c r="AC17" s="459">
        <v>10758</v>
      </c>
      <c r="AD17" s="460"/>
      <c r="AE17" s="460"/>
      <c r="AF17" s="460"/>
      <c r="AG17" s="499"/>
      <c r="AH17" s="459">
        <v>9993</v>
      </c>
      <c r="AI17" s="460"/>
      <c r="AJ17" s="460"/>
      <c r="AK17" s="460"/>
      <c r="AL17" s="461"/>
      <c r="AM17" s="437"/>
      <c r="AN17" s="438"/>
      <c r="AO17" s="438"/>
      <c r="AP17" s="438"/>
      <c r="AQ17" s="438"/>
      <c r="AR17" s="438"/>
      <c r="AS17" s="438"/>
      <c r="AT17" s="439"/>
      <c r="AU17" s="440"/>
      <c r="AV17" s="441"/>
      <c r="AW17" s="441"/>
      <c r="AX17" s="441"/>
      <c r="AY17" s="442" t="s">
        <v>148</v>
      </c>
      <c r="AZ17" s="443"/>
      <c r="BA17" s="443"/>
      <c r="BB17" s="443"/>
      <c r="BC17" s="443"/>
      <c r="BD17" s="443"/>
      <c r="BE17" s="443"/>
      <c r="BF17" s="443"/>
      <c r="BG17" s="443"/>
      <c r="BH17" s="443"/>
      <c r="BI17" s="443"/>
      <c r="BJ17" s="443"/>
      <c r="BK17" s="443"/>
      <c r="BL17" s="443"/>
      <c r="BM17" s="444"/>
      <c r="BN17" s="408">
        <v>4789463</v>
      </c>
      <c r="BO17" s="409"/>
      <c r="BP17" s="409"/>
      <c r="BQ17" s="409"/>
      <c r="BR17" s="409"/>
      <c r="BS17" s="409"/>
      <c r="BT17" s="409"/>
      <c r="BU17" s="410"/>
      <c r="BV17" s="408">
        <v>4769513</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149</v>
      </c>
      <c r="C18" s="451"/>
      <c r="D18" s="451"/>
      <c r="E18" s="520"/>
      <c r="F18" s="520"/>
      <c r="G18" s="520"/>
      <c r="H18" s="520"/>
      <c r="I18" s="520"/>
      <c r="J18" s="520"/>
      <c r="K18" s="520"/>
      <c r="L18" s="521">
        <v>16.27</v>
      </c>
      <c r="M18" s="521"/>
      <c r="N18" s="521"/>
      <c r="O18" s="521"/>
      <c r="P18" s="521"/>
      <c r="Q18" s="521"/>
      <c r="R18" s="522"/>
      <c r="S18" s="522"/>
      <c r="T18" s="522"/>
      <c r="U18" s="522"/>
      <c r="V18" s="523"/>
      <c r="W18" s="426"/>
      <c r="X18" s="427"/>
      <c r="Y18" s="427"/>
      <c r="Z18" s="427"/>
      <c r="AA18" s="427"/>
      <c r="AB18" s="418"/>
      <c r="AC18" s="524">
        <v>67.5</v>
      </c>
      <c r="AD18" s="525"/>
      <c r="AE18" s="525"/>
      <c r="AF18" s="525"/>
      <c r="AG18" s="526"/>
      <c r="AH18" s="524">
        <v>66</v>
      </c>
      <c r="AI18" s="525"/>
      <c r="AJ18" s="525"/>
      <c r="AK18" s="525"/>
      <c r="AL18" s="527"/>
      <c r="AM18" s="437"/>
      <c r="AN18" s="438"/>
      <c r="AO18" s="438"/>
      <c r="AP18" s="438"/>
      <c r="AQ18" s="438"/>
      <c r="AR18" s="438"/>
      <c r="AS18" s="438"/>
      <c r="AT18" s="439"/>
      <c r="AU18" s="440"/>
      <c r="AV18" s="441"/>
      <c r="AW18" s="441"/>
      <c r="AX18" s="441"/>
      <c r="AY18" s="442" t="s">
        <v>150</v>
      </c>
      <c r="AZ18" s="443"/>
      <c r="BA18" s="443"/>
      <c r="BB18" s="443"/>
      <c r="BC18" s="443"/>
      <c r="BD18" s="443"/>
      <c r="BE18" s="443"/>
      <c r="BF18" s="443"/>
      <c r="BG18" s="443"/>
      <c r="BH18" s="443"/>
      <c r="BI18" s="443"/>
      <c r="BJ18" s="443"/>
      <c r="BK18" s="443"/>
      <c r="BL18" s="443"/>
      <c r="BM18" s="444"/>
      <c r="BN18" s="408">
        <v>5654075</v>
      </c>
      <c r="BO18" s="409"/>
      <c r="BP18" s="409"/>
      <c r="BQ18" s="409"/>
      <c r="BR18" s="409"/>
      <c r="BS18" s="409"/>
      <c r="BT18" s="409"/>
      <c r="BU18" s="410"/>
      <c r="BV18" s="408">
        <v>5630955</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151</v>
      </c>
      <c r="C19" s="451"/>
      <c r="D19" s="451"/>
      <c r="E19" s="520"/>
      <c r="F19" s="520"/>
      <c r="G19" s="520"/>
      <c r="H19" s="520"/>
      <c r="I19" s="520"/>
      <c r="J19" s="520"/>
      <c r="K19" s="520"/>
      <c r="L19" s="528">
        <v>2128</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152</v>
      </c>
      <c r="AZ19" s="443"/>
      <c r="BA19" s="443"/>
      <c r="BB19" s="443"/>
      <c r="BC19" s="443"/>
      <c r="BD19" s="443"/>
      <c r="BE19" s="443"/>
      <c r="BF19" s="443"/>
      <c r="BG19" s="443"/>
      <c r="BH19" s="443"/>
      <c r="BI19" s="443"/>
      <c r="BJ19" s="443"/>
      <c r="BK19" s="443"/>
      <c r="BL19" s="443"/>
      <c r="BM19" s="444"/>
      <c r="BN19" s="408">
        <v>7395162</v>
      </c>
      <c r="BO19" s="409"/>
      <c r="BP19" s="409"/>
      <c r="BQ19" s="409"/>
      <c r="BR19" s="409"/>
      <c r="BS19" s="409"/>
      <c r="BT19" s="409"/>
      <c r="BU19" s="410"/>
      <c r="BV19" s="408">
        <v>7253859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153</v>
      </c>
      <c r="C20" s="451"/>
      <c r="D20" s="451"/>
      <c r="E20" s="520"/>
      <c r="F20" s="520"/>
      <c r="G20" s="520"/>
      <c r="H20" s="520"/>
      <c r="I20" s="520"/>
      <c r="J20" s="520"/>
      <c r="K20" s="520"/>
      <c r="L20" s="528">
        <v>13133</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154</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155</v>
      </c>
      <c r="C22" s="543"/>
      <c r="D22" s="544"/>
      <c r="E22" s="420" t="s">
        <v>1</v>
      </c>
      <c r="F22" s="425"/>
      <c r="G22" s="425"/>
      <c r="H22" s="425"/>
      <c r="I22" s="425"/>
      <c r="J22" s="425"/>
      <c r="K22" s="415"/>
      <c r="L22" s="420" t="s">
        <v>156</v>
      </c>
      <c r="M22" s="425"/>
      <c r="N22" s="425"/>
      <c r="O22" s="425"/>
      <c r="P22" s="415"/>
      <c r="Q22" s="551" t="s">
        <v>157</v>
      </c>
      <c r="R22" s="552"/>
      <c r="S22" s="552"/>
      <c r="T22" s="552"/>
      <c r="U22" s="552"/>
      <c r="V22" s="553"/>
      <c r="W22" s="557" t="s">
        <v>158</v>
      </c>
      <c r="X22" s="543"/>
      <c r="Y22" s="544"/>
      <c r="Z22" s="420" t="s">
        <v>1</v>
      </c>
      <c r="AA22" s="425"/>
      <c r="AB22" s="425"/>
      <c r="AC22" s="425"/>
      <c r="AD22" s="425"/>
      <c r="AE22" s="425"/>
      <c r="AF22" s="425"/>
      <c r="AG22" s="415"/>
      <c r="AH22" s="570" t="s">
        <v>159</v>
      </c>
      <c r="AI22" s="425"/>
      <c r="AJ22" s="425"/>
      <c r="AK22" s="425"/>
      <c r="AL22" s="415"/>
      <c r="AM22" s="570" t="s">
        <v>160</v>
      </c>
      <c r="AN22" s="571"/>
      <c r="AO22" s="571"/>
      <c r="AP22" s="571"/>
      <c r="AQ22" s="571"/>
      <c r="AR22" s="572"/>
      <c r="AS22" s="551" t="s">
        <v>157</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161</v>
      </c>
      <c r="AZ23" s="369"/>
      <c r="BA23" s="369"/>
      <c r="BB23" s="369"/>
      <c r="BC23" s="369"/>
      <c r="BD23" s="369"/>
      <c r="BE23" s="369"/>
      <c r="BF23" s="369"/>
      <c r="BG23" s="369"/>
      <c r="BH23" s="369"/>
      <c r="BI23" s="369"/>
      <c r="BJ23" s="369"/>
      <c r="BK23" s="369"/>
      <c r="BL23" s="369"/>
      <c r="BM23" s="370"/>
      <c r="BN23" s="408">
        <v>8103276</v>
      </c>
      <c r="BO23" s="409"/>
      <c r="BP23" s="409"/>
      <c r="BQ23" s="409"/>
      <c r="BR23" s="409"/>
      <c r="BS23" s="409"/>
      <c r="BT23" s="409"/>
      <c r="BU23" s="410"/>
      <c r="BV23" s="408">
        <v>8083126</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162</v>
      </c>
      <c r="F24" s="438"/>
      <c r="G24" s="438"/>
      <c r="H24" s="438"/>
      <c r="I24" s="438"/>
      <c r="J24" s="438"/>
      <c r="K24" s="439"/>
      <c r="L24" s="459">
        <v>1</v>
      </c>
      <c r="M24" s="460"/>
      <c r="N24" s="460"/>
      <c r="O24" s="460"/>
      <c r="P24" s="499"/>
      <c r="Q24" s="459">
        <v>7930</v>
      </c>
      <c r="R24" s="460"/>
      <c r="S24" s="460"/>
      <c r="T24" s="460"/>
      <c r="U24" s="460"/>
      <c r="V24" s="499"/>
      <c r="W24" s="558"/>
      <c r="X24" s="546"/>
      <c r="Y24" s="547"/>
      <c r="Z24" s="458" t="s">
        <v>163</v>
      </c>
      <c r="AA24" s="438"/>
      <c r="AB24" s="438"/>
      <c r="AC24" s="438"/>
      <c r="AD24" s="438"/>
      <c r="AE24" s="438"/>
      <c r="AF24" s="438"/>
      <c r="AG24" s="439"/>
      <c r="AH24" s="459">
        <v>161</v>
      </c>
      <c r="AI24" s="460"/>
      <c r="AJ24" s="460"/>
      <c r="AK24" s="460"/>
      <c r="AL24" s="499"/>
      <c r="AM24" s="459">
        <v>518259</v>
      </c>
      <c r="AN24" s="460"/>
      <c r="AO24" s="460"/>
      <c r="AP24" s="460"/>
      <c r="AQ24" s="460"/>
      <c r="AR24" s="499"/>
      <c r="AS24" s="459">
        <v>3219</v>
      </c>
      <c r="AT24" s="460"/>
      <c r="AU24" s="460"/>
      <c r="AV24" s="460"/>
      <c r="AW24" s="460"/>
      <c r="AX24" s="461"/>
      <c r="AY24" s="578" t="s">
        <v>164</v>
      </c>
      <c r="AZ24" s="579"/>
      <c r="BA24" s="579"/>
      <c r="BB24" s="579"/>
      <c r="BC24" s="579"/>
      <c r="BD24" s="579"/>
      <c r="BE24" s="579"/>
      <c r="BF24" s="579"/>
      <c r="BG24" s="579"/>
      <c r="BH24" s="579"/>
      <c r="BI24" s="579"/>
      <c r="BJ24" s="579"/>
      <c r="BK24" s="579"/>
      <c r="BL24" s="579"/>
      <c r="BM24" s="580"/>
      <c r="BN24" s="408">
        <v>6994410</v>
      </c>
      <c r="BO24" s="409"/>
      <c r="BP24" s="409"/>
      <c r="BQ24" s="409"/>
      <c r="BR24" s="409"/>
      <c r="BS24" s="409"/>
      <c r="BT24" s="409"/>
      <c r="BU24" s="410"/>
      <c r="BV24" s="408">
        <v>7091993</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165</v>
      </c>
      <c r="F25" s="438"/>
      <c r="G25" s="438"/>
      <c r="H25" s="438"/>
      <c r="I25" s="438"/>
      <c r="J25" s="438"/>
      <c r="K25" s="439"/>
      <c r="L25" s="459">
        <v>2</v>
      </c>
      <c r="M25" s="460"/>
      <c r="N25" s="460"/>
      <c r="O25" s="460"/>
      <c r="P25" s="499"/>
      <c r="Q25" s="459">
        <v>6344</v>
      </c>
      <c r="R25" s="460"/>
      <c r="S25" s="460"/>
      <c r="T25" s="460"/>
      <c r="U25" s="460"/>
      <c r="V25" s="499"/>
      <c r="W25" s="558"/>
      <c r="X25" s="546"/>
      <c r="Y25" s="547"/>
      <c r="Z25" s="458" t="s">
        <v>166</v>
      </c>
      <c r="AA25" s="438"/>
      <c r="AB25" s="438"/>
      <c r="AC25" s="438"/>
      <c r="AD25" s="438"/>
      <c r="AE25" s="438"/>
      <c r="AF25" s="438"/>
      <c r="AG25" s="439"/>
      <c r="AH25" s="459" t="s">
        <v>167</v>
      </c>
      <c r="AI25" s="460"/>
      <c r="AJ25" s="460"/>
      <c r="AK25" s="460"/>
      <c r="AL25" s="499"/>
      <c r="AM25" s="459" t="s">
        <v>119</v>
      </c>
      <c r="AN25" s="460"/>
      <c r="AO25" s="460"/>
      <c r="AP25" s="460"/>
      <c r="AQ25" s="460"/>
      <c r="AR25" s="499"/>
      <c r="AS25" s="459" t="s">
        <v>129</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t="s">
        <v>167</v>
      </c>
      <c r="BO25" s="372"/>
      <c r="BP25" s="372"/>
      <c r="BQ25" s="372"/>
      <c r="BR25" s="372"/>
      <c r="BS25" s="372"/>
      <c r="BT25" s="372"/>
      <c r="BU25" s="373"/>
      <c r="BV25" s="371">
        <v>767783</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5868</v>
      </c>
      <c r="R26" s="460"/>
      <c r="S26" s="460"/>
      <c r="T26" s="460"/>
      <c r="U26" s="460"/>
      <c r="V26" s="499"/>
      <c r="W26" s="558"/>
      <c r="X26" s="546"/>
      <c r="Y26" s="547"/>
      <c r="Z26" s="458" t="s">
        <v>170</v>
      </c>
      <c r="AA26" s="568"/>
      <c r="AB26" s="568"/>
      <c r="AC26" s="568"/>
      <c r="AD26" s="568"/>
      <c r="AE26" s="568"/>
      <c r="AF26" s="568"/>
      <c r="AG26" s="569"/>
      <c r="AH26" s="459">
        <v>32</v>
      </c>
      <c r="AI26" s="460"/>
      <c r="AJ26" s="460"/>
      <c r="AK26" s="460"/>
      <c r="AL26" s="499"/>
      <c r="AM26" s="459">
        <v>114272</v>
      </c>
      <c r="AN26" s="460"/>
      <c r="AO26" s="460"/>
      <c r="AP26" s="460"/>
      <c r="AQ26" s="460"/>
      <c r="AR26" s="499"/>
      <c r="AS26" s="459">
        <v>3571</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t="s">
        <v>167</v>
      </c>
      <c r="BO26" s="409"/>
      <c r="BP26" s="409"/>
      <c r="BQ26" s="409"/>
      <c r="BR26" s="409"/>
      <c r="BS26" s="409"/>
      <c r="BT26" s="409"/>
      <c r="BU26" s="410"/>
      <c r="BV26" s="408" t="s">
        <v>119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3330</v>
      </c>
      <c r="R27" s="460"/>
      <c r="S27" s="460"/>
      <c r="T27" s="460"/>
      <c r="U27" s="460"/>
      <c r="V27" s="499"/>
      <c r="W27" s="558"/>
      <c r="X27" s="546"/>
      <c r="Y27" s="547"/>
      <c r="Z27" s="458" t="s">
        <v>173</v>
      </c>
      <c r="AA27" s="438"/>
      <c r="AB27" s="438"/>
      <c r="AC27" s="438"/>
      <c r="AD27" s="438"/>
      <c r="AE27" s="438"/>
      <c r="AF27" s="438"/>
      <c r="AG27" s="439"/>
      <c r="AH27" s="459">
        <v>33</v>
      </c>
      <c r="AI27" s="460"/>
      <c r="AJ27" s="460"/>
      <c r="AK27" s="460"/>
      <c r="AL27" s="499"/>
      <c r="AM27" s="459">
        <v>105666</v>
      </c>
      <c r="AN27" s="460"/>
      <c r="AO27" s="460"/>
      <c r="AP27" s="460"/>
      <c r="AQ27" s="460"/>
      <c r="AR27" s="499"/>
      <c r="AS27" s="459">
        <v>3202</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v>28465</v>
      </c>
      <c r="BO27" s="582"/>
      <c r="BP27" s="582"/>
      <c r="BQ27" s="582"/>
      <c r="BR27" s="582"/>
      <c r="BS27" s="582"/>
      <c r="BT27" s="582"/>
      <c r="BU27" s="583"/>
      <c r="BV27" s="581">
        <v>28459</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175</v>
      </c>
      <c r="F28" s="438"/>
      <c r="G28" s="438"/>
      <c r="H28" s="438"/>
      <c r="I28" s="438"/>
      <c r="J28" s="438"/>
      <c r="K28" s="439"/>
      <c r="L28" s="459">
        <v>1</v>
      </c>
      <c r="M28" s="460"/>
      <c r="N28" s="460"/>
      <c r="O28" s="460"/>
      <c r="P28" s="499"/>
      <c r="Q28" s="459">
        <v>2775</v>
      </c>
      <c r="R28" s="460"/>
      <c r="S28" s="460"/>
      <c r="T28" s="460"/>
      <c r="U28" s="460"/>
      <c r="V28" s="499"/>
      <c r="W28" s="558"/>
      <c r="X28" s="546"/>
      <c r="Y28" s="547"/>
      <c r="Z28" s="458" t="s">
        <v>176</v>
      </c>
      <c r="AA28" s="438"/>
      <c r="AB28" s="438"/>
      <c r="AC28" s="438"/>
      <c r="AD28" s="438"/>
      <c r="AE28" s="438"/>
      <c r="AF28" s="438"/>
      <c r="AG28" s="439"/>
      <c r="AH28" s="459" t="s">
        <v>167</v>
      </c>
      <c r="AI28" s="460"/>
      <c r="AJ28" s="460"/>
      <c r="AK28" s="460"/>
      <c r="AL28" s="499"/>
      <c r="AM28" s="459" t="s">
        <v>167</v>
      </c>
      <c r="AN28" s="460"/>
      <c r="AO28" s="460"/>
      <c r="AP28" s="460"/>
      <c r="AQ28" s="460"/>
      <c r="AR28" s="499"/>
      <c r="AS28" s="459" t="s">
        <v>167</v>
      </c>
      <c r="AT28" s="460"/>
      <c r="AU28" s="460"/>
      <c r="AV28" s="460"/>
      <c r="AW28" s="460"/>
      <c r="AX28" s="461"/>
      <c r="AY28" s="584" t="s">
        <v>177</v>
      </c>
      <c r="AZ28" s="585"/>
      <c r="BA28" s="585"/>
      <c r="BB28" s="586"/>
      <c r="BC28" s="368" t="s">
        <v>42</v>
      </c>
      <c r="BD28" s="369"/>
      <c r="BE28" s="369"/>
      <c r="BF28" s="369"/>
      <c r="BG28" s="369"/>
      <c r="BH28" s="369"/>
      <c r="BI28" s="369"/>
      <c r="BJ28" s="369"/>
      <c r="BK28" s="369"/>
      <c r="BL28" s="369"/>
      <c r="BM28" s="370"/>
      <c r="BN28" s="371">
        <v>842603</v>
      </c>
      <c r="BO28" s="372"/>
      <c r="BP28" s="372"/>
      <c r="BQ28" s="372"/>
      <c r="BR28" s="372"/>
      <c r="BS28" s="372"/>
      <c r="BT28" s="372"/>
      <c r="BU28" s="373"/>
      <c r="BV28" s="371">
        <v>808903</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178</v>
      </c>
      <c r="F29" s="438"/>
      <c r="G29" s="438"/>
      <c r="H29" s="438"/>
      <c r="I29" s="438"/>
      <c r="J29" s="438"/>
      <c r="K29" s="439"/>
      <c r="L29" s="459">
        <v>14</v>
      </c>
      <c r="M29" s="460"/>
      <c r="N29" s="460"/>
      <c r="O29" s="460"/>
      <c r="P29" s="499"/>
      <c r="Q29" s="459">
        <v>2220</v>
      </c>
      <c r="R29" s="460"/>
      <c r="S29" s="460"/>
      <c r="T29" s="460"/>
      <c r="U29" s="460"/>
      <c r="V29" s="499"/>
      <c r="W29" s="559"/>
      <c r="X29" s="560"/>
      <c r="Y29" s="561"/>
      <c r="Z29" s="458" t="s">
        <v>179</v>
      </c>
      <c r="AA29" s="438"/>
      <c r="AB29" s="438"/>
      <c r="AC29" s="438"/>
      <c r="AD29" s="438"/>
      <c r="AE29" s="438"/>
      <c r="AF29" s="438"/>
      <c r="AG29" s="439"/>
      <c r="AH29" s="459">
        <v>194</v>
      </c>
      <c r="AI29" s="460"/>
      <c r="AJ29" s="460"/>
      <c r="AK29" s="460"/>
      <c r="AL29" s="499"/>
      <c r="AM29" s="459">
        <v>623925</v>
      </c>
      <c r="AN29" s="460"/>
      <c r="AO29" s="460"/>
      <c r="AP29" s="460"/>
      <c r="AQ29" s="460"/>
      <c r="AR29" s="499"/>
      <c r="AS29" s="459">
        <v>3216</v>
      </c>
      <c r="AT29" s="460"/>
      <c r="AU29" s="460"/>
      <c r="AV29" s="460"/>
      <c r="AW29" s="460"/>
      <c r="AX29" s="461"/>
      <c r="AY29" s="587"/>
      <c r="AZ29" s="588"/>
      <c r="BA29" s="588"/>
      <c r="BB29" s="589"/>
      <c r="BC29" s="442" t="s">
        <v>180</v>
      </c>
      <c r="BD29" s="443"/>
      <c r="BE29" s="443"/>
      <c r="BF29" s="443"/>
      <c r="BG29" s="443"/>
      <c r="BH29" s="443"/>
      <c r="BI29" s="443"/>
      <c r="BJ29" s="443"/>
      <c r="BK29" s="443"/>
      <c r="BL29" s="443"/>
      <c r="BM29" s="444"/>
      <c r="BN29" s="408">
        <v>352811</v>
      </c>
      <c r="BO29" s="409"/>
      <c r="BP29" s="409"/>
      <c r="BQ29" s="409"/>
      <c r="BR29" s="409"/>
      <c r="BS29" s="409"/>
      <c r="BT29" s="409"/>
      <c r="BU29" s="410"/>
      <c r="BV29" s="408">
        <v>292811</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181</v>
      </c>
      <c r="X30" s="566"/>
      <c r="Y30" s="566"/>
      <c r="Z30" s="566"/>
      <c r="AA30" s="566"/>
      <c r="AB30" s="566"/>
      <c r="AC30" s="566"/>
      <c r="AD30" s="566"/>
      <c r="AE30" s="566"/>
      <c r="AF30" s="566"/>
      <c r="AG30" s="567"/>
      <c r="AH30" s="524">
        <v>96.1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4540474</v>
      </c>
      <c r="BO30" s="582"/>
      <c r="BP30" s="582"/>
      <c r="BQ30" s="582"/>
      <c r="BR30" s="582"/>
      <c r="BS30" s="582"/>
      <c r="BT30" s="582"/>
      <c r="BU30" s="583"/>
      <c r="BV30" s="581">
        <v>4222626</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188</v>
      </c>
      <c r="D33" s="432"/>
      <c r="E33" s="397" t="s">
        <v>189</v>
      </c>
      <c r="F33" s="397"/>
      <c r="G33" s="397"/>
      <c r="H33" s="397"/>
      <c r="I33" s="397"/>
      <c r="J33" s="397"/>
      <c r="K33" s="397"/>
      <c r="L33" s="397"/>
      <c r="M33" s="397"/>
      <c r="N33" s="397"/>
      <c r="O33" s="397"/>
      <c r="P33" s="397"/>
      <c r="Q33" s="397"/>
      <c r="R33" s="397"/>
      <c r="S33" s="397"/>
      <c r="T33" s="195"/>
      <c r="U33" s="432" t="s">
        <v>188</v>
      </c>
      <c r="V33" s="432"/>
      <c r="W33" s="397" t="s">
        <v>190</v>
      </c>
      <c r="X33" s="397"/>
      <c r="Y33" s="397"/>
      <c r="Z33" s="397"/>
      <c r="AA33" s="397"/>
      <c r="AB33" s="397"/>
      <c r="AC33" s="397"/>
      <c r="AD33" s="397"/>
      <c r="AE33" s="397"/>
      <c r="AF33" s="397"/>
      <c r="AG33" s="397"/>
      <c r="AH33" s="397"/>
      <c r="AI33" s="397"/>
      <c r="AJ33" s="397"/>
      <c r="AK33" s="397"/>
      <c r="AL33" s="195"/>
      <c r="AM33" s="432" t="s">
        <v>188</v>
      </c>
      <c r="AN33" s="432"/>
      <c r="AO33" s="397" t="s">
        <v>190</v>
      </c>
      <c r="AP33" s="397"/>
      <c r="AQ33" s="397"/>
      <c r="AR33" s="397"/>
      <c r="AS33" s="397"/>
      <c r="AT33" s="397"/>
      <c r="AU33" s="397"/>
      <c r="AV33" s="397"/>
      <c r="AW33" s="397"/>
      <c r="AX33" s="397"/>
      <c r="AY33" s="397"/>
      <c r="AZ33" s="397"/>
      <c r="BA33" s="397"/>
      <c r="BB33" s="397"/>
      <c r="BC33" s="397"/>
      <c r="BD33" s="196"/>
      <c r="BE33" s="397" t="s">
        <v>191</v>
      </c>
      <c r="BF33" s="397"/>
      <c r="BG33" s="397" t="s">
        <v>192</v>
      </c>
      <c r="BH33" s="397"/>
      <c r="BI33" s="397"/>
      <c r="BJ33" s="397"/>
      <c r="BK33" s="397"/>
      <c r="BL33" s="397"/>
      <c r="BM33" s="397"/>
      <c r="BN33" s="397"/>
      <c r="BO33" s="397"/>
      <c r="BP33" s="397"/>
      <c r="BQ33" s="397"/>
      <c r="BR33" s="397"/>
      <c r="BS33" s="397"/>
      <c r="BT33" s="397"/>
      <c r="BU33" s="397"/>
      <c r="BV33" s="196"/>
      <c r="BW33" s="432" t="s">
        <v>191</v>
      </c>
      <c r="BX33" s="432"/>
      <c r="BY33" s="397" t="s">
        <v>193</v>
      </c>
      <c r="BZ33" s="397"/>
      <c r="CA33" s="397"/>
      <c r="CB33" s="397"/>
      <c r="CC33" s="397"/>
      <c r="CD33" s="397"/>
      <c r="CE33" s="397"/>
      <c r="CF33" s="397"/>
      <c r="CG33" s="397"/>
      <c r="CH33" s="397"/>
      <c r="CI33" s="397"/>
      <c r="CJ33" s="397"/>
      <c r="CK33" s="397"/>
      <c r="CL33" s="397"/>
      <c r="CM33" s="397"/>
      <c r="CN33" s="195"/>
      <c r="CO33" s="432" t="s">
        <v>188</v>
      </c>
      <c r="CP33" s="432"/>
      <c r="CQ33" s="397" t="s">
        <v>194</v>
      </c>
      <c r="CR33" s="397"/>
      <c r="CS33" s="397"/>
      <c r="CT33" s="397"/>
      <c r="CU33" s="397"/>
      <c r="CV33" s="397"/>
      <c r="CW33" s="397"/>
      <c r="CX33" s="397"/>
      <c r="CY33" s="397"/>
      <c r="CZ33" s="397"/>
      <c r="DA33" s="397"/>
      <c r="DB33" s="397"/>
      <c r="DC33" s="397"/>
      <c r="DD33" s="397"/>
      <c r="DE33" s="397"/>
      <c r="DF33" s="195"/>
      <c r="DG33" s="593" t="s">
        <v>195</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IF('各会計、関係団体の財政状況及び健全化判断比率'!B32="","",'各会計、関係団体の財政状況及び健全化判断比率'!B32)</f>
        <v>水道事業会計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IF('各会計、関係団体の財政状況及び健全化判断比率'!B33="","",'各会計、関係団体の財政状況及び健全化判断比率'!B33)</f>
        <v>下水道事業会計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徳島県市町村議会議員公務災害補償等組合</v>
      </c>
      <c r="BZ34" s="595"/>
      <c r="CA34" s="595"/>
      <c r="CB34" s="595"/>
      <c r="CC34" s="595"/>
      <c r="CD34" s="595"/>
      <c r="CE34" s="595"/>
      <c r="CF34" s="595"/>
      <c r="CG34" s="595"/>
      <c r="CH34" s="595"/>
      <c r="CI34" s="595"/>
      <c r="CJ34" s="595"/>
      <c r="CK34" s="595"/>
      <c r="CL34" s="595"/>
      <c r="CM34" s="595"/>
      <c r="CN34" s="193"/>
      <c r="CO34" s="594">
        <f>IF(CQ34="","",MAX(C34:D43,U34:V43,AM34:AN43,BE34:BF43,BW34:BX43)+1)</f>
        <v>15</v>
      </c>
      <c r="CP34" s="594"/>
      <c r="CQ34" s="595" t="str">
        <f>IF('各会計、関係団体の財政状況及び健全化判断比率'!BS7="","",'各会計、関係団体の財政状況及び健全化判断比率'!BS7)</f>
        <v>藍住町土地開発公社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徳島県市町村総合事務組合</v>
      </c>
      <c r="BZ35" s="595"/>
      <c r="CA35" s="595"/>
      <c r="CB35" s="595"/>
      <c r="CC35" s="595"/>
      <c r="CD35" s="595"/>
      <c r="CE35" s="595"/>
      <c r="CF35" s="595"/>
      <c r="CG35" s="595"/>
      <c r="CH35" s="595"/>
      <c r="CI35" s="595"/>
      <c r="CJ35" s="595"/>
      <c r="CK35" s="595"/>
      <c r="CL35" s="595"/>
      <c r="CM35" s="595"/>
      <c r="CN35" s="193"/>
      <c r="CO35" s="594">
        <f t="shared" ref="CO35:CO43" si="3">IF(CQ35="","",CO34+1)</f>
        <v>16</v>
      </c>
      <c r="CP35" s="594"/>
      <c r="CQ35" s="595" t="str">
        <f>IF('各会計、関係団体の財政状況及び健全化判断比率'!BS8="","",'各会計、関係団体の財政状況及び健全化判断比率'!BS8)</f>
        <v>エーアイテレビ（株）</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後期高齢者医療事業会計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徳島県市町村総合事務組合（徳島滞納整理機構特別会計）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介護サービス事業会計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板野西部青少年補導センター組合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板野東部消防組合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徳島県後期高齢者医療広域連合（一般会計）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徳島県後期高齢者医療広域連合（後期高齢者医療事業会計）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200</v>
      </c>
    </row>
    <row r="50" spans="5:5">
      <c r="E50" s="167" t="s">
        <v>201</v>
      </c>
    </row>
    <row r="51" spans="5:5">
      <c r="E51" s="167" t="s">
        <v>202</v>
      </c>
    </row>
    <row r="52" spans="5:5">
      <c r="E52" s="167" t="s">
        <v>203</v>
      </c>
    </row>
    <row r="53" spans="5:5">
      <c r="E53" s="167" t="s">
        <v>204</v>
      </c>
    </row>
    <row r="54" spans="5:5"/>
    <row r="55" spans="5:5"/>
    <row r="56" spans="5:5"/>
    <row r="57" spans="5:5" hidden="1"/>
    <row r="58" spans="5:5" hidden="1"/>
    <row r="59" spans="5:5" hidden="1"/>
  </sheetData>
  <sheetProtection algorithmName="SHA-512" hashValue="RnIPghaLfpinjRvZO+IT7BDfz023KYWvh+k1O+KOj4vZaTWCGQnMgFUfNxQ5kj4TvTujSqb6m24+HU92SfxZVA==" saltValue="j9LFh0IsAdX/gctTWxmcI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186" t="s">
        <v>545</v>
      </c>
      <c r="D34" s="1186"/>
      <c r="E34" s="1187"/>
      <c r="F34" s="32">
        <v>11.45</v>
      </c>
      <c r="G34" s="33">
        <v>12.4</v>
      </c>
      <c r="H34" s="33">
        <v>14.41</v>
      </c>
      <c r="I34" s="33">
        <v>16.02</v>
      </c>
      <c r="J34" s="34">
        <v>15.66</v>
      </c>
      <c r="K34" s="22"/>
      <c r="L34" s="22"/>
      <c r="M34" s="22"/>
      <c r="N34" s="22"/>
      <c r="O34" s="22"/>
      <c r="P34" s="22"/>
    </row>
    <row r="35" spans="1:16" ht="39" customHeight="1">
      <c r="A35" s="22"/>
      <c r="B35" s="35"/>
      <c r="C35" s="1180" t="s">
        <v>546</v>
      </c>
      <c r="D35" s="1181"/>
      <c r="E35" s="1182"/>
      <c r="F35" s="36">
        <v>4.7</v>
      </c>
      <c r="G35" s="37">
        <v>3.43</v>
      </c>
      <c r="H35" s="37">
        <v>2.9</v>
      </c>
      <c r="I35" s="37">
        <v>4.9800000000000004</v>
      </c>
      <c r="J35" s="38">
        <v>5.04</v>
      </c>
      <c r="K35" s="22"/>
      <c r="L35" s="22"/>
      <c r="M35" s="22"/>
      <c r="N35" s="22"/>
      <c r="O35" s="22"/>
      <c r="P35" s="22"/>
    </row>
    <row r="36" spans="1:16" ht="39" customHeight="1">
      <c r="A36" s="22"/>
      <c r="B36" s="35"/>
      <c r="C36" s="1180" t="s">
        <v>547</v>
      </c>
      <c r="D36" s="1181"/>
      <c r="E36" s="1182"/>
      <c r="F36" s="36">
        <v>0.12</v>
      </c>
      <c r="G36" s="37">
        <v>0.13</v>
      </c>
      <c r="H36" s="37">
        <v>0.14000000000000001</v>
      </c>
      <c r="I36" s="37">
        <v>0.14000000000000001</v>
      </c>
      <c r="J36" s="38">
        <v>4.17</v>
      </c>
      <c r="K36" s="22"/>
      <c r="L36" s="22"/>
      <c r="M36" s="22"/>
      <c r="N36" s="22"/>
      <c r="O36" s="22"/>
      <c r="P36" s="22"/>
    </row>
    <row r="37" spans="1:16" ht="39" customHeight="1">
      <c r="A37" s="22"/>
      <c r="B37" s="35"/>
      <c r="C37" s="1180" t="s">
        <v>548</v>
      </c>
      <c r="D37" s="1181"/>
      <c r="E37" s="1182"/>
      <c r="F37" s="36">
        <v>1.78</v>
      </c>
      <c r="G37" s="37">
        <v>0.12</v>
      </c>
      <c r="H37" s="37">
        <v>0.35</v>
      </c>
      <c r="I37" s="37">
        <v>1.38</v>
      </c>
      <c r="J37" s="38">
        <v>2.16</v>
      </c>
      <c r="K37" s="22"/>
      <c r="L37" s="22"/>
      <c r="M37" s="22"/>
      <c r="N37" s="22"/>
      <c r="O37" s="22"/>
      <c r="P37" s="22"/>
    </row>
    <row r="38" spans="1:16" ht="39" customHeight="1">
      <c r="A38" s="22"/>
      <c r="B38" s="35"/>
      <c r="C38" s="1180" t="s">
        <v>549</v>
      </c>
      <c r="D38" s="1181"/>
      <c r="E38" s="1182"/>
      <c r="F38" s="36">
        <v>1.07</v>
      </c>
      <c r="G38" s="37">
        <v>0</v>
      </c>
      <c r="H38" s="37">
        <v>0.35</v>
      </c>
      <c r="I38" s="37">
        <v>0.86</v>
      </c>
      <c r="J38" s="38">
        <v>0.35</v>
      </c>
      <c r="K38" s="22"/>
      <c r="L38" s="22"/>
      <c r="M38" s="22"/>
      <c r="N38" s="22"/>
      <c r="O38" s="22"/>
      <c r="P38" s="22"/>
    </row>
    <row r="39" spans="1:16" ht="39" customHeight="1">
      <c r="A39" s="22"/>
      <c r="B39" s="35"/>
      <c r="C39" s="1180" t="s">
        <v>550</v>
      </c>
      <c r="D39" s="1181"/>
      <c r="E39" s="1182"/>
      <c r="F39" s="36">
        <v>0.03</v>
      </c>
      <c r="G39" s="37">
        <v>0.28999999999999998</v>
      </c>
      <c r="H39" s="37">
        <v>0.11</v>
      </c>
      <c r="I39" s="37">
        <v>0.09</v>
      </c>
      <c r="J39" s="38">
        <v>0.19</v>
      </c>
      <c r="K39" s="22"/>
      <c r="L39" s="22"/>
      <c r="M39" s="22"/>
      <c r="N39" s="22"/>
      <c r="O39" s="22"/>
      <c r="P39" s="22"/>
    </row>
    <row r="40" spans="1:16" ht="39" customHeight="1">
      <c r="A40" s="22"/>
      <c r="B40" s="35"/>
      <c r="C40" s="1180" t="s">
        <v>551</v>
      </c>
      <c r="D40" s="1181"/>
      <c r="E40" s="1182"/>
      <c r="F40" s="36">
        <v>0.03</v>
      </c>
      <c r="G40" s="37">
        <v>0</v>
      </c>
      <c r="H40" s="37">
        <v>0</v>
      </c>
      <c r="I40" s="37">
        <v>0</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552</v>
      </c>
      <c r="D42" s="1181"/>
      <c r="E42" s="1182"/>
      <c r="F42" s="36" t="s">
        <v>495</v>
      </c>
      <c r="G42" s="37" t="s">
        <v>495</v>
      </c>
      <c r="H42" s="37" t="s">
        <v>495</v>
      </c>
      <c r="I42" s="37" t="s">
        <v>495</v>
      </c>
      <c r="J42" s="38" t="s">
        <v>495</v>
      </c>
      <c r="K42" s="22"/>
      <c r="L42" s="22"/>
      <c r="M42" s="22"/>
      <c r="N42" s="22"/>
      <c r="O42" s="22"/>
      <c r="P42" s="22"/>
    </row>
    <row r="43" spans="1:16" ht="39" customHeight="1" thickBot="1">
      <c r="A43" s="22"/>
      <c r="B43" s="40"/>
      <c r="C43" s="1183" t="s">
        <v>553</v>
      </c>
      <c r="D43" s="1184"/>
      <c r="E43" s="1185"/>
      <c r="F43" s="41">
        <v>0.54</v>
      </c>
      <c r="G43" s="42">
        <v>0.87</v>
      </c>
      <c r="H43" s="42">
        <v>0</v>
      </c>
      <c r="I43" s="42" t="s">
        <v>495</v>
      </c>
      <c r="J43" s="43" t="s">
        <v>495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XsnrgVln12/gTY4NB29D/uPfixCCrBbTu6AL4kJpxJmvbe9D13e6+LJb1rURkyHl8SHg94GDdPPHyfMGM/Cag==" saltValue="k6WGOO4B5FAgxa/nvwsP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196" t="s">
        <v>11</v>
      </c>
      <c r="C45" s="1197"/>
      <c r="D45" s="58"/>
      <c r="E45" s="1202" t="s">
        <v>12</v>
      </c>
      <c r="F45" s="1202"/>
      <c r="G45" s="1202"/>
      <c r="H45" s="1202"/>
      <c r="I45" s="1202"/>
      <c r="J45" s="1203"/>
      <c r="K45" s="59">
        <v>863</v>
      </c>
      <c r="L45" s="60">
        <v>760</v>
      </c>
      <c r="M45" s="60">
        <v>718</v>
      </c>
      <c r="N45" s="60">
        <v>733</v>
      </c>
      <c r="O45" s="61">
        <v>727</v>
      </c>
      <c r="P45" s="48"/>
      <c r="Q45" s="48"/>
      <c r="R45" s="48"/>
      <c r="S45" s="48"/>
      <c r="T45" s="48"/>
      <c r="U45" s="48"/>
    </row>
    <row r="46" spans="1:21" ht="30.75" customHeight="1">
      <c r="A46" s="48"/>
      <c r="B46" s="1198"/>
      <c r="C46" s="1199"/>
      <c r="D46" s="62"/>
      <c r="E46" s="1190" t="s">
        <v>13</v>
      </c>
      <c r="F46" s="1190"/>
      <c r="G46" s="1190"/>
      <c r="H46" s="1190"/>
      <c r="I46" s="1190"/>
      <c r="J46" s="1191"/>
      <c r="K46" s="63" t="s">
        <v>495</v>
      </c>
      <c r="L46" s="64" t="s">
        <v>495</v>
      </c>
      <c r="M46" s="64" t="s">
        <v>495</v>
      </c>
      <c r="N46" s="64" t="s">
        <v>495</v>
      </c>
      <c r="O46" s="65" t="s">
        <v>495</v>
      </c>
      <c r="P46" s="48"/>
      <c r="Q46" s="48"/>
      <c r="R46" s="48"/>
      <c r="S46" s="48"/>
      <c r="T46" s="48"/>
      <c r="U46" s="48"/>
    </row>
    <row r="47" spans="1:21" ht="30.75" customHeight="1">
      <c r="A47" s="48"/>
      <c r="B47" s="1198"/>
      <c r="C47" s="1199"/>
      <c r="D47" s="62"/>
      <c r="E47" s="1190" t="s">
        <v>14</v>
      </c>
      <c r="F47" s="1190"/>
      <c r="G47" s="1190"/>
      <c r="H47" s="1190"/>
      <c r="I47" s="1190"/>
      <c r="J47" s="1191"/>
      <c r="K47" s="63" t="s">
        <v>495</v>
      </c>
      <c r="L47" s="64" t="s">
        <v>495</v>
      </c>
      <c r="M47" s="64" t="s">
        <v>495</v>
      </c>
      <c r="N47" s="64" t="s">
        <v>495</v>
      </c>
      <c r="O47" s="65" t="s">
        <v>495</v>
      </c>
      <c r="P47" s="48"/>
      <c r="Q47" s="48"/>
      <c r="R47" s="48"/>
      <c r="S47" s="48"/>
      <c r="T47" s="48"/>
      <c r="U47" s="48"/>
    </row>
    <row r="48" spans="1:21" ht="30.75" customHeight="1">
      <c r="A48" s="48"/>
      <c r="B48" s="1198"/>
      <c r="C48" s="1199"/>
      <c r="D48" s="62"/>
      <c r="E48" s="1190" t="s">
        <v>15</v>
      </c>
      <c r="F48" s="1190"/>
      <c r="G48" s="1190"/>
      <c r="H48" s="1190"/>
      <c r="I48" s="1190"/>
      <c r="J48" s="1191"/>
      <c r="K48" s="63">
        <v>143</v>
      </c>
      <c r="L48" s="64">
        <v>144</v>
      </c>
      <c r="M48" s="64">
        <v>172</v>
      </c>
      <c r="N48" s="64">
        <v>167</v>
      </c>
      <c r="O48" s="65">
        <v>161</v>
      </c>
      <c r="P48" s="48"/>
      <c r="Q48" s="48"/>
      <c r="R48" s="48"/>
      <c r="S48" s="48"/>
      <c r="T48" s="48"/>
      <c r="U48" s="48"/>
    </row>
    <row r="49" spans="1:21" ht="30.75" customHeight="1">
      <c r="A49" s="48"/>
      <c r="B49" s="1198"/>
      <c r="C49" s="1199"/>
      <c r="D49" s="62"/>
      <c r="E49" s="1190" t="s">
        <v>16</v>
      </c>
      <c r="F49" s="1190"/>
      <c r="G49" s="1190"/>
      <c r="H49" s="1190"/>
      <c r="I49" s="1190"/>
      <c r="J49" s="1191"/>
      <c r="K49" s="63">
        <v>51</v>
      </c>
      <c r="L49" s="64">
        <v>63</v>
      </c>
      <c r="M49" s="64">
        <v>63</v>
      </c>
      <c r="N49" s="64">
        <v>63</v>
      </c>
      <c r="O49" s="65">
        <v>62</v>
      </c>
      <c r="P49" s="48"/>
      <c r="Q49" s="48"/>
      <c r="R49" s="48"/>
      <c r="S49" s="48"/>
      <c r="T49" s="48"/>
      <c r="U49" s="48"/>
    </row>
    <row r="50" spans="1:21" ht="30.75" customHeight="1">
      <c r="A50" s="48"/>
      <c r="B50" s="1198"/>
      <c r="C50" s="1199"/>
      <c r="D50" s="62"/>
      <c r="E50" s="1190" t="s">
        <v>17</v>
      </c>
      <c r="F50" s="1190"/>
      <c r="G50" s="1190"/>
      <c r="H50" s="1190"/>
      <c r="I50" s="1190"/>
      <c r="J50" s="1191"/>
      <c r="K50" s="63" t="s">
        <v>495</v>
      </c>
      <c r="L50" s="64" t="s">
        <v>495</v>
      </c>
      <c r="M50" s="64" t="s">
        <v>495</v>
      </c>
      <c r="N50" s="64" t="s">
        <v>495</v>
      </c>
      <c r="O50" s="65" t="s">
        <v>495</v>
      </c>
      <c r="P50" s="48"/>
      <c r="Q50" s="48"/>
      <c r="R50" s="48"/>
      <c r="S50" s="48"/>
      <c r="T50" s="48"/>
      <c r="U50" s="48"/>
    </row>
    <row r="51" spans="1:21" ht="30.75" customHeight="1">
      <c r="A51" s="48"/>
      <c r="B51" s="1200"/>
      <c r="C51" s="1201"/>
      <c r="D51" s="66"/>
      <c r="E51" s="1190" t="s">
        <v>18</v>
      </c>
      <c r="F51" s="1190"/>
      <c r="G51" s="1190"/>
      <c r="H51" s="1190"/>
      <c r="I51" s="1190"/>
      <c r="J51" s="1191"/>
      <c r="K51" s="63" t="s">
        <v>495</v>
      </c>
      <c r="L51" s="64" t="s">
        <v>495</v>
      </c>
      <c r="M51" s="64" t="s">
        <v>495</v>
      </c>
      <c r="N51" s="64" t="s">
        <v>495</v>
      </c>
      <c r="O51" s="65" t="s">
        <v>495</v>
      </c>
      <c r="P51" s="48"/>
      <c r="Q51" s="48"/>
      <c r="R51" s="48"/>
      <c r="S51" s="48"/>
      <c r="T51" s="48"/>
      <c r="U51" s="48"/>
    </row>
    <row r="52" spans="1:21" ht="30.75" customHeight="1">
      <c r="A52" s="48"/>
      <c r="B52" s="1188" t="s">
        <v>19</v>
      </c>
      <c r="C52" s="1189"/>
      <c r="D52" s="66"/>
      <c r="E52" s="1190" t="s">
        <v>20</v>
      </c>
      <c r="F52" s="1190"/>
      <c r="G52" s="1190"/>
      <c r="H52" s="1190"/>
      <c r="I52" s="1190"/>
      <c r="J52" s="1191"/>
      <c r="K52" s="63">
        <v>663</v>
      </c>
      <c r="L52" s="64">
        <v>751</v>
      </c>
      <c r="M52" s="64">
        <v>698</v>
      </c>
      <c r="N52" s="64">
        <v>688</v>
      </c>
      <c r="O52" s="65">
        <v>670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394</v>
      </c>
      <c r="L53" s="69">
        <v>216</v>
      </c>
      <c r="M53" s="69">
        <v>255</v>
      </c>
      <c r="N53" s="69">
        <v>275</v>
      </c>
      <c r="O53" s="70">
        <v>280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P34xFsmrxTE1UJRCwDUagMHnuYsu3xw3XIJwAvrsnFGNYl6nE0zhyz0ncDhfQUk/YHLvaLwOUkrqyJqClw5bg==" saltValue="HTE/u5DcG8/gH8hEOeR0q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04" t="s">
        <v>24</v>
      </c>
      <c r="C41" s="1205"/>
      <c r="D41" s="81"/>
      <c r="E41" s="1210" t="s">
        <v>25</v>
      </c>
      <c r="F41" s="1210"/>
      <c r="G41" s="1210"/>
      <c r="H41" s="1211"/>
      <c r="I41" s="82">
        <v>8185</v>
      </c>
      <c r="J41" s="83">
        <v>8120</v>
      </c>
      <c r="K41" s="83">
        <v>8195</v>
      </c>
      <c r="L41" s="83">
        <v>8083</v>
      </c>
      <c r="M41" s="84">
        <v>8103</v>
      </c>
    </row>
    <row r="42" spans="2:13" ht="27.75" customHeight="1">
      <c r="B42" s="1206"/>
      <c r="C42" s="1207"/>
      <c r="D42" s="85"/>
      <c r="E42" s="1212" t="s">
        <v>26</v>
      </c>
      <c r="F42" s="1212"/>
      <c r="G42" s="1212"/>
      <c r="H42" s="1213"/>
      <c r="I42" s="86" t="s">
        <v>495</v>
      </c>
      <c r="J42" s="87" t="s">
        <v>495</v>
      </c>
      <c r="K42" s="87" t="s">
        <v>495</v>
      </c>
      <c r="L42" s="87" t="s">
        <v>495</v>
      </c>
      <c r="M42" s="88" t="s">
        <v>495</v>
      </c>
    </row>
    <row r="43" spans="2:13" ht="27.75" customHeight="1">
      <c r="B43" s="1206"/>
      <c r="C43" s="1207"/>
      <c r="D43" s="85"/>
      <c r="E43" s="1212" t="s">
        <v>27</v>
      </c>
      <c r="F43" s="1212"/>
      <c r="G43" s="1212"/>
      <c r="H43" s="1213"/>
      <c r="I43" s="86">
        <v>2406</v>
      </c>
      <c r="J43" s="87">
        <v>2480</v>
      </c>
      <c r="K43" s="87">
        <v>2480</v>
      </c>
      <c r="L43" s="87">
        <v>2472</v>
      </c>
      <c r="M43" s="88">
        <v>2440</v>
      </c>
    </row>
    <row r="44" spans="2:13" ht="27.75" customHeight="1">
      <c r="B44" s="1206"/>
      <c r="C44" s="1207"/>
      <c r="D44" s="85"/>
      <c r="E44" s="1212" t="s">
        <v>28</v>
      </c>
      <c r="F44" s="1212"/>
      <c r="G44" s="1212"/>
      <c r="H44" s="1213"/>
      <c r="I44" s="86">
        <v>728</v>
      </c>
      <c r="J44" s="87">
        <v>717</v>
      </c>
      <c r="K44" s="87">
        <v>666</v>
      </c>
      <c r="L44" s="87">
        <v>612</v>
      </c>
      <c r="M44" s="88">
        <v>559</v>
      </c>
    </row>
    <row r="45" spans="2:13" ht="27.75" customHeight="1">
      <c r="B45" s="1206"/>
      <c r="C45" s="1207"/>
      <c r="D45" s="85"/>
      <c r="E45" s="1212" t="s">
        <v>29</v>
      </c>
      <c r="F45" s="1212"/>
      <c r="G45" s="1212"/>
      <c r="H45" s="1213"/>
      <c r="I45" s="86">
        <v>445</v>
      </c>
      <c r="J45" s="87">
        <v>295</v>
      </c>
      <c r="K45" s="87">
        <v>136</v>
      </c>
      <c r="L45" s="87">
        <v>182</v>
      </c>
      <c r="M45" s="88">
        <v>99</v>
      </c>
    </row>
    <row r="46" spans="2:13" ht="27.75" customHeight="1">
      <c r="B46" s="1206"/>
      <c r="C46" s="1207"/>
      <c r="D46" s="89"/>
      <c r="E46" s="1212" t="s">
        <v>30</v>
      </c>
      <c r="F46" s="1212"/>
      <c r="G46" s="1212"/>
      <c r="H46" s="1213"/>
      <c r="I46" s="86" t="s">
        <v>495</v>
      </c>
      <c r="J46" s="87" t="s">
        <v>495</v>
      </c>
      <c r="K46" s="87" t="s">
        <v>495</v>
      </c>
      <c r="L46" s="87" t="s">
        <v>495</v>
      </c>
      <c r="M46" s="88" t="s">
        <v>495</v>
      </c>
    </row>
    <row r="47" spans="2:13" ht="27.75" customHeight="1">
      <c r="B47" s="1206"/>
      <c r="C47" s="1207"/>
      <c r="D47" s="90"/>
      <c r="E47" s="1214" t="s">
        <v>31</v>
      </c>
      <c r="F47" s="1215"/>
      <c r="G47" s="1215"/>
      <c r="H47" s="1216"/>
      <c r="I47" s="86" t="s">
        <v>495</v>
      </c>
      <c r="J47" s="87" t="s">
        <v>495</v>
      </c>
      <c r="K47" s="87" t="s">
        <v>495</v>
      </c>
      <c r="L47" s="87" t="s">
        <v>495</v>
      </c>
      <c r="M47" s="88" t="s">
        <v>495</v>
      </c>
    </row>
    <row r="48" spans="2:13" ht="27.75" customHeight="1">
      <c r="B48" s="1206"/>
      <c r="C48" s="1207"/>
      <c r="D48" s="85"/>
      <c r="E48" s="1212" t="s">
        <v>32</v>
      </c>
      <c r="F48" s="1212"/>
      <c r="G48" s="1212"/>
      <c r="H48" s="1213"/>
      <c r="I48" s="86" t="s">
        <v>495</v>
      </c>
      <c r="J48" s="87" t="s">
        <v>495</v>
      </c>
      <c r="K48" s="87" t="s">
        <v>495</v>
      </c>
      <c r="L48" s="87" t="s">
        <v>495</v>
      </c>
      <c r="M48" s="88" t="s">
        <v>495</v>
      </c>
    </row>
    <row r="49" spans="2:13" ht="27.75" customHeight="1">
      <c r="B49" s="1208"/>
      <c r="C49" s="1209"/>
      <c r="D49" s="85"/>
      <c r="E49" s="1212" t="s">
        <v>33</v>
      </c>
      <c r="F49" s="1212"/>
      <c r="G49" s="1212"/>
      <c r="H49" s="1213"/>
      <c r="I49" s="86" t="s">
        <v>495</v>
      </c>
      <c r="J49" s="87" t="s">
        <v>495</v>
      </c>
      <c r="K49" s="87" t="s">
        <v>495</v>
      </c>
      <c r="L49" s="87" t="s">
        <v>495</v>
      </c>
      <c r="M49" s="88" t="s">
        <v>495</v>
      </c>
    </row>
    <row r="50" spans="2:13" ht="27.75" customHeight="1">
      <c r="B50" s="1217" t="s">
        <v>34</v>
      </c>
      <c r="C50" s="1218"/>
      <c r="D50" s="91"/>
      <c r="E50" s="1212" t="s">
        <v>35</v>
      </c>
      <c r="F50" s="1212"/>
      <c r="G50" s="1212"/>
      <c r="H50" s="1213"/>
      <c r="I50" s="86">
        <v>3921</v>
      </c>
      <c r="J50" s="87">
        <v>4350</v>
      </c>
      <c r="K50" s="87">
        <v>5052</v>
      </c>
      <c r="L50" s="87">
        <v>5375</v>
      </c>
      <c r="M50" s="88">
        <v>5845</v>
      </c>
    </row>
    <row r="51" spans="2:13" ht="27.75" customHeight="1">
      <c r="B51" s="1206"/>
      <c r="C51" s="1207"/>
      <c r="D51" s="85"/>
      <c r="E51" s="1212" t="s">
        <v>36</v>
      </c>
      <c r="F51" s="1212"/>
      <c r="G51" s="1212"/>
      <c r="H51" s="1213"/>
      <c r="I51" s="86">
        <v>75</v>
      </c>
      <c r="J51" s="87">
        <v>61</v>
      </c>
      <c r="K51" s="87">
        <v>50</v>
      </c>
      <c r="L51" s="87">
        <v>38</v>
      </c>
      <c r="M51" s="88">
        <v>23</v>
      </c>
    </row>
    <row r="52" spans="2:13" ht="27.75" customHeight="1">
      <c r="B52" s="1208"/>
      <c r="C52" s="1209"/>
      <c r="D52" s="85"/>
      <c r="E52" s="1212" t="s">
        <v>37</v>
      </c>
      <c r="F52" s="1212"/>
      <c r="G52" s="1212"/>
      <c r="H52" s="1213"/>
      <c r="I52" s="86">
        <v>7744</v>
      </c>
      <c r="J52" s="87">
        <v>7746</v>
      </c>
      <c r="K52" s="87">
        <v>7892</v>
      </c>
      <c r="L52" s="87">
        <v>8048</v>
      </c>
      <c r="M52" s="88">
        <v>8025</v>
      </c>
    </row>
    <row r="53" spans="2:13" ht="27.75" customHeight="1" thickBot="1">
      <c r="B53" s="1219" t="s">
        <v>38</v>
      </c>
      <c r="C53" s="1220"/>
      <c r="D53" s="92"/>
      <c r="E53" s="1221" t="s">
        <v>39</v>
      </c>
      <c r="F53" s="1221"/>
      <c r="G53" s="1221"/>
      <c r="H53" s="1222"/>
      <c r="I53" s="93">
        <v>24</v>
      </c>
      <c r="J53" s="94">
        <v>-546</v>
      </c>
      <c r="K53" s="94">
        <v>-1516</v>
      </c>
      <c r="L53" s="94">
        <v>-2112</v>
      </c>
      <c r="M53" s="95">
        <v>-2692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lIEjw2PGteNwZ7+eyYRrAEchXouaakQZYHhNGD8dY7ySl89d4eG6XM9nXx8o7f9+IT71PPF7Uw6Tq3C/EvOhw==" saltValue="VM5A6skgtB8PzXcbWMEeF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31" t="s">
        <v>42</v>
      </c>
      <c r="D55" s="1231"/>
      <c r="E55" s="1232"/>
      <c r="F55" s="107">
        <v>739</v>
      </c>
      <c r="G55" s="107">
        <v>809</v>
      </c>
      <c r="H55" s="108">
        <v>843</v>
      </c>
    </row>
    <row r="56" spans="2:8" ht="52.5" customHeight="1">
      <c r="B56" s="109"/>
      <c r="C56" s="1233" t="s">
        <v>43</v>
      </c>
      <c r="D56" s="1233"/>
      <c r="E56" s="1234"/>
      <c r="F56" s="110">
        <v>293</v>
      </c>
      <c r="G56" s="110">
        <v>293</v>
      </c>
      <c r="H56" s="111">
        <v>353</v>
      </c>
    </row>
    <row r="57" spans="2:8" ht="53.25" customHeight="1">
      <c r="B57" s="109"/>
      <c r="C57" s="1235" t="s">
        <v>44</v>
      </c>
      <c r="D57" s="1235"/>
      <c r="E57" s="1236"/>
      <c r="F57" s="112">
        <v>3865</v>
      </c>
      <c r="G57" s="112">
        <v>4223</v>
      </c>
      <c r="H57" s="113">
        <v>4540</v>
      </c>
    </row>
    <row r="58" spans="2:8" ht="45.75" customHeight="1">
      <c r="B58" s="114"/>
      <c r="C58" s="1223" t="s">
        <v>565</v>
      </c>
      <c r="D58" s="1224"/>
      <c r="E58" s="1225"/>
      <c r="F58" s="115">
        <v>1805</v>
      </c>
      <c r="G58" s="115">
        <v>2205</v>
      </c>
      <c r="H58" s="116">
        <v>2405</v>
      </c>
    </row>
    <row r="59" spans="2:8" ht="45.75" customHeight="1">
      <c r="B59" s="114"/>
      <c r="C59" s="1223" t="s">
        <v>566</v>
      </c>
      <c r="D59" s="1224"/>
      <c r="E59" s="1225"/>
      <c r="F59" s="115">
        <v>517</v>
      </c>
      <c r="G59" s="115">
        <v>517</v>
      </c>
      <c r="H59" s="116">
        <v>567</v>
      </c>
    </row>
    <row r="60" spans="2:8" ht="45.75" customHeight="1">
      <c r="B60" s="114"/>
      <c r="C60" s="1223" t="s">
        <v>567</v>
      </c>
      <c r="D60" s="1224"/>
      <c r="E60" s="1225"/>
      <c r="F60" s="115">
        <v>560</v>
      </c>
      <c r="G60" s="115">
        <v>560</v>
      </c>
      <c r="H60" s="116">
        <v>560</v>
      </c>
    </row>
    <row r="61" spans="2:8" ht="45.75" customHeight="1">
      <c r="B61" s="114"/>
      <c r="C61" s="1223" t="s">
        <v>569</v>
      </c>
      <c r="D61" s="1224"/>
      <c r="E61" s="1225"/>
      <c r="F61" s="115">
        <v>251</v>
      </c>
      <c r="G61" s="115">
        <v>251</v>
      </c>
      <c r="H61" s="116">
        <v>251</v>
      </c>
    </row>
    <row r="62" spans="2:8" ht="45.75" customHeight="1" thickBot="1">
      <c r="B62" s="117"/>
      <c r="C62" s="1226" t="s">
        <v>568</v>
      </c>
      <c r="D62" s="1227"/>
      <c r="E62" s="1228"/>
      <c r="F62" s="118">
        <v>251</v>
      </c>
      <c r="G62" s="118">
        <v>251</v>
      </c>
      <c r="H62" s="119">
        <v>251</v>
      </c>
    </row>
    <row r="63" spans="2:8" ht="52.5" customHeight="1" thickBot="1">
      <c r="B63" s="120"/>
      <c r="C63" s="1229" t="s">
        <v>45</v>
      </c>
      <c r="D63" s="1229"/>
      <c r="E63" s="1230"/>
      <c r="F63" s="121">
        <v>4897</v>
      </c>
      <c r="G63" s="121">
        <v>5324</v>
      </c>
      <c r="H63" s="122">
        <v>5736</v>
      </c>
    </row>
    <row r="64" spans="2:8" ht="15" customHeight="1"/>
    <row r="65" ht="0" hidden="1" customHeight="1"/>
    <row r="66" ht="0" hidden="1" customHeight="1"/>
  </sheetData>
  <sheetProtection algorithmName="SHA-512" hashValue="aTwla3RIh712Tgzug4XQlL265a2sKFnNxDPjDEKchO84f9i7QFWXCfRaYatwbtoU14ERwGJa3SLqqJdQqtUL6w==" saltValue="VM37WW8U+0D1r4emhIy9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S62" zoomScale="70" zoomScaleNormal="70" zoomScaleSheetLayoutView="55" workbookViewId="0">
      <selection activeCell="AL52" sqref="AL52"/>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571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572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573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574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538</v>
      </c>
      <c r="BQ50" s="1271"/>
      <c r="BR50" s="1271"/>
      <c r="BS50" s="1271"/>
      <c r="BT50" s="1271"/>
      <c r="BU50" s="1271"/>
      <c r="BV50" s="1271"/>
      <c r="BW50" s="1271"/>
      <c r="BX50" s="1271" t="s">
        <v>539</v>
      </c>
      <c r="BY50" s="1271"/>
      <c r="BZ50" s="1271"/>
      <c r="CA50" s="1271"/>
      <c r="CB50" s="1271"/>
      <c r="CC50" s="1271"/>
      <c r="CD50" s="1271"/>
      <c r="CE50" s="1271"/>
      <c r="CF50" s="1271" t="s">
        <v>540</v>
      </c>
      <c r="CG50" s="1271"/>
      <c r="CH50" s="1271"/>
      <c r="CI50" s="1271"/>
      <c r="CJ50" s="1271"/>
      <c r="CK50" s="1271"/>
      <c r="CL50" s="1271"/>
      <c r="CM50" s="1271"/>
      <c r="CN50" s="1271" t="s">
        <v>541</v>
      </c>
      <c r="CO50" s="1271"/>
      <c r="CP50" s="1271"/>
      <c r="CQ50" s="1271"/>
      <c r="CR50" s="1271"/>
      <c r="CS50" s="1271"/>
      <c r="CT50" s="1271"/>
      <c r="CU50" s="1271"/>
      <c r="CV50" s="1271" t="s">
        <v>542</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575</v>
      </c>
      <c r="AO51" s="1275"/>
      <c r="AP51" s="1275"/>
      <c r="AQ51" s="1275"/>
      <c r="AR51" s="1275"/>
      <c r="AS51" s="1275"/>
      <c r="AT51" s="1275"/>
      <c r="AU51" s="1275"/>
      <c r="AV51" s="1275"/>
      <c r="AW51" s="1275"/>
      <c r="AX51" s="1275"/>
      <c r="AY51" s="1275"/>
      <c r="AZ51" s="1275"/>
      <c r="BA51" s="1275"/>
      <c r="BB51" s="1275" t="s">
        <v>576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577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56.5</v>
      </c>
      <c r="CG53" s="1277"/>
      <c r="CH53" s="1277"/>
      <c r="CI53" s="1277"/>
      <c r="CJ53" s="1277"/>
      <c r="CK53" s="1277"/>
      <c r="CL53" s="1277"/>
      <c r="CM53" s="1277"/>
      <c r="CN53" s="1277">
        <v>58.7</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578</v>
      </c>
      <c r="AO55" s="1271"/>
      <c r="AP55" s="1271"/>
      <c r="AQ55" s="1271"/>
      <c r="AR55" s="1271"/>
      <c r="AS55" s="1271"/>
      <c r="AT55" s="1271"/>
      <c r="AU55" s="1271"/>
      <c r="AV55" s="1271"/>
      <c r="AW55" s="1271"/>
      <c r="AX55" s="1271"/>
      <c r="AY55" s="1271"/>
      <c r="AZ55" s="1271"/>
      <c r="BA55" s="1271"/>
      <c r="BB55" s="1275" t="s">
        <v>576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13</v>
      </c>
      <c r="CG55" s="1277"/>
      <c r="CH55" s="1277"/>
      <c r="CI55" s="1277"/>
      <c r="CJ55" s="1277"/>
      <c r="CK55" s="1277"/>
      <c r="CL55" s="1277"/>
      <c r="CM55" s="1277"/>
      <c r="CN55" s="1277">
        <v>21</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577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53.4</v>
      </c>
      <c r="CG57" s="1277"/>
      <c r="CH57" s="1277"/>
      <c r="CI57" s="1277"/>
      <c r="CJ57" s="1277"/>
      <c r="CK57" s="1277"/>
      <c r="CL57" s="1277"/>
      <c r="CM57" s="1277"/>
      <c r="CN57" s="1277">
        <v>56.1</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579</v>
      </c>
    </row>
    <row r="64" spans="1:109">
      <c r="B64" s="1246"/>
      <c r="G64" s="1253"/>
      <c r="I64" s="1287"/>
      <c r="J64" s="1287"/>
      <c r="K64" s="1287"/>
      <c r="L64" s="1287"/>
      <c r="M64" s="1287"/>
      <c r="N64" s="1288"/>
      <c r="AM64" s="1253"/>
      <c r="AN64" s="1253" t="s">
        <v>572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89" t="s">
        <v>580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124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124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124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124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1246"/>
      <c r="H70" s="1298"/>
      <c r="I70" s="1298"/>
      <c r="J70" s="1299"/>
      <c r="K70" s="1299"/>
      <c r="L70" s="1300"/>
      <c r="M70" s="1299"/>
      <c r="N70" s="1300"/>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301"/>
      <c r="I71" s="1302"/>
      <c r="J71" s="1299"/>
      <c r="K71" s="1299"/>
      <c r="L71" s="1300"/>
      <c r="M71" s="1299"/>
      <c r="N71" s="1300"/>
      <c r="AM71" s="1301"/>
      <c r="AN71" s="1239" t="s">
        <v>574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538</v>
      </c>
      <c r="BQ72" s="1271"/>
      <c r="BR72" s="1271"/>
      <c r="BS72" s="1271"/>
      <c r="BT72" s="1271"/>
      <c r="BU72" s="1271"/>
      <c r="BV72" s="1271"/>
      <c r="BW72" s="1271"/>
      <c r="BX72" s="1271" t="s">
        <v>539</v>
      </c>
      <c r="BY72" s="1271"/>
      <c r="BZ72" s="1271"/>
      <c r="CA72" s="1271"/>
      <c r="CB72" s="1271"/>
      <c r="CC72" s="1271"/>
      <c r="CD72" s="1271"/>
      <c r="CE72" s="1271"/>
      <c r="CF72" s="1271" t="s">
        <v>540</v>
      </c>
      <c r="CG72" s="1271"/>
      <c r="CH72" s="1271"/>
      <c r="CI72" s="1271"/>
      <c r="CJ72" s="1271"/>
      <c r="CK72" s="1271"/>
      <c r="CL72" s="1271"/>
      <c r="CM72" s="1271"/>
      <c r="CN72" s="1271" t="s">
        <v>541</v>
      </c>
      <c r="CO72" s="1271"/>
      <c r="CP72" s="1271"/>
      <c r="CQ72" s="1271"/>
      <c r="CR72" s="1271"/>
      <c r="CS72" s="1271"/>
      <c r="CT72" s="1271"/>
      <c r="CU72" s="1271"/>
      <c r="CV72" s="1271" t="s">
        <v>542</v>
      </c>
      <c r="CW72" s="1271"/>
      <c r="CX72" s="1271"/>
      <c r="CY72" s="1271"/>
      <c r="CZ72" s="1271"/>
      <c r="DA72" s="1271"/>
      <c r="DB72" s="1271"/>
      <c r="DC72" s="1271"/>
    </row>
    <row r="73" spans="2:107">
      <c r="B73" s="1246"/>
      <c r="G73" s="1272"/>
      <c r="H73" s="1272"/>
      <c r="I73" s="1272"/>
      <c r="J73" s="1272"/>
      <c r="K73" s="1303"/>
      <c r="L73" s="1303"/>
      <c r="M73" s="1303"/>
      <c r="N73" s="1303"/>
      <c r="AM73" s="1264"/>
      <c r="AN73" s="1275" t="s">
        <v>575</v>
      </c>
      <c r="AO73" s="1275"/>
      <c r="AP73" s="1275"/>
      <c r="AQ73" s="1275"/>
      <c r="AR73" s="1275"/>
      <c r="AS73" s="1275"/>
      <c r="AT73" s="1275"/>
      <c r="AU73" s="1275"/>
      <c r="AV73" s="1275"/>
      <c r="AW73" s="1275"/>
      <c r="AX73" s="1275"/>
      <c r="AY73" s="1275"/>
      <c r="AZ73" s="1275"/>
      <c r="BA73" s="1275"/>
      <c r="BB73" s="1275" t="s">
        <v>576</v>
      </c>
      <c r="BC73" s="1275"/>
      <c r="BD73" s="1275"/>
      <c r="BE73" s="1275"/>
      <c r="BF73" s="1275"/>
      <c r="BG73" s="1275"/>
      <c r="BH73" s="1275"/>
      <c r="BI73" s="1275"/>
      <c r="BJ73" s="1275"/>
      <c r="BK73" s="1275"/>
      <c r="BL73" s="1275"/>
      <c r="BM73" s="1275"/>
      <c r="BN73" s="1275"/>
      <c r="BO73" s="1275"/>
      <c r="BP73" s="1277">
        <v>0.4</v>
      </c>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303"/>
      <c r="L74" s="1303"/>
      <c r="M74" s="1303"/>
      <c r="N74" s="1303"/>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581</v>
      </c>
      <c r="BC75" s="1275"/>
      <c r="BD75" s="1275"/>
      <c r="BE75" s="1275"/>
      <c r="BF75" s="1275"/>
      <c r="BG75" s="1275"/>
      <c r="BH75" s="1275"/>
      <c r="BI75" s="1275"/>
      <c r="BJ75" s="1275"/>
      <c r="BK75" s="1275"/>
      <c r="BL75" s="1275"/>
      <c r="BM75" s="1275"/>
      <c r="BN75" s="1275"/>
      <c r="BO75" s="1275"/>
      <c r="BP75" s="1277">
        <v>7.1</v>
      </c>
      <c r="BQ75" s="1277"/>
      <c r="BR75" s="1277"/>
      <c r="BS75" s="1277"/>
      <c r="BT75" s="1277"/>
      <c r="BU75" s="1277"/>
      <c r="BV75" s="1277"/>
      <c r="BW75" s="1277"/>
      <c r="BX75" s="1277">
        <v>5.9</v>
      </c>
      <c r="BY75" s="1277"/>
      <c r="BZ75" s="1277"/>
      <c r="CA75" s="1277"/>
      <c r="CB75" s="1277"/>
      <c r="CC75" s="1277"/>
      <c r="CD75" s="1277"/>
      <c r="CE75" s="1277"/>
      <c r="CF75" s="1277">
        <v>4.9000000000000004</v>
      </c>
      <c r="CG75" s="1277"/>
      <c r="CH75" s="1277"/>
      <c r="CI75" s="1277"/>
      <c r="CJ75" s="1277"/>
      <c r="CK75" s="1277"/>
      <c r="CL75" s="1277"/>
      <c r="CM75" s="1277"/>
      <c r="CN75" s="1277">
        <v>4.3</v>
      </c>
      <c r="CO75" s="1277"/>
      <c r="CP75" s="1277"/>
      <c r="CQ75" s="1277"/>
      <c r="CR75" s="1277"/>
      <c r="CS75" s="1277"/>
      <c r="CT75" s="1277"/>
      <c r="CU75" s="1277"/>
      <c r="CV75" s="1277">
        <v>4.4000000000000004</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303"/>
      <c r="L77" s="1303"/>
      <c r="M77" s="1303"/>
      <c r="N77" s="1303"/>
      <c r="AN77" s="1271" t="s">
        <v>578</v>
      </c>
      <c r="AO77" s="1271"/>
      <c r="AP77" s="1271"/>
      <c r="AQ77" s="1271"/>
      <c r="AR77" s="1271"/>
      <c r="AS77" s="1271"/>
      <c r="AT77" s="1271"/>
      <c r="AU77" s="1271"/>
      <c r="AV77" s="1271"/>
      <c r="AW77" s="1271"/>
      <c r="AX77" s="1271"/>
      <c r="AY77" s="1271"/>
      <c r="AZ77" s="1271"/>
      <c r="BA77" s="1271"/>
      <c r="BB77" s="1275" t="s">
        <v>576</v>
      </c>
      <c r="BC77" s="1275"/>
      <c r="BD77" s="1275"/>
      <c r="BE77" s="1275"/>
      <c r="BF77" s="1275"/>
      <c r="BG77" s="1275"/>
      <c r="BH77" s="1275"/>
      <c r="BI77" s="1275"/>
      <c r="BJ77" s="1275"/>
      <c r="BK77" s="1275"/>
      <c r="BL77" s="1275"/>
      <c r="BM77" s="1275"/>
      <c r="BN77" s="1275"/>
      <c r="BO77" s="1275"/>
      <c r="BP77" s="1277">
        <v>22.3</v>
      </c>
      <c r="BQ77" s="1277"/>
      <c r="BR77" s="1277"/>
      <c r="BS77" s="1277"/>
      <c r="BT77" s="1277"/>
      <c r="BU77" s="1277"/>
      <c r="BV77" s="1277"/>
      <c r="BW77" s="1277"/>
      <c r="BX77" s="1277">
        <v>20.3</v>
      </c>
      <c r="BY77" s="1277"/>
      <c r="BZ77" s="1277"/>
      <c r="CA77" s="1277"/>
      <c r="CB77" s="1277"/>
      <c r="CC77" s="1277"/>
      <c r="CD77" s="1277"/>
      <c r="CE77" s="1277"/>
      <c r="CF77" s="1277">
        <v>13</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c r="B78" s="1246"/>
      <c r="G78" s="1265"/>
      <c r="H78" s="1265"/>
      <c r="I78" s="1265"/>
      <c r="J78" s="1265"/>
      <c r="K78" s="1303"/>
      <c r="L78" s="1303"/>
      <c r="M78" s="1303"/>
      <c r="N78" s="1303"/>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304"/>
      <c r="L79" s="1304"/>
      <c r="M79" s="1304"/>
      <c r="N79" s="1304"/>
      <c r="AN79" s="1271"/>
      <c r="AO79" s="1271"/>
      <c r="AP79" s="1271"/>
      <c r="AQ79" s="1271"/>
      <c r="AR79" s="1271"/>
      <c r="AS79" s="1271"/>
      <c r="AT79" s="1271"/>
      <c r="AU79" s="1271"/>
      <c r="AV79" s="1271"/>
      <c r="AW79" s="1271"/>
      <c r="AX79" s="1271"/>
      <c r="AY79" s="1271"/>
      <c r="AZ79" s="1271"/>
      <c r="BA79" s="1271"/>
      <c r="BB79" s="1275" t="s">
        <v>581</v>
      </c>
      <c r="BC79" s="1275"/>
      <c r="BD79" s="1275"/>
      <c r="BE79" s="1275"/>
      <c r="BF79" s="1275"/>
      <c r="BG79" s="1275"/>
      <c r="BH79" s="1275"/>
      <c r="BI79" s="1275"/>
      <c r="BJ79" s="1275"/>
      <c r="BK79" s="1275"/>
      <c r="BL79" s="1275"/>
      <c r="BM79" s="1275"/>
      <c r="BN79" s="1275"/>
      <c r="BO79" s="1275"/>
      <c r="BP79" s="1277">
        <v>8.5</v>
      </c>
      <c r="BQ79" s="1277"/>
      <c r="BR79" s="1277"/>
      <c r="BS79" s="1277"/>
      <c r="BT79" s="1277"/>
      <c r="BU79" s="1277"/>
      <c r="BV79" s="1277"/>
      <c r="BW79" s="1277"/>
      <c r="BX79" s="1277">
        <v>7.7</v>
      </c>
      <c r="BY79" s="1277"/>
      <c r="BZ79" s="1277"/>
      <c r="CA79" s="1277"/>
      <c r="CB79" s="1277"/>
      <c r="CC79" s="1277"/>
      <c r="CD79" s="1277"/>
      <c r="CE79" s="1277"/>
      <c r="CF79" s="1277">
        <v>6.8</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c r="B80" s="1246"/>
      <c r="G80" s="1265"/>
      <c r="H80" s="1265"/>
      <c r="I80" s="1279"/>
      <c r="J80" s="1279"/>
      <c r="K80" s="1304"/>
      <c r="L80" s="1304"/>
      <c r="M80" s="1304"/>
      <c r="N80" s="1304"/>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305"/>
      <c r="L82" s="1305"/>
      <c r="M82" s="1305"/>
      <c r="N82" s="1305"/>
      <c r="AQ82" s="1305"/>
      <c r="AR82" s="1305"/>
      <c r="AS82" s="1305"/>
      <c r="AT82" s="1305"/>
      <c r="BC82" s="1305"/>
      <c r="BD82" s="1305"/>
      <c r="BE82" s="1305"/>
      <c r="BF82" s="1305"/>
      <c r="BO82" s="1305"/>
      <c r="BP82" s="1305"/>
      <c r="BQ82" s="1305"/>
      <c r="BR82" s="1305"/>
      <c r="CA82" s="1305"/>
      <c r="CB82" s="1305"/>
      <c r="CC82" s="1305"/>
      <c r="CD82" s="1305"/>
      <c r="CM82" s="1305"/>
      <c r="CN82" s="1305"/>
      <c r="CO82" s="1305"/>
      <c r="CP82" s="1305"/>
      <c r="CY82" s="1305"/>
      <c r="CZ82" s="1305"/>
      <c r="DA82" s="1305"/>
      <c r="DB82" s="1305"/>
      <c r="DC82" s="1305"/>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306"/>
      <c r="AQ87" s="1306"/>
      <c r="BC87" s="1306"/>
      <c r="BO87" s="1306"/>
      <c r="CA87" s="1306"/>
      <c r="CM87" s="1306"/>
      <c r="CY87" s="1306"/>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CKKJNQIRoNjTDAHiOLpNhL3pm5cRFQ+7Z33NC4oT3Qow4NYIgiMtIuqYNrPdTO5VZWWftYe1Hb5bwP7kQyNCw==" saltValue="CFRE1z++V/HRN34yRL5XP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0" zoomScaleNormal="70" zoomScaleSheetLayoutView="70" workbookViewId="0">
      <selection activeCell="AL52" sqref="AL5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rEsGp3tuVDCSEsklwj3nYiJQPh70w7oFcxZ4NAfZAuJc2KwGSldMZYDio/wEsWPhNNYTwd5qM0h+UAxuacJw==" saltValue="tkgWWfti9CfG5b5cvptng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4" zoomScale="70" zoomScaleNormal="70" zoomScaleSheetLayoutView="55" workbookViewId="0">
      <selection activeCell="AL52" sqref="AL52"/>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fHhiDLQqxGqCe3/5rJyPIDvKzrTevz/Z1EAGBQ/auUuqLPMH3aME4pP43UhPAlc/FFcGRoJ+sEkLIU//l0J6w==" saltValue="KKei/rxO+uYPWFZuGEuMh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44872</v>
      </c>
      <c r="E3" s="141"/>
      <c r="F3" s="142">
        <v>53270</v>
      </c>
      <c r="G3" s="143"/>
      <c r="H3" s="144"/>
    </row>
    <row r="4" spans="1:8">
      <c r="A4" s="145"/>
      <c r="B4" s="146"/>
      <c r="C4" s="147"/>
      <c r="D4" s="148">
        <v>10739</v>
      </c>
      <c r="E4" s="149"/>
      <c r="F4" s="150">
        <v>24316</v>
      </c>
      <c r="G4" s="151"/>
      <c r="H4" s="152"/>
    </row>
    <row r="5" spans="1:8">
      <c r="A5" s="133" t="s">
        <v>530</v>
      </c>
      <c r="B5" s="138"/>
      <c r="C5" s="139"/>
      <c r="D5" s="140">
        <v>22895</v>
      </c>
      <c r="E5" s="141"/>
      <c r="F5" s="142">
        <v>53292</v>
      </c>
      <c r="G5" s="143"/>
      <c r="H5" s="144"/>
    </row>
    <row r="6" spans="1:8">
      <c r="A6" s="145"/>
      <c r="B6" s="146"/>
      <c r="C6" s="147"/>
      <c r="D6" s="148">
        <v>7469</v>
      </c>
      <c r="E6" s="149"/>
      <c r="F6" s="150">
        <v>28900</v>
      </c>
      <c r="G6" s="151"/>
      <c r="H6" s="152"/>
    </row>
    <row r="7" spans="1:8">
      <c r="A7" s="133" t="s">
        <v>531</v>
      </c>
      <c r="B7" s="138"/>
      <c r="C7" s="139"/>
      <c r="D7" s="140">
        <v>25805</v>
      </c>
      <c r="E7" s="141"/>
      <c r="F7" s="142">
        <v>49919</v>
      </c>
      <c r="G7" s="143"/>
      <c r="H7" s="144"/>
    </row>
    <row r="8" spans="1:8">
      <c r="A8" s="145"/>
      <c r="B8" s="146"/>
      <c r="C8" s="147"/>
      <c r="D8" s="148">
        <v>14696</v>
      </c>
      <c r="E8" s="149"/>
      <c r="F8" s="150">
        <v>26398</v>
      </c>
      <c r="G8" s="151"/>
      <c r="H8" s="152"/>
    </row>
    <row r="9" spans="1:8">
      <c r="A9" s="133" t="s">
        <v>532</v>
      </c>
      <c r="B9" s="138"/>
      <c r="C9" s="139"/>
      <c r="D9" s="140">
        <v>22586</v>
      </c>
      <c r="E9" s="141"/>
      <c r="F9" s="142">
        <v>47738</v>
      </c>
      <c r="G9" s="143"/>
      <c r="H9" s="144"/>
    </row>
    <row r="10" spans="1:8">
      <c r="A10" s="145"/>
      <c r="B10" s="146"/>
      <c r="C10" s="147"/>
      <c r="D10" s="148">
        <v>11729</v>
      </c>
      <c r="E10" s="149"/>
      <c r="F10" s="150">
        <v>24937</v>
      </c>
      <c r="G10" s="151"/>
      <c r="H10" s="152"/>
    </row>
    <row r="11" spans="1:8">
      <c r="A11" s="133" t="s">
        <v>533</v>
      </c>
      <c r="B11" s="138"/>
      <c r="C11" s="139"/>
      <c r="D11" s="140">
        <v>47748</v>
      </c>
      <c r="E11" s="141"/>
      <c r="F11" s="142">
        <v>52191</v>
      </c>
      <c r="G11" s="143"/>
      <c r="H11" s="144"/>
    </row>
    <row r="12" spans="1:8">
      <c r="A12" s="145"/>
      <c r="B12" s="146"/>
      <c r="C12" s="153"/>
      <c r="D12" s="148">
        <v>11244</v>
      </c>
      <c r="E12" s="149"/>
      <c r="F12" s="150">
        <v>24843</v>
      </c>
      <c r="G12" s="151"/>
      <c r="H12" s="152"/>
    </row>
    <row r="13" spans="1:8">
      <c r="A13" s="133"/>
      <c r="B13" s="138"/>
      <c r="C13" s="154"/>
      <c r="D13" s="155">
        <v>32781</v>
      </c>
      <c r="E13" s="156"/>
      <c r="F13" s="157">
        <v>51282</v>
      </c>
      <c r="G13" s="158"/>
      <c r="H13" s="144"/>
    </row>
    <row r="14" spans="1:8">
      <c r="A14" s="145"/>
      <c r="B14" s="146"/>
      <c r="C14" s="147"/>
      <c r="D14" s="148">
        <v>11175</v>
      </c>
      <c r="E14" s="149"/>
      <c r="F14" s="150">
        <v>25879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4.7</v>
      </c>
      <c r="C19" s="159">
        <f>ROUND(VALUE(SUBSTITUTE(実質収支比率等に係る経年分析!G$48,"▲","-")),2)</f>
        <v>3.44</v>
      </c>
      <c r="D19" s="159">
        <f>ROUND(VALUE(SUBSTITUTE(実質収支比率等に係る経年分析!H$48,"▲","-")),2)</f>
        <v>2.9</v>
      </c>
      <c r="E19" s="159">
        <f>ROUND(VALUE(SUBSTITUTE(実質収支比率等に係る経年分析!I$48,"▲","-")),2)</f>
        <v>4.99</v>
      </c>
      <c r="F19" s="159">
        <f>ROUND(VALUE(SUBSTITUTE(実質収支比率等に係る経年分析!J$48,"▲","-")),2)</f>
        <v>5.04</v>
      </c>
    </row>
    <row r="20" spans="1:11">
      <c r="A20" s="159" t="s">
        <v>49</v>
      </c>
      <c r="B20" s="159">
        <f>ROUND(VALUE(SUBSTITUTE(実質収支比率等に係る経年分析!F$47,"▲","-")),2)</f>
        <v>9.19</v>
      </c>
      <c r="C20" s="159">
        <f>ROUND(VALUE(SUBSTITUTE(実質収支比率等に係る経年分析!G$47,"▲","-")),2)</f>
        <v>9.48</v>
      </c>
      <c r="D20" s="159">
        <f>ROUND(VALUE(SUBSTITUTE(実質収支比率等に係る経年分析!H$47,"▲","-")),2)</f>
        <v>11</v>
      </c>
      <c r="E20" s="159">
        <f>ROUND(VALUE(SUBSTITUTE(実質収支比率等に係る経年分析!I$47,"▲","-")),2)</f>
        <v>11.99</v>
      </c>
      <c r="F20" s="159">
        <f>ROUND(VALUE(SUBSTITUTE(実質収支比率等に係る経年分析!J$47,"▲","-")),2)</f>
        <v>12.42</v>
      </c>
    </row>
    <row r="21" spans="1:11">
      <c r="A21" s="159" t="s">
        <v>50</v>
      </c>
      <c r="B21" s="159">
        <f>IF(ISNUMBER(VALUE(SUBSTITUTE(実質収支比率等に係る経年分析!F$49,"▲","-"))),ROUND(VALUE(SUBSTITUTE(実質収支比率等に係る経年分析!F$49,"▲","-")),2),NA())</f>
        <v>-0.48</v>
      </c>
      <c r="C21" s="159">
        <f>IF(ISNUMBER(VALUE(SUBSTITUTE(実質収支比率等に係る経年分析!G$49,"▲","-"))),ROUND(VALUE(SUBSTITUTE(実質収支比率等に係る経年分析!G$49,"▲","-")),2),NA())</f>
        <v>-1.18</v>
      </c>
      <c r="D21" s="159">
        <f>IF(ISNUMBER(VALUE(SUBSTITUTE(実質収支比率等に係る経年分析!H$49,"▲","-"))),ROUND(VALUE(SUBSTITUTE(実質収支比率等に係る経年分析!H$49,"▲","-")),2),NA())</f>
        <v>1.07</v>
      </c>
      <c r="E21" s="159">
        <f>IF(ISNUMBER(VALUE(SUBSTITUTE(実質収支比率等に係る経年分析!I$49,"▲","-"))),ROUND(VALUE(SUBSTITUTE(実質収支比率等に係る経年分析!I$49,"▲","-")),2),NA())</f>
        <v>3.95</v>
      </c>
      <c r="F21" s="159">
        <f>IF(ISNUMBER(VALUE(SUBSTITUTE(実質収支比率等に係る経年分析!J$49,"▲","-"))),ROUND(VALUE(SUBSTITUTE(実質収支比率等に係る経年分析!J$49,"▲","-")),2),NA())</f>
        <v>0.78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0.54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0.87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介護サービス事業会計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下水道事業会計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0.28999999999999998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c r="A32" s="160" t="str">
        <f>IF(連結実質赤字比率に係る赤字・黒字の構成分析!C$38="",NA(),連結実質赤字比率に係る赤字・黒字の構成分析!C$38)</f>
        <v>介護保険事業会計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0.35</v>
      </c>
    </row>
    <row r="33" spans="1:16">
      <c r="A33" s="160" t="str">
        <f>IF(連結実質赤字比率に係る赤字・黒字の構成分析!C$37="",NA(),連結実質赤字比率に係る赤字・黒字の構成分析!C$37)</f>
        <v>国民健康保険事業会計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1.78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2.16</v>
      </c>
    </row>
    <row r="34" spans="1:16">
      <c r="A34" s="160" t="str">
        <f>IF(連結実質赤字比率に係る赤字・黒字の構成分析!C$36="",NA(),連結実質赤字比率に係る赤字・黒字の構成分析!C$36)</f>
        <v>後期高齢者医療事業会計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0.12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0.14000000000000001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0.14000000000000001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4.17</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4.9800000000000004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5.04</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16.02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15.66</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663</v>
      </c>
      <c r="E42" s="161"/>
      <c r="F42" s="161"/>
      <c r="G42" s="161">
        <f>'実質公債費比率（分子）の構造'!L$52</f>
        <v>751</v>
      </c>
      <c r="H42" s="161"/>
      <c r="I42" s="161"/>
      <c r="J42" s="161">
        <f>'実質公債費比率（分子）の構造'!M$52</f>
        <v>698</v>
      </c>
      <c r="K42" s="161"/>
      <c r="L42" s="161"/>
      <c r="M42" s="161">
        <f>'実質公債費比率（分子）の構造'!N$52</f>
        <v>688</v>
      </c>
      <c r="N42" s="161"/>
      <c r="O42" s="161"/>
      <c r="P42" s="161">
        <f>'実質公債費比率（分子）の構造'!O$52</f>
        <v>670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51</v>
      </c>
      <c r="C45" s="161"/>
      <c r="D45" s="161"/>
      <c r="E45" s="161">
        <f>'実質公債費比率（分子）の構造'!L$49</f>
        <v>63</v>
      </c>
      <c r="F45" s="161"/>
      <c r="G45" s="161"/>
      <c r="H45" s="161">
        <f>'実質公債費比率（分子）の構造'!M$49</f>
        <v>63</v>
      </c>
      <c r="I45" s="161"/>
      <c r="J45" s="161"/>
      <c r="K45" s="161">
        <f>'実質公債費比率（分子）の構造'!N$49</f>
        <v>63</v>
      </c>
      <c r="L45" s="161"/>
      <c r="M45" s="161"/>
      <c r="N45" s="161">
        <f>'実質公債費比率（分子）の構造'!O$49</f>
        <v>62</v>
      </c>
      <c r="O45" s="161"/>
      <c r="P45" s="161"/>
    </row>
    <row r="46" spans="1:16">
      <c r="A46" s="161" t="s">
        <v>61</v>
      </c>
      <c r="B46" s="161">
        <f>'実質公債費比率（分子）の構造'!K$48</f>
        <v>143</v>
      </c>
      <c r="C46" s="161"/>
      <c r="D46" s="161"/>
      <c r="E46" s="161">
        <f>'実質公債費比率（分子）の構造'!L$48</f>
        <v>144</v>
      </c>
      <c r="F46" s="161"/>
      <c r="G46" s="161"/>
      <c r="H46" s="161">
        <f>'実質公債費比率（分子）の構造'!M$48</f>
        <v>172</v>
      </c>
      <c r="I46" s="161"/>
      <c r="J46" s="161"/>
      <c r="K46" s="161">
        <f>'実質公債費比率（分子）の構造'!N$48</f>
        <v>167</v>
      </c>
      <c r="L46" s="161"/>
      <c r="M46" s="161"/>
      <c r="N46" s="161">
        <f>'実質公債費比率（分子）の構造'!O$48</f>
        <v>161</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863</v>
      </c>
      <c r="C49" s="161"/>
      <c r="D49" s="161"/>
      <c r="E49" s="161">
        <f>'実質公債費比率（分子）の構造'!L$45</f>
        <v>760</v>
      </c>
      <c r="F49" s="161"/>
      <c r="G49" s="161"/>
      <c r="H49" s="161">
        <f>'実質公債費比率（分子）の構造'!M$45</f>
        <v>718</v>
      </c>
      <c r="I49" s="161"/>
      <c r="J49" s="161"/>
      <c r="K49" s="161">
        <f>'実質公債費比率（分子）の構造'!N$45</f>
        <v>733</v>
      </c>
      <c r="L49" s="161"/>
      <c r="M49" s="161"/>
      <c r="N49" s="161">
        <f>'実質公債費比率（分子）の構造'!O$45</f>
        <v>727</v>
      </c>
      <c r="O49" s="161"/>
      <c r="P49" s="161"/>
    </row>
    <row r="50" spans="1:16">
      <c r="A50" s="161" t="s">
        <v>65</v>
      </c>
      <c r="B50" s="161" t="e">
        <f>NA()</f>
        <v>#N/A</v>
      </c>
      <c r="C50" s="161">
        <f>IF(ISNUMBER('実質公債費比率（分子）の構造'!K$53),'実質公債費比率（分子）の構造'!K$53,NA())</f>
        <v>394</v>
      </c>
      <c r="D50" s="161" t="e">
        <f>NA()</f>
        <v>#N/A</v>
      </c>
      <c r="E50" s="161" t="e">
        <f>NA()</f>
        <v>#N/A</v>
      </c>
      <c r="F50" s="161">
        <f>IF(ISNUMBER('実質公債費比率（分子）の構造'!L$53),'実質公債費比率（分子）の構造'!L$53,NA())</f>
        <v>216</v>
      </c>
      <c r="G50" s="161" t="e">
        <f>NA()</f>
        <v>#N/A</v>
      </c>
      <c r="H50" s="161" t="e">
        <f>NA()</f>
        <v>#N/A</v>
      </c>
      <c r="I50" s="161">
        <f>IF(ISNUMBER('実質公債費比率（分子）の構造'!M$53),'実質公債費比率（分子）の構造'!M$53,NA())</f>
        <v>255</v>
      </c>
      <c r="J50" s="161" t="e">
        <f>NA()</f>
        <v>#N/A</v>
      </c>
      <c r="K50" s="161" t="e">
        <f>NA()</f>
        <v>#N/A</v>
      </c>
      <c r="L50" s="161">
        <f>IF(ISNUMBER('実質公債費比率（分子）の構造'!N$53),'実質公債費比率（分子）の構造'!N$53,NA())</f>
        <v>275</v>
      </c>
      <c r="M50" s="161" t="e">
        <f>NA()</f>
        <v>#N/A</v>
      </c>
      <c r="N50" s="161" t="e">
        <f>NA()</f>
        <v>#N/A</v>
      </c>
      <c r="O50" s="161">
        <f>IF(ISNUMBER('実質公債費比率（分子）の構造'!O$53),'実質公債費比率（分子）の構造'!O$53,NA())</f>
        <v>280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7744</v>
      </c>
      <c r="E56" s="160"/>
      <c r="F56" s="160"/>
      <c r="G56" s="160">
        <f>'将来負担比率（分子）の構造'!J$52</f>
        <v>7746</v>
      </c>
      <c r="H56" s="160"/>
      <c r="I56" s="160"/>
      <c r="J56" s="160">
        <f>'将来負担比率（分子）の構造'!K$52</f>
        <v>7892</v>
      </c>
      <c r="K56" s="160"/>
      <c r="L56" s="160"/>
      <c r="M56" s="160">
        <f>'将来負担比率（分子）の構造'!L$52</f>
        <v>8048</v>
      </c>
      <c r="N56" s="160"/>
      <c r="O56" s="160"/>
      <c r="P56" s="160">
        <f>'将来負担比率（分子）の構造'!M$52</f>
        <v>8025</v>
      </c>
    </row>
    <row r="57" spans="1:16">
      <c r="A57" s="160" t="s">
        <v>36</v>
      </c>
      <c r="B57" s="160"/>
      <c r="C57" s="160"/>
      <c r="D57" s="160">
        <f>'将来負担比率（分子）の構造'!I$51</f>
        <v>75</v>
      </c>
      <c r="E57" s="160"/>
      <c r="F57" s="160"/>
      <c r="G57" s="160">
        <f>'将来負担比率（分子）の構造'!J$51</f>
        <v>61</v>
      </c>
      <c r="H57" s="160"/>
      <c r="I57" s="160"/>
      <c r="J57" s="160">
        <f>'将来負担比率（分子）の構造'!K$51</f>
        <v>50</v>
      </c>
      <c r="K57" s="160"/>
      <c r="L57" s="160"/>
      <c r="M57" s="160">
        <f>'将来負担比率（分子）の構造'!L$51</f>
        <v>38</v>
      </c>
      <c r="N57" s="160"/>
      <c r="O57" s="160"/>
      <c r="P57" s="160">
        <f>'将来負担比率（分子）の構造'!M$51</f>
        <v>23</v>
      </c>
    </row>
    <row r="58" spans="1:16">
      <c r="A58" s="160" t="s">
        <v>35</v>
      </c>
      <c r="B58" s="160"/>
      <c r="C58" s="160"/>
      <c r="D58" s="160">
        <f>'将来負担比率（分子）の構造'!I$50</f>
        <v>3921</v>
      </c>
      <c r="E58" s="160"/>
      <c r="F58" s="160"/>
      <c r="G58" s="160">
        <f>'将来負担比率（分子）の構造'!J$50</f>
        <v>4350</v>
      </c>
      <c r="H58" s="160"/>
      <c r="I58" s="160"/>
      <c r="J58" s="160">
        <f>'将来負担比率（分子）の構造'!K$50</f>
        <v>5052</v>
      </c>
      <c r="K58" s="160"/>
      <c r="L58" s="160"/>
      <c r="M58" s="160">
        <f>'将来負担比率（分子）の構造'!L$50</f>
        <v>5375</v>
      </c>
      <c r="N58" s="160"/>
      <c r="O58" s="160"/>
      <c r="P58" s="160">
        <f>'将来負担比率（分子）の構造'!M$50</f>
        <v>5845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445</v>
      </c>
      <c r="C62" s="160"/>
      <c r="D62" s="160"/>
      <c r="E62" s="160">
        <f>'将来負担比率（分子）の構造'!J$45</f>
        <v>295</v>
      </c>
      <c r="F62" s="160"/>
      <c r="G62" s="160"/>
      <c r="H62" s="160">
        <f>'将来負担比率（分子）の構造'!K$45</f>
        <v>136</v>
      </c>
      <c r="I62" s="160"/>
      <c r="J62" s="160"/>
      <c r="K62" s="160">
        <f>'将来負担比率（分子）の構造'!L$45</f>
        <v>182</v>
      </c>
      <c r="L62" s="160"/>
      <c r="M62" s="160"/>
      <c r="N62" s="160">
        <f>'将来負担比率（分子）の構造'!M$45</f>
        <v>99</v>
      </c>
      <c r="O62" s="160"/>
      <c r="P62" s="160"/>
    </row>
    <row r="63" spans="1:16">
      <c r="A63" s="160" t="s">
        <v>28</v>
      </c>
      <c r="B63" s="160">
        <f>'将来負担比率（分子）の構造'!I$44</f>
        <v>728</v>
      </c>
      <c r="C63" s="160"/>
      <c r="D63" s="160"/>
      <c r="E63" s="160">
        <f>'将来負担比率（分子）の構造'!J$44</f>
        <v>717</v>
      </c>
      <c r="F63" s="160"/>
      <c r="G63" s="160"/>
      <c r="H63" s="160">
        <f>'将来負担比率（分子）の構造'!K$44</f>
        <v>666</v>
      </c>
      <c r="I63" s="160"/>
      <c r="J63" s="160"/>
      <c r="K63" s="160">
        <f>'将来負担比率（分子）の構造'!L$44</f>
        <v>612</v>
      </c>
      <c r="L63" s="160"/>
      <c r="M63" s="160"/>
      <c r="N63" s="160">
        <f>'将来負担比率（分子）の構造'!M$44</f>
        <v>559</v>
      </c>
      <c r="O63" s="160"/>
      <c r="P63" s="160"/>
    </row>
    <row r="64" spans="1:16">
      <c r="A64" s="160" t="s">
        <v>27</v>
      </c>
      <c r="B64" s="160">
        <f>'将来負担比率（分子）の構造'!I$43</f>
        <v>2406</v>
      </c>
      <c r="C64" s="160"/>
      <c r="D64" s="160"/>
      <c r="E64" s="160">
        <f>'将来負担比率（分子）の構造'!J$43</f>
        <v>2480</v>
      </c>
      <c r="F64" s="160"/>
      <c r="G64" s="160"/>
      <c r="H64" s="160">
        <f>'将来負担比率（分子）の構造'!K$43</f>
        <v>2480</v>
      </c>
      <c r="I64" s="160"/>
      <c r="J64" s="160"/>
      <c r="K64" s="160">
        <f>'将来負担比率（分子）の構造'!L$43</f>
        <v>2472</v>
      </c>
      <c r="L64" s="160"/>
      <c r="M64" s="160"/>
      <c r="N64" s="160">
        <f>'将来負担比率（分子）の構造'!M$43</f>
        <v>2440</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8185</v>
      </c>
      <c r="C66" s="160"/>
      <c r="D66" s="160"/>
      <c r="E66" s="160">
        <f>'将来負担比率（分子）の構造'!J$41</f>
        <v>8120</v>
      </c>
      <c r="F66" s="160"/>
      <c r="G66" s="160"/>
      <c r="H66" s="160">
        <f>'将来負担比率（分子）の構造'!K$41</f>
        <v>8195</v>
      </c>
      <c r="I66" s="160"/>
      <c r="J66" s="160"/>
      <c r="K66" s="160">
        <f>'将来負担比率（分子）の構造'!L$41</f>
        <v>8083</v>
      </c>
      <c r="L66" s="160"/>
      <c r="M66" s="160"/>
      <c r="N66" s="160">
        <f>'将来負担比率（分子）の構造'!M$41</f>
        <v>8103</v>
      </c>
      <c r="O66" s="160"/>
      <c r="P66" s="160"/>
    </row>
    <row r="67" spans="1:16">
      <c r="A67" s="160" t="s">
        <v>69</v>
      </c>
      <c r="B67" s="160" t="e">
        <f>NA()</f>
        <v>#N/A</v>
      </c>
      <c r="C67" s="160">
        <f>IF(ISNUMBER('将来負担比率（分子）の構造'!I$53), IF('将来負担比率（分子）の構造'!I$53 &lt; 0, 0, '将来負担比率（分子）の構造'!I$53), NA())</f>
        <v>24</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739</v>
      </c>
      <c r="C72" s="164">
        <f>基金残高に係る経年分析!G55</f>
        <v>809</v>
      </c>
      <c r="D72" s="164">
        <f>基金残高に係る経年分析!H55</f>
        <v>843</v>
      </c>
    </row>
    <row r="73" spans="1:16">
      <c r="A73" s="163" t="s">
        <v>72</v>
      </c>
      <c r="B73" s="164">
        <f>基金残高に係る経年分析!F56</f>
        <v>293</v>
      </c>
      <c r="C73" s="164">
        <f>基金残高に係る経年分析!G56</f>
        <v>293</v>
      </c>
      <c r="D73" s="164">
        <f>基金残高に係る経年分析!H56</f>
        <v>353</v>
      </c>
    </row>
    <row r="74" spans="1:16">
      <c r="A74" s="163" t="s">
        <v>73</v>
      </c>
      <c r="B74" s="164">
        <f>基金残高に係る経年分析!F57</f>
        <v>3865</v>
      </c>
      <c r="C74" s="164">
        <f>基金残高に係る経年分析!G57</f>
        <v>4223</v>
      </c>
      <c r="D74" s="164">
        <f>基金残高に係る経年分析!H57</f>
        <v>4540</v>
      </c>
    </row>
  </sheetData>
  <sheetProtection algorithmName="SHA-512" hashValue="8dVacOiUMlnsy4DnItXoH1wzc+APbXzO73I0gJpuXbV//BwozUV+3AiRznWxgdn8ZxRT3MbjyMpPb0Wble7CzA==" saltValue="EmiH9ClaZO9evhedV86t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205</v>
      </c>
      <c r="DI1" s="598"/>
      <c r="DJ1" s="598"/>
      <c r="DK1" s="598"/>
      <c r="DL1" s="598"/>
      <c r="DM1" s="598"/>
      <c r="DN1" s="599"/>
      <c r="DO1" s="205"/>
      <c r="DP1" s="597" t="s">
        <v>206</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208</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209</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210</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211</v>
      </c>
      <c r="S4" s="601"/>
      <c r="T4" s="601"/>
      <c r="U4" s="601"/>
      <c r="V4" s="601"/>
      <c r="W4" s="601"/>
      <c r="X4" s="601"/>
      <c r="Y4" s="602"/>
      <c r="Z4" s="600" t="s">
        <v>212</v>
      </c>
      <c r="AA4" s="601"/>
      <c r="AB4" s="601"/>
      <c r="AC4" s="602"/>
      <c r="AD4" s="600" t="s">
        <v>213</v>
      </c>
      <c r="AE4" s="601"/>
      <c r="AF4" s="601"/>
      <c r="AG4" s="601"/>
      <c r="AH4" s="601"/>
      <c r="AI4" s="601"/>
      <c r="AJ4" s="601"/>
      <c r="AK4" s="602"/>
      <c r="AL4" s="600" t="s">
        <v>212</v>
      </c>
      <c r="AM4" s="601"/>
      <c r="AN4" s="601"/>
      <c r="AO4" s="602"/>
      <c r="AP4" s="606" t="s">
        <v>214</v>
      </c>
      <c r="AQ4" s="606"/>
      <c r="AR4" s="606"/>
      <c r="AS4" s="606"/>
      <c r="AT4" s="606"/>
      <c r="AU4" s="606"/>
      <c r="AV4" s="606"/>
      <c r="AW4" s="606"/>
      <c r="AX4" s="606"/>
      <c r="AY4" s="606"/>
      <c r="AZ4" s="606"/>
      <c r="BA4" s="606"/>
      <c r="BB4" s="606"/>
      <c r="BC4" s="606"/>
      <c r="BD4" s="606"/>
      <c r="BE4" s="606"/>
      <c r="BF4" s="606"/>
      <c r="BG4" s="606" t="s">
        <v>215</v>
      </c>
      <c r="BH4" s="606"/>
      <c r="BI4" s="606"/>
      <c r="BJ4" s="606"/>
      <c r="BK4" s="606"/>
      <c r="BL4" s="606"/>
      <c r="BM4" s="606"/>
      <c r="BN4" s="606"/>
      <c r="BO4" s="606" t="s">
        <v>212</v>
      </c>
      <c r="BP4" s="606"/>
      <c r="BQ4" s="606"/>
      <c r="BR4" s="606"/>
      <c r="BS4" s="606" t="s">
        <v>216</v>
      </c>
      <c r="BT4" s="606"/>
      <c r="BU4" s="606"/>
      <c r="BV4" s="606"/>
      <c r="BW4" s="606"/>
      <c r="BX4" s="606"/>
      <c r="BY4" s="606"/>
      <c r="BZ4" s="606"/>
      <c r="CA4" s="606"/>
      <c r="CB4" s="606"/>
      <c r="CD4" s="603" t="s">
        <v>217</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218</v>
      </c>
      <c r="C5" s="608"/>
      <c r="D5" s="608"/>
      <c r="E5" s="608"/>
      <c r="F5" s="608"/>
      <c r="G5" s="608"/>
      <c r="H5" s="608"/>
      <c r="I5" s="608"/>
      <c r="J5" s="608"/>
      <c r="K5" s="608"/>
      <c r="L5" s="608"/>
      <c r="M5" s="608"/>
      <c r="N5" s="608"/>
      <c r="O5" s="608"/>
      <c r="P5" s="608"/>
      <c r="Q5" s="609"/>
      <c r="R5" s="610">
        <v>4130865</v>
      </c>
      <c r="S5" s="611"/>
      <c r="T5" s="611"/>
      <c r="U5" s="611"/>
      <c r="V5" s="611"/>
      <c r="W5" s="611"/>
      <c r="X5" s="611"/>
      <c r="Y5" s="612"/>
      <c r="Z5" s="613">
        <v>35.5</v>
      </c>
      <c r="AA5" s="613"/>
      <c r="AB5" s="613"/>
      <c r="AC5" s="613"/>
      <c r="AD5" s="614">
        <v>4130865</v>
      </c>
      <c r="AE5" s="614"/>
      <c r="AF5" s="614"/>
      <c r="AG5" s="614"/>
      <c r="AH5" s="614"/>
      <c r="AI5" s="614"/>
      <c r="AJ5" s="614"/>
      <c r="AK5" s="614"/>
      <c r="AL5" s="615">
        <v>63.9</v>
      </c>
      <c r="AM5" s="616"/>
      <c r="AN5" s="616"/>
      <c r="AO5" s="617"/>
      <c r="AP5" s="607" t="s">
        <v>219</v>
      </c>
      <c r="AQ5" s="608"/>
      <c r="AR5" s="608"/>
      <c r="AS5" s="608"/>
      <c r="AT5" s="608"/>
      <c r="AU5" s="608"/>
      <c r="AV5" s="608"/>
      <c r="AW5" s="608"/>
      <c r="AX5" s="608"/>
      <c r="AY5" s="608"/>
      <c r="AZ5" s="608"/>
      <c r="BA5" s="608"/>
      <c r="BB5" s="608"/>
      <c r="BC5" s="608"/>
      <c r="BD5" s="608"/>
      <c r="BE5" s="608"/>
      <c r="BF5" s="609"/>
      <c r="BG5" s="621">
        <v>4130865</v>
      </c>
      <c r="BH5" s="622"/>
      <c r="BI5" s="622"/>
      <c r="BJ5" s="622"/>
      <c r="BK5" s="622"/>
      <c r="BL5" s="622"/>
      <c r="BM5" s="622"/>
      <c r="BN5" s="623"/>
      <c r="BO5" s="624">
        <v>100</v>
      </c>
      <c r="BP5" s="624"/>
      <c r="BQ5" s="624"/>
      <c r="BR5" s="624"/>
      <c r="BS5" s="625">
        <v>28856</v>
      </c>
      <c r="BT5" s="625"/>
      <c r="BU5" s="625"/>
      <c r="BV5" s="625"/>
      <c r="BW5" s="625"/>
      <c r="BX5" s="625"/>
      <c r="BY5" s="625"/>
      <c r="BZ5" s="625"/>
      <c r="CA5" s="625"/>
      <c r="CB5" s="629"/>
      <c r="CD5" s="603" t="s">
        <v>214</v>
      </c>
      <c r="CE5" s="604"/>
      <c r="CF5" s="604"/>
      <c r="CG5" s="604"/>
      <c r="CH5" s="604"/>
      <c r="CI5" s="604"/>
      <c r="CJ5" s="604"/>
      <c r="CK5" s="604"/>
      <c r="CL5" s="604"/>
      <c r="CM5" s="604"/>
      <c r="CN5" s="604"/>
      <c r="CO5" s="604"/>
      <c r="CP5" s="604"/>
      <c r="CQ5" s="605"/>
      <c r="CR5" s="603" t="s">
        <v>220</v>
      </c>
      <c r="CS5" s="604"/>
      <c r="CT5" s="604"/>
      <c r="CU5" s="604"/>
      <c r="CV5" s="604"/>
      <c r="CW5" s="604"/>
      <c r="CX5" s="604"/>
      <c r="CY5" s="605"/>
      <c r="CZ5" s="603" t="s">
        <v>212</v>
      </c>
      <c r="DA5" s="604"/>
      <c r="DB5" s="604"/>
      <c r="DC5" s="605"/>
      <c r="DD5" s="603" t="s">
        <v>221</v>
      </c>
      <c r="DE5" s="604"/>
      <c r="DF5" s="604"/>
      <c r="DG5" s="604"/>
      <c r="DH5" s="604"/>
      <c r="DI5" s="604"/>
      <c r="DJ5" s="604"/>
      <c r="DK5" s="604"/>
      <c r="DL5" s="604"/>
      <c r="DM5" s="604"/>
      <c r="DN5" s="604"/>
      <c r="DO5" s="604"/>
      <c r="DP5" s="605"/>
      <c r="DQ5" s="603" t="s">
        <v>222</v>
      </c>
      <c r="DR5" s="604"/>
      <c r="DS5" s="604"/>
      <c r="DT5" s="604"/>
      <c r="DU5" s="604"/>
      <c r="DV5" s="604"/>
      <c r="DW5" s="604"/>
      <c r="DX5" s="604"/>
      <c r="DY5" s="604"/>
      <c r="DZ5" s="604"/>
      <c r="EA5" s="604"/>
      <c r="EB5" s="604"/>
      <c r="EC5" s="605"/>
    </row>
    <row r="6" spans="2:143" ht="11.25" customHeight="1">
      <c r="B6" s="618" t="s">
        <v>223</v>
      </c>
      <c r="C6" s="619"/>
      <c r="D6" s="619"/>
      <c r="E6" s="619"/>
      <c r="F6" s="619"/>
      <c r="G6" s="619"/>
      <c r="H6" s="619"/>
      <c r="I6" s="619"/>
      <c r="J6" s="619"/>
      <c r="K6" s="619"/>
      <c r="L6" s="619"/>
      <c r="M6" s="619"/>
      <c r="N6" s="619"/>
      <c r="O6" s="619"/>
      <c r="P6" s="619"/>
      <c r="Q6" s="620"/>
      <c r="R6" s="621">
        <v>94384</v>
      </c>
      <c r="S6" s="622"/>
      <c r="T6" s="622"/>
      <c r="U6" s="622"/>
      <c r="V6" s="622"/>
      <c r="W6" s="622"/>
      <c r="X6" s="622"/>
      <c r="Y6" s="623"/>
      <c r="Z6" s="624">
        <v>0.8</v>
      </c>
      <c r="AA6" s="624"/>
      <c r="AB6" s="624"/>
      <c r="AC6" s="624"/>
      <c r="AD6" s="625">
        <v>94384</v>
      </c>
      <c r="AE6" s="625"/>
      <c r="AF6" s="625"/>
      <c r="AG6" s="625"/>
      <c r="AH6" s="625"/>
      <c r="AI6" s="625"/>
      <c r="AJ6" s="625"/>
      <c r="AK6" s="625"/>
      <c r="AL6" s="626">
        <v>1.5</v>
      </c>
      <c r="AM6" s="627"/>
      <c r="AN6" s="627"/>
      <c r="AO6" s="628"/>
      <c r="AP6" s="618" t="s">
        <v>224</v>
      </c>
      <c r="AQ6" s="619"/>
      <c r="AR6" s="619"/>
      <c r="AS6" s="619"/>
      <c r="AT6" s="619"/>
      <c r="AU6" s="619"/>
      <c r="AV6" s="619"/>
      <c r="AW6" s="619"/>
      <c r="AX6" s="619"/>
      <c r="AY6" s="619"/>
      <c r="AZ6" s="619"/>
      <c r="BA6" s="619"/>
      <c r="BB6" s="619"/>
      <c r="BC6" s="619"/>
      <c r="BD6" s="619"/>
      <c r="BE6" s="619"/>
      <c r="BF6" s="620"/>
      <c r="BG6" s="621">
        <v>4130865</v>
      </c>
      <c r="BH6" s="622"/>
      <c r="BI6" s="622"/>
      <c r="BJ6" s="622"/>
      <c r="BK6" s="622"/>
      <c r="BL6" s="622"/>
      <c r="BM6" s="622"/>
      <c r="BN6" s="623"/>
      <c r="BO6" s="624">
        <v>100</v>
      </c>
      <c r="BP6" s="624"/>
      <c r="BQ6" s="624"/>
      <c r="BR6" s="624"/>
      <c r="BS6" s="625">
        <v>28856</v>
      </c>
      <c r="BT6" s="625"/>
      <c r="BU6" s="625"/>
      <c r="BV6" s="625"/>
      <c r="BW6" s="625"/>
      <c r="BX6" s="625"/>
      <c r="BY6" s="625"/>
      <c r="BZ6" s="625"/>
      <c r="CA6" s="625"/>
      <c r="CB6" s="629"/>
      <c r="CD6" s="632" t="s">
        <v>225</v>
      </c>
      <c r="CE6" s="633"/>
      <c r="CF6" s="633"/>
      <c r="CG6" s="633"/>
      <c r="CH6" s="633"/>
      <c r="CI6" s="633"/>
      <c r="CJ6" s="633"/>
      <c r="CK6" s="633"/>
      <c r="CL6" s="633"/>
      <c r="CM6" s="633"/>
      <c r="CN6" s="633"/>
      <c r="CO6" s="633"/>
      <c r="CP6" s="633"/>
      <c r="CQ6" s="634"/>
      <c r="CR6" s="621">
        <v>113997</v>
      </c>
      <c r="CS6" s="622"/>
      <c r="CT6" s="622"/>
      <c r="CU6" s="622"/>
      <c r="CV6" s="622"/>
      <c r="CW6" s="622"/>
      <c r="CX6" s="622"/>
      <c r="CY6" s="623"/>
      <c r="CZ6" s="615">
        <v>1</v>
      </c>
      <c r="DA6" s="616"/>
      <c r="DB6" s="616"/>
      <c r="DC6" s="635"/>
      <c r="DD6" s="630" t="s">
        <v>129</v>
      </c>
      <c r="DE6" s="622"/>
      <c r="DF6" s="622"/>
      <c r="DG6" s="622"/>
      <c r="DH6" s="622"/>
      <c r="DI6" s="622"/>
      <c r="DJ6" s="622"/>
      <c r="DK6" s="622"/>
      <c r="DL6" s="622"/>
      <c r="DM6" s="622"/>
      <c r="DN6" s="622"/>
      <c r="DO6" s="622"/>
      <c r="DP6" s="623"/>
      <c r="DQ6" s="630">
        <v>113888</v>
      </c>
      <c r="DR6" s="622"/>
      <c r="DS6" s="622"/>
      <c r="DT6" s="622"/>
      <c r="DU6" s="622"/>
      <c r="DV6" s="622"/>
      <c r="DW6" s="622"/>
      <c r="DX6" s="622"/>
      <c r="DY6" s="622"/>
      <c r="DZ6" s="622"/>
      <c r="EA6" s="622"/>
      <c r="EB6" s="622"/>
      <c r="EC6" s="631"/>
    </row>
    <row r="7" spans="2:143" ht="11.25" customHeight="1">
      <c r="B7" s="618" t="s">
        <v>226</v>
      </c>
      <c r="C7" s="619"/>
      <c r="D7" s="619"/>
      <c r="E7" s="619"/>
      <c r="F7" s="619"/>
      <c r="G7" s="619"/>
      <c r="H7" s="619"/>
      <c r="I7" s="619"/>
      <c r="J7" s="619"/>
      <c r="K7" s="619"/>
      <c r="L7" s="619"/>
      <c r="M7" s="619"/>
      <c r="N7" s="619"/>
      <c r="O7" s="619"/>
      <c r="P7" s="619"/>
      <c r="Q7" s="620"/>
      <c r="R7" s="621">
        <v>12173</v>
      </c>
      <c r="S7" s="622"/>
      <c r="T7" s="622"/>
      <c r="U7" s="622"/>
      <c r="V7" s="622"/>
      <c r="W7" s="622"/>
      <c r="X7" s="622"/>
      <c r="Y7" s="623"/>
      <c r="Z7" s="624">
        <v>0.1</v>
      </c>
      <c r="AA7" s="624"/>
      <c r="AB7" s="624"/>
      <c r="AC7" s="624"/>
      <c r="AD7" s="625">
        <v>12173</v>
      </c>
      <c r="AE7" s="625"/>
      <c r="AF7" s="625"/>
      <c r="AG7" s="625"/>
      <c r="AH7" s="625"/>
      <c r="AI7" s="625"/>
      <c r="AJ7" s="625"/>
      <c r="AK7" s="625"/>
      <c r="AL7" s="626">
        <v>0.2</v>
      </c>
      <c r="AM7" s="627"/>
      <c r="AN7" s="627"/>
      <c r="AO7" s="628"/>
      <c r="AP7" s="618" t="s">
        <v>227</v>
      </c>
      <c r="AQ7" s="619"/>
      <c r="AR7" s="619"/>
      <c r="AS7" s="619"/>
      <c r="AT7" s="619"/>
      <c r="AU7" s="619"/>
      <c r="AV7" s="619"/>
      <c r="AW7" s="619"/>
      <c r="AX7" s="619"/>
      <c r="AY7" s="619"/>
      <c r="AZ7" s="619"/>
      <c r="BA7" s="619"/>
      <c r="BB7" s="619"/>
      <c r="BC7" s="619"/>
      <c r="BD7" s="619"/>
      <c r="BE7" s="619"/>
      <c r="BF7" s="620"/>
      <c r="BG7" s="621">
        <v>1881586</v>
      </c>
      <c r="BH7" s="622"/>
      <c r="BI7" s="622"/>
      <c r="BJ7" s="622"/>
      <c r="BK7" s="622"/>
      <c r="BL7" s="622"/>
      <c r="BM7" s="622"/>
      <c r="BN7" s="623"/>
      <c r="BO7" s="624">
        <v>45.5</v>
      </c>
      <c r="BP7" s="624"/>
      <c r="BQ7" s="624"/>
      <c r="BR7" s="624"/>
      <c r="BS7" s="625">
        <v>28856</v>
      </c>
      <c r="BT7" s="625"/>
      <c r="BU7" s="625"/>
      <c r="BV7" s="625"/>
      <c r="BW7" s="625"/>
      <c r="BX7" s="625"/>
      <c r="BY7" s="625"/>
      <c r="BZ7" s="625"/>
      <c r="CA7" s="625"/>
      <c r="CB7" s="629"/>
      <c r="CD7" s="636" t="s">
        <v>228</v>
      </c>
      <c r="CE7" s="637"/>
      <c r="CF7" s="637"/>
      <c r="CG7" s="637"/>
      <c r="CH7" s="637"/>
      <c r="CI7" s="637"/>
      <c r="CJ7" s="637"/>
      <c r="CK7" s="637"/>
      <c r="CL7" s="637"/>
      <c r="CM7" s="637"/>
      <c r="CN7" s="637"/>
      <c r="CO7" s="637"/>
      <c r="CP7" s="637"/>
      <c r="CQ7" s="638"/>
      <c r="CR7" s="621">
        <v>2015254</v>
      </c>
      <c r="CS7" s="622"/>
      <c r="CT7" s="622"/>
      <c r="CU7" s="622"/>
      <c r="CV7" s="622"/>
      <c r="CW7" s="622"/>
      <c r="CX7" s="622"/>
      <c r="CY7" s="623"/>
      <c r="CZ7" s="624">
        <v>18.100000000000001</v>
      </c>
      <c r="DA7" s="624"/>
      <c r="DB7" s="624"/>
      <c r="DC7" s="624"/>
      <c r="DD7" s="630">
        <v>1074615</v>
      </c>
      <c r="DE7" s="622"/>
      <c r="DF7" s="622"/>
      <c r="DG7" s="622"/>
      <c r="DH7" s="622"/>
      <c r="DI7" s="622"/>
      <c r="DJ7" s="622"/>
      <c r="DK7" s="622"/>
      <c r="DL7" s="622"/>
      <c r="DM7" s="622"/>
      <c r="DN7" s="622"/>
      <c r="DO7" s="622"/>
      <c r="DP7" s="623"/>
      <c r="DQ7" s="630">
        <v>915904</v>
      </c>
      <c r="DR7" s="622"/>
      <c r="DS7" s="622"/>
      <c r="DT7" s="622"/>
      <c r="DU7" s="622"/>
      <c r="DV7" s="622"/>
      <c r="DW7" s="622"/>
      <c r="DX7" s="622"/>
      <c r="DY7" s="622"/>
      <c r="DZ7" s="622"/>
      <c r="EA7" s="622"/>
      <c r="EB7" s="622"/>
      <c r="EC7" s="631"/>
    </row>
    <row r="8" spans="2:143" ht="11.25" customHeight="1">
      <c r="B8" s="618" t="s">
        <v>229</v>
      </c>
      <c r="C8" s="619"/>
      <c r="D8" s="619"/>
      <c r="E8" s="619"/>
      <c r="F8" s="619"/>
      <c r="G8" s="619"/>
      <c r="H8" s="619"/>
      <c r="I8" s="619"/>
      <c r="J8" s="619"/>
      <c r="K8" s="619"/>
      <c r="L8" s="619"/>
      <c r="M8" s="619"/>
      <c r="N8" s="619"/>
      <c r="O8" s="619"/>
      <c r="P8" s="619"/>
      <c r="Q8" s="620"/>
      <c r="R8" s="621">
        <v>38591</v>
      </c>
      <c r="S8" s="622"/>
      <c r="T8" s="622"/>
      <c r="U8" s="622"/>
      <c r="V8" s="622"/>
      <c r="W8" s="622"/>
      <c r="X8" s="622"/>
      <c r="Y8" s="623"/>
      <c r="Z8" s="624">
        <v>0.3</v>
      </c>
      <c r="AA8" s="624"/>
      <c r="AB8" s="624"/>
      <c r="AC8" s="624"/>
      <c r="AD8" s="625">
        <v>38591</v>
      </c>
      <c r="AE8" s="625"/>
      <c r="AF8" s="625"/>
      <c r="AG8" s="625"/>
      <c r="AH8" s="625"/>
      <c r="AI8" s="625"/>
      <c r="AJ8" s="625"/>
      <c r="AK8" s="625"/>
      <c r="AL8" s="626">
        <v>0.6</v>
      </c>
      <c r="AM8" s="627"/>
      <c r="AN8" s="627"/>
      <c r="AO8" s="628"/>
      <c r="AP8" s="618" t="s">
        <v>230</v>
      </c>
      <c r="AQ8" s="619"/>
      <c r="AR8" s="619"/>
      <c r="AS8" s="619"/>
      <c r="AT8" s="619"/>
      <c r="AU8" s="619"/>
      <c r="AV8" s="619"/>
      <c r="AW8" s="619"/>
      <c r="AX8" s="619"/>
      <c r="AY8" s="619"/>
      <c r="AZ8" s="619"/>
      <c r="BA8" s="619"/>
      <c r="BB8" s="619"/>
      <c r="BC8" s="619"/>
      <c r="BD8" s="619"/>
      <c r="BE8" s="619"/>
      <c r="BF8" s="620"/>
      <c r="BG8" s="621">
        <v>59316</v>
      </c>
      <c r="BH8" s="622"/>
      <c r="BI8" s="622"/>
      <c r="BJ8" s="622"/>
      <c r="BK8" s="622"/>
      <c r="BL8" s="622"/>
      <c r="BM8" s="622"/>
      <c r="BN8" s="623"/>
      <c r="BO8" s="624">
        <v>1.4</v>
      </c>
      <c r="BP8" s="624"/>
      <c r="BQ8" s="624"/>
      <c r="BR8" s="624"/>
      <c r="BS8" s="630" t="s">
        <v>129</v>
      </c>
      <c r="BT8" s="622"/>
      <c r="BU8" s="622"/>
      <c r="BV8" s="622"/>
      <c r="BW8" s="622"/>
      <c r="BX8" s="622"/>
      <c r="BY8" s="622"/>
      <c r="BZ8" s="622"/>
      <c r="CA8" s="622"/>
      <c r="CB8" s="631"/>
      <c r="CD8" s="636" t="s">
        <v>231</v>
      </c>
      <c r="CE8" s="637"/>
      <c r="CF8" s="637"/>
      <c r="CG8" s="637"/>
      <c r="CH8" s="637"/>
      <c r="CI8" s="637"/>
      <c r="CJ8" s="637"/>
      <c r="CK8" s="637"/>
      <c r="CL8" s="637"/>
      <c r="CM8" s="637"/>
      <c r="CN8" s="637"/>
      <c r="CO8" s="637"/>
      <c r="CP8" s="637"/>
      <c r="CQ8" s="638"/>
      <c r="CR8" s="621">
        <v>4366388</v>
      </c>
      <c r="CS8" s="622"/>
      <c r="CT8" s="622"/>
      <c r="CU8" s="622"/>
      <c r="CV8" s="622"/>
      <c r="CW8" s="622"/>
      <c r="CX8" s="622"/>
      <c r="CY8" s="623"/>
      <c r="CZ8" s="624">
        <v>39.200000000000003</v>
      </c>
      <c r="DA8" s="624"/>
      <c r="DB8" s="624"/>
      <c r="DC8" s="624"/>
      <c r="DD8" s="630">
        <v>81637</v>
      </c>
      <c r="DE8" s="622"/>
      <c r="DF8" s="622"/>
      <c r="DG8" s="622"/>
      <c r="DH8" s="622"/>
      <c r="DI8" s="622"/>
      <c r="DJ8" s="622"/>
      <c r="DK8" s="622"/>
      <c r="DL8" s="622"/>
      <c r="DM8" s="622"/>
      <c r="DN8" s="622"/>
      <c r="DO8" s="622"/>
      <c r="DP8" s="623"/>
      <c r="DQ8" s="630">
        <v>2090640</v>
      </c>
      <c r="DR8" s="622"/>
      <c r="DS8" s="622"/>
      <c r="DT8" s="622"/>
      <c r="DU8" s="622"/>
      <c r="DV8" s="622"/>
      <c r="DW8" s="622"/>
      <c r="DX8" s="622"/>
      <c r="DY8" s="622"/>
      <c r="DZ8" s="622"/>
      <c r="EA8" s="622"/>
      <c r="EB8" s="622"/>
      <c r="EC8" s="631"/>
    </row>
    <row r="9" spans="2:143" ht="11.25" customHeight="1">
      <c r="B9" s="618" t="s">
        <v>232</v>
      </c>
      <c r="C9" s="619"/>
      <c r="D9" s="619"/>
      <c r="E9" s="619"/>
      <c r="F9" s="619"/>
      <c r="G9" s="619"/>
      <c r="H9" s="619"/>
      <c r="I9" s="619"/>
      <c r="J9" s="619"/>
      <c r="K9" s="619"/>
      <c r="L9" s="619"/>
      <c r="M9" s="619"/>
      <c r="N9" s="619"/>
      <c r="O9" s="619"/>
      <c r="P9" s="619"/>
      <c r="Q9" s="620"/>
      <c r="R9" s="621">
        <v>38183</v>
      </c>
      <c r="S9" s="622"/>
      <c r="T9" s="622"/>
      <c r="U9" s="622"/>
      <c r="V9" s="622"/>
      <c r="W9" s="622"/>
      <c r="X9" s="622"/>
      <c r="Y9" s="623"/>
      <c r="Z9" s="624">
        <v>0.3</v>
      </c>
      <c r="AA9" s="624"/>
      <c r="AB9" s="624"/>
      <c r="AC9" s="624"/>
      <c r="AD9" s="625">
        <v>38183</v>
      </c>
      <c r="AE9" s="625"/>
      <c r="AF9" s="625"/>
      <c r="AG9" s="625"/>
      <c r="AH9" s="625"/>
      <c r="AI9" s="625"/>
      <c r="AJ9" s="625"/>
      <c r="AK9" s="625"/>
      <c r="AL9" s="626">
        <v>0.6</v>
      </c>
      <c r="AM9" s="627"/>
      <c r="AN9" s="627"/>
      <c r="AO9" s="628"/>
      <c r="AP9" s="618" t="s">
        <v>233</v>
      </c>
      <c r="AQ9" s="619"/>
      <c r="AR9" s="619"/>
      <c r="AS9" s="619"/>
      <c r="AT9" s="619"/>
      <c r="AU9" s="619"/>
      <c r="AV9" s="619"/>
      <c r="AW9" s="619"/>
      <c r="AX9" s="619"/>
      <c r="AY9" s="619"/>
      <c r="AZ9" s="619"/>
      <c r="BA9" s="619"/>
      <c r="BB9" s="619"/>
      <c r="BC9" s="619"/>
      <c r="BD9" s="619"/>
      <c r="BE9" s="619"/>
      <c r="BF9" s="620"/>
      <c r="BG9" s="621">
        <v>1569524</v>
      </c>
      <c r="BH9" s="622"/>
      <c r="BI9" s="622"/>
      <c r="BJ9" s="622"/>
      <c r="BK9" s="622"/>
      <c r="BL9" s="622"/>
      <c r="BM9" s="622"/>
      <c r="BN9" s="623"/>
      <c r="BO9" s="624">
        <v>38</v>
      </c>
      <c r="BP9" s="624"/>
      <c r="BQ9" s="624"/>
      <c r="BR9" s="624"/>
      <c r="BS9" s="630" t="s">
        <v>129</v>
      </c>
      <c r="BT9" s="622"/>
      <c r="BU9" s="622"/>
      <c r="BV9" s="622"/>
      <c r="BW9" s="622"/>
      <c r="BX9" s="622"/>
      <c r="BY9" s="622"/>
      <c r="BZ9" s="622"/>
      <c r="CA9" s="622"/>
      <c r="CB9" s="631"/>
      <c r="CD9" s="636" t="s">
        <v>234</v>
      </c>
      <c r="CE9" s="637"/>
      <c r="CF9" s="637"/>
      <c r="CG9" s="637"/>
      <c r="CH9" s="637"/>
      <c r="CI9" s="637"/>
      <c r="CJ9" s="637"/>
      <c r="CK9" s="637"/>
      <c r="CL9" s="637"/>
      <c r="CM9" s="637"/>
      <c r="CN9" s="637"/>
      <c r="CO9" s="637"/>
      <c r="CP9" s="637"/>
      <c r="CQ9" s="638"/>
      <c r="CR9" s="621">
        <v>1176794</v>
      </c>
      <c r="CS9" s="622"/>
      <c r="CT9" s="622"/>
      <c r="CU9" s="622"/>
      <c r="CV9" s="622"/>
      <c r="CW9" s="622"/>
      <c r="CX9" s="622"/>
      <c r="CY9" s="623"/>
      <c r="CZ9" s="624">
        <v>10.6</v>
      </c>
      <c r="DA9" s="624"/>
      <c r="DB9" s="624"/>
      <c r="DC9" s="624"/>
      <c r="DD9" s="630">
        <v>89959</v>
      </c>
      <c r="DE9" s="622"/>
      <c r="DF9" s="622"/>
      <c r="DG9" s="622"/>
      <c r="DH9" s="622"/>
      <c r="DI9" s="622"/>
      <c r="DJ9" s="622"/>
      <c r="DK9" s="622"/>
      <c r="DL9" s="622"/>
      <c r="DM9" s="622"/>
      <c r="DN9" s="622"/>
      <c r="DO9" s="622"/>
      <c r="DP9" s="623"/>
      <c r="DQ9" s="630">
        <v>900092</v>
      </c>
      <c r="DR9" s="622"/>
      <c r="DS9" s="622"/>
      <c r="DT9" s="622"/>
      <c r="DU9" s="622"/>
      <c r="DV9" s="622"/>
      <c r="DW9" s="622"/>
      <c r="DX9" s="622"/>
      <c r="DY9" s="622"/>
      <c r="DZ9" s="622"/>
      <c r="EA9" s="622"/>
      <c r="EB9" s="622"/>
      <c r="EC9" s="631"/>
    </row>
    <row r="10" spans="2:143" ht="11.25" customHeight="1">
      <c r="B10" s="618" t="s">
        <v>235</v>
      </c>
      <c r="C10" s="619"/>
      <c r="D10" s="619"/>
      <c r="E10" s="619"/>
      <c r="F10" s="619"/>
      <c r="G10" s="619"/>
      <c r="H10" s="619"/>
      <c r="I10" s="619"/>
      <c r="J10" s="619"/>
      <c r="K10" s="619"/>
      <c r="L10" s="619"/>
      <c r="M10" s="619"/>
      <c r="N10" s="619"/>
      <c r="O10" s="619"/>
      <c r="P10" s="619"/>
      <c r="Q10" s="620"/>
      <c r="R10" s="621" t="s">
        <v>129</v>
      </c>
      <c r="S10" s="622"/>
      <c r="T10" s="622"/>
      <c r="U10" s="622"/>
      <c r="V10" s="622"/>
      <c r="W10" s="622"/>
      <c r="X10" s="622"/>
      <c r="Y10" s="623"/>
      <c r="Z10" s="624" t="s">
        <v>129</v>
      </c>
      <c r="AA10" s="624"/>
      <c r="AB10" s="624"/>
      <c r="AC10" s="624"/>
      <c r="AD10" s="625" t="s">
        <v>236</v>
      </c>
      <c r="AE10" s="625"/>
      <c r="AF10" s="625"/>
      <c r="AG10" s="625"/>
      <c r="AH10" s="625"/>
      <c r="AI10" s="625"/>
      <c r="AJ10" s="625"/>
      <c r="AK10" s="625"/>
      <c r="AL10" s="626" t="s">
        <v>167</v>
      </c>
      <c r="AM10" s="627"/>
      <c r="AN10" s="627"/>
      <c r="AO10" s="628"/>
      <c r="AP10" s="618" t="s">
        <v>237</v>
      </c>
      <c r="AQ10" s="619"/>
      <c r="AR10" s="619"/>
      <c r="AS10" s="619"/>
      <c r="AT10" s="619"/>
      <c r="AU10" s="619"/>
      <c r="AV10" s="619"/>
      <c r="AW10" s="619"/>
      <c r="AX10" s="619"/>
      <c r="AY10" s="619"/>
      <c r="AZ10" s="619"/>
      <c r="BA10" s="619"/>
      <c r="BB10" s="619"/>
      <c r="BC10" s="619"/>
      <c r="BD10" s="619"/>
      <c r="BE10" s="619"/>
      <c r="BF10" s="620"/>
      <c r="BG10" s="621">
        <v>94861</v>
      </c>
      <c r="BH10" s="622"/>
      <c r="BI10" s="622"/>
      <c r="BJ10" s="622"/>
      <c r="BK10" s="622"/>
      <c r="BL10" s="622"/>
      <c r="BM10" s="622"/>
      <c r="BN10" s="623"/>
      <c r="BO10" s="624">
        <v>2.2999999999999998</v>
      </c>
      <c r="BP10" s="624"/>
      <c r="BQ10" s="624"/>
      <c r="BR10" s="624"/>
      <c r="BS10" s="630" t="s">
        <v>167</v>
      </c>
      <c r="BT10" s="622"/>
      <c r="BU10" s="622"/>
      <c r="BV10" s="622"/>
      <c r="BW10" s="622"/>
      <c r="BX10" s="622"/>
      <c r="BY10" s="622"/>
      <c r="BZ10" s="622"/>
      <c r="CA10" s="622"/>
      <c r="CB10" s="631"/>
      <c r="CD10" s="636" t="s">
        <v>238</v>
      </c>
      <c r="CE10" s="637"/>
      <c r="CF10" s="637"/>
      <c r="CG10" s="637"/>
      <c r="CH10" s="637"/>
      <c r="CI10" s="637"/>
      <c r="CJ10" s="637"/>
      <c r="CK10" s="637"/>
      <c r="CL10" s="637"/>
      <c r="CM10" s="637"/>
      <c r="CN10" s="637"/>
      <c r="CO10" s="637"/>
      <c r="CP10" s="637"/>
      <c r="CQ10" s="638"/>
      <c r="CR10" s="621">
        <v>17340</v>
      </c>
      <c r="CS10" s="622"/>
      <c r="CT10" s="622"/>
      <c r="CU10" s="622"/>
      <c r="CV10" s="622"/>
      <c r="CW10" s="622"/>
      <c r="CX10" s="622"/>
      <c r="CY10" s="623"/>
      <c r="CZ10" s="624">
        <v>0.2</v>
      </c>
      <c r="DA10" s="624"/>
      <c r="DB10" s="624"/>
      <c r="DC10" s="624"/>
      <c r="DD10" s="630">
        <v>2214</v>
      </c>
      <c r="DE10" s="622"/>
      <c r="DF10" s="622"/>
      <c r="DG10" s="622"/>
      <c r="DH10" s="622"/>
      <c r="DI10" s="622"/>
      <c r="DJ10" s="622"/>
      <c r="DK10" s="622"/>
      <c r="DL10" s="622"/>
      <c r="DM10" s="622"/>
      <c r="DN10" s="622"/>
      <c r="DO10" s="622"/>
      <c r="DP10" s="623"/>
      <c r="DQ10" s="630">
        <v>16222</v>
      </c>
      <c r="DR10" s="622"/>
      <c r="DS10" s="622"/>
      <c r="DT10" s="622"/>
      <c r="DU10" s="622"/>
      <c r="DV10" s="622"/>
      <c r="DW10" s="622"/>
      <c r="DX10" s="622"/>
      <c r="DY10" s="622"/>
      <c r="DZ10" s="622"/>
      <c r="EA10" s="622"/>
      <c r="EB10" s="622"/>
      <c r="EC10" s="631"/>
    </row>
    <row r="11" spans="2:143" ht="11.25" customHeight="1">
      <c r="B11" s="618" t="s">
        <v>239</v>
      </c>
      <c r="C11" s="619"/>
      <c r="D11" s="619"/>
      <c r="E11" s="619"/>
      <c r="F11" s="619"/>
      <c r="G11" s="619"/>
      <c r="H11" s="619"/>
      <c r="I11" s="619"/>
      <c r="J11" s="619"/>
      <c r="K11" s="619"/>
      <c r="L11" s="619"/>
      <c r="M11" s="619"/>
      <c r="N11" s="619"/>
      <c r="O11" s="619"/>
      <c r="P11" s="619"/>
      <c r="Q11" s="620"/>
      <c r="R11" s="621" t="s">
        <v>129</v>
      </c>
      <c r="S11" s="622"/>
      <c r="T11" s="622"/>
      <c r="U11" s="622"/>
      <c r="V11" s="622"/>
      <c r="W11" s="622"/>
      <c r="X11" s="622"/>
      <c r="Y11" s="623"/>
      <c r="Z11" s="624" t="s">
        <v>129</v>
      </c>
      <c r="AA11" s="624"/>
      <c r="AB11" s="624"/>
      <c r="AC11" s="624"/>
      <c r="AD11" s="625" t="s">
        <v>129</v>
      </c>
      <c r="AE11" s="625"/>
      <c r="AF11" s="625"/>
      <c r="AG11" s="625"/>
      <c r="AH11" s="625"/>
      <c r="AI11" s="625"/>
      <c r="AJ11" s="625"/>
      <c r="AK11" s="625"/>
      <c r="AL11" s="626" t="s">
        <v>129</v>
      </c>
      <c r="AM11" s="627"/>
      <c r="AN11" s="627"/>
      <c r="AO11" s="628"/>
      <c r="AP11" s="618" t="s">
        <v>240</v>
      </c>
      <c r="AQ11" s="619"/>
      <c r="AR11" s="619"/>
      <c r="AS11" s="619"/>
      <c r="AT11" s="619"/>
      <c r="AU11" s="619"/>
      <c r="AV11" s="619"/>
      <c r="AW11" s="619"/>
      <c r="AX11" s="619"/>
      <c r="AY11" s="619"/>
      <c r="AZ11" s="619"/>
      <c r="BA11" s="619"/>
      <c r="BB11" s="619"/>
      <c r="BC11" s="619"/>
      <c r="BD11" s="619"/>
      <c r="BE11" s="619"/>
      <c r="BF11" s="620"/>
      <c r="BG11" s="621">
        <v>157885</v>
      </c>
      <c r="BH11" s="622"/>
      <c r="BI11" s="622"/>
      <c r="BJ11" s="622"/>
      <c r="BK11" s="622"/>
      <c r="BL11" s="622"/>
      <c r="BM11" s="622"/>
      <c r="BN11" s="623"/>
      <c r="BO11" s="624">
        <v>3.8</v>
      </c>
      <c r="BP11" s="624"/>
      <c r="BQ11" s="624"/>
      <c r="BR11" s="624"/>
      <c r="BS11" s="630">
        <v>28856</v>
      </c>
      <c r="BT11" s="622"/>
      <c r="BU11" s="622"/>
      <c r="BV11" s="622"/>
      <c r="BW11" s="622"/>
      <c r="BX11" s="622"/>
      <c r="BY11" s="622"/>
      <c r="BZ11" s="622"/>
      <c r="CA11" s="622"/>
      <c r="CB11" s="631"/>
      <c r="CD11" s="636" t="s">
        <v>241</v>
      </c>
      <c r="CE11" s="637"/>
      <c r="CF11" s="637"/>
      <c r="CG11" s="637"/>
      <c r="CH11" s="637"/>
      <c r="CI11" s="637"/>
      <c r="CJ11" s="637"/>
      <c r="CK11" s="637"/>
      <c r="CL11" s="637"/>
      <c r="CM11" s="637"/>
      <c r="CN11" s="637"/>
      <c r="CO11" s="637"/>
      <c r="CP11" s="637"/>
      <c r="CQ11" s="638"/>
      <c r="CR11" s="621">
        <v>119075</v>
      </c>
      <c r="CS11" s="622"/>
      <c r="CT11" s="622"/>
      <c r="CU11" s="622"/>
      <c r="CV11" s="622"/>
      <c r="CW11" s="622"/>
      <c r="CX11" s="622"/>
      <c r="CY11" s="623"/>
      <c r="CZ11" s="624">
        <v>1.1000000000000001</v>
      </c>
      <c r="DA11" s="624"/>
      <c r="DB11" s="624"/>
      <c r="DC11" s="624"/>
      <c r="DD11" s="630">
        <v>30346</v>
      </c>
      <c r="DE11" s="622"/>
      <c r="DF11" s="622"/>
      <c r="DG11" s="622"/>
      <c r="DH11" s="622"/>
      <c r="DI11" s="622"/>
      <c r="DJ11" s="622"/>
      <c r="DK11" s="622"/>
      <c r="DL11" s="622"/>
      <c r="DM11" s="622"/>
      <c r="DN11" s="622"/>
      <c r="DO11" s="622"/>
      <c r="DP11" s="623"/>
      <c r="DQ11" s="630">
        <v>77591</v>
      </c>
      <c r="DR11" s="622"/>
      <c r="DS11" s="622"/>
      <c r="DT11" s="622"/>
      <c r="DU11" s="622"/>
      <c r="DV11" s="622"/>
      <c r="DW11" s="622"/>
      <c r="DX11" s="622"/>
      <c r="DY11" s="622"/>
      <c r="DZ11" s="622"/>
      <c r="EA11" s="622"/>
      <c r="EB11" s="622"/>
      <c r="EC11" s="631"/>
    </row>
    <row r="12" spans="2:143" ht="11.25" customHeight="1">
      <c r="B12" s="618" t="s">
        <v>242</v>
      </c>
      <c r="C12" s="619"/>
      <c r="D12" s="619"/>
      <c r="E12" s="619"/>
      <c r="F12" s="619"/>
      <c r="G12" s="619"/>
      <c r="H12" s="619"/>
      <c r="I12" s="619"/>
      <c r="J12" s="619"/>
      <c r="K12" s="619"/>
      <c r="L12" s="619"/>
      <c r="M12" s="619"/>
      <c r="N12" s="619"/>
      <c r="O12" s="619"/>
      <c r="P12" s="619"/>
      <c r="Q12" s="620"/>
      <c r="R12" s="621">
        <v>570674</v>
      </c>
      <c r="S12" s="622"/>
      <c r="T12" s="622"/>
      <c r="U12" s="622"/>
      <c r="V12" s="622"/>
      <c r="W12" s="622"/>
      <c r="X12" s="622"/>
      <c r="Y12" s="623"/>
      <c r="Z12" s="624">
        <v>4.9000000000000004</v>
      </c>
      <c r="AA12" s="624"/>
      <c r="AB12" s="624"/>
      <c r="AC12" s="624"/>
      <c r="AD12" s="625">
        <v>570674</v>
      </c>
      <c r="AE12" s="625"/>
      <c r="AF12" s="625"/>
      <c r="AG12" s="625"/>
      <c r="AH12" s="625"/>
      <c r="AI12" s="625"/>
      <c r="AJ12" s="625"/>
      <c r="AK12" s="625"/>
      <c r="AL12" s="626">
        <v>8.8000000000000007</v>
      </c>
      <c r="AM12" s="627"/>
      <c r="AN12" s="627"/>
      <c r="AO12" s="628"/>
      <c r="AP12" s="618" t="s">
        <v>243</v>
      </c>
      <c r="AQ12" s="619"/>
      <c r="AR12" s="619"/>
      <c r="AS12" s="619"/>
      <c r="AT12" s="619"/>
      <c r="AU12" s="619"/>
      <c r="AV12" s="619"/>
      <c r="AW12" s="619"/>
      <c r="AX12" s="619"/>
      <c r="AY12" s="619"/>
      <c r="AZ12" s="619"/>
      <c r="BA12" s="619"/>
      <c r="BB12" s="619"/>
      <c r="BC12" s="619"/>
      <c r="BD12" s="619"/>
      <c r="BE12" s="619"/>
      <c r="BF12" s="620"/>
      <c r="BG12" s="621">
        <v>1920363</v>
      </c>
      <c r="BH12" s="622"/>
      <c r="BI12" s="622"/>
      <c r="BJ12" s="622"/>
      <c r="BK12" s="622"/>
      <c r="BL12" s="622"/>
      <c r="BM12" s="622"/>
      <c r="BN12" s="623"/>
      <c r="BO12" s="624">
        <v>46.5</v>
      </c>
      <c r="BP12" s="624"/>
      <c r="BQ12" s="624"/>
      <c r="BR12" s="624"/>
      <c r="BS12" s="630" t="s">
        <v>236</v>
      </c>
      <c r="BT12" s="622"/>
      <c r="BU12" s="622"/>
      <c r="BV12" s="622"/>
      <c r="BW12" s="622"/>
      <c r="BX12" s="622"/>
      <c r="BY12" s="622"/>
      <c r="BZ12" s="622"/>
      <c r="CA12" s="622"/>
      <c r="CB12" s="631"/>
      <c r="CD12" s="636" t="s">
        <v>244</v>
      </c>
      <c r="CE12" s="637"/>
      <c r="CF12" s="637"/>
      <c r="CG12" s="637"/>
      <c r="CH12" s="637"/>
      <c r="CI12" s="637"/>
      <c r="CJ12" s="637"/>
      <c r="CK12" s="637"/>
      <c r="CL12" s="637"/>
      <c r="CM12" s="637"/>
      <c r="CN12" s="637"/>
      <c r="CO12" s="637"/>
      <c r="CP12" s="637"/>
      <c r="CQ12" s="638"/>
      <c r="CR12" s="621">
        <v>34864</v>
      </c>
      <c r="CS12" s="622"/>
      <c r="CT12" s="622"/>
      <c r="CU12" s="622"/>
      <c r="CV12" s="622"/>
      <c r="CW12" s="622"/>
      <c r="CX12" s="622"/>
      <c r="CY12" s="623"/>
      <c r="CZ12" s="624">
        <v>0.3</v>
      </c>
      <c r="DA12" s="624"/>
      <c r="DB12" s="624"/>
      <c r="DC12" s="624"/>
      <c r="DD12" s="630">
        <v>2379</v>
      </c>
      <c r="DE12" s="622"/>
      <c r="DF12" s="622"/>
      <c r="DG12" s="622"/>
      <c r="DH12" s="622"/>
      <c r="DI12" s="622"/>
      <c r="DJ12" s="622"/>
      <c r="DK12" s="622"/>
      <c r="DL12" s="622"/>
      <c r="DM12" s="622"/>
      <c r="DN12" s="622"/>
      <c r="DO12" s="622"/>
      <c r="DP12" s="623"/>
      <c r="DQ12" s="630">
        <v>22817</v>
      </c>
      <c r="DR12" s="622"/>
      <c r="DS12" s="622"/>
      <c r="DT12" s="622"/>
      <c r="DU12" s="622"/>
      <c r="DV12" s="622"/>
      <c r="DW12" s="622"/>
      <c r="DX12" s="622"/>
      <c r="DY12" s="622"/>
      <c r="DZ12" s="622"/>
      <c r="EA12" s="622"/>
      <c r="EB12" s="622"/>
      <c r="EC12" s="631"/>
    </row>
    <row r="13" spans="2:143" ht="11.25" customHeight="1">
      <c r="B13" s="618" t="s">
        <v>245</v>
      </c>
      <c r="C13" s="619"/>
      <c r="D13" s="619"/>
      <c r="E13" s="619"/>
      <c r="F13" s="619"/>
      <c r="G13" s="619"/>
      <c r="H13" s="619"/>
      <c r="I13" s="619"/>
      <c r="J13" s="619"/>
      <c r="K13" s="619"/>
      <c r="L13" s="619"/>
      <c r="M13" s="619"/>
      <c r="N13" s="619"/>
      <c r="O13" s="619"/>
      <c r="P13" s="619"/>
      <c r="Q13" s="620"/>
      <c r="R13" s="621" t="s">
        <v>236</v>
      </c>
      <c r="S13" s="622"/>
      <c r="T13" s="622"/>
      <c r="U13" s="622"/>
      <c r="V13" s="622"/>
      <c r="W13" s="622"/>
      <c r="X13" s="622"/>
      <c r="Y13" s="623"/>
      <c r="Z13" s="624" t="s">
        <v>236</v>
      </c>
      <c r="AA13" s="624"/>
      <c r="AB13" s="624"/>
      <c r="AC13" s="624"/>
      <c r="AD13" s="625" t="s">
        <v>167</v>
      </c>
      <c r="AE13" s="625"/>
      <c r="AF13" s="625"/>
      <c r="AG13" s="625"/>
      <c r="AH13" s="625"/>
      <c r="AI13" s="625"/>
      <c r="AJ13" s="625"/>
      <c r="AK13" s="625"/>
      <c r="AL13" s="626" t="s">
        <v>129</v>
      </c>
      <c r="AM13" s="627"/>
      <c r="AN13" s="627"/>
      <c r="AO13" s="628"/>
      <c r="AP13" s="618" t="s">
        <v>246</v>
      </c>
      <c r="AQ13" s="619"/>
      <c r="AR13" s="619"/>
      <c r="AS13" s="619"/>
      <c r="AT13" s="619"/>
      <c r="AU13" s="619"/>
      <c r="AV13" s="619"/>
      <c r="AW13" s="619"/>
      <c r="AX13" s="619"/>
      <c r="AY13" s="619"/>
      <c r="AZ13" s="619"/>
      <c r="BA13" s="619"/>
      <c r="BB13" s="619"/>
      <c r="BC13" s="619"/>
      <c r="BD13" s="619"/>
      <c r="BE13" s="619"/>
      <c r="BF13" s="620"/>
      <c r="BG13" s="621">
        <v>1918376</v>
      </c>
      <c r="BH13" s="622"/>
      <c r="BI13" s="622"/>
      <c r="BJ13" s="622"/>
      <c r="BK13" s="622"/>
      <c r="BL13" s="622"/>
      <c r="BM13" s="622"/>
      <c r="BN13" s="623"/>
      <c r="BO13" s="624">
        <v>46.4</v>
      </c>
      <c r="BP13" s="624"/>
      <c r="BQ13" s="624"/>
      <c r="BR13" s="624"/>
      <c r="BS13" s="630" t="s">
        <v>236</v>
      </c>
      <c r="BT13" s="622"/>
      <c r="BU13" s="622"/>
      <c r="BV13" s="622"/>
      <c r="BW13" s="622"/>
      <c r="BX13" s="622"/>
      <c r="BY13" s="622"/>
      <c r="BZ13" s="622"/>
      <c r="CA13" s="622"/>
      <c r="CB13" s="631"/>
      <c r="CD13" s="636" t="s">
        <v>247</v>
      </c>
      <c r="CE13" s="637"/>
      <c r="CF13" s="637"/>
      <c r="CG13" s="637"/>
      <c r="CH13" s="637"/>
      <c r="CI13" s="637"/>
      <c r="CJ13" s="637"/>
      <c r="CK13" s="637"/>
      <c r="CL13" s="637"/>
      <c r="CM13" s="637"/>
      <c r="CN13" s="637"/>
      <c r="CO13" s="637"/>
      <c r="CP13" s="637"/>
      <c r="CQ13" s="638"/>
      <c r="CR13" s="621">
        <v>532904</v>
      </c>
      <c r="CS13" s="622"/>
      <c r="CT13" s="622"/>
      <c r="CU13" s="622"/>
      <c r="CV13" s="622"/>
      <c r="CW13" s="622"/>
      <c r="CX13" s="622"/>
      <c r="CY13" s="623"/>
      <c r="CZ13" s="624">
        <v>4.8</v>
      </c>
      <c r="DA13" s="624"/>
      <c r="DB13" s="624"/>
      <c r="DC13" s="624"/>
      <c r="DD13" s="630">
        <v>99268</v>
      </c>
      <c r="DE13" s="622"/>
      <c r="DF13" s="622"/>
      <c r="DG13" s="622"/>
      <c r="DH13" s="622"/>
      <c r="DI13" s="622"/>
      <c r="DJ13" s="622"/>
      <c r="DK13" s="622"/>
      <c r="DL13" s="622"/>
      <c r="DM13" s="622"/>
      <c r="DN13" s="622"/>
      <c r="DO13" s="622"/>
      <c r="DP13" s="623"/>
      <c r="DQ13" s="630">
        <v>462199</v>
      </c>
      <c r="DR13" s="622"/>
      <c r="DS13" s="622"/>
      <c r="DT13" s="622"/>
      <c r="DU13" s="622"/>
      <c r="DV13" s="622"/>
      <c r="DW13" s="622"/>
      <c r="DX13" s="622"/>
      <c r="DY13" s="622"/>
      <c r="DZ13" s="622"/>
      <c r="EA13" s="622"/>
      <c r="EB13" s="622"/>
      <c r="EC13" s="631"/>
    </row>
    <row r="14" spans="2:143" ht="11.25" customHeight="1">
      <c r="B14" s="618" t="s">
        <v>248</v>
      </c>
      <c r="C14" s="619"/>
      <c r="D14" s="619"/>
      <c r="E14" s="619"/>
      <c r="F14" s="619"/>
      <c r="G14" s="619"/>
      <c r="H14" s="619"/>
      <c r="I14" s="619"/>
      <c r="J14" s="619"/>
      <c r="K14" s="619"/>
      <c r="L14" s="619"/>
      <c r="M14" s="619"/>
      <c r="N14" s="619"/>
      <c r="O14" s="619"/>
      <c r="P14" s="619"/>
      <c r="Q14" s="620"/>
      <c r="R14" s="621" t="s">
        <v>129</v>
      </c>
      <c r="S14" s="622"/>
      <c r="T14" s="622"/>
      <c r="U14" s="622"/>
      <c r="V14" s="622"/>
      <c r="W14" s="622"/>
      <c r="X14" s="622"/>
      <c r="Y14" s="623"/>
      <c r="Z14" s="624" t="s">
        <v>236</v>
      </c>
      <c r="AA14" s="624"/>
      <c r="AB14" s="624"/>
      <c r="AC14" s="624"/>
      <c r="AD14" s="625" t="s">
        <v>236</v>
      </c>
      <c r="AE14" s="625"/>
      <c r="AF14" s="625"/>
      <c r="AG14" s="625"/>
      <c r="AH14" s="625"/>
      <c r="AI14" s="625"/>
      <c r="AJ14" s="625"/>
      <c r="AK14" s="625"/>
      <c r="AL14" s="626" t="s">
        <v>249</v>
      </c>
      <c r="AM14" s="627"/>
      <c r="AN14" s="627"/>
      <c r="AO14" s="628"/>
      <c r="AP14" s="618" t="s">
        <v>250</v>
      </c>
      <c r="AQ14" s="619"/>
      <c r="AR14" s="619"/>
      <c r="AS14" s="619"/>
      <c r="AT14" s="619"/>
      <c r="AU14" s="619"/>
      <c r="AV14" s="619"/>
      <c r="AW14" s="619"/>
      <c r="AX14" s="619"/>
      <c r="AY14" s="619"/>
      <c r="AZ14" s="619"/>
      <c r="BA14" s="619"/>
      <c r="BB14" s="619"/>
      <c r="BC14" s="619"/>
      <c r="BD14" s="619"/>
      <c r="BE14" s="619"/>
      <c r="BF14" s="620"/>
      <c r="BG14" s="621">
        <v>105262</v>
      </c>
      <c r="BH14" s="622"/>
      <c r="BI14" s="622"/>
      <c r="BJ14" s="622"/>
      <c r="BK14" s="622"/>
      <c r="BL14" s="622"/>
      <c r="BM14" s="622"/>
      <c r="BN14" s="623"/>
      <c r="BO14" s="624">
        <v>2.5</v>
      </c>
      <c r="BP14" s="624"/>
      <c r="BQ14" s="624"/>
      <c r="BR14" s="624"/>
      <c r="BS14" s="630" t="s">
        <v>236</v>
      </c>
      <c r="BT14" s="622"/>
      <c r="BU14" s="622"/>
      <c r="BV14" s="622"/>
      <c r="BW14" s="622"/>
      <c r="BX14" s="622"/>
      <c r="BY14" s="622"/>
      <c r="BZ14" s="622"/>
      <c r="CA14" s="622"/>
      <c r="CB14" s="631"/>
      <c r="CD14" s="636" t="s">
        <v>251</v>
      </c>
      <c r="CE14" s="637"/>
      <c r="CF14" s="637"/>
      <c r="CG14" s="637"/>
      <c r="CH14" s="637"/>
      <c r="CI14" s="637"/>
      <c r="CJ14" s="637"/>
      <c r="CK14" s="637"/>
      <c r="CL14" s="637"/>
      <c r="CM14" s="637"/>
      <c r="CN14" s="637"/>
      <c r="CO14" s="637"/>
      <c r="CP14" s="637"/>
      <c r="CQ14" s="638"/>
      <c r="CR14" s="621">
        <v>456785</v>
      </c>
      <c r="CS14" s="622"/>
      <c r="CT14" s="622"/>
      <c r="CU14" s="622"/>
      <c r="CV14" s="622"/>
      <c r="CW14" s="622"/>
      <c r="CX14" s="622"/>
      <c r="CY14" s="623"/>
      <c r="CZ14" s="624">
        <v>4.0999999999999996</v>
      </c>
      <c r="DA14" s="624"/>
      <c r="DB14" s="624"/>
      <c r="DC14" s="624"/>
      <c r="DD14" s="630">
        <v>1163</v>
      </c>
      <c r="DE14" s="622"/>
      <c r="DF14" s="622"/>
      <c r="DG14" s="622"/>
      <c r="DH14" s="622"/>
      <c r="DI14" s="622"/>
      <c r="DJ14" s="622"/>
      <c r="DK14" s="622"/>
      <c r="DL14" s="622"/>
      <c r="DM14" s="622"/>
      <c r="DN14" s="622"/>
      <c r="DO14" s="622"/>
      <c r="DP14" s="623"/>
      <c r="DQ14" s="630">
        <v>444178</v>
      </c>
      <c r="DR14" s="622"/>
      <c r="DS14" s="622"/>
      <c r="DT14" s="622"/>
      <c r="DU14" s="622"/>
      <c r="DV14" s="622"/>
      <c r="DW14" s="622"/>
      <c r="DX14" s="622"/>
      <c r="DY14" s="622"/>
      <c r="DZ14" s="622"/>
      <c r="EA14" s="622"/>
      <c r="EB14" s="622"/>
      <c r="EC14" s="631"/>
    </row>
    <row r="15" spans="2:143" ht="11.25" customHeight="1">
      <c r="B15" s="618" t="s">
        <v>252</v>
      </c>
      <c r="C15" s="619"/>
      <c r="D15" s="619"/>
      <c r="E15" s="619"/>
      <c r="F15" s="619"/>
      <c r="G15" s="619"/>
      <c r="H15" s="619"/>
      <c r="I15" s="619"/>
      <c r="J15" s="619"/>
      <c r="K15" s="619"/>
      <c r="L15" s="619"/>
      <c r="M15" s="619"/>
      <c r="N15" s="619"/>
      <c r="O15" s="619"/>
      <c r="P15" s="619"/>
      <c r="Q15" s="620"/>
      <c r="R15" s="621">
        <v>19570</v>
      </c>
      <c r="S15" s="622"/>
      <c r="T15" s="622"/>
      <c r="U15" s="622"/>
      <c r="V15" s="622"/>
      <c r="W15" s="622"/>
      <c r="X15" s="622"/>
      <c r="Y15" s="623"/>
      <c r="Z15" s="624">
        <v>0.2</v>
      </c>
      <c r="AA15" s="624"/>
      <c r="AB15" s="624"/>
      <c r="AC15" s="624"/>
      <c r="AD15" s="625">
        <v>19570</v>
      </c>
      <c r="AE15" s="625"/>
      <c r="AF15" s="625"/>
      <c r="AG15" s="625"/>
      <c r="AH15" s="625"/>
      <c r="AI15" s="625"/>
      <c r="AJ15" s="625"/>
      <c r="AK15" s="625"/>
      <c r="AL15" s="626">
        <v>0.3</v>
      </c>
      <c r="AM15" s="627"/>
      <c r="AN15" s="627"/>
      <c r="AO15" s="628"/>
      <c r="AP15" s="618" t="s">
        <v>253</v>
      </c>
      <c r="AQ15" s="619"/>
      <c r="AR15" s="619"/>
      <c r="AS15" s="619"/>
      <c r="AT15" s="619"/>
      <c r="AU15" s="619"/>
      <c r="AV15" s="619"/>
      <c r="AW15" s="619"/>
      <c r="AX15" s="619"/>
      <c r="AY15" s="619"/>
      <c r="AZ15" s="619"/>
      <c r="BA15" s="619"/>
      <c r="BB15" s="619"/>
      <c r="BC15" s="619"/>
      <c r="BD15" s="619"/>
      <c r="BE15" s="619"/>
      <c r="BF15" s="620"/>
      <c r="BG15" s="621">
        <v>223654</v>
      </c>
      <c r="BH15" s="622"/>
      <c r="BI15" s="622"/>
      <c r="BJ15" s="622"/>
      <c r="BK15" s="622"/>
      <c r="BL15" s="622"/>
      <c r="BM15" s="622"/>
      <c r="BN15" s="623"/>
      <c r="BO15" s="624">
        <v>5.4</v>
      </c>
      <c r="BP15" s="624"/>
      <c r="BQ15" s="624"/>
      <c r="BR15" s="624"/>
      <c r="BS15" s="630" t="s">
        <v>129</v>
      </c>
      <c r="BT15" s="622"/>
      <c r="BU15" s="622"/>
      <c r="BV15" s="622"/>
      <c r="BW15" s="622"/>
      <c r="BX15" s="622"/>
      <c r="BY15" s="622"/>
      <c r="BZ15" s="622"/>
      <c r="CA15" s="622"/>
      <c r="CB15" s="631"/>
      <c r="CD15" s="636" t="s">
        <v>254</v>
      </c>
      <c r="CE15" s="637"/>
      <c r="CF15" s="637"/>
      <c r="CG15" s="637"/>
      <c r="CH15" s="637"/>
      <c r="CI15" s="637"/>
      <c r="CJ15" s="637"/>
      <c r="CK15" s="637"/>
      <c r="CL15" s="637"/>
      <c r="CM15" s="637"/>
      <c r="CN15" s="637"/>
      <c r="CO15" s="637"/>
      <c r="CP15" s="637"/>
      <c r="CQ15" s="638"/>
      <c r="CR15" s="621">
        <v>1527574</v>
      </c>
      <c r="CS15" s="622"/>
      <c r="CT15" s="622"/>
      <c r="CU15" s="622"/>
      <c r="CV15" s="622"/>
      <c r="CW15" s="622"/>
      <c r="CX15" s="622"/>
      <c r="CY15" s="623"/>
      <c r="CZ15" s="624">
        <v>13.7</v>
      </c>
      <c r="DA15" s="624"/>
      <c r="DB15" s="624"/>
      <c r="DC15" s="624"/>
      <c r="DD15" s="630">
        <v>296615</v>
      </c>
      <c r="DE15" s="622"/>
      <c r="DF15" s="622"/>
      <c r="DG15" s="622"/>
      <c r="DH15" s="622"/>
      <c r="DI15" s="622"/>
      <c r="DJ15" s="622"/>
      <c r="DK15" s="622"/>
      <c r="DL15" s="622"/>
      <c r="DM15" s="622"/>
      <c r="DN15" s="622"/>
      <c r="DO15" s="622"/>
      <c r="DP15" s="623"/>
      <c r="DQ15" s="630">
        <v>1080133</v>
      </c>
      <c r="DR15" s="622"/>
      <c r="DS15" s="622"/>
      <c r="DT15" s="622"/>
      <c r="DU15" s="622"/>
      <c r="DV15" s="622"/>
      <c r="DW15" s="622"/>
      <c r="DX15" s="622"/>
      <c r="DY15" s="622"/>
      <c r="DZ15" s="622"/>
      <c r="EA15" s="622"/>
      <c r="EB15" s="622"/>
      <c r="EC15" s="631"/>
    </row>
    <row r="16" spans="2:143" ht="11.25" customHeight="1">
      <c r="B16" s="618" t="s">
        <v>255</v>
      </c>
      <c r="C16" s="619"/>
      <c r="D16" s="619"/>
      <c r="E16" s="619"/>
      <c r="F16" s="619"/>
      <c r="G16" s="619"/>
      <c r="H16" s="619"/>
      <c r="I16" s="619"/>
      <c r="J16" s="619"/>
      <c r="K16" s="619"/>
      <c r="L16" s="619"/>
      <c r="M16" s="619"/>
      <c r="N16" s="619"/>
      <c r="O16" s="619"/>
      <c r="P16" s="619"/>
      <c r="Q16" s="620"/>
      <c r="R16" s="621" t="s">
        <v>129</v>
      </c>
      <c r="S16" s="622"/>
      <c r="T16" s="622"/>
      <c r="U16" s="622"/>
      <c r="V16" s="622"/>
      <c r="W16" s="622"/>
      <c r="X16" s="622"/>
      <c r="Y16" s="623"/>
      <c r="Z16" s="624" t="s">
        <v>129</v>
      </c>
      <c r="AA16" s="624"/>
      <c r="AB16" s="624"/>
      <c r="AC16" s="624"/>
      <c r="AD16" s="625" t="s">
        <v>129</v>
      </c>
      <c r="AE16" s="625"/>
      <c r="AF16" s="625"/>
      <c r="AG16" s="625"/>
      <c r="AH16" s="625"/>
      <c r="AI16" s="625"/>
      <c r="AJ16" s="625"/>
      <c r="AK16" s="625"/>
      <c r="AL16" s="626" t="s">
        <v>129</v>
      </c>
      <c r="AM16" s="627"/>
      <c r="AN16" s="627"/>
      <c r="AO16" s="628"/>
      <c r="AP16" s="618" t="s">
        <v>256</v>
      </c>
      <c r="AQ16" s="619"/>
      <c r="AR16" s="619"/>
      <c r="AS16" s="619"/>
      <c r="AT16" s="619"/>
      <c r="AU16" s="619"/>
      <c r="AV16" s="619"/>
      <c r="AW16" s="619"/>
      <c r="AX16" s="619"/>
      <c r="AY16" s="619"/>
      <c r="AZ16" s="619"/>
      <c r="BA16" s="619"/>
      <c r="BB16" s="619"/>
      <c r="BC16" s="619"/>
      <c r="BD16" s="619"/>
      <c r="BE16" s="619"/>
      <c r="BF16" s="620"/>
      <c r="BG16" s="621" t="s">
        <v>129</v>
      </c>
      <c r="BH16" s="622"/>
      <c r="BI16" s="622"/>
      <c r="BJ16" s="622"/>
      <c r="BK16" s="622"/>
      <c r="BL16" s="622"/>
      <c r="BM16" s="622"/>
      <c r="BN16" s="623"/>
      <c r="BO16" s="624" t="s">
        <v>236</v>
      </c>
      <c r="BP16" s="624"/>
      <c r="BQ16" s="624"/>
      <c r="BR16" s="624"/>
      <c r="BS16" s="630" t="s">
        <v>129</v>
      </c>
      <c r="BT16" s="622"/>
      <c r="BU16" s="622"/>
      <c r="BV16" s="622"/>
      <c r="BW16" s="622"/>
      <c r="BX16" s="622"/>
      <c r="BY16" s="622"/>
      <c r="BZ16" s="622"/>
      <c r="CA16" s="622"/>
      <c r="CB16" s="631"/>
      <c r="CD16" s="636" t="s">
        <v>257</v>
      </c>
      <c r="CE16" s="637"/>
      <c r="CF16" s="637"/>
      <c r="CG16" s="637"/>
      <c r="CH16" s="637"/>
      <c r="CI16" s="637"/>
      <c r="CJ16" s="637"/>
      <c r="CK16" s="637"/>
      <c r="CL16" s="637"/>
      <c r="CM16" s="637"/>
      <c r="CN16" s="637"/>
      <c r="CO16" s="637"/>
      <c r="CP16" s="637"/>
      <c r="CQ16" s="638"/>
      <c r="CR16" s="621" t="s">
        <v>129</v>
      </c>
      <c r="CS16" s="622"/>
      <c r="CT16" s="622"/>
      <c r="CU16" s="622"/>
      <c r="CV16" s="622"/>
      <c r="CW16" s="622"/>
      <c r="CX16" s="622"/>
      <c r="CY16" s="623"/>
      <c r="CZ16" s="624" t="s">
        <v>129</v>
      </c>
      <c r="DA16" s="624"/>
      <c r="DB16" s="624"/>
      <c r="DC16" s="624"/>
      <c r="DD16" s="630" t="s">
        <v>236</v>
      </c>
      <c r="DE16" s="622"/>
      <c r="DF16" s="622"/>
      <c r="DG16" s="622"/>
      <c r="DH16" s="622"/>
      <c r="DI16" s="622"/>
      <c r="DJ16" s="622"/>
      <c r="DK16" s="622"/>
      <c r="DL16" s="622"/>
      <c r="DM16" s="622"/>
      <c r="DN16" s="622"/>
      <c r="DO16" s="622"/>
      <c r="DP16" s="623"/>
      <c r="DQ16" s="630" t="s">
        <v>129</v>
      </c>
      <c r="DR16" s="622"/>
      <c r="DS16" s="622"/>
      <c r="DT16" s="622"/>
      <c r="DU16" s="622"/>
      <c r="DV16" s="622"/>
      <c r="DW16" s="622"/>
      <c r="DX16" s="622"/>
      <c r="DY16" s="622"/>
      <c r="DZ16" s="622"/>
      <c r="EA16" s="622"/>
      <c r="EB16" s="622"/>
      <c r="EC16" s="631"/>
    </row>
    <row r="17" spans="2:133" ht="11.25" customHeight="1">
      <c r="B17" s="618" t="s">
        <v>258</v>
      </c>
      <c r="C17" s="619"/>
      <c r="D17" s="619"/>
      <c r="E17" s="619"/>
      <c r="F17" s="619"/>
      <c r="G17" s="619"/>
      <c r="H17" s="619"/>
      <c r="I17" s="619"/>
      <c r="J17" s="619"/>
      <c r="K17" s="619"/>
      <c r="L17" s="619"/>
      <c r="M17" s="619"/>
      <c r="N17" s="619"/>
      <c r="O17" s="619"/>
      <c r="P17" s="619"/>
      <c r="Q17" s="620"/>
      <c r="R17" s="621">
        <v>25097</v>
      </c>
      <c r="S17" s="622"/>
      <c r="T17" s="622"/>
      <c r="U17" s="622"/>
      <c r="V17" s="622"/>
      <c r="W17" s="622"/>
      <c r="X17" s="622"/>
      <c r="Y17" s="623"/>
      <c r="Z17" s="624">
        <v>0.2</v>
      </c>
      <c r="AA17" s="624"/>
      <c r="AB17" s="624"/>
      <c r="AC17" s="624"/>
      <c r="AD17" s="625">
        <v>25097</v>
      </c>
      <c r="AE17" s="625"/>
      <c r="AF17" s="625"/>
      <c r="AG17" s="625"/>
      <c r="AH17" s="625"/>
      <c r="AI17" s="625"/>
      <c r="AJ17" s="625"/>
      <c r="AK17" s="625"/>
      <c r="AL17" s="626">
        <v>0.4</v>
      </c>
      <c r="AM17" s="627"/>
      <c r="AN17" s="627"/>
      <c r="AO17" s="628"/>
      <c r="AP17" s="618" t="s">
        <v>259</v>
      </c>
      <c r="AQ17" s="619"/>
      <c r="AR17" s="619"/>
      <c r="AS17" s="619"/>
      <c r="AT17" s="619"/>
      <c r="AU17" s="619"/>
      <c r="AV17" s="619"/>
      <c r="AW17" s="619"/>
      <c r="AX17" s="619"/>
      <c r="AY17" s="619"/>
      <c r="AZ17" s="619"/>
      <c r="BA17" s="619"/>
      <c r="BB17" s="619"/>
      <c r="BC17" s="619"/>
      <c r="BD17" s="619"/>
      <c r="BE17" s="619"/>
      <c r="BF17" s="620"/>
      <c r="BG17" s="621" t="s">
        <v>236</v>
      </c>
      <c r="BH17" s="622"/>
      <c r="BI17" s="622"/>
      <c r="BJ17" s="622"/>
      <c r="BK17" s="622"/>
      <c r="BL17" s="622"/>
      <c r="BM17" s="622"/>
      <c r="BN17" s="623"/>
      <c r="BO17" s="624" t="s">
        <v>129</v>
      </c>
      <c r="BP17" s="624"/>
      <c r="BQ17" s="624"/>
      <c r="BR17" s="624"/>
      <c r="BS17" s="630" t="s">
        <v>236</v>
      </c>
      <c r="BT17" s="622"/>
      <c r="BU17" s="622"/>
      <c r="BV17" s="622"/>
      <c r="BW17" s="622"/>
      <c r="BX17" s="622"/>
      <c r="BY17" s="622"/>
      <c r="BZ17" s="622"/>
      <c r="CA17" s="622"/>
      <c r="CB17" s="631"/>
      <c r="CD17" s="636" t="s">
        <v>260</v>
      </c>
      <c r="CE17" s="637"/>
      <c r="CF17" s="637"/>
      <c r="CG17" s="637"/>
      <c r="CH17" s="637"/>
      <c r="CI17" s="637"/>
      <c r="CJ17" s="637"/>
      <c r="CK17" s="637"/>
      <c r="CL17" s="637"/>
      <c r="CM17" s="637"/>
      <c r="CN17" s="637"/>
      <c r="CO17" s="637"/>
      <c r="CP17" s="637"/>
      <c r="CQ17" s="638"/>
      <c r="CR17" s="621">
        <v>776178</v>
      </c>
      <c r="CS17" s="622"/>
      <c r="CT17" s="622"/>
      <c r="CU17" s="622"/>
      <c r="CV17" s="622"/>
      <c r="CW17" s="622"/>
      <c r="CX17" s="622"/>
      <c r="CY17" s="623"/>
      <c r="CZ17" s="624">
        <v>7</v>
      </c>
      <c r="DA17" s="624"/>
      <c r="DB17" s="624"/>
      <c r="DC17" s="624"/>
      <c r="DD17" s="630" t="s">
        <v>129</v>
      </c>
      <c r="DE17" s="622"/>
      <c r="DF17" s="622"/>
      <c r="DG17" s="622"/>
      <c r="DH17" s="622"/>
      <c r="DI17" s="622"/>
      <c r="DJ17" s="622"/>
      <c r="DK17" s="622"/>
      <c r="DL17" s="622"/>
      <c r="DM17" s="622"/>
      <c r="DN17" s="622"/>
      <c r="DO17" s="622"/>
      <c r="DP17" s="623"/>
      <c r="DQ17" s="630">
        <v>774370</v>
      </c>
      <c r="DR17" s="622"/>
      <c r="DS17" s="622"/>
      <c r="DT17" s="622"/>
      <c r="DU17" s="622"/>
      <c r="DV17" s="622"/>
      <c r="DW17" s="622"/>
      <c r="DX17" s="622"/>
      <c r="DY17" s="622"/>
      <c r="DZ17" s="622"/>
      <c r="EA17" s="622"/>
      <c r="EB17" s="622"/>
      <c r="EC17" s="631"/>
    </row>
    <row r="18" spans="2:133" ht="11.25" customHeight="1">
      <c r="B18" s="618" t="s">
        <v>261</v>
      </c>
      <c r="C18" s="619"/>
      <c r="D18" s="619"/>
      <c r="E18" s="619"/>
      <c r="F18" s="619"/>
      <c r="G18" s="619"/>
      <c r="H18" s="619"/>
      <c r="I18" s="619"/>
      <c r="J18" s="619"/>
      <c r="K18" s="619"/>
      <c r="L18" s="619"/>
      <c r="M18" s="619"/>
      <c r="N18" s="619"/>
      <c r="O18" s="619"/>
      <c r="P18" s="619"/>
      <c r="Q18" s="620"/>
      <c r="R18" s="621">
        <v>1649147</v>
      </c>
      <c r="S18" s="622"/>
      <c r="T18" s="622"/>
      <c r="U18" s="622"/>
      <c r="V18" s="622"/>
      <c r="W18" s="622"/>
      <c r="X18" s="622"/>
      <c r="Y18" s="623"/>
      <c r="Z18" s="624">
        <v>14.2</v>
      </c>
      <c r="AA18" s="624"/>
      <c r="AB18" s="624"/>
      <c r="AC18" s="624"/>
      <c r="AD18" s="625">
        <v>1496302</v>
      </c>
      <c r="AE18" s="625"/>
      <c r="AF18" s="625"/>
      <c r="AG18" s="625"/>
      <c r="AH18" s="625"/>
      <c r="AI18" s="625"/>
      <c r="AJ18" s="625"/>
      <c r="AK18" s="625"/>
      <c r="AL18" s="626">
        <v>23.2</v>
      </c>
      <c r="AM18" s="627"/>
      <c r="AN18" s="627"/>
      <c r="AO18" s="628"/>
      <c r="AP18" s="618" t="s">
        <v>262</v>
      </c>
      <c r="AQ18" s="619"/>
      <c r="AR18" s="619"/>
      <c r="AS18" s="619"/>
      <c r="AT18" s="619"/>
      <c r="AU18" s="619"/>
      <c r="AV18" s="619"/>
      <c r="AW18" s="619"/>
      <c r="AX18" s="619"/>
      <c r="AY18" s="619"/>
      <c r="AZ18" s="619"/>
      <c r="BA18" s="619"/>
      <c r="BB18" s="619"/>
      <c r="BC18" s="619"/>
      <c r="BD18" s="619"/>
      <c r="BE18" s="619"/>
      <c r="BF18" s="620"/>
      <c r="BG18" s="621" t="s">
        <v>167</v>
      </c>
      <c r="BH18" s="622"/>
      <c r="BI18" s="622"/>
      <c r="BJ18" s="622"/>
      <c r="BK18" s="622"/>
      <c r="BL18" s="622"/>
      <c r="BM18" s="622"/>
      <c r="BN18" s="623"/>
      <c r="BO18" s="624" t="s">
        <v>129</v>
      </c>
      <c r="BP18" s="624"/>
      <c r="BQ18" s="624"/>
      <c r="BR18" s="624"/>
      <c r="BS18" s="630" t="s">
        <v>236</v>
      </c>
      <c r="BT18" s="622"/>
      <c r="BU18" s="622"/>
      <c r="BV18" s="622"/>
      <c r="BW18" s="622"/>
      <c r="BX18" s="622"/>
      <c r="BY18" s="622"/>
      <c r="BZ18" s="622"/>
      <c r="CA18" s="622"/>
      <c r="CB18" s="631"/>
      <c r="CD18" s="636" t="s">
        <v>263</v>
      </c>
      <c r="CE18" s="637"/>
      <c r="CF18" s="637"/>
      <c r="CG18" s="637"/>
      <c r="CH18" s="637"/>
      <c r="CI18" s="637"/>
      <c r="CJ18" s="637"/>
      <c r="CK18" s="637"/>
      <c r="CL18" s="637"/>
      <c r="CM18" s="637"/>
      <c r="CN18" s="637"/>
      <c r="CO18" s="637"/>
      <c r="CP18" s="637"/>
      <c r="CQ18" s="638"/>
      <c r="CR18" s="621" t="s">
        <v>129</v>
      </c>
      <c r="CS18" s="622"/>
      <c r="CT18" s="622"/>
      <c r="CU18" s="622"/>
      <c r="CV18" s="622"/>
      <c r="CW18" s="622"/>
      <c r="CX18" s="622"/>
      <c r="CY18" s="623"/>
      <c r="CZ18" s="624" t="s">
        <v>167</v>
      </c>
      <c r="DA18" s="624"/>
      <c r="DB18" s="624"/>
      <c r="DC18" s="624"/>
      <c r="DD18" s="630" t="s">
        <v>236</v>
      </c>
      <c r="DE18" s="622"/>
      <c r="DF18" s="622"/>
      <c r="DG18" s="622"/>
      <c r="DH18" s="622"/>
      <c r="DI18" s="622"/>
      <c r="DJ18" s="622"/>
      <c r="DK18" s="622"/>
      <c r="DL18" s="622"/>
      <c r="DM18" s="622"/>
      <c r="DN18" s="622"/>
      <c r="DO18" s="622"/>
      <c r="DP18" s="623"/>
      <c r="DQ18" s="630" t="s">
        <v>129</v>
      </c>
      <c r="DR18" s="622"/>
      <c r="DS18" s="622"/>
      <c r="DT18" s="622"/>
      <c r="DU18" s="622"/>
      <c r="DV18" s="622"/>
      <c r="DW18" s="622"/>
      <c r="DX18" s="622"/>
      <c r="DY18" s="622"/>
      <c r="DZ18" s="622"/>
      <c r="EA18" s="622"/>
      <c r="EB18" s="622"/>
      <c r="EC18" s="631"/>
    </row>
    <row r="19" spans="2:133" ht="11.25" customHeight="1">
      <c r="B19" s="618" t="s">
        <v>264</v>
      </c>
      <c r="C19" s="619"/>
      <c r="D19" s="619"/>
      <c r="E19" s="619"/>
      <c r="F19" s="619"/>
      <c r="G19" s="619"/>
      <c r="H19" s="619"/>
      <c r="I19" s="619"/>
      <c r="J19" s="619"/>
      <c r="K19" s="619"/>
      <c r="L19" s="619"/>
      <c r="M19" s="619"/>
      <c r="N19" s="619"/>
      <c r="O19" s="619"/>
      <c r="P19" s="619"/>
      <c r="Q19" s="620"/>
      <c r="R19" s="621">
        <v>1496302</v>
      </c>
      <c r="S19" s="622"/>
      <c r="T19" s="622"/>
      <c r="U19" s="622"/>
      <c r="V19" s="622"/>
      <c r="W19" s="622"/>
      <c r="X19" s="622"/>
      <c r="Y19" s="623"/>
      <c r="Z19" s="624">
        <v>12.9</v>
      </c>
      <c r="AA19" s="624"/>
      <c r="AB19" s="624"/>
      <c r="AC19" s="624"/>
      <c r="AD19" s="625">
        <v>1496302</v>
      </c>
      <c r="AE19" s="625"/>
      <c r="AF19" s="625"/>
      <c r="AG19" s="625"/>
      <c r="AH19" s="625"/>
      <c r="AI19" s="625"/>
      <c r="AJ19" s="625"/>
      <c r="AK19" s="625"/>
      <c r="AL19" s="626">
        <v>23.2</v>
      </c>
      <c r="AM19" s="627"/>
      <c r="AN19" s="627"/>
      <c r="AO19" s="628"/>
      <c r="AP19" s="618" t="s">
        <v>265</v>
      </c>
      <c r="AQ19" s="619"/>
      <c r="AR19" s="619"/>
      <c r="AS19" s="619"/>
      <c r="AT19" s="619"/>
      <c r="AU19" s="619"/>
      <c r="AV19" s="619"/>
      <c r="AW19" s="619"/>
      <c r="AX19" s="619"/>
      <c r="AY19" s="619"/>
      <c r="AZ19" s="619"/>
      <c r="BA19" s="619"/>
      <c r="BB19" s="619"/>
      <c r="BC19" s="619"/>
      <c r="BD19" s="619"/>
      <c r="BE19" s="619"/>
      <c r="BF19" s="620"/>
      <c r="BG19" s="621" t="s">
        <v>129</v>
      </c>
      <c r="BH19" s="622"/>
      <c r="BI19" s="622"/>
      <c r="BJ19" s="622"/>
      <c r="BK19" s="622"/>
      <c r="BL19" s="622"/>
      <c r="BM19" s="622"/>
      <c r="BN19" s="623"/>
      <c r="BO19" s="624" t="s">
        <v>129</v>
      </c>
      <c r="BP19" s="624"/>
      <c r="BQ19" s="624"/>
      <c r="BR19" s="624"/>
      <c r="BS19" s="630" t="s">
        <v>129</v>
      </c>
      <c r="BT19" s="622"/>
      <c r="BU19" s="622"/>
      <c r="BV19" s="622"/>
      <c r="BW19" s="622"/>
      <c r="BX19" s="622"/>
      <c r="BY19" s="622"/>
      <c r="BZ19" s="622"/>
      <c r="CA19" s="622"/>
      <c r="CB19" s="631"/>
      <c r="CD19" s="636" t="s">
        <v>266</v>
      </c>
      <c r="CE19" s="637"/>
      <c r="CF19" s="637"/>
      <c r="CG19" s="637"/>
      <c r="CH19" s="637"/>
      <c r="CI19" s="637"/>
      <c r="CJ19" s="637"/>
      <c r="CK19" s="637"/>
      <c r="CL19" s="637"/>
      <c r="CM19" s="637"/>
      <c r="CN19" s="637"/>
      <c r="CO19" s="637"/>
      <c r="CP19" s="637"/>
      <c r="CQ19" s="638"/>
      <c r="CR19" s="621" t="s">
        <v>167</v>
      </c>
      <c r="CS19" s="622"/>
      <c r="CT19" s="622"/>
      <c r="CU19" s="622"/>
      <c r="CV19" s="622"/>
      <c r="CW19" s="622"/>
      <c r="CX19" s="622"/>
      <c r="CY19" s="623"/>
      <c r="CZ19" s="624" t="s">
        <v>129</v>
      </c>
      <c r="DA19" s="624"/>
      <c r="DB19" s="624"/>
      <c r="DC19" s="624"/>
      <c r="DD19" s="630" t="s">
        <v>236</v>
      </c>
      <c r="DE19" s="622"/>
      <c r="DF19" s="622"/>
      <c r="DG19" s="622"/>
      <c r="DH19" s="622"/>
      <c r="DI19" s="622"/>
      <c r="DJ19" s="622"/>
      <c r="DK19" s="622"/>
      <c r="DL19" s="622"/>
      <c r="DM19" s="622"/>
      <c r="DN19" s="622"/>
      <c r="DO19" s="622"/>
      <c r="DP19" s="623"/>
      <c r="DQ19" s="630" t="s">
        <v>129</v>
      </c>
      <c r="DR19" s="622"/>
      <c r="DS19" s="622"/>
      <c r="DT19" s="622"/>
      <c r="DU19" s="622"/>
      <c r="DV19" s="622"/>
      <c r="DW19" s="622"/>
      <c r="DX19" s="622"/>
      <c r="DY19" s="622"/>
      <c r="DZ19" s="622"/>
      <c r="EA19" s="622"/>
      <c r="EB19" s="622"/>
      <c r="EC19" s="631"/>
    </row>
    <row r="20" spans="2:133" ht="11.25" customHeight="1">
      <c r="B20" s="618" t="s">
        <v>267</v>
      </c>
      <c r="C20" s="619"/>
      <c r="D20" s="619"/>
      <c r="E20" s="619"/>
      <c r="F20" s="619"/>
      <c r="G20" s="619"/>
      <c r="H20" s="619"/>
      <c r="I20" s="619"/>
      <c r="J20" s="619"/>
      <c r="K20" s="619"/>
      <c r="L20" s="619"/>
      <c r="M20" s="619"/>
      <c r="N20" s="619"/>
      <c r="O20" s="619"/>
      <c r="P20" s="619"/>
      <c r="Q20" s="620"/>
      <c r="R20" s="621">
        <v>152845</v>
      </c>
      <c r="S20" s="622"/>
      <c r="T20" s="622"/>
      <c r="U20" s="622"/>
      <c r="V20" s="622"/>
      <c r="W20" s="622"/>
      <c r="X20" s="622"/>
      <c r="Y20" s="623"/>
      <c r="Z20" s="624">
        <v>1.3</v>
      </c>
      <c r="AA20" s="624"/>
      <c r="AB20" s="624"/>
      <c r="AC20" s="624"/>
      <c r="AD20" s="625" t="s">
        <v>129</v>
      </c>
      <c r="AE20" s="625"/>
      <c r="AF20" s="625"/>
      <c r="AG20" s="625"/>
      <c r="AH20" s="625"/>
      <c r="AI20" s="625"/>
      <c r="AJ20" s="625"/>
      <c r="AK20" s="625"/>
      <c r="AL20" s="626" t="s">
        <v>129</v>
      </c>
      <c r="AM20" s="627"/>
      <c r="AN20" s="627"/>
      <c r="AO20" s="628"/>
      <c r="AP20" s="618" t="s">
        <v>268</v>
      </c>
      <c r="AQ20" s="619"/>
      <c r="AR20" s="619"/>
      <c r="AS20" s="619"/>
      <c r="AT20" s="619"/>
      <c r="AU20" s="619"/>
      <c r="AV20" s="619"/>
      <c r="AW20" s="619"/>
      <c r="AX20" s="619"/>
      <c r="AY20" s="619"/>
      <c r="AZ20" s="619"/>
      <c r="BA20" s="619"/>
      <c r="BB20" s="619"/>
      <c r="BC20" s="619"/>
      <c r="BD20" s="619"/>
      <c r="BE20" s="619"/>
      <c r="BF20" s="620"/>
      <c r="BG20" s="621" t="s">
        <v>129</v>
      </c>
      <c r="BH20" s="622"/>
      <c r="BI20" s="622"/>
      <c r="BJ20" s="622"/>
      <c r="BK20" s="622"/>
      <c r="BL20" s="622"/>
      <c r="BM20" s="622"/>
      <c r="BN20" s="623"/>
      <c r="BO20" s="624" t="s">
        <v>129</v>
      </c>
      <c r="BP20" s="624"/>
      <c r="BQ20" s="624"/>
      <c r="BR20" s="624"/>
      <c r="BS20" s="630" t="s">
        <v>129</v>
      </c>
      <c r="BT20" s="622"/>
      <c r="BU20" s="622"/>
      <c r="BV20" s="622"/>
      <c r="BW20" s="622"/>
      <c r="BX20" s="622"/>
      <c r="BY20" s="622"/>
      <c r="BZ20" s="622"/>
      <c r="CA20" s="622"/>
      <c r="CB20" s="631"/>
      <c r="CD20" s="636" t="s">
        <v>269</v>
      </c>
      <c r="CE20" s="637"/>
      <c r="CF20" s="637"/>
      <c r="CG20" s="637"/>
      <c r="CH20" s="637"/>
      <c r="CI20" s="637"/>
      <c r="CJ20" s="637"/>
      <c r="CK20" s="637"/>
      <c r="CL20" s="637"/>
      <c r="CM20" s="637"/>
      <c r="CN20" s="637"/>
      <c r="CO20" s="637"/>
      <c r="CP20" s="637"/>
      <c r="CQ20" s="638"/>
      <c r="CR20" s="621">
        <v>11137153</v>
      </c>
      <c r="CS20" s="622"/>
      <c r="CT20" s="622"/>
      <c r="CU20" s="622"/>
      <c r="CV20" s="622"/>
      <c r="CW20" s="622"/>
      <c r="CX20" s="622"/>
      <c r="CY20" s="623"/>
      <c r="CZ20" s="624">
        <v>100</v>
      </c>
      <c r="DA20" s="624"/>
      <c r="DB20" s="624"/>
      <c r="DC20" s="624"/>
      <c r="DD20" s="630">
        <v>1678196</v>
      </c>
      <c r="DE20" s="622"/>
      <c r="DF20" s="622"/>
      <c r="DG20" s="622"/>
      <c r="DH20" s="622"/>
      <c r="DI20" s="622"/>
      <c r="DJ20" s="622"/>
      <c r="DK20" s="622"/>
      <c r="DL20" s="622"/>
      <c r="DM20" s="622"/>
      <c r="DN20" s="622"/>
      <c r="DO20" s="622"/>
      <c r="DP20" s="623"/>
      <c r="DQ20" s="630">
        <v>6898034</v>
      </c>
      <c r="DR20" s="622"/>
      <c r="DS20" s="622"/>
      <c r="DT20" s="622"/>
      <c r="DU20" s="622"/>
      <c r="DV20" s="622"/>
      <c r="DW20" s="622"/>
      <c r="DX20" s="622"/>
      <c r="DY20" s="622"/>
      <c r="DZ20" s="622"/>
      <c r="EA20" s="622"/>
      <c r="EB20" s="622"/>
      <c r="EC20" s="631"/>
    </row>
    <row r="21" spans="2:133" ht="11.25" customHeight="1">
      <c r="B21" s="618" t="s">
        <v>270</v>
      </c>
      <c r="C21" s="619"/>
      <c r="D21" s="619"/>
      <c r="E21" s="619"/>
      <c r="F21" s="619"/>
      <c r="G21" s="619"/>
      <c r="H21" s="619"/>
      <c r="I21" s="619"/>
      <c r="J21" s="619"/>
      <c r="K21" s="619"/>
      <c r="L21" s="619"/>
      <c r="M21" s="619"/>
      <c r="N21" s="619"/>
      <c r="O21" s="619"/>
      <c r="P21" s="619"/>
      <c r="Q21" s="620"/>
      <c r="R21" s="621" t="s">
        <v>129</v>
      </c>
      <c r="S21" s="622"/>
      <c r="T21" s="622"/>
      <c r="U21" s="622"/>
      <c r="V21" s="622"/>
      <c r="W21" s="622"/>
      <c r="X21" s="622"/>
      <c r="Y21" s="623"/>
      <c r="Z21" s="624" t="s">
        <v>236</v>
      </c>
      <c r="AA21" s="624"/>
      <c r="AB21" s="624"/>
      <c r="AC21" s="624"/>
      <c r="AD21" s="625" t="s">
        <v>236</v>
      </c>
      <c r="AE21" s="625"/>
      <c r="AF21" s="625"/>
      <c r="AG21" s="625"/>
      <c r="AH21" s="625"/>
      <c r="AI21" s="625"/>
      <c r="AJ21" s="625"/>
      <c r="AK21" s="625"/>
      <c r="AL21" s="626" t="s">
        <v>129</v>
      </c>
      <c r="AM21" s="627"/>
      <c r="AN21" s="627"/>
      <c r="AO21" s="628"/>
      <c r="AP21" s="639" t="s">
        <v>271</v>
      </c>
      <c r="AQ21" s="640"/>
      <c r="AR21" s="640"/>
      <c r="AS21" s="640"/>
      <c r="AT21" s="640"/>
      <c r="AU21" s="640"/>
      <c r="AV21" s="640"/>
      <c r="AW21" s="640"/>
      <c r="AX21" s="640"/>
      <c r="AY21" s="640"/>
      <c r="AZ21" s="640"/>
      <c r="BA21" s="640"/>
      <c r="BB21" s="640"/>
      <c r="BC21" s="640"/>
      <c r="BD21" s="640"/>
      <c r="BE21" s="640"/>
      <c r="BF21" s="641"/>
      <c r="BG21" s="621" t="s">
        <v>129</v>
      </c>
      <c r="BH21" s="622"/>
      <c r="BI21" s="622"/>
      <c r="BJ21" s="622"/>
      <c r="BK21" s="622"/>
      <c r="BL21" s="622"/>
      <c r="BM21" s="622"/>
      <c r="BN21" s="623"/>
      <c r="BO21" s="624" t="s">
        <v>129</v>
      </c>
      <c r="BP21" s="624"/>
      <c r="BQ21" s="624"/>
      <c r="BR21" s="624"/>
      <c r="BS21" s="630" t="s">
        <v>236</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272</v>
      </c>
      <c r="C22" s="619"/>
      <c r="D22" s="619"/>
      <c r="E22" s="619"/>
      <c r="F22" s="619"/>
      <c r="G22" s="619"/>
      <c r="H22" s="619"/>
      <c r="I22" s="619"/>
      <c r="J22" s="619"/>
      <c r="K22" s="619"/>
      <c r="L22" s="619"/>
      <c r="M22" s="619"/>
      <c r="N22" s="619"/>
      <c r="O22" s="619"/>
      <c r="P22" s="619"/>
      <c r="Q22" s="620"/>
      <c r="R22" s="621">
        <v>6578684</v>
      </c>
      <c r="S22" s="622"/>
      <c r="T22" s="622"/>
      <c r="U22" s="622"/>
      <c r="V22" s="622"/>
      <c r="W22" s="622"/>
      <c r="X22" s="622"/>
      <c r="Y22" s="623"/>
      <c r="Z22" s="624">
        <v>56.5</v>
      </c>
      <c r="AA22" s="624"/>
      <c r="AB22" s="624"/>
      <c r="AC22" s="624"/>
      <c r="AD22" s="625">
        <v>6425839</v>
      </c>
      <c r="AE22" s="625"/>
      <c r="AF22" s="625"/>
      <c r="AG22" s="625"/>
      <c r="AH22" s="625"/>
      <c r="AI22" s="625"/>
      <c r="AJ22" s="625"/>
      <c r="AK22" s="625"/>
      <c r="AL22" s="626">
        <v>99.5</v>
      </c>
      <c r="AM22" s="627"/>
      <c r="AN22" s="627"/>
      <c r="AO22" s="628"/>
      <c r="AP22" s="639" t="s">
        <v>273</v>
      </c>
      <c r="AQ22" s="640"/>
      <c r="AR22" s="640"/>
      <c r="AS22" s="640"/>
      <c r="AT22" s="640"/>
      <c r="AU22" s="640"/>
      <c r="AV22" s="640"/>
      <c r="AW22" s="640"/>
      <c r="AX22" s="640"/>
      <c r="AY22" s="640"/>
      <c r="AZ22" s="640"/>
      <c r="BA22" s="640"/>
      <c r="BB22" s="640"/>
      <c r="BC22" s="640"/>
      <c r="BD22" s="640"/>
      <c r="BE22" s="640"/>
      <c r="BF22" s="641"/>
      <c r="BG22" s="621" t="s">
        <v>129</v>
      </c>
      <c r="BH22" s="622"/>
      <c r="BI22" s="622"/>
      <c r="BJ22" s="622"/>
      <c r="BK22" s="622"/>
      <c r="BL22" s="622"/>
      <c r="BM22" s="622"/>
      <c r="BN22" s="623"/>
      <c r="BO22" s="624" t="s">
        <v>236</v>
      </c>
      <c r="BP22" s="624"/>
      <c r="BQ22" s="624"/>
      <c r="BR22" s="624"/>
      <c r="BS22" s="630" t="s">
        <v>167</v>
      </c>
      <c r="BT22" s="622"/>
      <c r="BU22" s="622"/>
      <c r="BV22" s="622"/>
      <c r="BW22" s="622"/>
      <c r="BX22" s="622"/>
      <c r="BY22" s="622"/>
      <c r="BZ22" s="622"/>
      <c r="CA22" s="622"/>
      <c r="CB22" s="631"/>
      <c r="CD22" s="603" t="s">
        <v>274</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275</v>
      </c>
      <c r="C23" s="619"/>
      <c r="D23" s="619"/>
      <c r="E23" s="619"/>
      <c r="F23" s="619"/>
      <c r="G23" s="619"/>
      <c r="H23" s="619"/>
      <c r="I23" s="619"/>
      <c r="J23" s="619"/>
      <c r="K23" s="619"/>
      <c r="L23" s="619"/>
      <c r="M23" s="619"/>
      <c r="N23" s="619"/>
      <c r="O23" s="619"/>
      <c r="P23" s="619"/>
      <c r="Q23" s="620"/>
      <c r="R23" s="621">
        <v>3703</v>
      </c>
      <c r="S23" s="622"/>
      <c r="T23" s="622"/>
      <c r="U23" s="622"/>
      <c r="V23" s="622"/>
      <c r="W23" s="622"/>
      <c r="X23" s="622"/>
      <c r="Y23" s="623"/>
      <c r="Z23" s="624">
        <v>0</v>
      </c>
      <c r="AA23" s="624"/>
      <c r="AB23" s="624"/>
      <c r="AC23" s="624"/>
      <c r="AD23" s="625">
        <v>3703</v>
      </c>
      <c r="AE23" s="625"/>
      <c r="AF23" s="625"/>
      <c r="AG23" s="625"/>
      <c r="AH23" s="625"/>
      <c r="AI23" s="625"/>
      <c r="AJ23" s="625"/>
      <c r="AK23" s="625"/>
      <c r="AL23" s="626">
        <v>0.1</v>
      </c>
      <c r="AM23" s="627"/>
      <c r="AN23" s="627"/>
      <c r="AO23" s="628"/>
      <c r="AP23" s="639" t="s">
        <v>276</v>
      </c>
      <c r="AQ23" s="640"/>
      <c r="AR23" s="640"/>
      <c r="AS23" s="640"/>
      <c r="AT23" s="640"/>
      <c r="AU23" s="640"/>
      <c r="AV23" s="640"/>
      <c r="AW23" s="640"/>
      <c r="AX23" s="640"/>
      <c r="AY23" s="640"/>
      <c r="AZ23" s="640"/>
      <c r="BA23" s="640"/>
      <c r="BB23" s="640"/>
      <c r="BC23" s="640"/>
      <c r="BD23" s="640"/>
      <c r="BE23" s="640"/>
      <c r="BF23" s="641"/>
      <c r="BG23" s="621" t="s">
        <v>129</v>
      </c>
      <c r="BH23" s="622"/>
      <c r="BI23" s="622"/>
      <c r="BJ23" s="622"/>
      <c r="BK23" s="622"/>
      <c r="BL23" s="622"/>
      <c r="BM23" s="622"/>
      <c r="BN23" s="623"/>
      <c r="BO23" s="624" t="s">
        <v>167</v>
      </c>
      <c r="BP23" s="624"/>
      <c r="BQ23" s="624"/>
      <c r="BR23" s="624"/>
      <c r="BS23" s="630" t="s">
        <v>129</v>
      </c>
      <c r="BT23" s="622"/>
      <c r="BU23" s="622"/>
      <c r="BV23" s="622"/>
      <c r="BW23" s="622"/>
      <c r="BX23" s="622"/>
      <c r="BY23" s="622"/>
      <c r="BZ23" s="622"/>
      <c r="CA23" s="622"/>
      <c r="CB23" s="631"/>
      <c r="CD23" s="603" t="s">
        <v>214</v>
      </c>
      <c r="CE23" s="604"/>
      <c r="CF23" s="604"/>
      <c r="CG23" s="604"/>
      <c r="CH23" s="604"/>
      <c r="CI23" s="604"/>
      <c r="CJ23" s="604"/>
      <c r="CK23" s="604"/>
      <c r="CL23" s="604"/>
      <c r="CM23" s="604"/>
      <c r="CN23" s="604"/>
      <c r="CO23" s="604"/>
      <c r="CP23" s="604"/>
      <c r="CQ23" s="605"/>
      <c r="CR23" s="603" t="s">
        <v>277</v>
      </c>
      <c r="CS23" s="604"/>
      <c r="CT23" s="604"/>
      <c r="CU23" s="604"/>
      <c r="CV23" s="604"/>
      <c r="CW23" s="604"/>
      <c r="CX23" s="604"/>
      <c r="CY23" s="605"/>
      <c r="CZ23" s="603" t="s">
        <v>278</v>
      </c>
      <c r="DA23" s="604"/>
      <c r="DB23" s="604"/>
      <c r="DC23" s="605"/>
      <c r="DD23" s="603" t="s">
        <v>279</v>
      </c>
      <c r="DE23" s="604"/>
      <c r="DF23" s="604"/>
      <c r="DG23" s="604"/>
      <c r="DH23" s="604"/>
      <c r="DI23" s="604"/>
      <c r="DJ23" s="604"/>
      <c r="DK23" s="605"/>
      <c r="DL23" s="651" t="s">
        <v>280</v>
      </c>
      <c r="DM23" s="652"/>
      <c r="DN23" s="652"/>
      <c r="DO23" s="652"/>
      <c r="DP23" s="652"/>
      <c r="DQ23" s="652"/>
      <c r="DR23" s="652"/>
      <c r="DS23" s="652"/>
      <c r="DT23" s="652"/>
      <c r="DU23" s="652"/>
      <c r="DV23" s="653"/>
      <c r="DW23" s="603" t="s">
        <v>281</v>
      </c>
      <c r="DX23" s="604"/>
      <c r="DY23" s="604"/>
      <c r="DZ23" s="604"/>
      <c r="EA23" s="604"/>
      <c r="EB23" s="604"/>
      <c r="EC23" s="605"/>
    </row>
    <row r="24" spans="2:133" ht="11.25" customHeight="1">
      <c r="B24" s="618" t="s">
        <v>282</v>
      </c>
      <c r="C24" s="619"/>
      <c r="D24" s="619"/>
      <c r="E24" s="619"/>
      <c r="F24" s="619"/>
      <c r="G24" s="619"/>
      <c r="H24" s="619"/>
      <c r="I24" s="619"/>
      <c r="J24" s="619"/>
      <c r="K24" s="619"/>
      <c r="L24" s="619"/>
      <c r="M24" s="619"/>
      <c r="N24" s="619"/>
      <c r="O24" s="619"/>
      <c r="P24" s="619"/>
      <c r="Q24" s="620"/>
      <c r="R24" s="621">
        <v>34549</v>
      </c>
      <c r="S24" s="622"/>
      <c r="T24" s="622"/>
      <c r="U24" s="622"/>
      <c r="V24" s="622"/>
      <c r="W24" s="622"/>
      <c r="X24" s="622"/>
      <c r="Y24" s="623"/>
      <c r="Z24" s="624">
        <v>0.3</v>
      </c>
      <c r="AA24" s="624"/>
      <c r="AB24" s="624"/>
      <c r="AC24" s="624"/>
      <c r="AD24" s="625" t="s">
        <v>129</v>
      </c>
      <c r="AE24" s="625"/>
      <c r="AF24" s="625"/>
      <c r="AG24" s="625"/>
      <c r="AH24" s="625"/>
      <c r="AI24" s="625"/>
      <c r="AJ24" s="625"/>
      <c r="AK24" s="625"/>
      <c r="AL24" s="626" t="s">
        <v>129</v>
      </c>
      <c r="AM24" s="627"/>
      <c r="AN24" s="627"/>
      <c r="AO24" s="628"/>
      <c r="AP24" s="639" t="s">
        <v>283</v>
      </c>
      <c r="AQ24" s="640"/>
      <c r="AR24" s="640"/>
      <c r="AS24" s="640"/>
      <c r="AT24" s="640"/>
      <c r="AU24" s="640"/>
      <c r="AV24" s="640"/>
      <c r="AW24" s="640"/>
      <c r="AX24" s="640"/>
      <c r="AY24" s="640"/>
      <c r="AZ24" s="640"/>
      <c r="BA24" s="640"/>
      <c r="BB24" s="640"/>
      <c r="BC24" s="640"/>
      <c r="BD24" s="640"/>
      <c r="BE24" s="640"/>
      <c r="BF24" s="641"/>
      <c r="BG24" s="621" t="s">
        <v>236</v>
      </c>
      <c r="BH24" s="622"/>
      <c r="BI24" s="622"/>
      <c r="BJ24" s="622"/>
      <c r="BK24" s="622"/>
      <c r="BL24" s="622"/>
      <c r="BM24" s="622"/>
      <c r="BN24" s="623"/>
      <c r="BO24" s="624" t="s">
        <v>129</v>
      </c>
      <c r="BP24" s="624"/>
      <c r="BQ24" s="624"/>
      <c r="BR24" s="624"/>
      <c r="BS24" s="630" t="s">
        <v>129</v>
      </c>
      <c r="BT24" s="622"/>
      <c r="BU24" s="622"/>
      <c r="BV24" s="622"/>
      <c r="BW24" s="622"/>
      <c r="BX24" s="622"/>
      <c r="BY24" s="622"/>
      <c r="BZ24" s="622"/>
      <c r="CA24" s="622"/>
      <c r="CB24" s="631"/>
      <c r="CD24" s="632" t="s">
        <v>284</v>
      </c>
      <c r="CE24" s="633"/>
      <c r="CF24" s="633"/>
      <c r="CG24" s="633"/>
      <c r="CH24" s="633"/>
      <c r="CI24" s="633"/>
      <c r="CJ24" s="633"/>
      <c r="CK24" s="633"/>
      <c r="CL24" s="633"/>
      <c r="CM24" s="633"/>
      <c r="CN24" s="633"/>
      <c r="CO24" s="633"/>
      <c r="CP24" s="633"/>
      <c r="CQ24" s="634"/>
      <c r="CR24" s="610">
        <v>4868420</v>
      </c>
      <c r="CS24" s="611"/>
      <c r="CT24" s="611"/>
      <c r="CU24" s="611"/>
      <c r="CV24" s="611"/>
      <c r="CW24" s="611"/>
      <c r="CX24" s="611"/>
      <c r="CY24" s="612"/>
      <c r="CZ24" s="615">
        <v>43.7</v>
      </c>
      <c r="DA24" s="616"/>
      <c r="DB24" s="616"/>
      <c r="DC24" s="635"/>
      <c r="DD24" s="656">
        <v>2893545</v>
      </c>
      <c r="DE24" s="611"/>
      <c r="DF24" s="611"/>
      <c r="DG24" s="611"/>
      <c r="DH24" s="611"/>
      <c r="DI24" s="611"/>
      <c r="DJ24" s="611"/>
      <c r="DK24" s="612"/>
      <c r="DL24" s="656">
        <v>2815397</v>
      </c>
      <c r="DM24" s="611"/>
      <c r="DN24" s="611"/>
      <c r="DO24" s="611"/>
      <c r="DP24" s="611"/>
      <c r="DQ24" s="611"/>
      <c r="DR24" s="611"/>
      <c r="DS24" s="611"/>
      <c r="DT24" s="611"/>
      <c r="DU24" s="611"/>
      <c r="DV24" s="612"/>
      <c r="DW24" s="615">
        <v>41</v>
      </c>
      <c r="DX24" s="616"/>
      <c r="DY24" s="616"/>
      <c r="DZ24" s="616"/>
      <c r="EA24" s="616"/>
      <c r="EB24" s="616"/>
      <c r="EC24" s="617"/>
    </row>
    <row r="25" spans="2:133" ht="11.25" customHeight="1">
      <c r="B25" s="618" t="s">
        <v>285</v>
      </c>
      <c r="C25" s="619"/>
      <c r="D25" s="619"/>
      <c r="E25" s="619"/>
      <c r="F25" s="619"/>
      <c r="G25" s="619"/>
      <c r="H25" s="619"/>
      <c r="I25" s="619"/>
      <c r="J25" s="619"/>
      <c r="K25" s="619"/>
      <c r="L25" s="619"/>
      <c r="M25" s="619"/>
      <c r="N25" s="619"/>
      <c r="O25" s="619"/>
      <c r="P25" s="619"/>
      <c r="Q25" s="620"/>
      <c r="R25" s="621">
        <v>303449</v>
      </c>
      <c r="S25" s="622"/>
      <c r="T25" s="622"/>
      <c r="U25" s="622"/>
      <c r="V25" s="622"/>
      <c r="W25" s="622"/>
      <c r="X25" s="622"/>
      <c r="Y25" s="623"/>
      <c r="Z25" s="624">
        <v>2.6</v>
      </c>
      <c r="AA25" s="624"/>
      <c r="AB25" s="624"/>
      <c r="AC25" s="624"/>
      <c r="AD25" s="625">
        <v>8386</v>
      </c>
      <c r="AE25" s="625"/>
      <c r="AF25" s="625"/>
      <c r="AG25" s="625"/>
      <c r="AH25" s="625"/>
      <c r="AI25" s="625"/>
      <c r="AJ25" s="625"/>
      <c r="AK25" s="625"/>
      <c r="AL25" s="626">
        <v>0.1</v>
      </c>
      <c r="AM25" s="627"/>
      <c r="AN25" s="627"/>
      <c r="AO25" s="628"/>
      <c r="AP25" s="639" t="s">
        <v>286</v>
      </c>
      <c r="AQ25" s="640"/>
      <c r="AR25" s="640"/>
      <c r="AS25" s="640"/>
      <c r="AT25" s="640"/>
      <c r="AU25" s="640"/>
      <c r="AV25" s="640"/>
      <c r="AW25" s="640"/>
      <c r="AX25" s="640"/>
      <c r="AY25" s="640"/>
      <c r="AZ25" s="640"/>
      <c r="BA25" s="640"/>
      <c r="BB25" s="640"/>
      <c r="BC25" s="640"/>
      <c r="BD25" s="640"/>
      <c r="BE25" s="640"/>
      <c r="BF25" s="641"/>
      <c r="BG25" s="621" t="s">
        <v>236</v>
      </c>
      <c r="BH25" s="622"/>
      <c r="BI25" s="622"/>
      <c r="BJ25" s="622"/>
      <c r="BK25" s="622"/>
      <c r="BL25" s="622"/>
      <c r="BM25" s="622"/>
      <c r="BN25" s="623"/>
      <c r="BO25" s="624" t="s">
        <v>129</v>
      </c>
      <c r="BP25" s="624"/>
      <c r="BQ25" s="624"/>
      <c r="BR25" s="624"/>
      <c r="BS25" s="630" t="s">
        <v>129</v>
      </c>
      <c r="BT25" s="622"/>
      <c r="BU25" s="622"/>
      <c r="BV25" s="622"/>
      <c r="BW25" s="622"/>
      <c r="BX25" s="622"/>
      <c r="BY25" s="622"/>
      <c r="BZ25" s="622"/>
      <c r="CA25" s="622"/>
      <c r="CB25" s="631"/>
      <c r="CD25" s="636" t="s">
        <v>287</v>
      </c>
      <c r="CE25" s="637"/>
      <c r="CF25" s="637"/>
      <c r="CG25" s="637"/>
      <c r="CH25" s="637"/>
      <c r="CI25" s="637"/>
      <c r="CJ25" s="637"/>
      <c r="CK25" s="637"/>
      <c r="CL25" s="637"/>
      <c r="CM25" s="637"/>
      <c r="CN25" s="637"/>
      <c r="CO25" s="637"/>
      <c r="CP25" s="637"/>
      <c r="CQ25" s="638"/>
      <c r="CR25" s="621">
        <v>1686989</v>
      </c>
      <c r="CS25" s="657"/>
      <c r="CT25" s="657"/>
      <c r="CU25" s="657"/>
      <c r="CV25" s="657"/>
      <c r="CW25" s="657"/>
      <c r="CX25" s="657"/>
      <c r="CY25" s="658"/>
      <c r="CZ25" s="626">
        <v>15.1</v>
      </c>
      <c r="DA25" s="654"/>
      <c r="DB25" s="654"/>
      <c r="DC25" s="659"/>
      <c r="DD25" s="630">
        <v>1411032</v>
      </c>
      <c r="DE25" s="657"/>
      <c r="DF25" s="657"/>
      <c r="DG25" s="657"/>
      <c r="DH25" s="657"/>
      <c r="DI25" s="657"/>
      <c r="DJ25" s="657"/>
      <c r="DK25" s="658"/>
      <c r="DL25" s="630">
        <v>1332884</v>
      </c>
      <c r="DM25" s="657"/>
      <c r="DN25" s="657"/>
      <c r="DO25" s="657"/>
      <c r="DP25" s="657"/>
      <c r="DQ25" s="657"/>
      <c r="DR25" s="657"/>
      <c r="DS25" s="657"/>
      <c r="DT25" s="657"/>
      <c r="DU25" s="657"/>
      <c r="DV25" s="658"/>
      <c r="DW25" s="626">
        <v>19.399999999999999</v>
      </c>
      <c r="DX25" s="654"/>
      <c r="DY25" s="654"/>
      <c r="DZ25" s="654"/>
      <c r="EA25" s="654"/>
      <c r="EB25" s="654"/>
      <c r="EC25" s="655"/>
    </row>
    <row r="26" spans="2:133" ht="11.25" customHeight="1">
      <c r="B26" s="618" t="s">
        <v>288</v>
      </c>
      <c r="C26" s="619"/>
      <c r="D26" s="619"/>
      <c r="E26" s="619"/>
      <c r="F26" s="619"/>
      <c r="G26" s="619"/>
      <c r="H26" s="619"/>
      <c r="I26" s="619"/>
      <c r="J26" s="619"/>
      <c r="K26" s="619"/>
      <c r="L26" s="619"/>
      <c r="M26" s="619"/>
      <c r="N26" s="619"/>
      <c r="O26" s="619"/>
      <c r="P26" s="619"/>
      <c r="Q26" s="620"/>
      <c r="R26" s="621">
        <v>137366</v>
      </c>
      <c r="S26" s="622"/>
      <c r="T26" s="622"/>
      <c r="U26" s="622"/>
      <c r="V26" s="622"/>
      <c r="W26" s="622"/>
      <c r="X26" s="622"/>
      <c r="Y26" s="623"/>
      <c r="Z26" s="624">
        <v>1.2</v>
      </c>
      <c r="AA26" s="624"/>
      <c r="AB26" s="624"/>
      <c r="AC26" s="624"/>
      <c r="AD26" s="625" t="s">
        <v>236</v>
      </c>
      <c r="AE26" s="625"/>
      <c r="AF26" s="625"/>
      <c r="AG26" s="625"/>
      <c r="AH26" s="625"/>
      <c r="AI26" s="625"/>
      <c r="AJ26" s="625"/>
      <c r="AK26" s="625"/>
      <c r="AL26" s="626" t="s">
        <v>129</v>
      </c>
      <c r="AM26" s="627"/>
      <c r="AN26" s="627"/>
      <c r="AO26" s="628"/>
      <c r="AP26" s="639" t="s">
        <v>289</v>
      </c>
      <c r="AQ26" s="660"/>
      <c r="AR26" s="660"/>
      <c r="AS26" s="660"/>
      <c r="AT26" s="660"/>
      <c r="AU26" s="660"/>
      <c r="AV26" s="660"/>
      <c r="AW26" s="660"/>
      <c r="AX26" s="660"/>
      <c r="AY26" s="660"/>
      <c r="AZ26" s="660"/>
      <c r="BA26" s="660"/>
      <c r="BB26" s="660"/>
      <c r="BC26" s="660"/>
      <c r="BD26" s="660"/>
      <c r="BE26" s="660"/>
      <c r="BF26" s="641"/>
      <c r="BG26" s="621" t="s">
        <v>129</v>
      </c>
      <c r="BH26" s="622"/>
      <c r="BI26" s="622"/>
      <c r="BJ26" s="622"/>
      <c r="BK26" s="622"/>
      <c r="BL26" s="622"/>
      <c r="BM26" s="622"/>
      <c r="BN26" s="623"/>
      <c r="BO26" s="624" t="s">
        <v>236</v>
      </c>
      <c r="BP26" s="624"/>
      <c r="BQ26" s="624"/>
      <c r="BR26" s="624"/>
      <c r="BS26" s="630" t="s">
        <v>129</v>
      </c>
      <c r="BT26" s="622"/>
      <c r="BU26" s="622"/>
      <c r="BV26" s="622"/>
      <c r="BW26" s="622"/>
      <c r="BX26" s="622"/>
      <c r="BY26" s="622"/>
      <c r="BZ26" s="622"/>
      <c r="CA26" s="622"/>
      <c r="CB26" s="631"/>
      <c r="CD26" s="636" t="s">
        <v>290</v>
      </c>
      <c r="CE26" s="637"/>
      <c r="CF26" s="637"/>
      <c r="CG26" s="637"/>
      <c r="CH26" s="637"/>
      <c r="CI26" s="637"/>
      <c r="CJ26" s="637"/>
      <c r="CK26" s="637"/>
      <c r="CL26" s="637"/>
      <c r="CM26" s="637"/>
      <c r="CN26" s="637"/>
      <c r="CO26" s="637"/>
      <c r="CP26" s="637"/>
      <c r="CQ26" s="638"/>
      <c r="CR26" s="621">
        <v>1092728</v>
      </c>
      <c r="CS26" s="622"/>
      <c r="CT26" s="622"/>
      <c r="CU26" s="622"/>
      <c r="CV26" s="622"/>
      <c r="CW26" s="622"/>
      <c r="CX26" s="622"/>
      <c r="CY26" s="623"/>
      <c r="CZ26" s="626">
        <v>9.8000000000000007</v>
      </c>
      <c r="DA26" s="654"/>
      <c r="DB26" s="654"/>
      <c r="DC26" s="659"/>
      <c r="DD26" s="630">
        <v>844851</v>
      </c>
      <c r="DE26" s="622"/>
      <c r="DF26" s="622"/>
      <c r="DG26" s="622"/>
      <c r="DH26" s="622"/>
      <c r="DI26" s="622"/>
      <c r="DJ26" s="622"/>
      <c r="DK26" s="623"/>
      <c r="DL26" s="630" t="s">
        <v>236</v>
      </c>
      <c r="DM26" s="622"/>
      <c r="DN26" s="622"/>
      <c r="DO26" s="622"/>
      <c r="DP26" s="622"/>
      <c r="DQ26" s="622"/>
      <c r="DR26" s="622"/>
      <c r="DS26" s="622"/>
      <c r="DT26" s="622"/>
      <c r="DU26" s="622"/>
      <c r="DV26" s="623"/>
      <c r="DW26" s="626" t="s">
        <v>129</v>
      </c>
      <c r="DX26" s="654"/>
      <c r="DY26" s="654"/>
      <c r="DZ26" s="654"/>
      <c r="EA26" s="654"/>
      <c r="EB26" s="654"/>
      <c r="EC26" s="655"/>
    </row>
    <row r="27" spans="2:133" ht="11.25" customHeight="1">
      <c r="B27" s="618" t="s">
        <v>291</v>
      </c>
      <c r="C27" s="619"/>
      <c r="D27" s="619"/>
      <c r="E27" s="619"/>
      <c r="F27" s="619"/>
      <c r="G27" s="619"/>
      <c r="H27" s="619"/>
      <c r="I27" s="619"/>
      <c r="J27" s="619"/>
      <c r="K27" s="619"/>
      <c r="L27" s="619"/>
      <c r="M27" s="619"/>
      <c r="N27" s="619"/>
      <c r="O27" s="619"/>
      <c r="P27" s="619"/>
      <c r="Q27" s="620"/>
      <c r="R27" s="621">
        <v>2033815</v>
      </c>
      <c r="S27" s="622"/>
      <c r="T27" s="622"/>
      <c r="U27" s="622"/>
      <c r="V27" s="622"/>
      <c r="W27" s="622"/>
      <c r="X27" s="622"/>
      <c r="Y27" s="623"/>
      <c r="Z27" s="624">
        <v>17.5</v>
      </c>
      <c r="AA27" s="624"/>
      <c r="AB27" s="624"/>
      <c r="AC27" s="624"/>
      <c r="AD27" s="625" t="s">
        <v>236</v>
      </c>
      <c r="AE27" s="625"/>
      <c r="AF27" s="625"/>
      <c r="AG27" s="625"/>
      <c r="AH27" s="625"/>
      <c r="AI27" s="625"/>
      <c r="AJ27" s="625"/>
      <c r="AK27" s="625"/>
      <c r="AL27" s="626" t="s">
        <v>129</v>
      </c>
      <c r="AM27" s="627"/>
      <c r="AN27" s="627"/>
      <c r="AO27" s="628"/>
      <c r="AP27" s="618" t="s">
        <v>292</v>
      </c>
      <c r="AQ27" s="619"/>
      <c r="AR27" s="619"/>
      <c r="AS27" s="619"/>
      <c r="AT27" s="619"/>
      <c r="AU27" s="619"/>
      <c r="AV27" s="619"/>
      <c r="AW27" s="619"/>
      <c r="AX27" s="619"/>
      <c r="AY27" s="619"/>
      <c r="AZ27" s="619"/>
      <c r="BA27" s="619"/>
      <c r="BB27" s="619"/>
      <c r="BC27" s="619"/>
      <c r="BD27" s="619"/>
      <c r="BE27" s="619"/>
      <c r="BF27" s="620"/>
      <c r="BG27" s="621">
        <v>4130865</v>
      </c>
      <c r="BH27" s="622"/>
      <c r="BI27" s="622"/>
      <c r="BJ27" s="622"/>
      <c r="BK27" s="622"/>
      <c r="BL27" s="622"/>
      <c r="BM27" s="622"/>
      <c r="BN27" s="623"/>
      <c r="BO27" s="624">
        <v>100</v>
      </c>
      <c r="BP27" s="624"/>
      <c r="BQ27" s="624"/>
      <c r="BR27" s="624"/>
      <c r="BS27" s="630">
        <v>28856</v>
      </c>
      <c r="BT27" s="622"/>
      <c r="BU27" s="622"/>
      <c r="BV27" s="622"/>
      <c r="BW27" s="622"/>
      <c r="BX27" s="622"/>
      <c r="BY27" s="622"/>
      <c r="BZ27" s="622"/>
      <c r="CA27" s="622"/>
      <c r="CB27" s="631"/>
      <c r="CD27" s="636" t="s">
        <v>293</v>
      </c>
      <c r="CE27" s="637"/>
      <c r="CF27" s="637"/>
      <c r="CG27" s="637"/>
      <c r="CH27" s="637"/>
      <c r="CI27" s="637"/>
      <c r="CJ27" s="637"/>
      <c r="CK27" s="637"/>
      <c r="CL27" s="637"/>
      <c r="CM27" s="637"/>
      <c r="CN27" s="637"/>
      <c r="CO27" s="637"/>
      <c r="CP27" s="637"/>
      <c r="CQ27" s="638"/>
      <c r="CR27" s="621">
        <v>2405253</v>
      </c>
      <c r="CS27" s="657"/>
      <c r="CT27" s="657"/>
      <c r="CU27" s="657"/>
      <c r="CV27" s="657"/>
      <c r="CW27" s="657"/>
      <c r="CX27" s="657"/>
      <c r="CY27" s="658"/>
      <c r="CZ27" s="626">
        <v>21.6</v>
      </c>
      <c r="DA27" s="654"/>
      <c r="DB27" s="654"/>
      <c r="DC27" s="659"/>
      <c r="DD27" s="630">
        <v>708143</v>
      </c>
      <c r="DE27" s="657"/>
      <c r="DF27" s="657"/>
      <c r="DG27" s="657"/>
      <c r="DH27" s="657"/>
      <c r="DI27" s="657"/>
      <c r="DJ27" s="657"/>
      <c r="DK27" s="658"/>
      <c r="DL27" s="630">
        <v>708143</v>
      </c>
      <c r="DM27" s="657"/>
      <c r="DN27" s="657"/>
      <c r="DO27" s="657"/>
      <c r="DP27" s="657"/>
      <c r="DQ27" s="657"/>
      <c r="DR27" s="657"/>
      <c r="DS27" s="657"/>
      <c r="DT27" s="657"/>
      <c r="DU27" s="657"/>
      <c r="DV27" s="658"/>
      <c r="DW27" s="626">
        <v>10.3</v>
      </c>
      <c r="DX27" s="654"/>
      <c r="DY27" s="654"/>
      <c r="DZ27" s="654"/>
      <c r="EA27" s="654"/>
      <c r="EB27" s="654"/>
      <c r="EC27" s="655"/>
    </row>
    <row r="28" spans="2:133" ht="11.25" customHeight="1">
      <c r="B28" s="663" t="s">
        <v>294</v>
      </c>
      <c r="C28" s="664"/>
      <c r="D28" s="664"/>
      <c r="E28" s="664"/>
      <c r="F28" s="664"/>
      <c r="G28" s="664"/>
      <c r="H28" s="664"/>
      <c r="I28" s="664"/>
      <c r="J28" s="664"/>
      <c r="K28" s="664"/>
      <c r="L28" s="664"/>
      <c r="M28" s="664"/>
      <c r="N28" s="664"/>
      <c r="O28" s="664"/>
      <c r="P28" s="664"/>
      <c r="Q28" s="665"/>
      <c r="R28" s="621" t="s">
        <v>129</v>
      </c>
      <c r="S28" s="622"/>
      <c r="T28" s="622"/>
      <c r="U28" s="622"/>
      <c r="V28" s="622"/>
      <c r="W28" s="622"/>
      <c r="X28" s="622"/>
      <c r="Y28" s="623"/>
      <c r="Z28" s="624" t="s">
        <v>236</v>
      </c>
      <c r="AA28" s="624"/>
      <c r="AB28" s="624"/>
      <c r="AC28" s="624"/>
      <c r="AD28" s="625" t="s">
        <v>236</v>
      </c>
      <c r="AE28" s="625"/>
      <c r="AF28" s="625"/>
      <c r="AG28" s="625"/>
      <c r="AH28" s="625"/>
      <c r="AI28" s="625"/>
      <c r="AJ28" s="625"/>
      <c r="AK28" s="625"/>
      <c r="AL28" s="626" t="s">
        <v>129</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295</v>
      </c>
      <c r="CE28" s="637"/>
      <c r="CF28" s="637"/>
      <c r="CG28" s="637"/>
      <c r="CH28" s="637"/>
      <c r="CI28" s="637"/>
      <c r="CJ28" s="637"/>
      <c r="CK28" s="637"/>
      <c r="CL28" s="637"/>
      <c r="CM28" s="637"/>
      <c r="CN28" s="637"/>
      <c r="CO28" s="637"/>
      <c r="CP28" s="637"/>
      <c r="CQ28" s="638"/>
      <c r="CR28" s="621">
        <v>776178</v>
      </c>
      <c r="CS28" s="622"/>
      <c r="CT28" s="622"/>
      <c r="CU28" s="622"/>
      <c r="CV28" s="622"/>
      <c r="CW28" s="622"/>
      <c r="CX28" s="622"/>
      <c r="CY28" s="623"/>
      <c r="CZ28" s="626">
        <v>7</v>
      </c>
      <c r="DA28" s="654"/>
      <c r="DB28" s="654"/>
      <c r="DC28" s="659"/>
      <c r="DD28" s="630">
        <v>774370</v>
      </c>
      <c r="DE28" s="622"/>
      <c r="DF28" s="622"/>
      <c r="DG28" s="622"/>
      <c r="DH28" s="622"/>
      <c r="DI28" s="622"/>
      <c r="DJ28" s="622"/>
      <c r="DK28" s="623"/>
      <c r="DL28" s="630">
        <v>774370</v>
      </c>
      <c r="DM28" s="622"/>
      <c r="DN28" s="622"/>
      <c r="DO28" s="622"/>
      <c r="DP28" s="622"/>
      <c r="DQ28" s="622"/>
      <c r="DR28" s="622"/>
      <c r="DS28" s="622"/>
      <c r="DT28" s="622"/>
      <c r="DU28" s="622"/>
      <c r="DV28" s="623"/>
      <c r="DW28" s="626">
        <v>11.3</v>
      </c>
      <c r="DX28" s="654"/>
      <c r="DY28" s="654"/>
      <c r="DZ28" s="654"/>
      <c r="EA28" s="654"/>
      <c r="EB28" s="654"/>
      <c r="EC28" s="655"/>
    </row>
    <row r="29" spans="2:133" ht="11.25" customHeight="1">
      <c r="B29" s="618" t="s">
        <v>296</v>
      </c>
      <c r="C29" s="619"/>
      <c r="D29" s="619"/>
      <c r="E29" s="619"/>
      <c r="F29" s="619"/>
      <c r="G29" s="619"/>
      <c r="H29" s="619"/>
      <c r="I29" s="619"/>
      <c r="J29" s="619"/>
      <c r="K29" s="619"/>
      <c r="L29" s="619"/>
      <c r="M29" s="619"/>
      <c r="N29" s="619"/>
      <c r="O29" s="619"/>
      <c r="P29" s="619"/>
      <c r="Q29" s="620"/>
      <c r="R29" s="621">
        <v>1020279</v>
      </c>
      <c r="S29" s="622"/>
      <c r="T29" s="622"/>
      <c r="U29" s="622"/>
      <c r="V29" s="622"/>
      <c r="W29" s="622"/>
      <c r="X29" s="622"/>
      <c r="Y29" s="623"/>
      <c r="Z29" s="624">
        <v>8.8000000000000007</v>
      </c>
      <c r="AA29" s="624"/>
      <c r="AB29" s="624"/>
      <c r="AC29" s="624"/>
      <c r="AD29" s="625" t="s">
        <v>129</v>
      </c>
      <c r="AE29" s="625"/>
      <c r="AF29" s="625"/>
      <c r="AG29" s="625"/>
      <c r="AH29" s="625"/>
      <c r="AI29" s="625"/>
      <c r="AJ29" s="625"/>
      <c r="AK29" s="625"/>
      <c r="AL29" s="626" t="s">
        <v>236</v>
      </c>
      <c r="AM29" s="627"/>
      <c r="AN29" s="627"/>
      <c r="AO29" s="628"/>
      <c r="AP29" s="600" t="s">
        <v>214</v>
      </c>
      <c r="AQ29" s="601"/>
      <c r="AR29" s="601"/>
      <c r="AS29" s="601"/>
      <c r="AT29" s="601"/>
      <c r="AU29" s="601"/>
      <c r="AV29" s="601"/>
      <c r="AW29" s="601"/>
      <c r="AX29" s="601"/>
      <c r="AY29" s="601"/>
      <c r="AZ29" s="601"/>
      <c r="BA29" s="601"/>
      <c r="BB29" s="601"/>
      <c r="BC29" s="601"/>
      <c r="BD29" s="601"/>
      <c r="BE29" s="601"/>
      <c r="BF29" s="602"/>
      <c r="BG29" s="600" t="s">
        <v>297</v>
      </c>
      <c r="BH29" s="661"/>
      <c r="BI29" s="661"/>
      <c r="BJ29" s="661"/>
      <c r="BK29" s="661"/>
      <c r="BL29" s="661"/>
      <c r="BM29" s="661"/>
      <c r="BN29" s="661"/>
      <c r="BO29" s="661"/>
      <c r="BP29" s="661"/>
      <c r="BQ29" s="662"/>
      <c r="BR29" s="600" t="s">
        <v>298</v>
      </c>
      <c r="BS29" s="661"/>
      <c r="BT29" s="661"/>
      <c r="BU29" s="661"/>
      <c r="BV29" s="661"/>
      <c r="BW29" s="661"/>
      <c r="BX29" s="661"/>
      <c r="BY29" s="661"/>
      <c r="BZ29" s="661"/>
      <c r="CA29" s="661"/>
      <c r="CB29" s="662"/>
      <c r="CD29" s="684" t="s">
        <v>299</v>
      </c>
      <c r="CE29" s="685"/>
      <c r="CF29" s="636" t="s">
        <v>300</v>
      </c>
      <c r="CG29" s="637"/>
      <c r="CH29" s="637"/>
      <c r="CI29" s="637"/>
      <c r="CJ29" s="637"/>
      <c r="CK29" s="637"/>
      <c r="CL29" s="637"/>
      <c r="CM29" s="637"/>
      <c r="CN29" s="637"/>
      <c r="CO29" s="637"/>
      <c r="CP29" s="637"/>
      <c r="CQ29" s="638"/>
      <c r="CR29" s="621">
        <v>776178</v>
      </c>
      <c r="CS29" s="657"/>
      <c r="CT29" s="657"/>
      <c r="CU29" s="657"/>
      <c r="CV29" s="657"/>
      <c r="CW29" s="657"/>
      <c r="CX29" s="657"/>
      <c r="CY29" s="658"/>
      <c r="CZ29" s="626">
        <v>7</v>
      </c>
      <c r="DA29" s="654"/>
      <c r="DB29" s="654"/>
      <c r="DC29" s="659"/>
      <c r="DD29" s="630">
        <v>774370</v>
      </c>
      <c r="DE29" s="657"/>
      <c r="DF29" s="657"/>
      <c r="DG29" s="657"/>
      <c r="DH29" s="657"/>
      <c r="DI29" s="657"/>
      <c r="DJ29" s="657"/>
      <c r="DK29" s="658"/>
      <c r="DL29" s="630">
        <v>774370</v>
      </c>
      <c r="DM29" s="657"/>
      <c r="DN29" s="657"/>
      <c r="DO29" s="657"/>
      <c r="DP29" s="657"/>
      <c r="DQ29" s="657"/>
      <c r="DR29" s="657"/>
      <c r="DS29" s="657"/>
      <c r="DT29" s="657"/>
      <c r="DU29" s="657"/>
      <c r="DV29" s="658"/>
      <c r="DW29" s="626">
        <v>11.3</v>
      </c>
      <c r="DX29" s="654"/>
      <c r="DY29" s="654"/>
      <c r="DZ29" s="654"/>
      <c r="EA29" s="654"/>
      <c r="EB29" s="654"/>
      <c r="EC29" s="655"/>
    </row>
    <row r="30" spans="2:133" ht="11.25" customHeight="1">
      <c r="B30" s="618" t="s">
        <v>301</v>
      </c>
      <c r="C30" s="619"/>
      <c r="D30" s="619"/>
      <c r="E30" s="619"/>
      <c r="F30" s="619"/>
      <c r="G30" s="619"/>
      <c r="H30" s="619"/>
      <c r="I30" s="619"/>
      <c r="J30" s="619"/>
      <c r="K30" s="619"/>
      <c r="L30" s="619"/>
      <c r="M30" s="619"/>
      <c r="N30" s="619"/>
      <c r="O30" s="619"/>
      <c r="P30" s="619"/>
      <c r="Q30" s="620"/>
      <c r="R30" s="621">
        <v>25474</v>
      </c>
      <c r="S30" s="622"/>
      <c r="T30" s="622"/>
      <c r="U30" s="622"/>
      <c r="V30" s="622"/>
      <c r="W30" s="622"/>
      <c r="X30" s="622"/>
      <c r="Y30" s="623"/>
      <c r="Z30" s="624">
        <v>0.2</v>
      </c>
      <c r="AA30" s="624"/>
      <c r="AB30" s="624"/>
      <c r="AC30" s="624"/>
      <c r="AD30" s="625">
        <v>8307</v>
      </c>
      <c r="AE30" s="625"/>
      <c r="AF30" s="625"/>
      <c r="AG30" s="625"/>
      <c r="AH30" s="625"/>
      <c r="AI30" s="625"/>
      <c r="AJ30" s="625"/>
      <c r="AK30" s="625"/>
      <c r="AL30" s="626">
        <v>0.1</v>
      </c>
      <c r="AM30" s="627"/>
      <c r="AN30" s="627"/>
      <c r="AO30" s="628"/>
      <c r="AP30" s="669" t="s">
        <v>302</v>
      </c>
      <c r="AQ30" s="670"/>
      <c r="AR30" s="670"/>
      <c r="AS30" s="670"/>
      <c r="AT30" s="675" t="s">
        <v>303</v>
      </c>
      <c r="AU30" s="210"/>
      <c r="AV30" s="210"/>
      <c r="AW30" s="210"/>
      <c r="AX30" s="607" t="s">
        <v>179</v>
      </c>
      <c r="AY30" s="608"/>
      <c r="AZ30" s="608"/>
      <c r="BA30" s="608"/>
      <c r="BB30" s="608"/>
      <c r="BC30" s="608"/>
      <c r="BD30" s="608"/>
      <c r="BE30" s="608"/>
      <c r="BF30" s="609"/>
      <c r="BG30" s="681">
        <v>98.9</v>
      </c>
      <c r="BH30" s="682"/>
      <c r="BI30" s="682"/>
      <c r="BJ30" s="682"/>
      <c r="BK30" s="682"/>
      <c r="BL30" s="682"/>
      <c r="BM30" s="616">
        <v>97.2</v>
      </c>
      <c r="BN30" s="682"/>
      <c r="BO30" s="682"/>
      <c r="BP30" s="682"/>
      <c r="BQ30" s="683"/>
      <c r="BR30" s="681">
        <v>98.9</v>
      </c>
      <c r="BS30" s="682"/>
      <c r="BT30" s="682"/>
      <c r="BU30" s="682"/>
      <c r="BV30" s="682"/>
      <c r="BW30" s="682"/>
      <c r="BX30" s="616">
        <v>96.3</v>
      </c>
      <c r="BY30" s="682"/>
      <c r="BZ30" s="682"/>
      <c r="CA30" s="682"/>
      <c r="CB30" s="683"/>
      <c r="CD30" s="686"/>
      <c r="CE30" s="687"/>
      <c r="CF30" s="636" t="s">
        <v>304</v>
      </c>
      <c r="CG30" s="637"/>
      <c r="CH30" s="637"/>
      <c r="CI30" s="637"/>
      <c r="CJ30" s="637"/>
      <c r="CK30" s="637"/>
      <c r="CL30" s="637"/>
      <c r="CM30" s="637"/>
      <c r="CN30" s="637"/>
      <c r="CO30" s="637"/>
      <c r="CP30" s="637"/>
      <c r="CQ30" s="638"/>
      <c r="CR30" s="621">
        <v>709650</v>
      </c>
      <c r="CS30" s="622"/>
      <c r="CT30" s="622"/>
      <c r="CU30" s="622"/>
      <c r="CV30" s="622"/>
      <c r="CW30" s="622"/>
      <c r="CX30" s="622"/>
      <c r="CY30" s="623"/>
      <c r="CZ30" s="626">
        <v>6.4</v>
      </c>
      <c r="DA30" s="654"/>
      <c r="DB30" s="654"/>
      <c r="DC30" s="659"/>
      <c r="DD30" s="630">
        <v>707842</v>
      </c>
      <c r="DE30" s="622"/>
      <c r="DF30" s="622"/>
      <c r="DG30" s="622"/>
      <c r="DH30" s="622"/>
      <c r="DI30" s="622"/>
      <c r="DJ30" s="622"/>
      <c r="DK30" s="623"/>
      <c r="DL30" s="630">
        <v>707842</v>
      </c>
      <c r="DM30" s="622"/>
      <c r="DN30" s="622"/>
      <c r="DO30" s="622"/>
      <c r="DP30" s="622"/>
      <c r="DQ30" s="622"/>
      <c r="DR30" s="622"/>
      <c r="DS30" s="622"/>
      <c r="DT30" s="622"/>
      <c r="DU30" s="622"/>
      <c r="DV30" s="623"/>
      <c r="DW30" s="626">
        <v>10.3</v>
      </c>
      <c r="DX30" s="654"/>
      <c r="DY30" s="654"/>
      <c r="DZ30" s="654"/>
      <c r="EA30" s="654"/>
      <c r="EB30" s="654"/>
      <c r="EC30" s="655"/>
    </row>
    <row r="31" spans="2:133" ht="11.25" customHeight="1">
      <c r="B31" s="618" t="s">
        <v>305</v>
      </c>
      <c r="C31" s="619"/>
      <c r="D31" s="619"/>
      <c r="E31" s="619"/>
      <c r="F31" s="619"/>
      <c r="G31" s="619"/>
      <c r="H31" s="619"/>
      <c r="I31" s="619"/>
      <c r="J31" s="619"/>
      <c r="K31" s="619"/>
      <c r="L31" s="619"/>
      <c r="M31" s="619"/>
      <c r="N31" s="619"/>
      <c r="O31" s="619"/>
      <c r="P31" s="619"/>
      <c r="Q31" s="620"/>
      <c r="R31" s="621">
        <v>10601</v>
      </c>
      <c r="S31" s="622"/>
      <c r="T31" s="622"/>
      <c r="U31" s="622"/>
      <c r="V31" s="622"/>
      <c r="W31" s="622"/>
      <c r="X31" s="622"/>
      <c r="Y31" s="623"/>
      <c r="Z31" s="624">
        <v>0.1</v>
      </c>
      <c r="AA31" s="624"/>
      <c r="AB31" s="624"/>
      <c r="AC31" s="624"/>
      <c r="AD31" s="625" t="s">
        <v>236</v>
      </c>
      <c r="AE31" s="625"/>
      <c r="AF31" s="625"/>
      <c r="AG31" s="625"/>
      <c r="AH31" s="625"/>
      <c r="AI31" s="625"/>
      <c r="AJ31" s="625"/>
      <c r="AK31" s="625"/>
      <c r="AL31" s="626" t="s">
        <v>129</v>
      </c>
      <c r="AM31" s="627"/>
      <c r="AN31" s="627"/>
      <c r="AO31" s="628"/>
      <c r="AP31" s="671"/>
      <c r="AQ31" s="672"/>
      <c r="AR31" s="672"/>
      <c r="AS31" s="672"/>
      <c r="AT31" s="676"/>
      <c r="AU31" s="209" t="s">
        <v>306</v>
      </c>
      <c r="AV31" s="209"/>
      <c r="AW31" s="209"/>
      <c r="AX31" s="618" t="s">
        <v>307</v>
      </c>
      <c r="AY31" s="619"/>
      <c r="AZ31" s="619"/>
      <c r="BA31" s="619"/>
      <c r="BB31" s="619"/>
      <c r="BC31" s="619"/>
      <c r="BD31" s="619"/>
      <c r="BE31" s="619"/>
      <c r="BF31" s="620"/>
      <c r="BG31" s="678">
        <v>99</v>
      </c>
      <c r="BH31" s="657"/>
      <c r="BI31" s="657"/>
      <c r="BJ31" s="657"/>
      <c r="BK31" s="657"/>
      <c r="BL31" s="657"/>
      <c r="BM31" s="627">
        <v>97.6</v>
      </c>
      <c r="BN31" s="679"/>
      <c r="BO31" s="679"/>
      <c r="BP31" s="679"/>
      <c r="BQ31" s="680"/>
      <c r="BR31" s="678">
        <v>98.9</v>
      </c>
      <c r="BS31" s="657"/>
      <c r="BT31" s="657"/>
      <c r="BU31" s="657"/>
      <c r="BV31" s="657"/>
      <c r="BW31" s="657"/>
      <c r="BX31" s="627">
        <v>96.6</v>
      </c>
      <c r="BY31" s="679"/>
      <c r="BZ31" s="679"/>
      <c r="CA31" s="679"/>
      <c r="CB31" s="680"/>
      <c r="CD31" s="686"/>
      <c r="CE31" s="687"/>
      <c r="CF31" s="636" t="s">
        <v>308</v>
      </c>
      <c r="CG31" s="637"/>
      <c r="CH31" s="637"/>
      <c r="CI31" s="637"/>
      <c r="CJ31" s="637"/>
      <c r="CK31" s="637"/>
      <c r="CL31" s="637"/>
      <c r="CM31" s="637"/>
      <c r="CN31" s="637"/>
      <c r="CO31" s="637"/>
      <c r="CP31" s="637"/>
      <c r="CQ31" s="638"/>
      <c r="CR31" s="621">
        <v>66528</v>
      </c>
      <c r="CS31" s="657"/>
      <c r="CT31" s="657"/>
      <c r="CU31" s="657"/>
      <c r="CV31" s="657"/>
      <c r="CW31" s="657"/>
      <c r="CX31" s="657"/>
      <c r="CY31" s="658"/>
      <c r="CZ31" s="626">
        <v>0.6</v>
      </c>
      <c r="DA31" s="654"/>
      <c r="DB31" s="654"/>
      <c r="DC31" s="659"/>
      <c r="DD31" s="630">
        <v>66528</v>
      </c>
      <c r="DE31" s="657"/>
      <c r="DF31" s="657"/>
      <c r="DG31" s="657"/>
      <c r="DH31" s="657"/>
      <c r="DI31" s="657"/>
      <c r="DJ31" s="657"/>
      <c r="DK31" s="658"/>
      <c r="DL31" s="630">
        <v>66528</v>
      </c>
      <c r="DM31" s="657"/>
      <c r="DN31" s="657"/>
      <c r="DO31" s="657"/>
      <c r="DP31" s="657"/>
      <c r="DQ31" s="657"/>
      <c r="DR31" s="657"/>
      <c r="DS31" s="657"/>
      <c r="DT31" s="657"/>
      <c r="DU31" s="657"/>
      <c r="DV31" s="658"/>
      <c r="DW31" s="626">
        <v>1</v>
      </c>
      <c r="DX31" s="654"/>
      <c r="DY31" s="654"/>
      <c r="DZ31" s="654"/>
      <c r="EA31" s="654"/>
      <c r="EB31" s="654"/>
      <c r="EC31" s="655"/>
    </row>
    <row r="32" spans="2:133" ht="11.25" customHeight="1">
      <c r="B32" s="618" t="s">
        <v>309</v>
      </c>
      <c r="C32" s="619"/>
      <c r="D32" s="619"/>
      <c r="E32" s="619"/>
      <c r="F32" s="619"/>
      <c r="G32" s="619"/>
      <c r="H32" s="619"/>
      <c r="I32" s="619"/>
      <c r="J32" s="619"/>
      <c r="K32" s="619"/>
      <c r="L32" s="619"/>
      <c r="M32" s="619"/>
      <c r="N32" s="619"/>
      <c r="O32" s="619"/>
      <c r="P32" s="619"/>
      <c r="Q32" s="620"/>
      <c r="R32" s="621" t="s">
        <v>129</v>
      </c>
      <c r="S32" s="622"/>
      <c r="T32" s="622"/>
      <c r="U32" s="622"/>
      <c r="V32" s="622"/>
      <c r="W32" s="622"/>
      <c r="X32" s="622"/>
      <c r="Y32" s="623"/>
      <c r="Z32" s="624" t="s">
        <v>129</v>
      </c>
      <c r="AA32" s="624"/>
      <c r="AB32" s="624"/>
      <c r="AC32" s="624"/>
      <c r="AD32" s="625" t="s">
        <v>129</v>
      </c>
      <c r="AE32" s="625"/>
      <c r="AF32" s="625"/>
      <c r="AG32" s="625"/>
      <c r="AH32" s="625"/>
      <c r="AI32" s="625"/>
      <c r="AJ32" s="625"/>
      <c r="AK32" s="625"/>
      <c r="AL32" s="626" t="s">
        <v>167</v>
      </c>
      <c r="AM32" s="627"/>
      <c r="AN32" s="627"/>
      <c r="AO32" s="628"/>
      <c r="AP32" s="673"/>
      <c r="AQ32" s="674"/>
      <c r="AR32" s="674"/>
      <c r="AS32" s="674"/>
      <c r="AT32" s="677"/>
      <c r="AU32" s="211"/>
      <c r="AV32" s="211"/>
      <c r="AW32" s="211"/>
      <c r="AX32" s="666" t="s">
        <v>310</v>
      </c>
      <c r="AY32" s="667"/>
      <c r="AZ32" s="667"/>
      <c r="BA32" s="667"/>
      <c r="BB32" s="667"/>
      <c r="BC32" s="667"/>
      <c r="BD32" s="667"/>
      <c r="BE32" s="667"/>
      <c r="BF32" s="668"/>
      <c r="BG32" s="690">
        <v>98.7</v>
      </c>
      <c r="BH32" s="691"/>
      <c r="BI32" s="691"/>
      <c r="BJ32" s="691"/>
      <c r="BK32" s="691"/>
      <c r="BL32" s="691"/>
      <c r="BM32" s="692">
        <v>96.7</v>
      </c>
      <c r="BN32" s="691"/>
      <c r="BO32" s="691"/>
      <c r="BP32" s="691"/>
      <c r="BQ32" s="693"/>
      <c r="BR32" s="690">
        <v>98.8</v>
      </c>
      <c r="BS32" s="691"/>
      <c r="BT32" s="691"/>
      <c r="BU32" s="691"/>
      <c r="BV32" s="691"/>
      <c r="BW32" s="691"/>
      <c r="BX32" s="692">
        <v>95.9</v>
      </c>
      <c r="BY32" s="691"/>
      <c r="BZ32" s="691"/>
      <c r="CA32" s="691"/>
      <c r="CB32" s="693"/>
      <c r="CD32" s="688"/>
      <c r="CE32" s="689"/>
      <c r="CF32" s="636" t="s">
        <v>311</v>
      </c>
      <c r="CG32" s="637"/>
      <c r="CH32" s="637"/>
      <c r="CI32" s="637"/>
      <c r="CJ32" s="637"/>
      <c r="CK32" s="637"/>
      <c r="CL32" s="637"/>
      <c r="CM32" s="637"/>
      <c r="CN32" s="637"/>
      <c r="CO32" s="637"/>
      <c r="CP32" s="637"/>
      <c r="CQ32" s="638"/>
      <c r="CR32" s="621" t="s">
        <v>236</v>
      </c>
      <c r="CS32" s="622"/>
      <c r="CT32" s="622"/>
      <c r="CU32" s="622"/>
      <c r="CV32" s="622"/>
      <c r="CW32" s="622"/>
      <c r="CX32" s="622"/>
      <c r="CY32" s="623"/>
      <c r="CZ32" s="626" t="s">
        <v>129</v>
      </c>
      <c r="DA32" s="654"/>
      <c r="DB32" s="654"/>
      <c r="DC32" s="659"/>
      <c r="DD32" s="630" t="s">
        <v>129</v>
      </c>
      <c r="DE32" s="622"/>
      <c r="DF32" s="622"/>
      <c r="DG32" s="622"/>
      <c r="DH32" s="622"/>
      <c r="DI32" s="622"/>
      <c r="DJ32" s="622"/>
      <c r="DK32" s="623"/>
      <c r="DL32" s="630" t="s">
        <v>236</v>
      </c>
      <c r="DM32" s="622"/>
      <c r="DN32" s="622"/>
      <c r="DO32" s="622"/>
      <c r="DP32" s="622"/>
      <c r="DQ32" s="622"/>
      <c r="DR32" s="622"/>
      <c r="DS32" s="622"/>
      <c r="DT32" s="622"/>
      <c r="DU32" s="622"/>
      <c r="DV32" s="623"/>
      <c r="DW32" s="626" t="s">
        <v>129</v>
      </c>
      <c r="DX32" s="654"/>
      <c r="DY32" s="654"/>
      <c r="DZ32" s="654"/>
      <c r="EA32" s="654"/>
      <c r="EB32" s="654"/>
      <c r="EC32" s="655"/>
    </row>
    <row r="33" spans="2:133" ht="11.25" customHeight="1">
      <c r="B33" s="618" t="s">
        <v>312</v>
      </c>
      <c r="C33" s="619"/>
      <c r="D33" s="619"/>
      <c r="E33" s="619"/>
      <c r="F33" s="619"/>
      <c r="G33" s="619"/>
      <c r="H33" s="619"/>
      <c r="I33" s="619"/>
      <c r="J33" s="619"/>
      <c r="K33" s="619"/>
      <c r="L33" s="619"/>
      <c r="M33" s="619"/>
      <c r="N33" s="619"/>
      <c r="O33" s="619"/>
      <c r="P33" s="619"/>
      <c r="Q33" s="620"/>
      <c r="R33" s="621">
        <v>452354</v>
      </c>
      <c r="S33" s="622"/>
      <c r="T33" s="622"/>
      <c r="U33" s="622"/>
      <c r="V33" s="622"/>
      <c r="W33" s="622"/>
      <c r="X33" s="622"/>
      <c r="Y33" s="623"/>
      <c r="Z33" s="624">
        <v>3.9</v>
      </c>
      <c r="AA33" s="624"/>
      <c r="AB33" s="624"/>
      <c r="AC33" s="624"/>
      <c r="AD33" s="625" t="s">
        <v>129</v>
      </c>
      <c r="AE33" s="625"/>
      <c r="AF33" s="625"/>
      <c r="AG33" s="625"/>
      <c r="AH33" s="625"/>
      <c r="AI33" s="625"/>
      <c r="AJ33" s="625"/>
      <c r="AK33" s="625"/>
      <c r="AL33" s="626" t="s">
        <v>167</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313</v>
      </c>
      <c r="CE33" s="637"/>
      <c r="CF33" s="637"/>
      <c r="CG33" s="637"/>
      <c r="CH33" s="637"/>
      <c r="CI33" s="637"/>
      <c r="CJ33" s="637"/>
      <c r="CK33" s="637"/>
      <c r="CL33" s="637"/>
      <c r="CM33" s="637"/>
      <c r="CN33" s="637"/>
      <c r="CO33" s="637"/>
      <c r="CP33" s="637"/>
      <c r="CQ33" s="638"/>
      <c r="CR33" s="621">
        <v>4590537</v>
      </c>
      <c r="CS33" s="657"/>
      <c r="CT33" s="657"/>
      <c r="CU33" s="657"/>
      <c r="CV33" s="657"/>
      <c r="CW33" s="657"/>
      <c r="CX33" s="657"/>
      <c r="CY33" s="658"/>
      <c r="CZ33" s="626">
        <v>41.2</v>
      </c>
      <c r="DA33" s="654"/>
      <c r="DB33" s="654"/>
      <c r="DC33" s="659"/>
      <c r="DD33" s="630">
        <v>3557629</v>
      </c>
      <c r="DE33" s="657"/>
      <c r="DF33" s="657"/>
      <c r="DG33" s="657"/>
      <c r="DH33" s="657"/>
      <c r="DI33" s="657"/>
      <c r="DJ33" s="657"/>
      <c r="DK33" s="658"/>
      <c r="DL33" s="630">
        <v>2838678</v>
      </c>
      <c r="DM33" s="657"/>
      <c r="DN33" s="657"/>
      <c r="DO33" s="657"/>
      <c r="DP33" s="657"/>
      <c r="DQ33" s="657"/>
      <c r="DR33" s="657"/>
      <c r="DS33" s="657"/>
      <c r="DT33" s="657"/>
      <c r="DU33" s="657"/>
      <c r="DV33" s="658"/>
      <c r="DW33" s="626">
        <v>41.4</v>
      </c>
      <c r="DX33" s="654"/>
      <c r="DY33" s="654"/>
      <c r="DZ33" s="654"/>
      <c r="EA33" s="654"/>
      <c r="EB33" s="654"/>
      <c r="EC33" s="655"/>
    </row>
    <row r="34" spans="2:133" ht="11.25" customHeight="1">
      <c r="B34" s="618" t="s">
        <v>314</v>
      </c>
      <c r="C34" s="619"/>
      <c r="D34" s="619"/>
      <c r="E34" s="619"/>
      <c r="F34" s="619"/>
      <c r="G34" s="619"/>
      <c r="H34" s="619"/>
      <c r="I34" s="619"/>
      <c r="J34" s="619"/>
      <c r="K34" s="619"/>
      <c r="L34" s="619"/>
      <c r="M34" s="619"/>
      <c r="N34" s="619"/>
      <c r="O34" s="619"/>
      <c r="P34" s="619"/>
      <c r="Q34" s="620"/>
      <c r="R34" s="621">
        <v>304207</v>
      </c>
      <c r="S34" s="622"/>
      <c r="T34" s="622"/>
      <c r="U34" s="622"/>
      <c r="V34" s="622"/>
      <c r="W34" s="622"/>
      <c r="X34" s="622"/>
      <c r="Y34" s="623"/>
      <c r="Z34" s="624">
        <v>2.6</v>
      </c>
      <c r="AA34" s="624"/>
      <c r="AB34" s="624"/>
      <c r="AC34" s="624"/>
      <c r="AD34" s="625">
        <v>14014</v>
      </c>
      <c r="AE34" s="625"/>
      <c r="AF34" s="625"/>
      <c r="AG34" s="625"/>
      <c r="AH34" s="625"/>
      <c r="AI34" s="625"/>
      <c r="AJ34" s="625"/>
      <c r="AK34" s="625"/>
      <c r="AL34" s="626">
        <v>0.2</v>
      </c>
      <c r="AM34" s="627"/>
      <c r="AN34" s="627"/>
      <c r="AO34" s="628"/>
      <c r="AP34" s="214"/>
      <c r="AQ34" s="600" t="s">
        <v>315</v>
      </c>
      <c r="AR34" s="601"/>
      <c r="AS34" s="601"/>
      <c r="AT34" s="601"/>
      <c r="AU34" s="601"/>
      <c r="AV34" s="601"/>
      <c r="AW34" s="601"/>
      <c r="AX34" s="601"/>
      <c r="AY34" s="601"/>
      <c r="AZ34" s="601"/>
      <c r="BA34" s="601"/>
      <c r="BB34" s="601"/>
      <c r="BC34" s="601"/>
      <c r="BD34" s="601"/>
      <c r="BE34" s="601"/>
      <c r="BF34" s="602"/>
      <c r="BG34" s="600" t="s">
        <v>316</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317</v>
      </c>
      <c r="CE34" s="637"/>
      <c r="CF34" s="637"/>
      <c r="CG34" s="637"/>
      <c r="CH34" s="637"/>
      <c r="CI34" s="637"/>
      <c r="CJ34" s="637"/>
      <c r="CK34" s="637"/>
      <c r="CL34" s="637"/>
      <c r="CM34" s="637"/>
      <c r="CN34" s="637"/>
      <c r="CO34" s="637"/>
      <c r="CP34" s="637"/>
      <c r="CQ34" s="638"/>
      <c r="CR34" s="621">
        <v>2040574</v>
      </c>
      <c r="CS34" s="622"/>
      <c r="CT34" s="622"/>
      <c r="CU34" s="622"/>
      <c r="CV34" s="622"/>
      <c r="CW34" s="622"/>
      <c r="CX34" s="622"/>
      <c r="CY34" s="623"/>
      <c r="CZ34" s="626">
        <v>18.3</v>
      </c>
      <c r="DA34" s="654"/>
      <c r="DB34" s="654"/>
      <c r="DC34" s="659"/>
      <c r="DD34" s="630">
        <v>1444771</v>
      </c>
      <c r="DE34" s="622"/>
      <c r="DF34" s="622"/>
      <c r="DG34" s="622"/>
      <c r="DH34" s="622"/>
      <c r="DI34" s="622"/>
      <c r="DJ34" s="622"/>
      <c r="DK34" s="623"/>
      <c r="DL34" s="630">
        <v>1375363</v>
      </c>
      <c r="DM34" s="622"/>
      <c r="DN34" s="622"/>
      <c r="DO34" s="622"/>
      <c r="DP34" s="622"/>
      <c r="DQ34" s="622"/>
      <c r="DR34" s="622"/>
      <c r="DS34" s="622"/>
      <c r="DT34" s="622"/>
      <c r="DU34" s="622"/>
      <c r="DV34" s="623"/>
      <c r="DW34" s="626">
        <v>20</v>
      </c>
      <c r="DX34" s="654"/>
      <c r="DY34" s="654"/>
      <c r="DZ34" s="654"/>
      <c r="EA34" s="654"/>
      <c r="EB34" s="654"/>
      <c r="EC34" s="655"/>
    </row>
    <row r="35" spans="2:133" ht="11.25" customHeight="1">
      <c r="B35" s="618" t="s">
        <v>318</v>
      </c>
      <c r="C35" s="619"/>
      <c r="D35" s="619"/>
      <c r="E35" s="619"/>
      <c r="F35" s="619"/>
      <c r="G35" s="619"/>
      <c r="H35" s="619"/>
      <c r="I35" s="619"/>
      <c r="J35" s="619"/>
      <c r="K35" s="619"/>
      <c r="L35" s="619"/>
      <c r="M35" s="619"/>
      <c r="N35" s="619"/>
      <c r="O35" s="619"/>
      <c r="P35" s="619"/>
      <c r="Q35" s="620"/>
      <c r="R35" s="621">
        <v>729800</v>
      </c>
      <c r="S35" s="622"/>
      <c r="T35" s="622"/>
      <c r="U35" s="622"/>
      <c r="V35" s="622"/>
      <c r="W35" s="622"/>
      <c r="X35" s="622"/>
      <c r="Y35" s="623"/>
      <c r="Z35" s="624">
        <v>6.3</v>
      </c>
      <c r="AA35" s="624"/>
      <c r="AB35" s="624"/>
      <c r="AC35" s="624"/>
      <c r="AD35" s="625" t="s">
        <v>167</v>
      </c>
      <c r="AE35" s="625"/>
      <c r="AF35" s="625"/>
      <c r="AG35" s="625"/>
      <c r="AH35" s="625"/>
      <c r="AI35" s="625"/>
      <c r="AJ35" s="625"/>
      <c r="AK35" s="625"/>
      <c r="AL35" s="626" t="s">
        <v>129</v>
      </c>
      <c r="AM35" s="627"/>
      <c r="AN35" s="627"/>
      <c r="AO35" s="628"/>
      <c r="AP35" s="214"/>
      <c r="AQ35" s="694" t="s">
        <v>319</v>
      </c>
      <c r="AR35" s="695"/>
      <c r="AS35" s="695"/>
      <c r="AT35" s="695"/>
      <c r="AU35" s="695"/>
      <c r="AV35" s="695"/>
      <c r="AW35" s="695"/>
      <c r="AX35" s="695"/>
      <c r="AY35" s="696"/>
      <c r="AZ35" s="610">
        <v>1207781</v>
      </c>
      <c r="BA35" s="611"/>
      <c r="BB35" s="611"/>
      <c r="BC35" s="611"/>
      <c r="BD35" s="611"/>
      <c r="BE35" s="611"/>
      <c r="BF35" s="697"/>
      <c r="BG35" s="632" t="s">
        <v>320</v>
      </c>
      <c r="BH35" s="633"/>
      <c r="BI35" s="633"/>
      <c r="BJ35" s="633"/>
      <c r="BK35" s="633"/>
      <c r="BL35" s="633"/>
      <c r="BM35" s="633"/>
      <c r="BN35" s="633"/>
      <c r="BO35" s="633"/>
      <c r="BP35" s="633"/>
      <c r="BQ35" s="633"/>
      <c r="BR35" s="633"/>
      <c r="BS35" s="633"/>
      <c r="BT35" s="633"/>
      <c r="BU35" s="634"/>
      <c r="BV35" s="610">
        <v>143774</v>
      </c>
      <c r="BW35" s="611"/>
      <c r="BX35" s="611"/>
      <c r="BY35" s="611"/>
      <c r="BZ35" s="611"/>
      <c r="CA35" s="611"/>
      <c r="CB35" s="697"/>
      <c r="CD35" s="636" t="s">
        <v>321</v>
      </c>
      <c r="CE35" s="637"/>
      <c r="CF35" s="637"/>
      <c r="CG35" s="637"/>
      <c r="CH35" s="637"/>
      <c r="CI35" s="637"/>
      <c r="CJ35" s="637"/>
      <c r="CK35" s="637"/>
      <c r="CL35" s="637"/>
      <c r="CM35" s="637"/>
      <c r="CN35" s="637"/>
      <c r="CO35" s="637"/>
      <c r="CP35" s="637"/>
      <c r="CQ35" s="638"/>
      <c r="CR35" s="621">
        <v>99875</v>
      </c>
      <c r="CS35" s="657"/>
      <c r="CT35" s="657"/>
      <c r="CU35" s="657"/>
      <c r="CV35" s="657"/>
      <c r="CW35" s="657"/>
      <c r="CX35" s="657"/>
      <c r="CY35" s="658"/>
      <c r="CZ35" s="626">
        <v>0.9</v>
      </c>
      <c r="DA35" s="654"/>
      <c r="DB35" s="654"/>
      <c r="DC35" s="659"/>
      <c r="DD35" s="630">
        <v>50676</v>
      </c>
      <c r="DE35" s="657"/>
      <c r="DF35" s="657"/>
      <c r="DG35" s="657"/>
      <c r="DH35" s="657"/>
      <c r="DI35" s="657"/>
      <c r="DJ35" s="657"/>
      <c r="DK35" s="658"/>
      <c r="DL35" s="630">
        <v>50676</v>
      </c>
      <c r="DM35" s="657"/>
      <c r="DN35" s="657"/>
      <c r="DO35" s="657"/>
      <c r="DP35" s="657"/>
      <c r="DQ35" s="657"/>
      <c r="DR35" s="657"/>
      <c r="DS35" s="657"/>
      <c r="DT35" s="657"/>
      <c r="DU35" s="657"/>
      <c r="DV35" s="658"/>
      <c r="DW35" s="626">
        <v>0.7</v>
      </c>
      <c r="DX35" s="654"/>
      <c r="DY35" s="654"/>
      <c r="DZ35" s="654"/>
      <c r="EA35" s="654"/>
      <c r="EB35" s="654"/>
      <c r="EC35" s="655"/>
    </row>
    <row r="36" spans="2:133" ht="11.25" customHeight="1">
      <c r="B36" s="618" t="s">
        <v>322</v>
      </c>
      <c r="C36" s="619"/>
      <c r="D36" s="619"/>
      <c r="E36" s="619"/>
      <c r="F36" s="619"/>
      <c r="G36" s="619"/>
      <c r="H36" s="619"/>
      <c r="I36" s="619"/>
      <c r="J36" s="619"/>
      <c r="K36" s="619"/>
      <c r="L36" s="619"/>
      <c r="M36" s="619"/>
      <c r="N36" s="619"/>
      <c r="O36" s="619"/>
      <c r="P36" s="619"/>
      <c r="Q36" s="620"/>
      <c r="R36" s="621" t="s">
        <v>236</v>
      </c>
      <c r="S36" s="622"/>
      <c r="T36" s="622"/>
      <c r="U36" s="622"/>
      <c r="V36" s="622"/>
      <c r="W36" s="622"/>
      <c r="X36" s="622"/>
      <c r="Y36" s="623"/>
      <c r="Z36" s="624" t="s">
        <v>236</v>
      </c>
      <c r="AA36" s="624"/>
      <c r="AB36" s="624"/>
      <c r="AC36" s="624"/>
      <c r="AD36" s="625" t="s">
        <v>129</v>
      </c>
      <c r="AE36" s="625"/>
      <c r="AF36" s="625"/>
      <c r="AG36" s="625"/>
      <c r="AH36" s="625"/>
      <c r="AI36" s="625"/>
      <c r="AJ36" s="625"/>
      <c r="AK36" s="625"/>
      <c r="AL36" s="626" t="s">
        <v>236</v>
      </c>
      <c r="AM36" s="627"/>
      <c r="AN36" s="627"/>
      <c r="AO36" s="628"/>
      <c r="AQ36" s="698" t="s">
        <v>323</v>
      </c>
      <c r="AR36" s="699"/>
      <c r="AS36" s="699"/>
      <c r="AT36" s="699"/>
      <c r="AU36" s="699"/>
      <c r="AV36" s="699"/>
      <c r="AW36" s="699"/>
      <c r="AX36" s="699"/>
      <c r="AY36" s="700"/>
      <c r="AZ36" s="621">
        <v>200000</v>
      </c>
      <c r="BA36" s="622"/>
      <c r="BB36" s="622"/>
      <c r="BC36" s="622"/>
      <c r="BD36" s="657"/>
      <c r="BE36" s="657"/>
      <c r="BF36" s="680"/>
      <c r="BG36" s="636" t="s">
        <v>324</v>
      </c>
      <c r="BH36" s="637"/>
      <c r="BI36" s="637"/>
      <c r="BJ36" s="637"/>
      <c r="BK36" s="637"/>
      <c r="BL36" s="637"/>
      <c r="BM36" s="637"/>
      <c r="BN36" s="637"/>
      <c r="BO36" s="637"/>
      <c r="BP36" s="637"/>
      <c r="BQ36" s="637"/>
      <c r="BR36" s="637"/>
      <c r="BS36" s="637"/>
      <c r="BT36" s="637"/>
      <c r="BU36" s="638"/>
      <c r="BV36" s="621">
        <v>91762</v>
      </c>
      <c r="BW36" s="622"/>
      <c r="BX36" s="622"/>
      <c r="BY36" s="622"/>
      <c r="BZ36" s="622"/>
      <c r="CA36" s="622"/>
      <c r="CB36" s="631"/>
      <c r="CD36" s="636" t="s">
        <v>325</v>
      </c>
      <c r="CE36" s="637"/>
      <c r="CF36" s="637"/>
      <c r="CG36" s="637"/>
      <c r="CH36" s="637"/>
      <c r="CI36" s="637"/>
      <c r="CJ36" s="637"/>
      <c r="CK36" s="637"/>
      <c r="CL36" s="637"/>
      <c r="CM36" s="637"/>
      <c r="CN36" s="637"/>
      <c r="CO36" s="637"/>
      <c r="CP36" s="637"/>
      <c r="CQ36" s="638"/>
      <c r="CR36" s="621">
        <v>864129</v>
      </c>
      <c r="CS36" s="622"/>
      <c r="CT36" s="622"/>
      <c r="CU36" s="622"/>
      <c r="CV36" s="622"/>
      <c r="CW36" s="622"/>
      <c r="CX36" s="622"/>
      <c r="CY36" s="623"/>
      <c r="CZ36" s="626">
        <v>7.8</v>
      </c>
      <c r="DA36" s="654"/>
      <c r="DB36" s="654"/>
      <c r="DC36" s="659"/>
      <c r="DD36" s="630">
        <v>674883</v>
      </c>
      <c r="DE36" s="622"/>
      <c r="DF36" s="622"/>
      <c r="DG36" s="622"/>
      <c r="DH36" s="622"/>
      <c r="DI36" s="622"/>
      <c r="DJ36" s="622"/>
      <c r="DK36" s="623"/>
      <c r="DL36" s="630">
        <v>644060</v>
      </c>
      <c r="DM36" s="622"/>
      <c r="DN36" s="622"/>
      <c r="DO36" s="622"/>
      <c r="DP36" s="622"/>
      <c r="DQ36" s="622"/>
      <c r="DR36" s="622"/>
      <c r="DS36" s="622"/>
      <c r="DT36" s="622"/>
      <c r="DU36" s="622"/>
      <c r="DV36" s="623"/>
      <c r="DW36" s="626">
        <v>9.4</v>
      </c>
      <c r="DX36" s="654"/>
      <c r="DY36" s="654"/>
      <c r="DZ36" s="654"/>
      <c r="EA36" s="654"/>
      <c r="EB36" s="654"/>
      <c r="EC36" s="655"/>
    </row>
    <row r="37" spans="2:133" ht="11.25" customHeight="1">
      <c r="B37" s="618" t="s">
        <v>326</v>
      </c>
      <c r="C37" s="619"/>
      <c r="D37" s="619"/>
      <c r="E37" s="619"/>
      <c r="F37" s="619"/>
      <c r="G37" s="619"/>
      <c r="H37" s="619"/>
      <c r="I37" s="619"/>
      <c r="J37" s="619"/>
      <c r="K37" s="619"/>
      <c r="L37" s="619"/>
      <c r="M37" s="619"/>
      <c r="N37" s="619"/>
      <c r="O37" s="619"/>
      <c r="P37" s="619"/>
      <c r="Q37" s="620"/>
      <c r="R37" s="621">
        <v>400000</v>
      </c>
      <c r="S37" s="622"/>
      <c r="T37" s="622"/>
      <c r="U37" s="622"/>
      <c r="V37" s="622"/>
      <c r="W37" s="622"/>
      <c r="X37" s="622"/>
      <c r="Y37" s="623"/>
      <c r="Z37" s="624">
        <v>3.4</v>
      </c>
      <c r="AA37" s="624"/>
      <c r="AB37" s="624"/>
      <c r="AC37" s="624"/>
      <c r="AD37" s="625" t="s">
        <v>129</v>
      </c>
      <c r="AE37" s="625"/>
      <c r="AF37" s="625"/>
      <c r="AG37" s="625"/>
      <c r="AH37" s="625"/>
      <c r="AI37" s="625"/>
      <c r="AJ37" s="625"/>
      <c r="AK37" s="625"/>
      <c r="AL37" s="626" t="s">
        <v>167</v>
      </c>
      <c r="AM37" s="627"/>
      <c r="AN37" s="627"/>
      <c r="AO37" s="628"/>
      <c r="AQ37" s="698" t="s">
        <v>327</v>
      </c>
      <c r="AR37" s="699"/>
      <c r="AS37" s="699"/>
      <c r="AT37" s="699"/>
      <c r="AU37" s="699"/>
      <c r="AV37" s="699"/>
      <c r="AW37" s="699"/>
      <c r="AX37" s="699"/>
      <c r="AY37" s="700"/>
      <c r="AZ37" s="621" t="s">
        <v>236</v>
      </c>
      <c r="BA37" s="622"/>
      <c r="BB37" s="622"/>
      <c r="BC37" s="622"/>
      <c r="BD37" s="657"/>
      <c r="BE37" s="657"/>
      <c r="BF37" s="680"/>
      <c r="BG37" s="636" t="s">
        <v>328</v>
      </c>
      <c r="BH37" s="637"/>
      <c r="BI37" s="637"/>
      <c r="BJ37" s="637"/>
      <c r="BK37" s="637"/>
      <c r="BL37" s="637"/>
      <c r="BM37" s="637"/>
      <c r="BN37" s="637"/>
      <c r="BO37" s="637"/>
      <c r="BP37" s="637"/>
      <c r="BQ37" s="637"/>
      <c r="BR37" s="637"/>
      <c r="BS37" s="637"/>
      <c r="BT37" s="637"/>
      <c r="BU37" s="638"/>
      <c r="BV37" s="621">
        <v>4275</v>
      </c>
      <c r="BW37" s="622"/>
      <c r="BX37" s="622"/>
      <c r="BY37" s="622"/>
      <c r="BZ37" s="622"/>
      <c r="CA37" s="622"/>
      <c r="CB37" s="631"/>
      <c r="CD37" s="636" t="s">
        <v>329</v>
      </c>
      <c r="CE37" s="637"/>
      <c r="CF37" s="637"/>
      <c r="CG37" s="637"/>
      <c r="CH37" s="637"/>
      <c r="CI37" s="637"/>
      <c r="CJ37" s="637"/>
      <c r="CK37" s="637"/>
      <c r="CL37" s="637"/>
      <c r="CM37" s="637"/>
      <c r="CN37" s="637"/>
      <c r="CO37" s="637"/>
      <c r="CP37" s="637"/>
      <c r="CQ37" s="638"/>
      <c r="CR37" s="621">
        <v>443843</v>
      </c>
      <c r="CS37" s="657"/>
      <c r="CT37" s="657"/>
      <c r="CU37" s="657"/>
      <c r="CV37" s="657"/>
      <c r="CW37" s="657"/>
      <c r="CX37" s="657"/>
      <c r="CY37" s="658"/>
      <c r="CZ37" s="626">
        <v>4</v>
      </c>
      <c r="DA37" s="654"/>
      <c r="DB37" s="654"/>
      <c r="DC37" s="659"/>
      <c r="DD37" s="630">
        <v>443843</v>
      </c>
      <c r="DE37" s="657"/>
      <c r="DF37" s="657"/>
      <c r="DG37" s="657"/>
      <c r="DH37" s="657"/>
      <c r="DI37" s="657"/>
      <c r="DJ37" s="657"/>
      <c r="DK37" s="658"/>
      <c r="DL37" s="630">
        <v>443795</v>
      </c>
      <c r="DM37" s="657"/>
      <c r="DN37" s="657"/>
      <c r="DO37" s="657"/>
      <c r="DP37" s="657"/>
      <c r="DQ37" s="657"/>
      <c r="DR37" s="657"/>
      <c r="DS37" s="657"/>
      <c r="DT37" s="657"/>
      <c r="DU37" s="657"/>
      <c r="DV37" s="658"/>
      <c r="DW37" s="626">
        <v>6.5</v>
      </c>
      <c r="DX37" s="654"/>
      <c r="DY37" s="654"/>
      <c r="DZ37" s="654"/>
      <c r="EA37" s="654"/>
      <c r="EB37" s="654"/>
      <c r="EC37" s="655"/>
    </row>
    <row r="38" spans="2:133" ht="11.25" customHeight="1">
      <c r="B38" s="666" t="s">
        <v>330</v>
      </c>
      <c r="C38" s="667"/>
      <c r="D38" s="667"/>
      <c r="E38" s="667"/>
      <c r="F38" s="667"/>
      <c r="G38" s="667"/>
      <c r="H38" s="667"/>
      <c r="I38" s="667"/>
      <c r="J38" s="667"/>
      <c r="K38" s="667"/>
      <c r="L38" s="667"/>
      <c r="M38" s="667"/>
      <c r="N38" s="667"/>
      <c r="O38" s="667"/>
      <c r="P38" s="667"/>
      <c r="Q38" s="668"/>
      <c r="R38" s="701">
        <v>11634281</v>
      </c>
      <c r="S38" s="702"/>
      <c r="T38" s="702"/>
      <c r="U38" s="702"/>
      <c r="V38" s="702"/>
      <c r="W38" s="702"/>
      <c r="X38" s="702"/>
      <c r="Y38" s="703"/>
      <c r="Z38" s="704">
        <v>100</v>
      </c>
      <c r="AA38" s="704"/>
      <c r="AB38" s="704"/>
      <c r="AC38" s="704"/>
      <c r="AD38" s="705">
        <v>6460249</v>
      </c>
      <c r="AE38" s="705"/>
      <c r="AF38" s="705"/>
      <c r="AG38" s="705"/>
      <c r="AH38" s="705"/>
      <c r="AI38" s="705"/>
      <c r="AJ38" s="705"/>
      <c r="AK38" s="705"/>
      <c r="AL38" s="706">
        <v>100</v>
      </c>
      <c r="AM38" s="692"/>
      <c r="AN38" s="692"/>
      <c r="AO38" s="707"/>
      <c r="AQ38" s="698" t="s">
        <v>331</v>
      </c>
      <c r="AR38" s="699"/>
      <c r="AS38" s="699"/>
      <c r="AT38" s="699"/>
      <c r="AU38" s="699"/>
      <c r="AV38" s="699"/>
      <c r="AW38" s="699"/>
      <c r="AX38" s="699"/>
      <c r="AY38" s="700"/>
      <c r="AZ38" s="621" t="s">
        <v>236</v>
      </c>
      <c r="BA38" s="622"/>
      <c r="BB38" s="622"/>
      <c r="BC38" s="622"/>
      <c r="BD38" s="657"/>
      <c r="BE38" s="657"/>
      <c r="BF38" s="680"/>
      <c r="BG38" s="636" t="s">
        <v>332</v>
      </c>
      <c r="BH38" s="637"/>
      <c r="BI38" s="637"/>
      <c r="BJ38" s="637"/>
      <c r="BK38" s="637"/>
      <c r="BL38" s="637"/>
      <c r="BM38" s="637"/>
      <c r="BN38" s="637"/>
      <c r="BO38" s="637"/>
      <c r="BP38" s="637"/>
      <c r="BQ38" s="637"/>
      <c r="BR38" s="637"/>
      <c r="BS38" s="637"/>
      <c r="BT38" s="637"/>
      <c r="BU38" s="638"/>
      <c r="BV38" s="621">
        <v>7274</v>
      </c>
      <c r="BW38" s="622"/>
      <c r="BX38" s="622"/>
      <c r="BY38" s="622"/>
      <c r="BZ38" s="622"/>
      <c r="CA38" s="622"/>
      <c r="CB38" s="631"/>
      <c r="CD38" s="636" t="s">
        <v>333</v>
      </c>
      <c r="CE38" s="637"/>
      <c r="CF38" s="637"/>
      <c r="CG38" s="637"/>
      <c r="CH38" s="637"/>
      <c r="CI38" s="637"/>
      <c r="CJ38" s="637"/>
      <c r="CK38" s="637"/>
      <c r="CL38" s="637"/>
      <c r="CM38" s="637"/>
      <c r="CN38" s="637"/>
      <c r="CO38" s="637"/>
      <c r="CP38" s="637"/>
      <c r="CQ38" s="638"/>
      <c r="CR38" s="621">
        <v>1207781</v>
      </c>
      <c r="CS38" s="622"/>
      <c r="CT38" s="622"/>
      <c r="CU38" s="622"/>
      <c r="CV38" s="622"/>
      <c r="CW38" s="622"/>
      <c r="CX38" s="622"/>
      <c r="CY38" s="623"/>
      <c r="CZ38" s="626">
        <v>10.8</v>
      </c>
      <c r="DA38" s="654"/>
      <c r="DB38" s="654"/>
      <c r="DC38" s="659"/>
      <c r="DD38" s="630">
        <v>1011712</v>
      </c>
      <c r="DE38" s="622"/>
      <c r="DF38" s="622"/>
      <c r="DG38" s="622"/>
      <c r="DH38" s="622"/>
      <c r="DI38" s="622"/>
      <c r="DJ38" s="622"/>
      <c r="DK38" s="623"/>
      <c r="DL38" s="630">
        <v>768249</v>
      </c>
      <c r="DM38" s="622"/>
      <c r="DN38" s="622"/>
      <c r="DO38" s="622"/>
      <c r="DP38" s="622"/>
      <c r="DQ38" s="622"/>
      <c r="DR38" s="622"/>
      <c r="DS38" s="622"/>
      <c r="DT38" s="622"/>
      <c r="DU38" s="622"/>
      <c r="DV38" s="623"/>
      <c r="DW38" s="626">
        <v>11.2</v>
      </c>
      <c r="DX38" s="654"/>
      <c r="DY38" s="654"/>
      <c r="DZ38" s="654"/>
      <c r="EA38" s="654"/>
      <c r="EB38" s="654"/>
      <c r="EC38" s="655"/>
    </row>
    <row r="39" spans="2:133" ht="11.25" customHeight="1">
      <c r="AQ39" s="698" t="s">
        <v>334</v>
      </c>
      <c r="AR39" s="699"/>
      <c r="AS39" s="699"/>
      <c r="AT39" s="699"/>
      <c r="AU39" s="699"/>
      <c r="AV39" s="699"/>
      <c r="AW39" s="699"/>
      <c r="AX39" s="699"/>
      <c r="AY39" s="700"/>
      <c r="AZ39" s="621" t="s">
        <v>129</v>
      </c>
      <c r="BA39" s="622"/>
      <c r="BB39" s="622"/>
      <c r="BC39" s="622"/>
      <c r="BD39" s="657"/>
      <c r="BE39" s="657"/>
      <c r="BF39" s="680"/>
      <c r="BG39" s="712" t="s">
        <v>335</v>
      </c>
      <c r="BH39" s="713"/>
      <c r="BI39" s="713"/>
      <c r="BJ39" s="713"/>
      <c r="BK39" s="713"/>
      <c r="BL39" s="215"/>
      <c r="BM39" s="637" t="s">
        <v>336</v>
      </c>
      <c r="BN39" s="637"/>
      <c r="BO39" s="637"/>
      <c r="BP39" s="637"/>
      <c r="BQ39" s="637"/>
      <c r="BR39" s="637"/>
      <c r="BS39" s="637"/>
      <c r="BT39" s="637"/>
      <c r="BU39" s="638"/>
      <c r="BV39" s="621">
        <v>87</v>
      </c>
      <c r="BW39" s="622"/>
      <c r="BX39" s="622"/>
      <c r="BY39" s="622"/>
      <c r="BZ39" s="622"/>
      <c r="CA39" s="622"/>
      <c r="CB39" s="631"/>
      <c r="CD39" s="636" t="s">
        <v>337</v>
      </c>
      <c r="CE39" s="637"/>
      <c r="CF39" s="637"/>
      <c r="CG39" s="637"/>
      <c r="CH39" s="637"/>
      <c r="CI39" s="637"/>
      <c r="CJ39" s="637"/>
      <c r="CK39" s="637"/>
      <c r="CL39" s="637"/>
      <c r="CM39" s="637"/>
      <c r="CN39" s="637"/>
      <c r="CO39" s="637"/>
      <c r="CP39" s="637"/>
      <c r="CQ39" s="638"/>
      <c r="CR39" s="621">
        <v>377848</v>
      </c>
      <c r="CS39" s="657"/>
      <c r="CT39" s="657"/>
      <c r="CU39" s="657"/>
      <c r="CV39" s="657"/>
      <c r="CW39" s="657"/>
      <c r="CX39" s="657"/>
      <c r="CY39" s="658"/>
      <c r="CZ39" s="626">
        <v>3.4</v>
      </c>
      <c r="DA39" s="654"/>
      <c r="DB39" s="654"/>
      <c r="DC39" s="659"/>
      <c r="DD39" s="630">
        <v>375257</v>
      </c>
      <c r="DE39" s="657"/>
      <c r="DF39" s="657"/>
      <c r="DG39" s="657"/>
      <c r="DH39" s="657"/>
      <c r="DI39" s="657"/>
      <c r="DJ39" s="657"/>
      <c r="DK39" s="658"/>
      <c r="DL39" s="630" t="s">
        <v>249</v>
      </c>
      <c r="DM39" s="657"/>
      <c r="DN39" s="657"/>
      <c r="DO39" s="657"/>
      <c r="DP39" s="657"/>
      <c r="DQ39" s="657"/>
      <c r="DR39" s="657"/>
      <c r="DS39" s="657"/>
      <c r="DT39" s="657"/>
      <c r="DU39" s="657"/>
      <c r="DV39" s="658"/>
      <c r="DW39" s="626" t="s">
        <v>249</v>
      </c>
      <c r="DX39" s="654"/>
      <c r="DY39" s="654"/>
      <c r="DZ39" s="654"/>
      <c r="EA39" s="654"/>
      <c r="EB39" s="654"/>
      <c r="EC39" s="655"/>
    </row>
    <row r="40" spans="2:133" ht="11.25" customHeight="1">
      <c r="AQ40" s="698" t="s">
        <v>338</v>
      </c>
      <c r="AR40" s="699"/>
      <c r="AS40" s="699"/>
      <c r="AT40" s="699"/>
      <c r="AU40" s="699"/>
      <c r="AV40" s="699"/>
      <c r="AW40" s="699"/>
      <c r="AX40" s="699"/>
      <c r="AY40" s="700"/>
      <c r="AZ40" s="621">
        <v>257803</v>
      </c>
      <c r="BA40" s="622"/>
      <c r="BB40" s="622"/>
      <c r="BC40" s="622"/>
      <c r="BD40" s="657"/>
      <c r="BE40" s="657"/>
      <c r="BF40" s="680"/>
      <c r="BG40" s="712"/>
      <c r="BH40" s="713"/>
      <c r="BI40" s="713"/>
      <c r="BJ40" s="713"/>
      <c r="BK40" s="713"/>
      <c r="BL40" s="215"/>
      <c r="BM40" s="637" t="s">
        <v>339</v>
      </c>
      <c r="BN40" s="637"/>
      <c r="BO40" s="637"/>
      <c r="BP40" s="637"/>
      <c r="BQ40" s="637"/>
      <c r="BR40" s="637"/>
      <c r="BS40" s="637"/>
      <c r="BT40" s="637"/>
      <c r="BU40" s="638"/>
      <c r="BV40" s="621">
        <v>129</v>
      </c>
      <c r="BW40" s="622"/>
      <c r="BX40" s="622"/>
      <c r="BY40" s="622"/>
      <c r="BZ40" s="622"/>
      <c r="CA40" s="622"/>
      <c r="CB40" s="631"/>
      <c r="CD40" s="636" t="s">
        <v>340</v>
      </c>
      <c r="CE40" s="637"/>
      <c r="CF40" s="637"/>
      <c r="CG40" s="637"/>
      <c r="CH40" s="637"/>
      <c r="CI40" s="637"/>
      <c r="CJ40" s="637"/>
      <c r="CK40" s="637"/>
      <c r="CL40" s="637"/>
      <c r="CM40" s="637"/>
      <c r="CN40" s="637"/>
      <c r="CO40" s="637"/>
      <c r="CP40" s="637"/>
      <c r="CQ40" s="638"/>
      <c r="CR40" s="621">
        <v>330</v>
      </c>
      <c r="CS40" s="622"/>
      <c r="CT40" s="622"/>
      <c r="CU40" s="622"/>
      <c r="CV40" s="622"/>
      <c r="CW40" s="622"/>
      <c r="CX40" s="622"/>
      <c r="CY40" s="623"/>
      <c r="CZ40" s="626">
        <v>0</v>
      </c>
      <c r="DA40" s="654"/>
      <c r="DB40" s="654"/>
      <c r="DC40" s="659"/>
      <c r="DD40" s="630">
        <v>330</v>
      </c>
      <c r="DE40" s="622"/>
      <c r="DF40" s="622"/>
      <c r="DG40" s="622"/>
      <c r="DH40" s="622"/>
      <c r="DI40" s="622"/>
      <c r="DJ40" s="622"/>
      <c r="DK40" s="623"/>
      <c r="DL40" s="630">
        <v>330</v>
      </c>
      <c r="DM40" s="622"/>
      <c r="DN40" s="622"/>
      <c r="DO40" s="622"/>
      <c r="DP40" s="622"/>
      <c r="DQ40" s="622"/>
      <c r="DR40" s="622"/>
      <c r="DS40" s="622"/>
      <c r="DT40" s="622"/>
      <c r="DU40" s="622"/>
      <c r="DV40" s="623"/>
      <c r="DW40" s="626">
        <v>0</v>
      </c>
      <c r="DX40" s="654"/>
      <c r="DY40" s="654"/>
      <c r="DZ40" s="654"/>
      <c r="EA40" s="654"/>
      <c r="EB40" s="654"/>
      <c r="EC40" s="655"/>
    </row>
    <row r="41" spans="2:133" ht="11.25" customHeight="1">
      <c r="AQ41" s="708" t="s">
        <v>341</v>
      </c>
      <c r="AR41" s="709"/>
      <c r="AS41" s="709"/>
      <c r="AT41" s="709"/>
      <c r="AU41" s="709"/>
      <c r="AV41" s="709"/>
      <c r="AW41" s="709"/>
      <c r="AX41" s="709"/>
      <c r="AY41" s="710"/>
      <c r="AZ41" s="701">
        <v>749978</v>
      </c>
      <c r="BA41" s="702"/>
      <c r="BB41" s="702"/>
      <c r="BC41" s="702"/>
      <c r="BD41" s="691"/>
      <c r="BE41" s="691"/>
      <c r="BF41" s="693"/>
      <c r="BG41" s="714"/>
      <c r="BH41" s="715"/>
      <c r="BI41" s="715"/>
      <c r="BJ41" s="715"/>
      <c r="BK41" s="715"/>
      <c r="BL41" s="216"/>
      <c r="BM41" s="646" t="s">
        <v>342</v>
      </c>
      <c r="BN41" s="646"/>
      <c r="BO41" s="646"/>
      <c r="BP41" s="646"/>
      <c r="BQ41" s="646"/>
      <c r="BR41" s="646"/>
      <c r="BS41" s="646"/>
      <c r="BT41" s="646"/>
      <c r="BU41" s="647"/>
      <c r="BV41" s="701">
        <v>324</v>
      </c>
      <c r="BW41" s="702"/>
      <c r="BX41" s="702"/>
      <c r="BY41" s="702"/>
      <c r="BZ41" s="702"/>
      <c r="CA41" s="702"/>
      <c r="CB41" s="711"/>
      <c r="CD41" s="636" t="s">
        <v>343</v>
      </c>
      <c r="CE41" s="637"/>
      <c r="CF41" s="637"/>
      <c r="CG41" s="637"/>
      <c r="CH41" s="637"/>
      <c r="CI41" s="637"/>
      <c r="CJ41" s="637"/>
      <c r="CK41" s="637"/>
      <c r="CL41" s="637"/>
      <c r="CM41" s="637"/>
      <c r="CN41" s="637"/>
      <c r="CO41" s="637"/>
      <c r="CP41" s="637"/>
      <c r="CQ41" s="638"/>
      <c r="CR41" s="621" t="s">
        <v>129</v>
      </c>
      <c r="CS41" s="657"/>
      <c r="CT41" s="657"/>
      <c r="CU41" s="657"/>
      <c r="CV41" s="657"/>
      <c r="CW41" s="657"/>
      <c r="CX41" s="657"/>
      <c r="CY41" s="658"/>
      <c r="CZ41" s="626" t="s">
        <v>129</v>
      </c>
      <c r="DA41" s="654"/>
      <c r="DB41" s="654"/>
      <c r="DC41" s="659"/>
      <c r="DD41" s="630" t="s">
        <v>236</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345</v>
      </c>
      <c r="CE42" s="619"/>
      <c r="CF42" s="619"/>
      <c r="CG42" s="619"/>
      <c r="CH42" s="619"/>
      <c r="CI42" s="619"/>
      <c r="CJ42" s="619"/>
      <c r="CK42" s="619"/>
      <c r="CL42" s="619"/>
      <c r="CM42" s="619"/>
      <c r="CN42" s="619"/>
      <c r="CO42" s="619"/>
      <c r="CP42" s="619"/>
      <c r="CQ42" s="620"/>
      <c r="CR42" s="621">
        <v>1678196</v>
      </c>
      <c r="CS42" s="622"/>
      <c r="CT42" s="622"/>
      <c r="CU42" s="622"/>
      <c r="CV42" s="622"/>
      <c r="CW42" s="622"/>
      <c r="CX42" s="622"/>
      <c r="CY42" s="623"/>
      <c r="CZ42" s="626">
        <v>15.1</v>
      </c>
      <c r="DA42" s="627"/>
      <c r="DB42" s="627"/>
      <c r="DC42" s="722"/>
      <c r="DD42" s="630">
        <v>446860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347</v>
      </c>
      <c r="CE43" s="619"/>
      <c r="CF43" s="619"/>
      <c r="CG43" s="619"/>
      <c r="CH43" s="619"/>
      <c r="CI43" s="619"/>
      <c r="CJ43" s="619"/>
      <c r="CK43" s="619"/>
      <c r="CL43" s="619"/>
      <c r="CM43" s="619"/>
      <c r="CN43" s="619"/>
      <c r="CO43" s="619"/>
      <c r="CP43" s="619"/>
      <c r="CQ43" s="620"/>
      <c r="CR43" s="621">
        <v>47836</v>
      </c>
      <c r="CS43" s="657"/>
      <c r="CT43" s="657"/>
      <c r="CU43" s="657"/>
      <c r="CV43" s="657"/>
      <c r="CW43" s="657"/>
      <c r="CX43" s="657"/>
      <c r="CY43" s="658"/>
      <c r="CZ43" s="626">
        <v>0.4</v>
      </c>
      <c r="DA43" s="654"/>
      <c r="DB43" s="654"/>
      <c r="DC43" s="659"/>
      <c r="DD43" s="630">
        <v>47836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348</v>
      </c>
      <c r="CD44" s="733" t="s">
        <v>299</v>
      </c>
      <c r="CE44" s="734"/>
      <c r="CF44" s="618" t="s">
        <v>349</v>
      </c>
      <c r="CG44" s="619"/>
      <c r="CH44" s="619"/>
      <c r="CI44" s="619"/>
      <c r="CJ44" s="619"/>
      <c r="CK44" s="619"/>
      <c r="CL44" s="619"/>
      <c r="CM44" s="619"/>
      <c r="CN44" s="619"/>
      <c r="CO44" s="619"/>
      <c r="CP44" s="619"/>
      <c r="CQ44" s="620"/>
      <c r="CR44" s="621">
        <v>1678196</v>
      </c>
      <c r="CS44" s="622"/>
      <c r="CT44" s="622"/>
      <c r="CU44" s="622"/>
      <c r="CV44" s="622"/>
      <c r="CW44" s="622"/>
      <c r="CX44" s="622"/>
      <c r="CY44" s="623"/>
      <c r="CZ44" s="626">
        <v>15.1</v>
      </c>
      <c r="DA44" s="627"/>
      <c r="DB44" s="627"/>
      <c r="DC44" s="722"/>
      <c r="DD44" s="630">
        <v>446860</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350</v>
      </c>
      <c r="CG45" s="619"/>
      <c r="CH45" s="619"/>
      <c r="CI45" s="619"/>
      <c r="CJ45" s="619"/>
      <c r="CK45" s="619"/>
      <c r="CL45" s="619"/>
      <c r="CM45" s="619"/>
      <c r="CN45" s="619"/>
      <c r="CO45" s="619"/>
      <c r="CP45" s="619"/>
      <c r="CQ45" s="620"/>
      <c r="CR45" s="621">
        <v>1278673</v>
      </c>
      <c r="CS45" s="657"/>
      <c r="CT45" s="657"/>
      <c r="CU45" s="657"/>
      <c r="CV45" s="657"/>
      <c r="CW45" s="657"/>
      <c r="CX45" s="657"/>
      <c r="CY45" s="658"/>
      <c r="CZ45" s="626">
        <v>11.5</v>
      </c>
      <c r="DA45" s="654"/>
      <c r="DB45" s="654"/>
      <c r="DC45" s="659"/>
      <c r="DD45" s="630">
        <v>154811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351</v>
      </c>
      <c r="CG46" s="619"/>
      <c r="CH46" s="619"/>
      <c r="CI46" s="619"/>
      <c r="CJ46" s="619"/>
      <c r="CK46" s="619"/>
      <c r="CL46" s="619"/>
      <c r="CM46" s="619"/>
      <c r="CN46" s="619"/>
      <c r="CO46" s="619"/>
      <c r="CP46" s="619"/>
      <c r="CQ46" s="620"/>
      <c r="CR46" s="621">
        <v>395203</v>
      </c>
      <c r="CS46" s="622"/>
      <c r="CT46" s="622"/>
      <c r="CU46" s="622"/>
      <c r="CV46" s="622"/>
      <c r="CW46" s="622"/>
      <c r="CX46" s="622"/>
      <c r="CY46" s="623"/>
      <c r="CZ46" s="626">
        <v>3.5</v>
      </c>
      <c r="DA46" s="627"/>
      <c r="DB46" s="627"/>
      <c r="DC46" s="722"/>
      <c r="DD46" s="630">
        <v>287729</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352</v>
      </c>
      <c r="CG47" s="619"/>
      <c r="CH47" s="619"/>
      <c r="CI47" s="619"/>
      <c r="CJ47" s="619"/>
      <c r="CK47" s="619"/>
      <c r="CL47" s="619"/>
      <c r="CM47" s="619"/>
      <c r="CN47" s="619"/>
      <c r="CO47" s="619"/>
      <c r="CP47" s="619"/>
      <c r="CQ47" s="620"/>
      <c r="CR47" s="621" t="s">
        <v>249</v>
      </c>
      <c r="CS47" s="657"/>
      <c r="CT47" s="657"/>
      <c r="CU47" s="657"/>
      <c r="CV47" s="657"/>
      <c r="CW47" s="657"/>
      <c r="CX47" s="657"/>
      <c r="CY47" s="658"/>
      <c r="CZ47" s="626" t="s">
        <v>129</v>
      </c>
      <c r="DA47" s="654"/>
      <c r="DB47" s="654"/>
      <c r="DC47" s="659"/>
      <c r="DD47" s="630" t="s">
        <v>129</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353</v>
      </c>
      <c r="CG48" s="619"/>
      <c r="CH48" s="619"/>
      <c r="CI48" s="619"/>
      <c r="CJ48" s="619"/>
      <c r="CK48" s="619"/>
      <c r="CL48" s="619"/>
      <c r="CM48" s="619"/>
      <c r="CN48" s="619"/>
      <c r="CO48" s="619"/>
      <c r="CP48" s="619"/>
      <c r="CQ48" s="620"/>
      <c r="CR48" s="621" t="s">
        <v>249</v>
      </c>
      <c r="CS48" s="622"/>
      <c r="CT48" s="622"/>
      <c r="CU48" s="622"/>
      <c r="CV48" s="622"/>
      <c r="CW48" s="622"/>
      <c r="CX48" s="622"/>
      <c r="CY48" s="623"/>
      <c r="CZ48" s="626" t="s">
        <v>249</v>
      </c>
      <c r="DA48" s="627"/>
      <c r="DB48" s="627"/>
      <c r="DC48" s="722"/>
      <c r="DD48" s="630" t="s">
        <v>129</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354</v>
      </c>
      <c r="CE49" s="667"/>
      <c r="CF49" s="667"/>
      <c r="CG49" s="667"/>
      <c r="CH49" s="667"/>
      <c r="CI49" s="667"/>
      <c r="CJ49" s="667"/>
      <c r="CK49" s="667"/>
      <c r="CL49" s="667"/>
      <c r="CM49" s="667"/>
      <c r="CN49" s="667"/>
      <c r="CO49" s="667"/>
      <c r="CP49" s="667"/>
      <c r="CQ49" s="668"/>
      <c r="CR49" s="701">
        <v>11137153</v>
      </c>
      <c r="CS49" s="691"/>
      <c r="CT49" s="691"/>
      <c r="CU49" s="691"/>
      <c r="CV49" s="691"/>
      <c r="CW49" s="691"/>
      <c r="CX49" s="691"/>
      <c r="CY49" s="723"/>
      <c r="CZ49" s="706">
        <v>100</v>
      </c>
      <c r="DA49" s="724"/>
      <c r="DB49" s="724"/>
      <c r="DC49" s="725"/>
      <c r="DD49" s="726">
        <v>6898034</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6agzcGeZXvRhMMtWGC1lOnau+1u5Wh2Uj79xz8cdJ+iwrIBQLUIm7OuRWviY0Ibl4P2h4CA3AajDMQRhpv7lGg==" saltValue="EuESYecI6Ca6If+cVHRe2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356</v>
      </c>
      <c r="DK2" s="769"/>
      <c r="DL2" s="769"/>
      <c r="DM2" s="769"/>
      <c r="DN2" s="769"/>
      <c r="DO2" s="770"/>
      <c r="DP2" s="229"/>
      <c r="DQ2" s="768" t="s">
        <v>357</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358</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360</v>
      </c>
      <c r="B5" s="763"/>
      <c r="C5" s="763"/>
      <c r="D5" s="763"/>
      <c r="E5" s="763"/>
      <c r="F5" s="763"/>
      <c r="G5" s="763"/>
      <c r="H5" s="763"/>
      <c r="I5" s="763"/>
      <c r="J5" s="763"/>
      <c r="K5" s="763"/>
      <c r="L5" s="763"/>
      <c r="M5" s="763"/>
      <c r="N5" s="763"/>
      <c r="O5" s="763"/>
      <c r="P5" s="764"/>
      <c r="Q5" s="739" t="s">
        <v>361</v>
      </c>
      <c r="R5" s="740"/>
      <c r="S5" s="740"/>
      <c r="T5" s="740"/>
      <c r="U5" s="741"/>
      <c r="V5" s="739" t="s">
        <v>362</v>
      </c>
      <c r="W5" s="740"/>
      <c r="X5" s="740"/>
      <c r="Y5" s="740"/>
      <c r="Z5" s="741"/>
      <c r="AA5" s="739" t="s">
        <v>363</v>
      </c>
      <c r="AB5" s="740"/>
      <c r="AC5" s="740"/>
      <c r="AD5" s="740"/>
      <c r="AE5" s="740"/>
      <c r="AF5" s="772" t="s">
        <v>364</v>
      </c>
      <c r="AG5" s="740"/>
      <c r="AH5" s="740"/>
      <c r="AI5" s="740"/>
      <c r="AJ5" s="751"/>
      <c r="AK5" s="740" t="s">
        <v>365</v>
      </c>
      <c r="AL5" s="740"/>
      <c r="AM5" s="740"/>
      <c r="AN5" s="740"/>
      <c r="AO5" s="741"/>
      <c r="AP5" s="739" t="s">
        <v>366</v>
      </c>
      <c r="AQ5" s="740"/>
      <c r="AR5" s="740"/>
      <c r="AS5" s="740"/>
      <c r="AT5" s="741"/>
      <c r="AU5" s="739" t="s">
        <v>367</v>
      </c>
      <c r="AV5" s="740"/>
      <c r="AW5" s="740"/>
      <c r="AX5" s="740"/>
      <c r="AY5" s="751"/>
      <c r="AZ5" s="236"/>
      <c r="BA5" s="236"/>
      <c r="BB5" s="236"/>
      <c r="BC5" s="236"/>
      <c r="BD5" s="236"/>
      <c r="BE5" s="237"/>
      <c r="BF5" s="237"/>
      <c r="BG5" s="237"/>
      <c r="BH5" s="237"/>
      <c r="BI5" s="237"/>
      <c r="BJ5" s="237"/>
      <c r="BK5" s="237"/>
      <c r="BL5" s="237"/>
      <c r="BM5" s="237"/>
      <c r="BN5" s="237"/>
      <c r="BO5" s="237"/>
      <c r="BP5" s="237"/>
      <c r="BQ5" s="762" t="s">
        <v>368</v>
      </c>
      <c r="BR5" s="763"/>
      <c r="BS5" s="763"/>
      <c r="BT5" s="763"/>
      <c r="BU5" s="763"/>
      <c r="BV5" s="763"/>
      <c r="BW5" s="763"/>
      <c r="BX5" s="763"/>
      <c r="BY5" s="763"/>
      <c r="BZ5" s="763"/>
      <c r="CA5" s="763"/>
      <c r="CB5" s="763"/>
      <c r="CC5" s="763"/>
      <c r="CD5" s="763"/>
      <c r="CE5" s="763"/>
      <c r="CF5" s="763"/>
      <c r="CG5" s="764"/>
      <c r="CH5" s="739" t="s">
        <v>369</v>
      </c>
      <c r="CI5" s="740"/>
      <c r="CJ5" s="740"/>
      <c r="CK5" s="740"/>
      <c r="CL5" s="741"/>
      <c r="CM5" s="739" t="s">
        <v>370</v>
      </c>
      <c r="CN5" s="740"/>
      <c r="CO5" s="740"/>
      <c r="CP5" s="740"/>
      <c r="CQ5" s="741"/>
      <c r="CR5" s="739" t="s">
        <v>371</v>
      </c>
      <c r="CS5" s="740"/>
      <c r="CT5" s="740"/>
      <c r="CU5" s="740"/>
      <c r="CV5" s="741"/>
      <c r="CW5" s="739" t="s">
        <v>372</v>
      </c>
      <c r="CX5" s="740"/>
      <c r="CY5" s="740"/>
      <c r="CZ5" s="740"/>
      <c r="DA5" s="741"/>
      <c r="DB5" s="739" t="s">
        <v>373</v>
      </c>
      <c r="DC5" s="740"/>
      <c r="DD5" s="740"/>
      <c r="DE5" s="740"/>
      <c r="DF5" s="741"/>
      <c r="DG5" s="745" t="s">
        <v>374</v>
      </c>
      <c r="DH5" s="746"/>
      <c r="DI5" s="746"/>
      <c r="DJ5" s="746"/>
      <c r="DK5" s="747"/>
      <c r="DL5" s="745" t="s">
        <v>375</v>
      </c>
      <c r="DM5" s="746"/>
      <c r="DN5" s="746"/>
      <c r="DO5" s="746"/>
      <c r="DP5" s="747"/>
      <c r="DQ5" s="739" t="s">
        <v>376</v>
      </c>
      <c r="DR5" s="740"/>
      <c r="DS5" s="740"/>
      <c r="DT5" s="740"/>
      <c r="DU5" s="741"/>
      <c r="DV5" s="739" t="s">
        <v>367</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377</v>
      </c>
      <c r="C7" s="754"/>
      <c r="D7" s="754"/>
      <c r="E7" s="754"/>
      <c r="F7" s="754"/>
      <c r="G7" s="754"/>
      <c r="H7" s="754"/>
      <c r="I7" s="754"/>
      <c r="J7" s="754"/>
      <c r="K7" s="754"/>
      <c r="L7" s="754"/>
      <c r="M7" s="754"/>
      <c r="N7" s="754"/>
      <c r="O7" s="754"/>
      <c r="P7" s="755"/>
      <c r="Q7" s="756">
        <v>11634</v>
      </c>
      <c r="R7" s="757"/>
      <c r="S7" s="757"/>
      <c r="T7" s="757"/>
      <c r="U7" s="757"/>
      <c r="V7" s="757">
        <v>11137</v>
      </c>
      <c r="W7" s="757"/>
      <c r="X7" s="757"/>
      <c r="Y7" s="757"/>
      <c r="Z7" s="757"/>
      <c r="AA7" s="757">
        <v>497</v>
      </c>
      <c r="AB7" s="757"/>
      <c r="AC7" s="757"/>
      <c r="AD7" s="757"/>
      <c r="AE7" s="758"/>
      <c r="AF7" s="759">
        <v>342</v>
      </c>
      <c r="AG7" s="760"/>
      <c r="AH7" s="760"/>
      <c r="AI7" s="760"/>
      <c r="AJ7" s="761"/>
      <c r="AK7" s="796" t="s">
        <v>554</v>
      </c>
      <c r="AL7" s="797"/>
      <c r="AM7" s="797"/>
      <c r="AN7" s="797"/>
      <c r="AO7" s="797"/>
      <c r="AP7" s="797">
        <v>8103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564</v>
      </c>
      <c r="BS7" s="800" t="s">
        <v>562</v>
      </c>
      <c r="BT7" s="801"/>
      <c r="BU7" s="801"/>
      <c r="BV7" s="801"/>
      <c r="BW7" s="801"/>
      <c r="BX7" s="801"/>
      <c r="BY7" s="801"/>
      <c r="BZ7" s="801"/>
      <c r="CA7" s="801"/>
      <c r="CB7" s="801"/>
      <c r="CC7" s="801"/>
      <c r="CD7" s="801"/>
      <c r="CE7" s="801"/>
      <c r="CF7" s="801"/>
      <c r="CG7" s="802"/>
      <c r="CH7" s="793">
        <v>0</v>
      </c>
      <c r="CI7" s="794"/>
      <c r="CJ7" s="794"/>
      <c r="CK7" s="794"/>
      <c r="CL7" s="795"/>
      <c r="CM7" s="793">
        <v>27</v>
      </c>
      <c r="CN7" s="794"/>
      <c r="CO7" s="794"/>
      <c r="CP7" s="794"/>
      <c r="CQ7" s="795"/>
      <c r="CR7" s="793">
        <v>14</v>
      </c>
      <c r="CS7" s="794"/>
      <c r="CT7" s="794"/>
      <c r="CU7" s="794"/>
      <c r="CV7" s="795"/>
      <c r="CW7" s="793" t="s">
        <v>554</v>
      </c>
      <c r="CX7" s="794"/>
      <c r="CY7" s="794"/>
      <c r="CZ7" s="794"/>
      <c r="DA7" s="795"/>
      <c r="DB7" s="793" t="s">
        <v>554</v>
      </c>
      <c r="DC7" s="794"/>
      <c r="DD7" s="794"/>
      <c r="DE7" s="794"/>
      <c r="DF7" s="795"/>
      <c r="DG7" s="793" t="s">
        <v>554</v>
      </c>
      <c r="DH7" s="794"/>
      <c r="DI7" s="794"/>
      <c r="DJ7" s="794"/>
      <c r="DK7" s="795"/>
      <c r="DL7" s="793" t="s">
        <v>554</v>
      </c>
      <c r="DM7" s="794"/>
      <c r="DN7" s="794"/>
      <c r="DO7" s="794"/>
      <c r="DP7" s="795"/>
      <c r="DQ7" s="793" t="s">
        <v>554</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563</v>
      </c>
      <c r="BT8" s="791"/>
      <c r="BU8" s="791"/>
      <c r="BV8" s="791"/>
      <c r="BW8" s="791"/>
      <c r="BX8" s="791"/>
      <c r="BY8" s="791"/>
      <c r="BZ8" s="791"/>
      <c r="CA8" s="791"/>
      <c r="CB8" s="791"/>
      <c r="CC8" s="791"/>
      <c r="CD8" s="791"/>
      <c r="CE8" s="791"/>
      <c r="CF8" s="791"/>
      <c r="CG8" s="792"/>
      <c r="CH8" s="803">
        <v>92</v>
      </c>
      <c r="CI8" s="804"/>
      <c r="CJ8" s="804"/>
      <c r="CK8" s="804"/>
      <c r="CL8" s="805"/>
      <c r="CM8" s="803">
        <v>498</v>
      </c>
      <c r="CN8" s="804"/>
      <c r="CO8" s="804"/>
      <c r="CP8" s="804"/>
      <c r="CQ8" s="805"/>
      <c r="CR8" s="803">
        <v>10</v>
      </c>
      <c r="CS8" s="804"/>
      <c r="CT8" s="804"/>
      <c r="CU8" s="804"/>
      <c r="CV8" s="805"/>
      <c r="CW8" s="803" t="s">
        <v>554</v>
      </c>
      <c r="CX8" s="804"/>
      <c r="CY8" s="804"/>
      <c r="CZ8" s="804"/>
      <c r="DA8" s="805"/>
      <c r="DB8" s="803" t="s">
        <v>554</v>
      </c>
      <c r="DC8" s="804"/>
      <c r="DD8" s="804"/>
      <c r="DE8" s="804"/>
      <c r="DF8" s="805"/>
      <c r="DG8" s="803" t="s">
        <v>554</v>
      </c>
      <c r="DH8" s="804"/>
      <c r="DI8" s="804"/>
      <c r="DJ8" s="804"/>
      <c r="DK8" s="805"/>
      <c r="DL8" s="803" t="s">
        <v>554</v>
      </c>
      <c r="DM8" s="804"/>
      <c r="DN8" s="804"/>
      <c r="DO8" s="804"/>
      <c r="DP8" s="805"/>
      <c r="DQ8" s="803" t="s">
        <v>554</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378</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379</v>
      </c>
      <c r="B23" s="812" t="s">
        <v>380</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342</v>
      </c>
      <c r="AG23" s="816"/>
      <c r="AH23" s="816"/>
      <c r="AI23" s="816"/>
      <c r="AJ23" s="819"/>
      <c r="AK23" s="820"/>
      <c r="AL23" s="821"/>
      <c r="AM23" s="821"/>
      <c r="AN23" s="821"/>
      <c r="AO23" s="821"/>
      <c r="AP23" s="816"/>
      <c r="AQ23" s="816"/>
      <c r="AR23" s="816"/>
      <c r="AS23" s="816"/>
      <c r="AT23" s="816"/>
      <c r="AU23" s="822"/>
      <c r="AV23" s="822"/>
      <c r="AW23" s="822"/>
      <c r="AX23" s="822"/>
      <c r="AY23" s="823"/>
      <c r="AZ23" s="831" t="s">
        <v>129</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360</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367</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391</v>
      </c>
      <c r="C28" s="754"/>
      <c r="D28" s="754"/>
      <c r="E28" s="754"/>
      <c r="F28" s="754"/>
      <c r="G28" s="754"/>
      <c r="H28" s="754"/>
      <c r="I28" s="754"/>
      <c r="J28" s="754"/>
      <c r="K28" s="754"/>
      <c r="L28" s="754"/>
      <c r="M28" s="754"/>
      <c r="N28" s="754"/>
      <c r="O28" s="754"/>
      <c r="P28" s="755"/>
      <c r="Q28" s="844">
        <v>4037</v>
      </c>
      <c r="R28" s="845"/>
      <c r="S28" s="845"/>
      <c r="T28" s="845"/>
      <c r="U28" s="845"/>
      <c r="V28" s="845">
        <v>3890</v>
      </c>
      <c r="W28" s="845"/>
      <c r="X28" s="845"/>
      <c r="Y28" s="845"/>
      <c r="Z28" s="845"/>
      <c r="AA28" s="845">
        <v>147</v>
      </c>
      <c r="AB28" s="845"/>
      <c r="AC28" s="845"/>
      <c r="AD28" s="845"/>
      <c r="AE28" s="846"/>
      <c r="AF28" s="847">
        <v>147</v>
      </c>
      <c r="AG28" s="845"/>
      <c r="AH28" s="845"/>
      <c r="AI28" s="845"/>
      <c r="AJ28" s="848"/>
      <c r="AK28" s="849">
        <v>245</v>
      </c>
      <c r="AL28" s="840"/>
      <c r="AM28" s="840"/>
      <c r="AN28" s="840"/>
      <c r="AO28" s="840"/>
      <c r="AP28" s="840" t="s">
        <v>554</v>
      </c>
      <c r="AQ28" s="840"/>
      <c r="AR28" s="840"/>
      <c r="AS28" s="840"/>
      <c r="AT28" s="840"/>
      <c r="AU28" s="840" t="s">
        <v>554</v>
      </c>
      <c r="AV28" s="840"/>
      <c r="AW28" s="840"/>
      <c r="AX28" s="840"/>
      <c r="AY28" s="840"/>
      <c r="AZ28" s="841" t="s">
        <v>554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392</v>
      </c>
      <c r="C29" s="778"/>
      <c r="D29" s="778"/>
      <c r="E29" s="778"/>
      <c r="F29" s="778"/>
      <c r="G29" s="778"/>
      <c r="H29" s="778"/>
      <c r="I29" s="778"/>
      <c r="J29" s="778"/>
      <c r="K29" s="778"/>
      <c r="L29" s="778"/>
      <c r="M29" s="778"/>
      <c r="N29" s="778"/>
      <c r="O29" s="778"/>
      <c r="P29" s="779"/>
      <c r="Q29" s="780">
        <v>2505</v>
      </c>
      <c r="R29" s="781"/>
      <c r="S29" s="781"/>
      <c r="T29" s="781"/>
      <c r="U29" s="781"/>
      <c r="V29" s="781">
        <v>2481</v>
      </c>
      <c r="W29" s="781"/>
      <c r="X29" s="781"/>
      <c r="Y29" s="781"/>
      <c r="Z29" s="781"/>
      <c r="AA29" s="781">
        <v>24</v>
      </c>
      <c r="AB29" s="781"/>
      <c r="AC29" s="781"/>
      <c r="AD29" s="781"/>
      <c r="AE29" s="782"/>
      <c r="AF29" s="783">
        <v>24</v>
      </c>
      <c r="AG29" s="784"/>
      <c r="AH29" s="784"/>
      <c r="AI29" s="784"/>
      <c r="AJ29" s="785"/>
      <c r="AK29" s="852">
        <v>390</v>
      </c>
      <c r="AL29" s="853"/>
      <c r="AM29" s="853"/>
      <c r="AN29" s="853"/>
      <c r="AO29" s="853"/>
      <c r="AP29" s="853">
        <v>170</v>
      </c>
      <c r="AQ29" s="853"/>
      <c r="AR29" s="853"/>
      <c r="AS29" s="853"/>
      <c r="AT29" s="853"/>
      <c r="AU29" s="853" t="s">
        <v>554</v>
      </c>
      <c r="AV29" s="853"/>
      <c r="AW29" s="853"/>
      <c r="AX29" s="853"/>
      <c r="AY29" s="853"/>
      <c r="AZ29" s="854" t="s">
        <v>554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393</v>
      </c>
      <c r="C30" s="778"/>
      <c r="D30" s="778"/>
      <c r="E30" s="778"/>
      <c r="F30" s="778"/>
      <c r="G30" s="778"/>
      <c r="H30" s="778"/>
      <c r="I30" s="778"/>
      <c r="J30" s="778"/>
      <c r="K30" s="778"/>
      <c r="L30" s="778"/>
      <c r="M30" s="778"/>
      <c r="N30" s="778"/>
      <c r="O30" s="778"/>
      <c r="P30" s="779"/>
      <c r="Q30" s="780">
        <v>622</v>
      </c>
      <c r="R30" s="781"/>
      <c r="S30" s="781"/>
      <c r="T30" s="781"/>
      <c r="U30" s="781"/>
      <c r="V30" s="781">
        <v>339</v>
      </c>
      <c r="W30" s="781"/>
      <c r="X30" s="781"/>
      <c r="Y30" s="781"/>
      <c r="Z30" s="781"/>
      <c r="AA30" s="781">
        <v>283</v>
      </c>
      <c r="AB30" s="781"/>
      <c r="AC30" s="781"/>
      <c r="AD30" s="781"/>
      <c r="AE30" s="782"/>
      <c r="AF30" s="783">
        <v>283</v>
      </c>
      <c r="AG30" s="784"/>
      <c r="AH30" s="784"/>
      <c r="AI30" s="784"/>
      <c r="AJ30" s="785"/>
      <c r="AK30" s="852">
        <v>74</v>
      </c>
      <c r="AL30" s="853"/>
      <c r="AM30" s="853"/>
      <c r="AN30" s="853"/>
      <c r="AO30" s="853"/>
      <c r="AP30" s="853" t="s">
        <v>554</v>
      </c>
      <c r="AQ30" s="853"/>
      <c r="AR30" s="853"/>
      <c r="AS30" s="853"/>
      <c r="AT30" s="853"/>
      <c r="AU30" s="853" t="s">
        <v>554</v>
      </c>
      <c r="AV30" s="853"/>
      <c r="AW30" s="853"/>
      <c r="AX30" s="853"/>
      <c r="AY30" s="853"/>
      <c r="AZ30" s="854" t="s">
        <v>554</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394</v>
      </c>
      <c r="C31" s="778"/>
      <c r="D31" s="778"/>
      <c r="E31" s="778"/>
      <c r="F31" s="778"/>
      <c r="G31" s="778"/>
      <c r="H31" s="778"/>
      <c r="I31" s="778"/>
      <c r="J31" s="778"/>
      <c r="K31" s="778"/>
      <c r="L31" s="778"/>
      <c r="M31" s="778"/>
      <c r="N31" s="778"/>
      <c r="O31" s="778"/>
      <c r="P31" s="779"/>
      <c r="Q31" s="780">
        <v>6</v>
      </c>
      <c r="R31" s="781"/>
      <c r="S31" s="781"/>
      <c r="T31" s="781"/>
      <c r="U31" s="781"/>
      <c r="V31" s="781">
        <v>6</v>
      </c>
      <c r="W31" s="781"/>
      <c r="X31" s="781"/>
      <c r="Y31" s="781"/>
      <c r="Z31" s="781"/>
      <c r="AA31" s="781" t="s">
        <v>554</v>
      </c>
      <c r="AB31" s="781"/>
      <c r="AC31" s="781"/>
      <c r="AD31" s="781"/>
      <c r="AE31" s="782"/>
      <c r="AF31" s="783" t="s">
        <v>129</v>
      </c>
      <c r="AG31" s="784"/>
      <c r="AH31" s="784"/>
      <c r="AI31" s="784"/>
      <c r="AJ31" s="785"/>
      <c r="AK31" s="852" t="s">
        <v>554</v>
      </c>
      <c r="AL31" s="853"/>
      <c r="AM31" s="853"/>
      <c r="AN31" s="853"/>
      <c r="AO31" s="853"/>
      <c r="AP31" s="853" t="s">
        <v>554</v>
      </c>
      <c r="AQ31" s="853"/>
      <c r="AR31" s="853"/>
      <c r="AS31" s="853"/>
      <c r="AT31" s="853"/>
      <c r="AU31" s="853" t="s">
        <v>554</v>
      </c>
      <c r="AV31" s="853"/>
      <c r="AW31" s="853"/>
      <c r="AX31" s="853"/>
      <c r="AY31" s="853"/>
      <c r="AZ31" s="854" t="s">
        <v>554</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395</v>
      </c>
      <c r="C32" s="778"/>
      <c r="D32" s="778"/>
      <c r="E32" s="778"/>
      <c r="F32" s="778"/>
      <c r="G32" s="778"/>
      <c r="H32" s="778"/>
      <c r="I32" s="778"/>
      <c r="J32" s="778"/>
      <c r="K32" s="778"/>
      <c r="L32" s="778"/>
      <c r="M32" s="778"/>
      <c r="N32" s="778"/>
      <c r="O32" s="778"/>
      <c r="P32" s="779"/>
      <c r="Q32" s="780">
        <v>496</v>
      </c>
      <c r="R32" s="781"/>
      <c r="S32" s="781"/>
      <c r="T32" s="781"/>
      <c r="U32" s="781"/>
      <c r="V32" s="781">
        <v>412</v>
      </c>
      <c r="W32" s="781"/>
      <c r="X32" s="781"/>
      <c r="Y32" s="781"/>
      <c r="Z32" s="781"/>
      <c r="AA32" s="781">
        <v>84</v>
      </c>
      <c r="AB32" s="781"/>
      <c r="AC32" s="781"/>
      <c r="AD32" s="781"/>
      <c r="AE32" s="782"/>
      <c r="AF32" s="783">
        <v>1062</v>
      </c>
      <c r="AG32" s="784"/>
      <c r="AH32" s="784"/>
      <c r="AI32" s="784"/>
      <c r="AJ32" s="785"/>
      <c r="AK32" s="852" t="s">
        <v>554</v>
      </c>
      <c r="AL32" s="853"/>
      <c r="AM32" s="853"/>
      <c r="AN32" s="853"/>
      <c r="AO32" s="853"/>
      <c r="AP32" s="853">
        <v>388</v>
      </c>
      <c r="AQ32" s="853"/>
      <c r="AR32" s="853"/>
      <c r="AS32" s="853"/>
      <c r="AT32" s="853"/>
      <c r="AU32" s="853" t="s">
        <v>554</v>
      </c>
      <c r="AV32" s="853"/>
      <c r="AW32" s="853"/>
      <c r="AX32" s="853"/>
      <c r="AY32" s="853"/>
      <c r="AZ32" s="854" t="s">
        <v>554</v>
      </c>
      <c r="BA32" s="854"/>
      <c r="BB32" s="854"/>
      <c r="BC32" s="854"/>
      <c r="BD32" s="854"/>
      <c r="BE32" s="850" t="s">
        <v>396</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t="s">
        <v>397</v>
      </c>
      <c r="C33" s="778"/>
      <c r="D33" s="778"/>
      <c r="E33" s="778"/>
      <c r="F33" s="778"/>
      <c r="G33" s="778"/>
      <c r="H33" s="778"/>
      <c r="I33" s="778"/>
      <c r="J33" s="778"/>
      <c r="K33" s="778"/>
      <c r="L33" s="778"/>
      <c r="M33" s="778"/>
      <c r="N33" s="778"/>
      <c r="O33" s="778"/>
      <c r="P33" s="779"/>
      <c r="Q33" s="780">
        <v>415</v>
      </c>
      <c r="R33" s="781"/>
      <c r="S33" s="781"/>
      <c r="T33" s="781"/>
      <c r="U33" s="781"/>
      <c r="V33" s="781">
        <v>402</v>
      </c>
      <c r="W33" s="781"/>
      <c r="X33" s="781"/>
      <c r="Y33" s="781"/>
      <c r="Z33" s="781"/>
      <c r="AA33" s="781">
        <v>13</v>
      </c>
      <c r="AB33" s="781"/>
      <c r="AC33" s="781"/>
      <c r="AD33" s="781"/>
      <c r="AE33" s="782"/>
      <c r="AF33" s="783">
        <v>13</v>
      </c>
      <c r="AG33" s="784"/>
      <c r="AH33" s="784"/>
      <c r="AI33" s="784"/>
      <c r="AJ33" s="785"/>
      <c r="AK33" s="852">
        <v>200</v>
      </c>
      <c r="AL33" s="853"/>
      <c r="AM33" s="853"/>
      <c r="AN33" s="853"/>
      <c r="AO33" s="853"/>
      <c r="AP33" s="853">
        <v>2440</v>
      </c>
      <c r="AQ33" s="853"/>
      <c r="AR33" s="853"/>
      <c r="AS33" s="853"/>
      <c r="AT33" s="853"/>
      <c r="AU33" s="853">
        <v>2435</v>
      </c>
      <c r="AV33" s="853"/>
      <c r="AW33" s="853"/>
      <c r="AX33" s="853"/>
      <c r="AY33" s="853"/>
      <c r="AZ33" s="854" t="s">
        <v>554</v>
      </c>
      <c r="BA33" s="854"/>
      <c r="BB33" s="854"/>
      <c r="BC33" s="854"/>
      <c r="BD33" s="854"/>
      <c r="BE33" s="850" t="s">
        <v>398</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399</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379</v>
      </c>
      <c r="B63" s="812" t="s">
        <v>400</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1530</v>
      </c>
      <c r="AG63" s="864"/>
      <c r="AH63" s="864"/>
      <c r="AI63" s="864"/>
      <c r="AJ63" s="865"/>
      <c r="AK63" s="866"/>
      <c r="AL63" s="861"/>
      <c r="AM63" s="861"/>
      <c r="AN63" s="861"/>
      <c r="AO63" s="861"/>
      <c r="AP63" s="864">
        <v>2998</v>
      </c>
      <c r="AQ63" s="864"/>
      <c r="AR63" s="864"/>
      <c r="AS63" s="864"/>
      <c r="AT63" s="864"/>
      <c r="AU63" s="864">
        <v>2435</v>
      </c>
      <c r="AV63" s="864"/>
      <c r="AW63" s="864"/>
      <c r="AX63" s="864"/>
      <c r="AY63" s="864"/>
      <c r="AZ63" s="868"/>
      <c r="BA63" s="868"/>
      <c r="BB63" s="868"/>
      <c r="BC63" s="868"/>
      <c r="BD63" s="868"/>
      <c r="BE63" s="869"/>
      <c r="BF63" s="869"/>
      <c r="BG63" s="869"/>
      <c r="BH63" s="869"/>
      <c r="BI63" s="870"/>
      <c r="BJ63" s="871" t="s">
        <v>129</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402</v>
      </c>
      <c r="B66" s="763"/>
      <c r="C66" s="763"/>
      <c r="D66" s="763"/>
      <c r="E66" s="763"/>
      <c r="F66" s="763"/>
      <c r="G66" s="763"/>
      <c r="H66" s="763"/>
      <c r="I66" s="763"/>
      <c r="J66" s="763"/>
      <c r="K66" s="763"/>
      <c r="L66" s="763"/>
      <c r="M66" s="763"/>
      <c r="N66" s="763"/>
      <c r="O66" s="763"/>
      <c r="P66" s="764"/>
      <c r="Q66" s="739" t="s">
        <v>403</v>
      </c>
      <c r="R66" s="740"/>
      <c r="S66" s="740"/>
      <c r="T66" s="740"/>
      <c r="U66" s="741"/>
      <c r="V66" s="739" t="s">
        <v>404</v>
      </c>
      <c r="W66" s="740"/>
      <c r="X66" s="740"/>
      <c r="Y66" s="740"/>
      <c r="Z66" s="741"/>
      <c r="AA66" s="739" t="s">
        <v>385</v>
      </c>
      <c r="AB66" s="740"/>
      <c r="AC66" s="740"/>
      <c r="AD66" s="740"/>
      <c r="AE66" s="741"/>
      <c r="AF66" s="874" t="s">
        <v>405</v>
      </c>
      <c r="AG66" s="835"/>
      <c r="AH66" s="835"/>
      <c r="AI66" s="835"/>
      <c r="AJ66" s="875"/>
      <c r="AK66" s="739" t="s">
        <v>387</v>
      </c>
      <c r="AL66" s="763"/>
      <c r="AM66" s="763"/>
      <c r="AN66" s="763"/>
      <c r="AO66" s="764"/>
      <c r="AP66" s="739" t="s">
        <v>388</v>
      </c>
      <c r="AQ66" s="740"/>
      <c r="AR66" s="740"/>
      <c r="AS66" s="740"/>
      <c r="AT66" s="741"/>
      <c r="AU66" s="739" t="s">
        <v>406</v>
      </c>
      <c r="AV66" s="740"/>
      <c r="AW66" s="740"/>
      <c r="AX66" s="740"/>
      <c r="AY66" s="741"/>
      <c r="AZ66" s="739" t="s">
        <v>367</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555</v>
      </c>
      <c r="C68" s="892"/>
      <c r="D68" s="892"/>
      <c r="E68" s="892"/>
      <c r="F68" s="892"/>
      <c r="G68" s="892"/>
      <c r="H68" s="892"/>
      <c r="I68" s="892"/>
      <c r="J68" s="892"/>
      <c r="K68" s="892"/>
      <c r="L68" s="892"/>
      <c r="M68" s="892"/>
      <c r="N68" s="892"/>
      <c r="O68" s="892"/>
      <c r="P68" s="893"/>
      <c r="Q68" s="894">
        <v>2</v>
      </c>
      <c r="R68" s="888"/>
      <c r="S68" s="888"/>
      <c r="T68" s="888"/>
      <c r="U68" s="888"/>
      <c r="V68" s="888">
        <v>1</v>
      </c>
      <c r="W68" s="888"/>
      <c r="X68" s="888"/>
      <c r="Y68" s="888"/>
      <c r="Z68" s="888"/>
      <c r="AA68" s="888">
        <v>1</v>
      </c>
      <c r="AB68" s="888"/>
      <c r="AC68" s="888"/>
      <c r="AD68" s="888"/>
      <c r="AE68" s="888"/>
      <c r="AF68" s="888">
        <v>1</v>
      </c>
      <c r="AG68" s="888"/>
      <c r="AH68" s="888"/>
      <c r="AI68" s="888"/>
      <c r="AJ68" s="888"/>
      <c r="AK68" s="888" t="s">
        <v>554</v>
      </c>
      <c r="AL68" s="888"/>
      <c r="AM68" s="888"/>
      <c r="AN68" s="888"/>
      <c r="AO68" s="888"/>
      <c r="AP68" s="888" t="s">
        <v>554</v>
      </c>
      <c r="AQ68" s="888"/>
      <c r="AR68" s="888"/>
      <c r="AS68" s="888"/>
      <c r="AT68" s="888"/>
      <c r="AU68" s="888" t="s">
        <v>554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556</v>
      </c>
      <c r="C69" s="896"/>
      <c r="D69" s="896"/>
      <c r="E69" s="896"/>
      <c r="F69" s="896"/>
      <c r="G69" s="896"/>
      <c r="H69" s="896"/>
      <c r="I69" s="896"/>
      <c r="J69" s="896"/>
      <c r="K69" s="896"/>
      <c r="L69" s="896"/>
      <c r="M69" s="896"/>
      <c r="N69" s="896"/>
      <c r="O69" s="896"/>
      <c r="P69" s="897"/>
      <c r="Q69" s="898">
        <v>5824</v>
      </c>
      <c r="R69" s="853"/>
      <c r="S69" s="853"/>
      <c r="T69" s="853"/>
      <c r="U69" s="853"/>
      <c r="V69" s="853">
        <v>5816</v>
      </c>
      <c r="W69" s="853"/>
      <c r="X69" s="853"/>
      <c r="Y69" s="853"/>
      <c r="Z69" s="853"/>
      <c r="AA69" s="853">
        <v>8</v>
      </c>
      <c r="AB69" s="853"/>
      <c r="AC69" s="853"/>
      <c r="AD69" s="853"/>
      <c r="AE69" s="853"/>
      <c r="AF69" s="853">
        <v>8</v>
      </c>
      <c r="AG69" s="853"/>
      <c r="AH69" s="853"/>
      <c r="AI69" s="853"/>
      <c r="AJ69" s="853"/>
      <c r="AK69" s="853">
        <v>82</v>
      </c>
      <c r="AL69" s="853"/>
      <c r="AM69" s="853"/>
      <c r="AN69" s="853"/>
      <c r="AO69" s="853"/>
      <c r="AP69" s="853" t="s">
        <v>554</v>
      </c>
      <c r="AQ69" s="853"/>
      <c r="AR69" s="853"/>
      <c r="AS69" s="853"/>
      <c r="AT69" s="853"/>
      <c r="AU69" s="853" t="s">
        <v>554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557</v>
      </c>
      <c r="C70" s="896"/>
      <c r="D70" s="896"/>
      <c r="E70" s="896"/>
      <c r="F70" s="896"/>
      <c r="G70" s="896"/>
      <c r="H70" s="896"/>
      <c r="I70" s="896"/>
      <c r="J70" s="896"/>
      <c r="K70" s="896"/>
      <c r="L70" s="896"/>
      <c r="M70" s="896"/>
      <c r="N70" s="896"/>
      <c r="O70" s="896"/>
      <c r="P70" s="897"/>
      <c r="Q70" s="898">
        <v>127</v>
      </c>
      <c r="R70" s="853"/>
      <c r="S70" s="853"/>
      <c r="T70" s="853"/>
      <c r="U70" s="853"/>
      <c r="V70" s="853">
        <v>61</v>
      </c>
      <c r="W70" s="853"/>
      <c r="X70" s="853"/>
      <c r="Y70" s="853"/>
      <c r="Z70" s="853"/>
      <c r="AA70" s="853">
        <v>66</v>
      </c>
      <c r="AB70" s="853"/>
      <c r="AC70" s="853"/>
      <c r="AD70" s="853"/>
      <c r="AE70" s="853"/>
      <c r="AF70" s="853">
        <v>66</v>
      </c>
      <c r="AG70" s="853"/>
      <c r="AH70" s="853"/>
      <c r="AI70" s="853"/>
      <c r="AJ70" s="853"/>
      <c r="AK70" s="853" t="s">
        <v>554</v>
      </c>
      <c r="AL70" s="853"/>
      <c r="AM70" s="853"/>
      <c r="AN70" s="853"/>
      <c r="AO70" s="853"/>
      <c r="AP70" s="853" t="s">
        <v>554</v>
      </c>
      <c r="AQ70" s="853"/>
      <c r="AR70" s="853"/>
      <c r="AS70" s="853"/>
      <c r="AT70" s="853"/>
      <c r="AU70" s="853" t="s">
        <v>554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558</v>
      </c>
      <c r="C71" s="896"/>
      <c r="D71" s="896"/>
      <c r="E71" s="896"/>
      <c r="F71" s="896"/>
      <c r="G71" s="896"/>
      <c r="H71" s="896"/>
      <c r="I71" s="896"/>
      <c r="J71" s="896"/>
      <c r="K71" s="896"/>
      <c r="L71" s="896"/>
      <c r="M71" s="896"/>
      <c r="N71" s="896"/>
      <c r="O71" s="896"/>
      <c r="P71" s="897"/>
      <c r="Q71" s="898">
        <v>24</v>
      </c>
      <c r="R71" s="853"/>
      <c r="S71" s="853"/>
      <c r="T71" s="853"/>
      <c r="U71" s="853"/>
      <c r="V71" s="853">
        <v>20</v>
      </c>
      <c r="W71" s="853"/>
      <c r="X71" s="853"/>
      <c r="Y71" s="853"/>
      <c r="Z71" s="853"/>
      <c r="AA71" s="853">
        <v>4</v>
      </c>
      <c r="AB71" s="853"/>
      <c r="AC71" s="853"/>
      <c r="AD71" s="853"/>
      <c r="AE71" s="853"/>
      <c r="AF71" s="853">
        <v>4</v>
      </c>
      <c r="AG71" s="853"/>
      <c r="AH71" s="853"/>
      <c r="AI71" s="853"/>
      <c r="AJ71" s="853"/>
      <c r="AK71" s="853" t="s">
        <v>554</v>
      </c>
      <c r="AL71" s="853"/>
      <c r="AM71" s="853"/>
      <c r="AN71" s="853"/>
      <c r="AO71" s="853"/>
      <c r="AP71" s="853" t="s">
        <v>554</v>
      </c>
      <c r="AQ71" s="853"/>
      <c r="AR71" s="853"/>
      <c r="AS71" s="853"/>
      <c r="AT71" s="853"/>
      <c r="AU71" s="853" t="s">
        <v>554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559</v>
      </c>
      <c r="C72" s="896"/>
      <c r="D72" s="896"/>
      <c r="E72" s="896"/>
      <c r="F72" s="896"/>
      <c r="G72" s="896"/>
      <c r="H72" s="896"/>
      <c r="I72" s="896"/>
      <c r="J72" s="896"/>
      <c r="K72" s="896"/>
      <c r="L72" s="896"/>
      <c r="M72" s="896"/>
      <c r="N72" s="896"/>
      <c r="O72" s="896"/>
      <c r="P72" s="897"/>
      <c r="Q72" s="898">
        <v>1098</v>
      </c>
      <c r="R72" s="853"/>
      <c r="S72" s="853"/>
      <c r="T72" s="853"/>
      <c r="U72" s="853"/>
      <c r="V72" s="853">
        <v>1072</v>
      </c>
      <c r="W72" s="853"/>
      <c r="X72" s="853"/>
      <c r="Y72" s="853"/>
      <c r="Z72" s="853"/>
      <c r="AA72" s="853">
        <v>26</v>
      </c>
      <c r="AB72" s="853"/>
      <c r="AC72" s="853"/>
      <c r="AD72" s="853"/>
      <c r="AE72" s="853"/>
      <c r="AF72" s="853">
        <v>26</v>
      </c>
      <c r="AG72" s="853"/>
      <c r="AH72" s="853"/>
      <c r="AI72" s="853"/>
      <c r="AJ72" s="853"/>
      <c r="AK72" s="853" t="s">
        <v>554</v>
      </c>
      <c r="AL72" s="853"/>
      <c r="AM72" s="853"/>
      <c r="AN72" s="853"/>
      <c r="AO72" s="853"/>
      <c r="AP72" s="853">
        <v>1239</v>
      </c>
      <c r="AQ72" s="853"/>
      <c r="AR72" s="853"/>
      <c r="AS72" s="853"/>
      <c r="AT72" s="853"/>
      <c r="AU72" s="853">
        <v>559</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560</v>
      </c>
      <c r="C73" s="896"/>
      <c r="D73" s="896"/>
      <c r="E73" s="896"/>
      <c r="F73" s="896"/>
      <c r="G73" s="896"/>
      <c r="H73" s="896"/>
      <c r="I73" s="896"/>
      <c r="J73" s="896"/>
      <c r="K73" s="896"/>
      <c r="L73" s="896"/>
      <c r="M73" s="896"/>
      <c r="N73" s="896"/>
      <c r="O73" s="896"/>
      <c r="P73" s="897"/>
      <c r="Q73" s="898">
        <v>844</v>
      </c>
      <c r="R73" s="853"/>
      <c r="S73" s="853"/>
      <c r="T73" s="853"/>
      <c r="U73" s="853"/>
      <c r="V73" s="853">
        <v>839</v>
      </c>
      <c r="W73" s="853"/>
      <c r="X73" s="853"/>
      <c r="Y73" s="853"/>
      <c r="Z73" s="853"/>
      <c r="AA73" s="853">
        <v>5</v>
      </c>
      <c r="AB73" s="853"/>
      <c r="AC73" s="853"/>
      <c r="AD73" s="853"/>
      <c r="AE73" s="853"/>
      <c r="AF73" s="853">
        <v>5</v>
      </c>
      <c r="AG73" s="853"/>
      <c r="AH73" s="853"/>
      <c r="AI73" s="853"/>
      <c r="AJ73" s="853"/>
      <c r="AK73" s="853">
        <v>7</v>
      </c>
      <c r="AL73" s="853"/>
      <c r="AM73" s="853"/>
      <c r="AN73" s="853"/>
      <c r="AO73" s="853"/>
      <c r="AP73" s="853" t="s">
        <v>554</v>
      </c>
      <c r="AQ73" s="853"/>
      <c r="AR73" s="853"/>
      <c r="AS73" s="853"/>
      <c r="AT73" s="853"/>
      <c r="AU73" s="853" t="s">
        <v>554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561</v>
      </c>
      <c r="C74" s="896"/>
      <c r="D74" s="896"/>
      <c r="E74" s="896"/>
      <c r="F74" s="896"/>
      <c r="G74" s="896"/>
      <c r="H74" s="896"/>
      <c r="I74" s="896"/>
      <c r="J74" s="896"/>
      <c r="K74" s="896"/>
      <c r="L74" s="896"/>
      <c r="M74" s="896"/>
      <c r="N74" s="896"/>
      <c r="O74" s="896"/>
      <c r="P74" s="897"/>
      <c r="Q74" s="898">
        <v>130938</v>
      </c>
      <c r="R74" s="853"/>
      <c r="S74" s="853"/>
      <c r="T74" s="853"/>
      <c r="U74" s="853"/>
      <c r="V74" s="853">
        <v>123520</v>
      </c>
      <c r="W74" s="853"/>
      <c r="X74" s="853"/>
      <c r="Y74" s="853"/>
      <c r="Z74" s="853"/>
      <c r="AA74" s="853">
        <v>7418</v>
      </c>
      <c r="AB74" s="853"/>
      <c r="AC74" s="853"/>
      <c r="AD74" s="853"/>
      <c r="AE74" s="853"/>
      <c r="AF74" s="853">
        <v>7418</v>
      </c>
      <c r="AG74" s="853"/>
      <c r="AH74" s="853"/>
      <c r="AI74" s="853"/>
      <c r="AJ74" s="853"/>
      <c r="AK74" s="853" t="s">
        <v>554</v>
      </c>
      <c r="AL74" s="853"/>
      <c r="AM74" s="853"/>
      <c r="AN74" s="853"/>
      <c r="AO74" s="853"/>
      <c r="AP74" s="853" t="s">
        <v>554</v>
      </c>
      <c r="AQ74" s="853"/>
      <c r="AR74" s="853"/>
      <c r="AS74" s="853"/>
      <c r="AT74" s="853"/>
      <c r="AU74" s="853" t="s">
        <v>554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379</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7528</v>
      </c>
      <c r="AG88" s="864"/>
      <c r="AH88" s="864"/>
      <c r="AI88" s="864"/>
      <c r="AJ88" s="864"/>
      <c r="AK88" s="861"/>
      <c r="AL88" s="861"/>
      <c r="AM88" s="861"/>
      <c r="AN88" s="861"/>
      <c r="AO88" s="861"/>
      <c r="AP88" s="864">
        <v>1239</v>
      </c>
      <c r="AQ88" s="864"/>
      <c r="AR88" s="864"/>
      <c r="AS88" s="864"/>
      <c r="AT88" s="864"/>
      <c r="AU88" s="864">
        <v>1239</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12" t="s">
        <v>408</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24</v>
      </c>
      <c r="CS102" s="872"/>
      <c r="CT102" s="872"/>
      <c r="CU102" s="872"/>
      <c r="CV102" s="915"/>
      <c r="CW102" s="914" t="s">
        <v>554</v>
      </c>
      <c r="CX102" s="872"/>
      <c r="CY102" s="872"/>
      <c r="CZ102" s="872"/>
      <c r="DA102" s="915"/>
      <c r="DB102" s="914" t="s">
        <v>554</v>
      </c>
      <c r="DC102" s="872"/>
      <c r="DD102" s="872"/>
      <c r="DE102" s="872"/>
      <c r="DF102" s="915"/>
      <c r="DG102" s="914" t="s">
        <v>554</v>
      </c>
      <c r="DH102" s="872"/>
      <c r="DI102" s="872"/>
      <c r="DJ102" s="872"/>
      <c r="DK102" s="915"/>
      <c r="DL102" s="914" t="s">
        <v>554</v>
      </c>
      <c r="DM102" s="872"/>
      <c r="DN102" s="872"/>
      <c r="DO102" s="872"/>
      <c r="DP102" s="915"/>
      <c r="DQ102" s="914" t="s">
        <v>554</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409</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410</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413</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414</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415</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416</v>
      </c>
      <c r="AB109" s="917"/>
      <c r="AC109" s="917"/>
      <c r="AD109" s="917"/>
      <c r="AE109" s="918"/>
      <c r="AF109" s="916" t="s">
        <v>298</v>
      </c>
      <c r="AG109" s="917"/>
      <c r="AH109" s="917"/>
      <c r="AI109" s="917"/>
      <c r="AJ109" s="918"/>
      <c r="AK109" s="916" t="s">
        <v>297</v>
      </c>
      <c r="AL109" s="917"/>
      <c r="AM109" s="917"/>
      <c r="AN109" s="917"/>
      <c r="AO109" s="918"/>
      <c r="AP109" s="916" t="s">
        <v>417</v>
      </c>
      <c r="AQ109" s="917"/>
      <c r="AR109" s="917"/>
      <c r="AS109" s="917"/>
      <c r="AT109" s="919"/>
      <c r="AU109" s="936" t="s">
        <v>415</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416</v>
      </c>
      <c r="BR109" s="917"/>
      <c r="BS109" s="917"/>
      <c r="BT109" s="917"/>
      <c r="BU109" s="918"/>
      <c r="BV109" s="916" t="s">
        <v>298</v>
      </c>
      <c r="BW109" s="917"/>
      <c r="BX109" s="917"/>
      <c r="BY109" s="917"/>
      <c r="BZ109" s="918"/>
      <c r="CA109" s="916" t="s">
        <v>297</v>
      </c>
      <c r="CB109" s="917"/>
      <c r="CC109" s="917"/>
      <c r="CD109" s="917"/>
      <c r="CE109" s="918"/>
      <c r="CF109" s="937" t="s">
        <v>417</v>
      </c>
      <c r="CG109" s="937"/>
      <c r="CH109" s="937"/>
      <c r="CI109" s="937"/>
      <c r="CJ109" s="937"/>
      <c r="CK109" s="916" t="s">
        <v>418</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416</v>
      </c>
      <c r="DH109" s="917"/>
      <c r="DI109" s="917"/>
      <c r="DJ109" s="917"/>
      <c r="DK109" s="918"/>
      <c r="DL109" s="916" t="s">
        <v>298</v>
      </c>
      <c r="DM109" s="917"/>
      <c r="DN109" s="917"/>
      <c r="DO109" s="917"/>
      <c r="DP109" s="918"/>
      <c r="DQ109" s="916" t="s">
        <v>297</v>
      </c>
      <c r="DR109" s="917"/>
      <c r="DS109" s="917"/>
      <c r="DT109" s="917"/>
      <c r="DU109" s="918"/>
      <c r="DV109" s="916" t="s">
        <v>417</v>
      </c>
      <c r="DW109" s="917"/>
      <c r="DX109" s="917"/>
      <c r="DY109" s="917"/>
      <c r="DZ109" s="919"/>
    </row>
    <row r="110" spans="1:131" s="226" customFormat="1" ht="26.25" customHeight="1">
      <c r="A110" s="920" t="s">
        <v>419</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717652</v>
      </c>
      <c r="AB110" s="924"/>
      <c r="AC110" s="924"/>
      <c r="AD110" s="924"/>
      <c r="AE110" s="925"/>
      <c r="AF110" s="926">
        <v>732668</v>
      </c>
      <c r="AG110" s="924"/>
      <c r="AH110" s="924"/>
      <c r="AI110" s="924"/>
      <c r="AJ110" s="925"/>
      <c r="AK110" s="926">
        <v>726749</v>
      </c>
      <c r="AL110" s="924"/>
      <c r="AM110" s="924"/>
      <c r="AN110" s="924"/>
      <c r="AO110" s="925"/>
      <c r="AP110" s="927">
        <v>11.9</v>
      </c>
      <c r="AQ110" s="928"/>
      <c r="AR110" s="928"/>
      <c r="AS110" s="928"/>
      <c r="AT110" s="929"/>
      <c r="AU110" s="930" t="s">
        <v>67</v>
      </c>
      <c r="AV110" s="931"/>
      <c r="AW110" s="931"/>
      <c r="AX110" s="931"/>
      <c r="AY110" s="931"/>
      <c r="AZ110" s="972" t="s">
        <v>420</v>
      </c>
      <c r="BA110" s="921"/>
      <c r="BB110" s="921"/>
      <c r="BC110" s="921"/>
      <c r="BD110" s="921"/>
      <c r="BE110" s="921"/>
      <c r="BF110" s="921"/>
      <c r="BG110" s="921"/>
      <c r="BH110" s="921"/>
      <c r="BI110" s="921"/>
      <c r="BJ110" s="921"/>
      <c r="BK110" s="921"/>
      <c r="BL110" s="921"/>
      <c r="BM110" s="921"/>
      <c r="BN110" s="921"/>
      <c r="BO110" s="921"/>
      <c r="BP110" s="922"/>
      <c r="BQ110" s="958">
        <v>8195306</v>
      </c>
      <c r="BR110" s="959"/>
      <c r="BS110" s="959"/>
      <c r="BT110" s="959"/>
      <c r="BU110" s="959"/>
      <c r="BV110" s="959">
        <v>8083126</v>
      </c>
      <c r="BW110" s="959"/>
      <c r="BX110" s="959"/>
      <c r="BY110" s="959"/>
      <c r="BZ110" s="959"/>
      <c r="CA110" s="959">
        <v>8103276</v>
      </c>
      <c r="CB110" s="959"/>
      <c r="CC110" s="959"/>
      <c r="CD110" s="959"/>
      <c r="CE110" s="959"/>
      <c r="CF110" s="973">
        <v>132.5</v>
      </c>
      <c r="CG110" s="974"/>
      <c r="CH110" s="974"/>
      <c r="CI110" s="974"/>
      <c r="CJ110" s="974"/>
      <c r="CK110" s="975" t="s">
        <v>421</v>
      </c>
      <c r="CL110" s="976"/>
      <c r="CM110" s="955" t="s">
        <v>422</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129</v>
      </c>
      <c r="DH110" s="959"/>
      <c r="DI110" s="959"/>
      <c r="DJ110" s="959"/>
      <c r="DK110" s="959"/>
      <c r="DL110" s="959" t="s">
        <v>129</v>
      </c>
      <c r="DM110" s="959"/>
      <c r="DN110" s="959"/>
      <c r="DO110" s="959"/>
      <c r="DP110" s="959"/>
      <c r="DQ110" s="959" t="s">
        <v>129</v>
      </c>
      <c r="DR110" s="959"/>
      <c r="DS110" s="959"/>
      <c r="DT110" s="959"/>
      <c r="DU110" s="959"/>
      <c r="DV110" s="960" t="s">
        <v>129</v>
      </c>
      <c r="DW110" s="960"/>
      <c r="DX110" s="960"/>
      <c r="DY110" s="960"/>
      <c r="DZ110" s="961"/>
    </row>
    <row r="111" spans="1:131" s="226" customFormat="1" ht="26.25" customHeight="1">
      <c r="A111" s="962" t="s">
        <v>423</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129</v>
      </c>
      <c r="AB111" s="966"/>
      <c r="AC111" s="966"/>
      <c r="AD111" s="966"/>
      <c r="AE111" s="967"/>
      <c r="AF111" s="968" t="s">
        <v>129</v>
      </c>
      <c r="AG111" s="966"/>
      <c r="AH111" s="966"/>
      <c r="AI111" s="966"/>
      <c r="AJ111" s="967"/>
      <c r="AK111" s="968" t="s">
        <v>129</v>
      </c>
      <c r="AL111" s="966"/>
      <c r="AM111" s="966"/>
      <c r="AN111" s="966"/>
      <c r="AO111" s="967"/>
      <c r="AP111" s="969" t="s">
        <v>129</v>
      </c>
      <c r="AQ111" s="970"/>
      <c r="AR111" s="970"/>
      <c r="AS111" s="970"/>
      <c r="AT111" s="971"/>
      <c r="AU111" s="932"/>
      <c r="AV111" s="933"/>
      <c r="AW111" s="933"/>
      <c r="AX111" s="933"/>
      <c r="AY111" s="933"/>
      <c r="AZ111" s="981" t="s">
        <v>424</v>
      </c>
      <c r="BA111" s="982"/>
      <c r="BB111" s="982"/>
      <c r="BC111" s="982"/>
      <c r="BD111" s="982"/>
      <c r="BE111" s="982"/>
      <c r="BF111" s="982"/>
      <c r="BG111" s="982"/>
      <c r="BH111" s="982"/>
      <c r="BI111" s="982"/>
      <c r="BJ111" s="982"/>
      <c r="BK111" s="982"/>
      <c r="BL111" s="982"/>
      <c r="BM111" s="982"/>
      <c r="BN111" s="982"/>
      <c r="BO111" s="982"/>
      <c r="BP111" s="983"/>
      <c r="BQ111" s="951" t="s">
        <v>129</v>
      </c>
      <c r="BR111" s="952"/>
      <c r="BS111" s="952"/>
      <c r="BT111" s="952"/>
      <c r="BU111" s="952"/>
      <c r="BV111" s="952" t="s">
        <v>129</v>
      </c>
      <c r="BW111" s="952"/>
      <c r="BX111" s="952"/>
      <c r="BY111" s="952"/>
      <c r="BZ111" s="952"/>
      <c r="CA111" s="952" t="s">
        <v>129</v>
      </c>
      <c r="CB111" s="952"/>
      <c r="CC111" s="952"/>
      <c r="CD111" s="952"/>
      <c r="CE111" s="952"/>
      <c r="CF111" s="946" t="s">
        <v>129</v>
      </c>
      <c r="CG111" s="947"/>
      <c r="CH111" s="947"/>
      <c r="CI111" s="947"/>
      <c r="CJ111" s="947"/>
      <c r="CK111" s="977"/>
      <c r="CL111" s="978"/>
      <c r="CM111" s="948" t="s">
        <v>425</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129</v>
      </c>
      <c r="DH111" s="952"/>
      <c r="DI111" s="952"/>
      <c r="DJ111" s="952"/>
      <c r="DK111" s="952"/>
      <c r="DL111" s="952" t="s">
        <v>129</v>
      </c>
      <c r="DM111" s="952"/>
      <c r="DN111" s="952"/>
      <c r="DO111" s="952"/>
      <c r="DP111" s="952"/>
      <c r="DQ111" s="952" t="s">
        <v>129</v>
      </c>
      <c r="DR111" s="952"/>
      <c r="DS111" s="952"/>
      <c r="DT111" s="952"/>
      <c r="DU111" s="952"/>
      <c r="DV111" s="953" t="s">
        <v>129</v>
      </c>
      <c r="DW111" s="953"/>
      <c r="DX111" s="953"/>
      <c r="DY111" s="953"/>
      <c r="DZ111" s="954"/>
    </row>
    <row r="112" spans="1:131" s="226" customFormat="1" ht="26.25" customHeight="1">
      <c r="A112" s="984" t="s">
        <v>426</v>
      </c>
      <c r="B112" s="985"/>
      <c r="C112" s="982" t="s">
        <v>427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428</v>
      </c>
      <c r="AB112" s="991"/>
      <c r="AC112" s="991"/>
      <c r="AD112" s="991"/>
      <c r="AE112" s="992"/>
      <c r="AF112" s="993" t="s">
        <v>129</v>
      </c>
      <c r="AG112" s="991"/>
      <c r="AH112" s="991"/>
      <c r="AI112" s="991"/>
      <c r="AJ112" s="992"/>
      <c r="AK112" s="993" t="s">
        <v>428</v>
      </c>
      <c r="AL112" s="991"/>
      <c r="AM112" s="991"/>
      <c r="AN112" s="991"/>
      <c r="AO112" s="992"/>
      <c r="AP112" s="994" t="s">
        <v>129</v>
      </c>
      <c r="AQ112" s="995"/>
      <c r="AR112" s="995"/>
      <c r="AS112" s="995"/>
      <c r="AT112" s="996"/>
      <c r="AU112" s="932"/>
      <c r="AV112" s="933"/>
      <c r="AW112" s="933"/>
      <c r="AX112" s="933"/>
      <c r="AY112" s="933"/>
      <c r="AZ112" s="981" t="s">
        <v>429</v>
      </c>
      <c r="BA112" s="982"/>
      <c r="BB112" s="982"/>
      <c r="BC112" s="982"/>
      <c r="BD112" s="982"/>
      <c r="BE112" s="982"/>
      <c r="BF112" s="982"/>
      <c r="BG112" s="982"/>
      <c r="BH112" s="982"/>
      <c r="BI112" s="982"/>
      <c r="BJ112" s="982"/>
      <c r="BK112" s="982"/>
      <c r="BL112" s="982"/>
      <c r="BM112" s="982"/>
      <c r="BN112" s="982"/>
      <c r="BO112" s="982"/>
      <c r="BP112" s="983"/>
      <c r="BQ112" s="951">
        <v>2480063</v>
      </c>
      <c r="BR112" s="952"/>
      <c r="BS112" s="952"/>
      <c r="BT112" s="952"/>
      <c r="BU112" s="952"/>
      <c r="BV112" s="952">
        <v>2471686</v>
      </c>
      <c r="BW112" s="952"/>
      <c r="BX112" s="952"/>
      <c r="BY112" s="952"/>
      <c r="BZ112" s="952"/>
      <c r="CA112" s="952">
        <v>2440475</v>
      </c>
      <c r="CB112" s="952"/>
      <c r="CC112" s="952"/>
      <c r="CD112" s="952"/>
      <c r="CE112" s="952"/>
      <c r="CF112" s="946">
        <v>39.9</v>
      </c>
      <c r="CG112" s="947"/>
      <c r="CH112" s="947"/>
      <c r="CI112" s="947"/>
      <c r="CJ112" s="947"/>
      <c r="CK112" s="977"/>
      <c r="CL112" s="978"/>
      <c r="CM112" s="948" t="s">
        <v>430</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129</v>
      </c>
      <c r="DH112" s="952"/>
      <c r="DI112" s="952"/>
      <c r="DJ112" s="952"/>
      <c r="DK112" s="952"/>
      <c r="DL112" s="952" t="s">
        <v>129</v>
      </c>
      <c r="DM112" s="952"/>
      <c r="DN112" s="952"/>
      <c r="DO112" s="952"/>
      <c r="DP112" s="952"/>
      <c r="DQ112" s="952" t="s">
        <v>129</v>
      </c>
      <c r="DR112" s="952"/>
      <c r="DS112" s="952"/>
      <c r="DT112" s="952"/>
      <c r="DU112" s="952"/>
      <c r="DV112" s="953" t="s">
        <v>129</v>
      </c>
      <c r="DW112" s="953"/>
      <c r="DX112" s="953"/>
      <c r="DY112" s="953"/>
      <c r="DZ112" s="954"/>
    </row>
    <row r="113" spans="1:130" s="226" customFormat="1" ht="26.25" customHeight="1">
      <c r="A113" s="986"/>
      <c r="B113" s="987"/>
      <c r="C113" s="982" t="s">
        <v>431</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171510</v>
      </c>
      <c r="AB113" s="966"/>
      <c r="AC113" s="966"/>
      <c r="AD113" s="966"/>
      <c r="AE113" s="967"/>
      <c r="AF113" s="968">
        <v>166698</v>
      </c>
      <c r="AG113" s="966"/>
      <c r="AH113" s="966"/>
      <c r="AI113" s="966"/>
      <c r="AJ113" s="967"/>
      <c r="AK113" s="968">
        <v>160631</v>
      </c>
      <c r="AL113" s="966"/>
      <c r="AM113" s="966"/>
      <c r="AN113" s="966"/>
      <c r="AO113" s="967"/>
      <c r="AP113" s="969">
        <v>2.6</v>
      </c>
      <c r="AQ113" s="970"/>
      <c r="AR113" s="970"/>
      <c r="AS113" s="970"/>
      <c r="AT113" s="971"/>
      <c r="AU113" s="932"/>
      <c r="AV113" s="933"/>
      <c r="AW113" s="933"/>
      <c r="AX113" s="933"/>
      <c r="AY113" s="933"/>
      <c r="AZ113" s="981" t="s">
        <v>432</v>
      </c>
      <c r="BA113" s="982"/>
      <c r="BB113" s="982"/>
      <c r="BC113" s="982"/>
      <c r="BD113" s="982"/>
      <c r="BE113" s="982"/>
      <c r="BF113" s="982"/>
      <c r="BG113" s="982"/>
      <c r="BH113" s="982"/>
      <c r="BI113" s="982"/>
      <c r="BJ113" s="982"/>
      <c r="BK113" s="982"/>
      <c r="BL113" s="982"/>
      <c r="BM113" s="982"/>
      <c r="BN113" s="982"/>
      <c r="BO113" s="982"/>
      <c r="BP113" s="983"/>
      <c r="BQ113" s="951">
        <v>666289</v>
      </c>
      <c r="BR113" s="952"/>
      <c r="BS113" s="952"/>
      <c r="BT113" s="952"/>
      <c r="BU113" s="952"/>
      <c r="BV113" s="952">
        <v>612483</v>
      </c>
      <c r="BW113" s="952"/>
      <c r="BX113" s="952"/>
      <c r="BY113" s="952"/>
      <c r="BZ113" s="952"/>
      <c r="CA113" s="952">
        <v>558589</v>
      </c>
      <c r="CB113" s="952"/>
      <c r="CC113" s="952"/>
      <c r="CD113" s="952"/>
      <c r="CE113" s="952"/>
      <c r="CF113" s="946">
        <v>9.1</v>
      </c>
      <c r="CG113" s="947"/>
      <c r="CH113" s="947"/>
      <c r="CI113" s="947"/>
      <c r="CJ113" s="947"/>
      <c r="CK113" s="977"/>
      <c r="CL113" s="978"/>
      <c r="CM113" s="948" t="s">
        <v>433</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428</v>
      </c>
      <c r="DH113" s="991"/>
      <c r="DI113" s="991"/>
      <c r="DJ113" s="991"/>
      <c r="DK113" s="992"/>
      <c r="DL113" s="993" t="s">
        <v>428</v>
      </c>
      <c r="DM113" s="991"/>
      <c r="DN113" s="991"/>
      <c r="DO113" s="991"/>
      <c r="DP113" s="992"/>
      <c r="DQ113" s="993" t="s">
        <v>428</v>
      </c>
      <c r="DR113" s="991"/>
      <c r="DS113" s="991"/>
      <c r="DT113" s="991"/>
      <c r="DU113" s="992"/>
      <c r="DV113" s="994" t="s">
        <v>428</v>
      </c>
      <c r="DW113" s="995"/>
      <c r="DX113" s="995"/>
      <c r="DY113" s="995"/>
      <c r="DZ113" s="996"/>
    </row>
    <row r="114" spans="1:130" s="226" customFormat="1" ht="26.25" customHeight="1">
      <c r="A114" s="986"/>
      <c r="B114" s="987"/>
      <c r="C114" s="982" t="s">
        <v>434</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62907</v>
      </c>
      <c r="AB114" s="991"/>
      <c r="AC114" s="991"/>
      <c r="AD114" s="991"/>
      <c r="AE114" s="992"/>
      <c r="AF114" s="993">
        <v>62613</v>
      </c>
      <c r="AG114" s="991"/>
      <c r="AH114" s="991"/>
      <c r="AI114" s="991"/>
      <c r="AJ114" s="992"/>
      <c r="AK114" s="993">
        <v>62484</v>
      </c>
      <c r="AL114" s="991"/>
      <c r="AM114" s="991"/>
      <c r="AN114" s="991"/>
      <c r="AO114" s="992"/>
      <c r="AP114" s="994">
        <v>1</v>
      </c>
      <c r="AQ114" s="995"/>
      <c r="AR114" s="995"/>
      <c r="AS114" s="995"/>
      <c r="AT114" s="996"/>
      <c r="AU114" s="932"/>
      <c r="AV114" s="933"/>
      <c r="AW114" s="933"/>
      <c r="AX114" s="933"/>
      <c r="AY114" s="933"/>
      <c r="AZ114" s="981" t="s">
        <v>435</v>
      </c>
      <c r="BA114" s="982"/>
      <c r="BB114" s="982"/>
      <c r="BC114" s="982"/>
      <c r="BD114" s="982"/>
      <c r="BE114" s="982"/>
      <c r="BF114" s="982"/>
      <c r="BG114" s="982"/>
      <c r="BH114" s="982"/>
      <c r="BI114" s="982"/>
      <c r="BJ114" s="982"/>
      <c r="BK114" s="982"/>
      <c r="BL114" s="982"/>
      <c r="BM114" s="982"/>
      <c r="BN114" s="982"/>
      <c r="BO114" s="982"/>
      <c r="BP114" s="983"/>
      <c r="BQ114" s="951">
        <v>136345</v>
      </c>
      <c r="BR114" s="952"/>
      <c r="BS114" s="952"/>
      <c r="BT114" s="952"/>
      <c r="BU114" s="952"/>
      <c r="BV114" s="952">
        <v>181972</v>
      </c>
      <c r="BW114" s="952"/>
      <c r="BX114" s="952"/>
      <c r="BY114" s="952"/>
      <c r="BZ114" s="952"/>
      <c r="CA114" s="952">
        <v>98567</v>
      </c>
      <c r="CB114" s="952"/>
      <c r="CC114" s="952"/>
      <c r="CD114" s="952"/>
      <c r="CE114" s="952"/>
      <c r="CF114" s="946">
        <v>1.6</v>
      </c>
      <c r="CG114" s="947"/>
      <c r="CH114" s="947"/>
      <c r="CI114" s="947"/>
      <c r="CJ114" s="947"/>
      <c r="CK114" s="977"/>
      <c r="CL114" s="978"/>
      <c r="CM114" s="948" t="s">
        <v>436</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428</v>
      </c>
      <c r="DH114" s="991"/>
      <c r="DI114" s="991"/>
      <c r="DJ114" s="991"/>
      <c r="DK114" s="992"/>
      <c r="DL114" s="993" t="s">
        <v>129</v>
      </c>
      <c r="DM114" s="991"/>
      <c r="DN114" s="991"/>
      <c r="DO114" s="991"/>
      <c r="DP114" s="992"/>
      <c r="DQ114" s="993" t="s">
        <v>428</v>
      </c>
      <c r="DR114" s="991"/>
      <c r="DS114" s="991"/>
      <c r="DT114" s="991"/>
      <c r="DU114" s="992"/>
      <c r="DV114" s="994" t="s">
        <v>428</v>
      </c>
      <c r="DW114" s="995"/>
      <c r="DX114" s="995"/>
      <c r="DY114" s="995"/>
      <c r="DZ114" s="996"/>
    </row>
    <row r="115" spans="1:130" s="226" customFormat="1" ht="26.25" customHeight="1">
      <c r="A115" s="986"/>
      <c r="B115" s="987"/>
      <c r="C115" s="982" t="s">
        <v>437</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t="s">
        <v>428</v>
      </c>
      <c r="AB115" s="966"/>
      <c r="AC115" s="966"/>
      <c r="AD115" s="966"/>
      <c r="AE115" s="967"/>
      <c r="AF115" s="968" t="s">
        <v>428</v>
      </c>
      <c r="AG115" s="966"/>
      <c r="AH115" s="966"/>
      <c r="AI115" s="966"/>
      <c r="AJ115" s="967"/>
      <c r="AK115" s="968" t="s">
        <v>428</v>
      </c>
      <c r="AL115" s="966"/>
      <c r="AM115" s="966"/>
      <c r="AN115" s="966"/>
      <c r="AO115" s="967"/>
      <c r="AP115" s="969" t="s">
        <v>428</v>
      </c>
      <c r="AQ115" s="970"/>
      <c r="AR115" s="970"/>
      <c r="AS115" s="970"/>
      <c r="AT115" s="971"/>
      <c r="AU115" s="932"/>
      <c r="AV115" s="933"/>
      <c r="AW115" s="933"/>
      <c r="AX115" s="933"/>
      <c r="AY115" s="933"/>
      <c r="AZ115" s="981" t="s">
        <v>438</v>
      </c>
      <c r="BA115" s="982"/>
      <c r="BB115" s="982"/>
      <c r="BC115" s="982"/>
      <c r="BD115" s="982"/>
      <c r="BE115" s="982"/>
      <c r="BF115" s="982"/>
      <c r="BG115" s="982"/>
      <c r="BH115" s="982"/>
      <c r="BI115" s="982"/>
      <c r="BJ115" s="982"/>
      <c r="BK115" s="982"/>
      <c r="BL115" s="982"/>
      <c r="BM115" s="982"/>
      <c r="BN115" s="982"/>
      <c r="BO115" s="982"/>
      <c r="BP115" s="983"/>
      <c r="BQ115" s="951" t="s">
        <v>129</v>
      </c>
      <c r="BR115" s="952"/>
      <c r="BS115" s="952"/>
      <c r="BT115" s="952"/>
      <c r="BU115" s="952"/>
      <c r="BV115" s="952" t="s">
        <v>129</v>
      </c>
      <c r="BW115" s="952"/>
      <c r="BX115" s="952"/>
      <c r="BY115" s="952"/>
      <c r="BZ115" s="952"/>
      <c r="CA115" s="952" t="s">
        <v>129</v>
      </c>
      <c r="CB115" s="952"/>
      <c r="CC115" s="952"/>
      <c r="CD115" s="952"/>
      <c r="CE115" s="952"/>
      <c r="CF115" s="946" t="s">
        <v>428</v>
      </c>
      <c r="CG115" s="947"/>
      <c r="CH115" s="947"/>
      <c r="CI115" s="947"/>
      <c r="CJ115" s="947"/>
      <c r="CK115" s="977"/>
      <c r="CL115" s="978"/>
      <c r="CM115" s="981" t="s">
        <v>439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428</v>
      </c>
      <c r="DH115" s="991"/>
      <c r="DI115" s="991"/>
      <c r="DJ115" s="991"/>
      <c r="DK115" s="992"/>
      <c r="DL115" s="993" t="s">
        <v>428</v>
      </c>
      <c r="DM115" s="991"/>
      <c r="DN115" s="991"/>
      <c r="DO115" s="991"/>
      <c r="DP115" s="992"/>
      <c r="DQ115" s="993" t="s">
        <v>428</v>
      </c>
      <c r="DR115" s="991"/>
      <c r="DS115" s="991"/>
      <c r="DT115" s="991"/>
      <c r="DU115" s="992"/>
      <c r="DV115" s="994" t="s">
        <v>428</v>
      </c>
      <c r="DW115" s="995"/>
      <c r="DX115" s="995"/>
      <c r="DY115" s="995"/>
      <c r="DZ115" s="996"/>
    </row>
    <row r="116" spans="1:130" s="226" customFormat="1" ht="26.25" customHeight="1">
      <c r="A116" s="988"/>
      <c r="B116" s="989"/>
      <c r="C116" s="997" t="s">
        <v>440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129</v>
      </c>
      <c r="AB116" s="991"/>
      <c r="AC116" s="991"/>
      <c r="AD116" s="991"/>
      <c r="AE116" s="992"/>
      <c r="AF116" s="993" t="s">
        <v>428</v>
      </c>
      <c r="AG116" s="991"/>
      <c r="AH116" s="991"/>
      <c r="AI116" s="991"/>
      <c r="AJ116" s="992"/>
      <c r="AK116" s="993" t="s">
        <v>428</v>
      </c>
      <c r="AL116" s="991"/>
      <c r="AM116" s="991"/>
      <c r="AN116" s="991"/>
      <c r="AO116" s="992"/>
      <c r="AP116" s="994" t="s">
        <v>428</v>
      </c>
      <c r="AQ116" s="995"/>
      <c r="AR116" s="995"/>
      <c r="AS116" s="995"/>
      <c r="AT116" s="996"/>
      <c r="AU116" s="932"/>
      <c r="AV116" s="933"/>
      <c r="AW116" s="933"/>
      <c r="AX116" s="933"/>
      <c r="AY116" s="933"/>
      <c r="AZ116" s="999" t="s">
        <v>441</v>
      </c>
      <c r="BA116" s="1000"/>
      <c r="BB116" s="1000"/>
      <c r="BC116" s="1000"/>
      <c r="BD116" s="1000"/>
      <c r="BE116" s="1000"/>
      <c r="BF116" s="1000"/>
      <c r="BG116" s="1000"/>
      <c r="BH116" s="1000"/>
      <c r="BI116" s="1000"/>
      <c r="BJ116" s="1000"/>
      <c r="BK116" s="1000"/>
      <c r="BL116" s="1000"/>
      <c r="BM116" s="1000"/>
      <c r="BN116" s="1000"/>
      <c r="BO116" s="1000"/>
      <c r="BP116" s="1001"/>
      <c r="BQ116" s="951" t="s">
        <v>428</v>
      </c>
      <c r="BR116" s="952"/>
      <c r="BS116" s="952"/>
      <c r="BT116" s="952"/>
      <c r="BU116" s="952"/>
      <c r="BV116" s="952" t="s">
        <v>428</v>
      </c>
      <c r="BW116" s="952"/>
      <c r="BX116" s="952"/>
      <c r="BY116" s="952"/>
      <c r="BZ116" s="952"/>
      <c r="CA116" s="952" t="s">
        <v>428</v>
      </c>
      <c r="CB116" s="952"/>
      <c r="CC116" s="952"/>
      <c r="CD116" s="952"/>
      <c r="CE116" s="952"/>
      <c r="CF116" s="946" t="s">
        <v>428</v>
      </c>
      <c r="CG116" s="947"/>
      <c r="CH116" s="947"/>
      <c r="CI116" s="947"/>
      <c r="CJ116" s="947"/>
      <c r="CK116" s="977"/>
      <c r="CL116" s="978"/>
      <c r="CM116" s="948" t="s">
        <v>442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428</v>
      </c>
      <c r="DH116" s="991"/>
      <c r="DI116" s="991"/>
      <c r="DJ116" s="991"/>
      <c r="DK116" s="992"/>
      <c r="DL116" s="993" t="s">
        <v>428</v>
      </c>
      <c r="DM116" s="991"/>
      <c r="DN116" s="991"/>
      <c r="DO116" s="991"/>
      <c r="DP116" s="992"/>
      <c r="DQ116" s="993" t="s">
        <v>428</v>
      </c>
      <c r="DR116" s="991"/>
      <c r="DS116" s="991"/>
      <c r="DT116" s="991"/>
      <c r="DU116" s="992"/>
      <c r="DV116" s="994" t="s">
        <v>428</v>
      </c>
      <c r="DW116" s="995"/>
      <c r="DX116" s="995"/>
      <c r="DY116" s="995"/>
      <c r="DZ116" s="996"/>
    </row>
    <row r="117" spans="1:130" s="226" customFormat="1" ht="26.25" customHeight="1">
      <c r="A117" s="936" t="s">
        <v>179</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443</v>
      </c>
      <c r="Z117" s="918"/>
      <c r="AA117" s="1008">
        <v>952069</v>
      </c>
      <c r="AB117" s="1009"/>
      <c r="AC117" s="1009"/>
      <c r="AD117" s="1009"/>
      <c r="AE117" s="1010"/>
      <c r="AF117" s="1011">
        <v>961979</v>
      </c>
      <c r="AG117" s="1009"/>
      <c r="AH117" s="1009"/>
      <c r="AI117" s="1009"/>
      <c r="AJ117" s="1010"/>
      <c r="AK117" s="1011">
        <v>949864</v>
      </c>
      <c r="AL117" s="1009"/>
      <c r="AM117" s="1009"/>
      <c r="AN117" s="1009"/>
      <c r="AO117" s="1010"/>
      <c r="AP117" s="1012"/>
      <c r="AQ117" s="1013"/>
      <c r="AR117" s="1013"/>
      <c r="AS117" s="1013"/>
      <c r="AT117" s="1014"/>
      <c r="AU117" s="932"/>
      <c r="AV117" s="933"/>
      <c r="AW117" s="933"/>
      <c r="AX117" s="933"/>
      <c r="AY117" s="933"/>
      <c r="AZ117" s="999" t="s">
        <v>444</v>
      </c>
      <c r="BA117" s="1000"/>
      <c r="BB117" s="1000"/>
      <c r="BC117" s="1000"/>
      <c r="BD117" s="1000"/>
      <c r="BE117" s="1000"/>
      <c r="BF117" s="1000"/>
      <c r="BG117" s="1000"/>
      <c r="BH117" s="1000"/>
      <c r="BI117" s="1000"/>
      <c r="BJ117" s="1000"/>
      <c r="BK117" s="1000"/>
      <c r="BL117" s="1000"/>
      <c r="BM117" s="1000"/>
      <c r="BN117" s="1000"/>
      <c r="BO117" s="1000"/>
      <c r="BP117" s="1001"/>
      <c r="BQ117" s="951" t="s">
        <v>129</v>
      </c>
      <c r="BR117" s="952"/>
      <c r="BS117" s="952"/>
      <c r="BT117" s="952"/>
      <c r="BU117" s="952"/>
      <c r="BV117" s="952" t="s">
        <v>129</v>
      </c>
      <c r="BW117" s="952"/>
      <c r="BX117" s="952"/>
      <c r="BY117" s="952"/>
      <c r="BZ117" s="952"/>
      <c r="CA117" s="952" t="s">
        <v>129</v>
      </c>
      <c r="CB117" s="952"/>
      <c r="CC117" s="952"/>
      <c r="CD117" s="952"/>
      <c r="CE117" s="952"/>
      <c r="CF117" s="946" t="s">
        <v>129</v>
      </c>
      <c r="CG117" s="947"/>
      <c r="CH117" s="947"/>
      <c r="CI117" s="947"/>
      <c r="CJ117" s="947"/>
      <c r="CK117" s="977"/>
      <c r="CL117" s="978"/>
      <c r="CM117" s="948" t="s">
        <v>445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129</v>
      </c>
      <c r="DH117" s="991"/>
      <c r="DI117" s="991"/>
      <c r="DJ117" s="991"/>
      <c r="DK117" s="992"/>
      <c r="DL117" s="993" t="s">
        <v>129</v>
      </c>
      <c r="DM117" s="991"/>
      <c r="DN117" s="991"/>
      <c r="DO117" s="991"/>
      <c r="DP117" s="992"/>
      <c r="DQ117" s="993" t="s">
        <v>129</v>
      </c>
      <c r="DR117" s="991"/>
      <c r="DS117" s="991"/>
      <c r="DT117" s="991"/>
      <c r="DU117" s="992"/>
      <c r="DV117" s="994" t="s">
        <v>129</v>
      </c>
      <c r="DW117" s="995"/>
      <c r="DX117" s="995"/>
      <c r="DY117" s="995"/>
      <c r="DZ117" s="996"/>
    </row>
    <row r="118" spans="1:130" s="226" customFormat="1" ht="26.25" customHeight="1">
      <c r="A118" s="936" t="s">
        <v>418</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416</v>
      </c>
      <c r="AB118" s="917"/>
      <c r="AC118" s="917"/>
      <c r="AD118" s="917"/>
      <c r="AE118" s="918"/>
      <c r="AF118" s="916" t="s">
        <v>298</v>
      </c>
      <c r="AG118" s="917"/>
      <c r="AH118" s="917"/>
      <c r="AI118" s="917"/>
      <c r="AJ118" s="918"/>
      <c r="AK118" s="916" t="s">
        <v>297</v>
      </c>
      <c r="AL118" s="917"/>
      <c r="AM118" s="917"/>
      <c r="AN118" s="917"/>
      <c r="AO118" s="918"/>
      <c r="AP118" s="1003" t="s">
        <v>417</v>
      </c>
      <c r="AQ118" s="1004"/>
      <c r="AR118" s="1004"/>
      <c r="AS118" s="1004"/>
      <c r="AT118" s="1005"/>
      <c r="AU118" s="932"/>
      <c r="AV118" s="933"/>
      <c r="AW118" s="933"/>
      <c r="AX118" s="933"/>
      <c r="AY118" s="933"/>
      <c r="AZ118" s="1006" t="s">
        <v>446</v>
      </c>
      <c r="BA118" s="997"/>
      <c r="BB118" s="997"/>
      <c r="BC118" s="997"/>
      <c r="BD118" s="997"/>
      <c r="BE118" s="997"/>
      <c r="BF118" s="997"/>
      <c r="BG118" s="997"/>
      <c r="BH118" s="997"/>
      <c r="BI118" s="997"/>
      <c r="BJ118" s="997"/>
      <c r="BK118" s="997"/>
      <c r="BL118" s="997"/>
      <c r="BM118" s="997"/>
      <c r="BN118" s="997"/>
      <c r="BO118" s="997"/>
      <c r="BP118" s="998"/>
      <c r="BQ118" s="1029" t="s">
        <v>129</v>
      </c>
      <c r="BR118" s="1030"/>
      <c r="BS118" s="1030"/>
      <c r="BT118" s="1030"/>
      <c r="BU118" s="1030"/>
      <c r="BV118" s="1030" t="s">
        <v>129</v>
      </c>
      <c r="BW118" s="1030"/>
      <c r="BX118" s="1030"/>
      <c r="BY118" s="1030"/>
      <c r="BZ118" s="1030"/>
      <c r="CA118" s="1030" t="s">
        <v>129</v>
      </c>
      <c r="CB118" s="1030"/>
      <c r="CC118" s="1030"/>
      <c r="CD118" s="1030"/>
      <c r="CE118" s="1030"/>
      <c r="CF118" s="946" t="s">
        <v>129</v>
      </c>
      <c r="CG118" s="947"/>
      <c r="CH118" s="947"/>
      <c r="CI118" s="947"/>
      <c r="CJ118" s="947"/>
      <c r="CK118" s="977"/>
      <c r="CL118" s="978"/>
      <c r="CM118" s="948" t="s">
        <v>447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129</v>
      </c>
      <c r="DH118" s="991"/>
      <c r="DI118" s="991"/>
      <c r="DJ118" s="991"/>
      <c r="DK118" s="992"/>
      <c r="DL118" s="993" t="s">
        <v>129</v>
      </c>
      <c r="DM118" s="991"/>
      <c r="DN118" s="991"/>
      <c r="DO118" s="991"/>
      <c r="DP118" s="992"/>
      <c r="DQ118" s="993" t="s">
        <v>129</v>
      </c>
      <c r="DR118" s="991"/>
      <c r="DS118" s="991"/>
      <c r="DT118" s="991"/>
      <c r="DU118" s="992"/>
      <c r="DV118" s="994" t="s">
        <v>129</v>
      </c>
      <c r="DW118" s="995"/>
      <c r="DX118" s="995"/>
      <c r="DY118" s="995"/>
      <c r="DZ118" s="996"/>
    </row>
    <row r="119" spans="1:130" s="226" customFormat="1" ht="26.25" customHeight="1">
      <c r="A119" s="1090" t="s">
        <v>421</v>
      </c>
      <c r="B119" s="976"/>
      <c r="C119" s="955" t="s">
        <v>422</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129</v>
      </c>
      <c r="AB119" s="924"/>
      <c r="AC119" s="924"/>
      <c r="AD119" s="924"/>
      <c r="AE119" s="925"/>
      <c r="AF119" s="926" t="s">
        <v>129</v>
      </c>
      <c r="AG119" s="924"/>
      <c r="AH119" s="924"/>
      <c r="AI119" s="924"/>
      <c r="AJ119" s="925"/>
      <c r="AK119" s="926" t="s">
        <v>129</v>
      </c>
      <c r="AL119" s="924"/>
      <c r="AM119" s="924"/>
      <c r="AN119" s="924"/>
      <c r="AO119" s="925"/>
      <c r="AP119" s="927" t="s">
        <v>129</v>
      </c>
      <c r="AQ119" s="928"/>
      <c r="AR119" s="928"/>
      <c r="AS119" s="928"/>
      <c r="AT119" s="929"/>
      <c r="AU119" s="934"/>
      <c r="AV119" s="935"/>
      <c r="AW119" s="935"/>
      <c r="AX119" s="935"/>
      <c r="AY119" s="935"/>
      <c r="AZ119" s="257" t="s">
        <v>179</v>
      </c>
      <c r="BA119" s="257"/>
      <c r="BB119" s="257"/>
      <c r="BC119" s="257"/>
      <c r="BD119" s="257"/>
      <c r="BE119" s="257"/>
      <c r="BF119" s="257"/>
      <c r="BG119" s="257"/>
      <c r="BH119" s="257"/>
      <c r="BI119" s="257"/>
      <c r="BJ119" s="257"/>
      <c r="BK119" s="257"/>
      <c r="BL119" s="257"/>
      <c r="BM119" s="257"/>
      <c r="BN119" s="257"/>
      <c r="BO119" s="1007" t="s">
        <v>448</v>
      </c>
      <c r="BP119" s="1038"/>
      <c r="BQ119" s="1029">
        <v>11478003</v>
      </c>
      <c r="BR119" s="1030"/>
      <c r="BS119" s="1030"/>
      <c r="BT119" s="1030"/>
      <c r="BU119" s="1030"/>
      <c r="BV119" s="1030">
        <v>11349267</v>
      </c>
      <c r="BW119" s="1030"/>
      <c r="BX119" s="1030"/>
      <c r="BY119" s="1030"/>
      <c r="BZ119" s="1030"/>
      <c r="CA119" s="1030">
        <v>11200907</v>
      </c>
      <c r="CB119" s="1030"/>
      <c r="CC119" s="1030"/>
      <c r="CD119" s="1030"/>
      <c r="CE119" s="1030"/>
      <c r="CF119" s="1031"/>
      <c r="CG119" s="1032"/>
      <c r="CH119" s="1032"/>
      <c r="CI119" s="1032"/>
      <c r="CJ119" s="1033"/>
      <c r="CK119" s="979"/>
      <c r="CL119" s="980"/>
      <c r="CM119" s="1034" t="s">
        <v>449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129</v>
      </c>
      <c r="DH119" s="1016"/>
      <c r="DI119" s="1016"/>
      <c r="DJ119" s="1016"/>
      <c r="DK119" s="1017"/>
      <c r="DL119" s="1015" t="s">
        <v>129</v>
      </c>
      <c r="DM119" s="1016"/>
      <c r="DN119" s="1016"/>
      <c r="DO119" s="1016"/>
      <c r="DP119" s="1017"/>
      <c r="DQ119" s="1015" t="s">
        <v>129</v>
      </c>
      <c r="DR119" s="1016"/>
      <c r="DS119" s="1016"/>
      <c r="DT119" s="1016"/>
      <c r="DU119" s="1017"/>
      <c r="DV119" s="1018" t="s">
        <v>129</v>
      </c>
      <c r="DW119" s="1019"/>
      <c r="DX119" s="1019"/>
      <c r="DY119" s="1019"/>
      <c r="DZ119" s="1020"/>
    </row>
    <row r="120" spans="1:130" s="226" customFormat="1" ht="26.25" customHeight="1">
      <c r="A120" s="1091"/>
      <c r="B120" s="978"/>
      <c r="C120" s="948" t="s">
        <v>425</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129</v>
      </c>
      <c r="AB120" s="991"/>
      <c r="AC120" s="991"/>
      <c r="AD120" s="991"/>
      <c r="AE120" s="992"/>
      <c r="AF120" s="993" t="s">
        <v>129</v>
      </c>
      <c r="AG120" s="991"/>
      <c r="AH120" s="991"/>
      <c r="AI120" s="991"/>
      <c r="AJ120" s="992"/>
      <c r="AK120" s="993" t="s">
        <v>129</v>
      </c>
      <c r="AL120" s="991"/>
      <c r="AM120" s="991"/>
      <c r="AN120" s="991"/>
      <c r="AO120" s="992"/>
      <c r="AP120" s="994" t="s">
        <v>129</v>
      </c>
      <c r="AQ120" s="995"/>
      <c r="AR120" s="995"/>
      <c r="AS120" s="995"/>
      <c r="AT120" s="996"/>
      <c r="AU120" s="1021" t="s">
        <v>450</v>
      </c>
      <c r="AV120" s="1022"/>
      <c r="AW120" s="1022"/>
      <c r="AX120" s="1022"/>
      <c r="AY120" s="1023"/>
      <c r="AZ120" s="972" t="s">
        <v>451</v>
      </c>
      <c r="BA120" s="921"/>
      <c r="BB120" s="921"/>
      <c r="BC120" s="921"/>
      <c r="BD120" s="921"/>
      <c r="BE120" s="921"/>
      <c r="BF120" s="921"/>
      <c r="BG120" s="921"/>
      <c r="BH120" s="921"/>
      <c r="BI120" s="921"/>
      <c r="BJ120" s="921"/>
      <c r="BK120" s="921"/>
      <c r="BL120" s="921"/>
      <c r="BM120" s="921"/>
      <c r="BN120" s="921"/>
      <c r="BO120" s="921"/>
      <c r="BP120" s="922"/>
      <c r="BQ120" s="958">
        <v>5052099</v>
      </c>
      <c r="BR120" s="959"/>
      <c r="BS120" s="959"/>
      <c r="BT120" s="959"/>
      <c r="BU120" s="959"/>
      <c r="BV120" s="959">
        <v>5375276</v>
      </c>
      <c r="BW120" s="959"/>
      <c r="BX120" s="959"/>
      <c r="BY120" s="959"/>
      <c r="BZ120" s="959"/>
      <c r="CA120" s="959">
        <v>5844710</v>
      </c>
      <c r="CB120" s="959"/>
      <c r="CC120" s="959"/>
      <c r="CD120" s="959"/>
      <c r="CE120" s="959"/>
      <c r="CF120" s="973">
        <v>95.6</v>
      </c>
      <c r="CG120" s="974"/>
      <c r="CH120" s="974"/>
      <c r="CI120" s="974"/>
      <c r="CJ120" s="974"/>
      <c r="CK120" s="1039" t="s">
        <v>452</v>
      </c>
      <c r="CL120" s="1040"/>
      <c r="CM120" s="1040"/>
      <c r="CN120" s="1040"/>
      <c r="CO120" s="1041"/>
      <c r="CP120" s="1047" t="s">
        <v>453</v>
      </c>
      <c r="CQ120" s="1048"/>
      <c r="CR120" s="1048"/>
      <c r="CS120" s="1048"/>
      <c r="CT120" s="1048"/>
      <c r="CU120" s="1048"/>
      <c r="CV120" s="1048"/>
      <c r="CW120" s="1048"/>
      <c r="CX120" s="1048"/>
      <c r="CY120" s="1048"/>
      <c r="CZ120" s="1048"/>
      <c r="DA120" s="1048"/>
      <c r="DB120" s="1048"/>
      <c r="DC120" s="1048"/>
      <c r="DD120" s="1048"/>
      <c r="DE120" s="1048"/>
      <c r="DF120" s="1049"/>
      <c r="DG120" s="958">
        <v>2480063</v>
      </c>
      <c r="DH120" s="959"/>
      <c r="DI120" s="959"/>
      <c r="DJ120" s="959"/>
      <c r="DK120" s="959"/>
      <c r="DL120" s="959">
        <v>2471686</v>
      </c>
      <c r="DM120" s="959"/>
      <c r="DN120" s="959"/>
      <c r="DO120" s="959"/>
      <c r="DP120" s="959"/>
      <c r="DQ120" s="959">
        <v>2440475</v>
      </c>
      <c r="DR120" s="959"/>
      <c r="DS120" s="959"/>
      <c r="DT120" s="959"/>
      <c r="DU120" s="959"/>
      <c r="DV120" s="960">
        <v>39.9</v>
      </c>
      <c r="DW120" s="960"/>
      <c r="DX120" s="960"/>
      <c r="DY120" s="960"/>
      <c r="DZ120" s="961"/>
    </row>
    <row r="121" spans="1:130" s="226" customFormat="1" ht="26.25" customHeight="1">
      <c r="A121" s="1091"/>
      <c r="B121" s="978"/>
      <c r="C121" s="999" t="s">
        <v>454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129</v>
      </c>
      <c r="AB121" s="991"/>
      <c r="AC121" s="991"/>
      <c r="AD121" s="991"/>
      <c r="AE121" s="992"/>
      <c r="AF121" s="993" t="s">
        <v>129</v>
      </c>
      <c r="AG121" s="991"/>
      <c r="AH121" s="991"/>
      <c r="AI121" s="991"/>
      <c r="AJ121" s="992"/>
      <c r="AK121" s="993" t="s">
        <v>129</v>
      </c>
      <c r="AL121" s="991"/>
      <c r="AM121" s="991"/>
      <c r="AN121" s="991"/>
      <c r="AO121" s="992"/>
      <c r="AP121" s="994" t="s">
        <v>129</v>
      </c>
      <c r="AQ121" s="995"/>
      <c r="AR121" s="995"/>
      <c r="AS121" s="995"/>
      <c r="AT121" s="996"/>
      <c r="AU121" s="1024"/>
      <c r="AV121" s="1025"/>
      <c r="AW121" s="1025"/>
      <c r="AX121" s="1025"/>
      <c r="AY121" s="1026"/>
      <c r="AZ121" s="981" t="s">
        <v>455</v>
      </c>
      <c r="BA121" s="982"/>
      <c r="BB121" s="982"/>
      <c r="BC121" s="982"/>
      <c r="BD121" s="982"/>
      <c r="BE121" s="982"/>
      <c r="BF121" s="982"/>
      <c r="BG121" s="982"/>
      <c r="BH121" s="982"/>
      <c r="BI121" s="982"/>
      <c r="BJ121" s="982"/>
      <c r="BK121" s="982"/>
      <c r="BL121" s="982"/>
      <c r="BM121" s="982"/>
      <c r="BN121" s="982"/>
      <c r="BO121" s="982"/>
      <c r="BP121" s="983"/>
      <c r="BQ121" s="951">
        <v>49981</v>
      </c>
      <c r="BR121" s="952"/>
      <c r="BS121" s="952"/>
      <c r="BT121" s="952"/>
      <c r="BU121" s="952"/>
      <c r="BV121" s="952">
        <v>38176</v>
      </c>
      <c r="BW121" s="952"/>
      <c r="BX121" s="952"/>
      <c r="BY121" s="952"/>
      <c r="BZ121" s="952"/>
      <c r="CA121" s="952">
        <v>22931</v>
      </c>
      <c r="CB121" s="952"/>
      <c r="CC121" s="952"/>
      <c r="CD121" s="952"/>
      <c r="CE121" s="952"/>
      <c r="CF121" s="946">
        <v>0.4</v>
      </c>
      <c r="CG121" s="947"/>
      <c r="CH121" s="947"/>
      <c r="CI121" s="947"/>
      <c r="CJ121" s="947"/>
      <c r="CK121" s="1042"/>
      <c r="CL121" s="1043"/>
      <c r="CM121" s="1043"/>
      <c r="CN121" s="1043"/>
      <c r="CO121" s="1044"/>
      <c r="CP121" s="1052" t="s">
        <v>394</v>
      </c>
      <c r="CQ121" s="1053"/>
      <c r="CR121" s="1053"/>
      <c r="CS121" s="1053"/>
      <c r="CT121" s="1053"/>
      <c r="CU121" s="1053"/>
      <c r="CV121" s="1053"/>
      <c r="CW121" s="1053"/>
      <c r="CX121" s="1053"/>
      <c r="CY121" s="1053"/>
      <c r="CZ121" s="1053"/>
      <c r="DA121" s="1053"/>
      <c r="DB121" s="1053"/>
      <c r="DC121" s="1053"/>
      <c r="DD121" s="1053"/>
      <c r="DE121" s="1053"/>
      <c r="DF121" s="1054"/>
      <c r="DG121" s="951" t="s">
        <v>129</v>
      </c>
      <c r="DH121" s="952"/>
      <c r="DI121" s="952"/>
      <c r="DJ121" s="952"/>
      <c r="DK121" s="952"/>
      <c r="DL121" s="952" t="s">
        <v>129</v>
      </c>
      <c r="DM121" s="952"/>
      <c r="DN121" s="952"/>
      <c r="DO121" s="952"/>
      <c r="DP121" s="952"/>
      <c r="DQ121" s="952" t="s">
        <v>129</v>
      </c>
      <c r="DR121" s="952"/>
      <c r="DS121" s="952"/>
      <c r="DT121" s="952"/>
      <c r="DU121" s="952"/>
      <c r="DV121" s="953" t="s">
        <v>129</v>
      </c>
      <c r="DW121" s="953"/>
      <c r="DX121" s="953"/>
      <c r="DY121" s="953"/>
      <c r="DZ121" s="954"/>
    </row>
    <row r="122" spans="1:130" s="226" customFormat="1" ht="26.25" customHeight="1">
      <c r="A122" s="1091"/>
      <c r="B122" s="978"/>
      <c r="C122" s="948" t="s">
        <v>436</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129</v>
      </c>
      <c r="AB122" s="991"/>
      <c r="AC122" s="991"/>
      <c r="AD122" s="991"/>
      <c r="AE122" s="992"/>
      <c r="AF122" s="993" t="s">
        <v>129</v>
      </c>
      <c r="AG122" s="991"/>
      <c r="AH122" s="991"/>
      <c r="AI122" s="991"/>
      <c r="AJ122" s="992"/>
      <c r="AK122" s="993" t="s">
        <v>129</v>
      </c>
      <c r="AL122" s="991"/>
      <c r="AM122" s="991"/>
      <c r="AN122" s="991"/>
      <c r="AO122" s="992"/>
      <c r="AP122" s="994" t="s">
        <v>129</v>
      </c>
      <c r="AQ122" s="995"/>
      <c r="AR122" s="995"/>
      <c r="AS122" s="995"/>
      <c r="AT122" s="996"/>
      <c r="AU122" s="1024"/>
      <c r="AV122" s="1025"/>
      <c r="AW122" s="1025"/>
      <c r="AX122" s="1025"/>
      <c r="AY122" s="1026"/>
      <c r="AZ122" s="1006" t="s">
        <v>456</v>
      </c>
      <c r="BA122" s="997"/>
      <c r="BB122" s="997"/>
      <c r="BC122" s="997"/>
      <c r="BD122" s="997"/>
      <c r="BE122" s="997"/>
      <c r="BF122" s="997"/>
      <c r="BG122" s="997"/>
      <c r="BH122" s="997"/>
      <c r="BI122" s="997"/>
      <c r="BJ122" s="997"/>
      <c r="BK122" s="997"/>
      <c r="BL122" s="997"/>
      <c r="BM122" s="997"/>
      <c r="BN122" s="997"/>
      <c r="BO122" s="997"/>
      <c r="BP122" s="998"/>
      <c r="BQ122" s="1029">
        <v>7892011</v>
      </c>
      <c r="BR122" s="1030"/>
      <c r="BS122" s="1030"/>
      <c r="BT122" s="1030"/>
      <c r="BU122" s="1030"/>
      <c r="BV122" s="1030">
        <v>8047705</v>
      </c>
      <c r="BW122" s="1030"/>
      <c r="BX122" s="1030"/>
      <c r="BY122" s="1030"/>
      <c r="BZ122" s="1030"/>
      <c r="CA122" s="1030">
        <v>8025411</v>
      </c>
      <c r="CB122" s="1030"/>
      <c r="CC122" s="1030"/>
      <c r="CD122" s="1030"/>
      <c r="CE122" s="1030"/>
      <c r="CF122" s="1050">
        <v>131.30000000000001</v>
      </c>
      <c r="CG122" s="1051"/>
      <c r="CH122" s="1051"/>
      <c r="CI122" s="1051"/>
      <c r="CJ122" s="1051"/>
      <c r="CK122" s="1042"/>
      <c r="CL122" s="1043"/>
      <c r="CM122" s="1043"/>
      <c r="CN122" s="1043"/>
      <c r="CO122" s="1044"/>
      <c r="CP122" s="1052" t="s">
        <v>392</v>
      </c>
      <c r="CQ122" s="1053"/>
      <c r="CR122" s="1053"/>
      <c r="CS122" s="1053"/>
      <c r="CT122" s="1053"/>
      <c r="CU122" s="1053"/>
      <c r="CV122" s="1053"/>
      <c r="CW122" s="1053"/>
      <c r="CX122" s="1053"/>
      <c r="CY122" s="1053"/>
      <c r="CZ122" s="1053"/>
      <c r="DA122" s="1053"/>
      <c r="DB122" s="1053"/>
      <c r="DC122" s="1053"/>
      <c r="DD122" s="1053"/>
      <c r="DE122" s="1053"/>
      <c r="DF122" s="1054"/>
      <c r="DG122" s="951" t="s">
        <v>129</v>
      </c>
      <c r="DH122" s="952"/>
      <c r="DI122" s="952"/>
      <c r="DJ122" s="952"/>
      <c r="DK122" s="952"/>
      <c r="DL122" s="952" t="s">
        <v>129</v>
      </c>
      <c r="DM122" s="952"/>
      <c r="DN122" s="952"/>
      <c r="DO122" s="952"/>
      <c r="DP122" s="952"/>
      <c r="DQ122" s="952" t="s">
        <v>129</v>
      </c>
      <c r="DR122" s="952"/>
      <c r="DS122" s="952"/>
      <c r="DT122" s="952"/>
      <c r="DU122" s="952"/>
      <c r="DV122" s="953" t="s">
        <v>129</v>
      </c>
      <c r="DW122" s="953"/>
      <c r="DX122" s="953"/>
      <c r="DY122" s="953"/>
      <c r="DZ122" s="954"/>
    </row>
    <row r="123" spans="1:130" s="226" customFormat="1" ht="26.25" customHeight="1">
      <c r="A123" s="1091"/>
      <c r="B123" s="978"/>
      <c r="C123" s="948" t="s">
        <v>442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129</v>
      </c>
      <c r="AB123" s="991"/>
      <c r="AC123" s="991"/>
      <c r="AD123" s="991"/>
      <c r="AE123" s="992"/>
      <c r="AF123" s="993" t="s">
        <v>129</v>
      </c>
      <c r="AG123" s="991"/>
      <c r="AH123" s="991"/>
      <c r="AI123" s="991"/>
      <c r="AJ123" s="992"/>
      <c r="AK123" s="993" t="s">
        <v>129</v>
      </c>
      <c r="AL123" s="991"/>
      <c r="AM123" s="991"/>
      <c r="AN123" s="991"/>
      <c r="AO123" s="992"/>
      <c r="AP123" s="994" t="s">
        <v>129</v>
      </c>
      <c r="AQ123" s="995"/>
      <c r="AR123" s="995"/>
      <c r="AS123" s="995"/>
      <c r="AT123" s="996"/>
      <c r="AU123" s="1027"/>
      <c r="AV123" s="1028"/>
      <c r="AW123" s="1028"/>
      <c r="AX123" s="1028"/>
      <c r="AY123" s="1028"/>
      <c r="AZ123" s="257" t="s">
        <v>179</v>
      </c>
      <c r="BA123" s="257"/>
      <c r="BB123" s="257"/>
      <c r="BC123" s="257"/>
      <c r="BD123" s="257"/>
      <c r="BE123" s="257"/>
      <c r="BF123" s="257"/>
      <c r="BG123" s="257"/>
      <c r="BH123" s="257"/>
      <c r="BI123" s="257"/>
      <c r="BJ123" s="257"/>
      <c r="BK123" s="257"/>
      <c r="BL123" s="257"/>
      <c r="BM123" s="257"/>
      <c r="BN123" s="257"/>
      <c r="BO123" s="1007" t="s">
        <v>457</v>
      </c>
      <c r="BP123" s="1038"/>
      <c r="BQ123" s="1097">
        <v>12994091</v>
      </c>
      <c r="BR123" s="1098"/>
      <c r="BS123" s="1098"/>
      <c r="BT123" s="1098"/>
      <c r="BU123" s="1098"/>
      <c r="BV123" s="1098">
        <v>13461157</v>
      </c>
      <c r="BW123" s="1098"/>
      <c r="BX123" s="1098"/>
      <c r="BY123" s="1098"/>
      <c r="BZ123" s="1098"/>
      <c r="CA123" s="1098">
        <v>13893052</v>
      </c>
      <c r="CB123" s="1098"/>
      <c r="CC123" s="1098"/>
      <c r="CD123" s="1098"/>
      <c r="CE123" s="1098"/>
      <c r="CF123" s="1031"/>
      <c r="CG123" s="1032"/>
      <c r="CH123" s="1032"/>
      <c r="CI123" s="1032"/>
      <c r="CJ123" s="1033"/>
      <c r="CK123" s="1042"/>
      <c r="CL123" s="1043"/>
      <c r="CM123" s="1043"/>
      <c r="CN123" s="1043"/>
      <c r="CO123" s="1044"/>
      <c r="CP123" s="1052" t="s">
        <v>393</v>
      </c>
      <c r="CQ123" s="1053"/>
      <c r="CR123" s="1053"/>
      <c r="CS123" s="1053"/>
      <c r="CT123" s="1053"/>
      <c r="CU123" s="1053"/>
      <c r="CV123" s="1053"/>
      <c r="CW123" s="1053"/>
      <c r="CX123" s="1053"/>
      <c r="CY123" s="1053"/>
      <c r="CZ123" s="1053"/>
      <c r="DA123" s="1053"/>
      <c r="DB123" s="1053"/>
      <c r="DC123" s="1053"/>
      <c r="DD123" s="1053"/>
      <c r="DE123" s="1053"/>
      <c r="DF123" s="1054"/>
      <c r="DG123" s="990" t="s">
        <v>129</v>
      </c>
      <c r="DH123" s="991"/>
      <c r="DI123" s="991"/>
      <c r="DJ123" s="991"/>
      <c r="DK123" s="992"/>
      <c r="DL123" s="993" t="s">
        <v>129</v>
      </c>
      <c r="DM123" s="991"/>
      <c r="DN123" s="991"/>
      <c r="DO123" s="991"/>
      <c r="DP123" s="992"/>
      <c r="DQ123" s="993" t="s">
        <v>129</v>
      </c>
      <c r="DR123" s="991"/>
      <c r="DS123" s="991"/>
      <c r="DT123" s="991"/>
      <c r="DU123" s="992"/>
      <c r="DV123" s="994" t="s">
        <v>129</v>
      </c>
      <c r="DW123" s="995"/>
      <c r="DX123" s="995"/>
      <c r="DY123" s="995"/>
      <c r="DZ123" s="996"/>
    </row>
    <row r="124" spans="1:130" s="226" customFormat="1" ht="26.25" customHeight="1" thickBot="1">
      <c r="A124" s="1091"/>
      <c r="B124" s="978"/>
      <c r="C124" s="948" t="s">
        <v>445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129</v>
      </c>
      <c r="AB124" s="991"/>
      <c r="AC124" s="991"/>
      <c r="AD124" s="991"/>
      <c r="AE124" s="992"/>
      <c r="AF124" s="993" t="s">
        <v>129</v>
      </c>
      <c r="AG124" s="991"/>
      <c r="AH124" s="991"/>
      <c r="AI124" s="991"/>
      <c r="AJ124" s="992"/>
      <c r="AK124" s="993" t="s">
        <v>129</v>
      </c>
      <c r="AL124" s="991"/>
      <c r="AM124" s="991"/>
      <c r="AN124" s="991"/>
      <c r="AO124" s="992"/>
      <c r="AP124" s="994" t="s">
        <v>129</v>
      </c>
      <c r="AQ124" s="995"/>
      <c r="AR124" s="995"/>
      <c r="AS124" s="995"/>
      <c r="AT124" s="996"/>
      <c r="AU124" s="1093" t="s">
        <v>458</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129</v>
      </c>
      <c r="BR124" s="1060"/>
      <c r="BS124" s="1060"/>
      <c r="BT124" s="1060"/>
      <c r="BU124" s="1060"/>
      <c r="BV124" s="1060" t="s">
        <v>129</v>
      </c>
      <c r="BW124" s="1060"/>
      <c r="BX124" s="1060"/>
      <c r="BY124" s="1060"/>
      <c r="BZ124" s="1060"/>
      <c r="CA124" s="1060" t="s">
        <v>129</v>
      </c>
      <c r="CB124" s="1060"/>
      <c r="CC124" s="1060"/>
      <c r="CD124" s="1060"/>
      <c r="CE124" s="1060"/>
      <c r="CF124" s="1061"/>
      <c r="CG124" s="1062"/>
      <c r="CH124" s="1062"/>
      <c r="CI124" s="1062"/>
      <c r="CJ124" s="1063"/>
      <c r="CK124" s="1045"/>
      <c r="CL124" s="1045"/>
      <c r="CM124" s="1045"/>
      <c r="CN124" s="1045"/>
      <c r="CO124" s="1046"/>
      <c r="CP124" s="1052" t="s">
        <v>459</v>
      </c>
      <c r="CQ124" s="1053"/>
      <c r="CR124" s="1053"/>
      <c r="CS124" s="1053"/>
      <c r="CT124" s="1053"/>
      <c r="CU124" s="1053"/>
      <c r="CV124" s="1053"/>
      <c r="CW124" s="1053"/>
      <c r="CX124" s="1053"/>
      <c r="CY124" s="1053"/>
      <c r="CZ124" s="1053"/>
      <c r="DA124" s="1053"/>
      <c r="DB124" s="1053"/>
      <c r="DC124" s="1053"/>
      <c r="DD124" s="1053"/>
      <c r="DE124" s="1053"/>
      <c r="DF124" s="1054"/>
      <c r="DG124" s="1037" t="s">
        <v>129</v>
      </c>
      <c r="DH124" s="1016"/>
      <c r="DI124" s="1016"/>
      <c r="DJ124" s="1016"/>
      <c r="DK124" s="1017"/>
      <c r="DL124" s="1015" t="s">
        <v>129</v>
      </c>
      <c r="DM124" s="1016"/>
      <c r="DN124" s="1016"/>
      <c r="DO124" s="1016"/>
      <c r="DP124" s="1017"/>
      <c r="DQ124" s="1015" t="s">
        <v>129</v>
      </c>
      <c r="DR124" s="1016"/>
      <c r="DS124" s="1016"/>
      <c r="DT124" s="1016"/>
      <c r="DU124" s="1017"/>
      <c r="DV124" s="1018" t="s">
        <v>129</v>
      </c>
      <c r="DW124" s="1019"/>
      <c r="DX124" s="1019"/>
      <c r="DY124" s="1019"/>
      <c r="DZ124" s="1020"/>
    </row>
    <row r="125" spans="1:130" s="226" customFormat="1" ht="26.25" customHeight="1">
      <c r="A125" s="1091"/>
      <c r="B125" s="978"/>
      <c r="C125" s="948" t="s">
        <v>447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129</v>
      </c>
      <c r="AB125" s="991"/>
      <c r="AC125" s="991"/>
      <c r="AD125" s="991"/>
      <c r="AE125" s="992"/>
      <c r="AF125" s="993" t="s">
        <v>129</v>
      </c>
      <c r="AG125" s="991"/>
      <c r="AH125" s="991"/>
      <c r="AI125" s="991"/>
      <c r="AJ125" s="992"/>
      <c r="AK125" s="993" t="s">
        <v>129</v>
      </c>
      <c r="AL125" s="991"/>
      <c r="AM125" s="991"/>
      <c r="AN125" s="991"/>
      <c r="AO125" s="992"/>
      <c r="AP125" s="994" t="s">
        <v>129</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460</v>
      </c>
      <c r="CL125" s="1040"/>
      <c r="CM125" s="1040"/>
      <c r="CN125" s="1040"/>
      <c r="CO125" s="1041"/>
      <c r="CP125" s="972" t="s">
        <v>461</v>
      </c>
      <c r="CQ125" s="921"/>
      <c r="CR125" s="921"/>
      <c r="CS125" s="921"/>
      <c r="CT125" s="921"/>
      <c r="CU125" s="921"/>
      <c r="CV125" s="921"/>
      <c r="CW125" s="921"/>
      <c r="CX125" s="921"/>
      <c r="CY125" s="921"/>
      <c r="CZ125" s="921"/>
      <c r="DA125" s="921"/>
      <c r="DB125" s="921"/>
      <c r="DC125" s="921"/>
      <c r="DD125" s="921"/>
      <c r="DE125" s="921"/>
      <c r="DF125" s="922"/>
      <c r="DG125" s="958" t="s">
        <v>129</v>
      </c>
      <c r="DH125" s="959"/>
      <c r="DI125" s="959"/>
      <c r="DJ125" s="959"/>
      <c r="DK125" s="959"/>
      <c r="DL125" s="959" t="s">
        <v>129</v>
      </c>
      <c r="DM125" s="959"/>
      <c r="DN125" s="959"/>
      <c r="DO125" s="959"/>
      <c r="DP125" s="959"/>
      <c r="DQ125" s="959" t="s">
        <v>129</v>
      </c>
      <c r="DR125" s="959"/>
      <c r="DS125" s="959"/>
      <c r="DT125" s="959"/>
      <c r="DU125" s="959"/>
      <c r="DV125" s="960" t="s">
        <v>129</v>
      </c>
      <c r="DW125" s="960"/>
      <c r="DX125" s="960"/>
      <c r="DY125" s="960"/>
      <c r="DZ125" s="961"/>
    </row>
    <row r="126" spans="1:130" s="226" customFormat="1" ht="26.25" customHeight="1" thickBot="1">
      <c r="A126" s="1091"/>
      <c r="B126" s="978"/>
      <c r="C126" s="948" t="s">
        <v>449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129</v>
      </c>
      <c r="AB126" s="991"/>
      <c r="AC126" s="991"/>
      <c r="AD126" s="991"/>
      <c r="AE126" s="992"/>
      <c r="AF126" s="993" t="s">
        <v>129</v>
      </c>
      <c r="AG126" s="991"/>
      <c r="AH126" s="991"/>
      <c r="AI126" s="991"/>
      <c r="AJ126" s="992"/>
      <c r="AK126" s="993" t="s">
        <v>129</v>
      </c>
      <c r="AL126" s="991"/>
      <c r="AM126" s="991"/>
      <c r="AN126" s="991"/>
      <c r="AO126" s="992"/>
      <c r="AP126" s="994" t="s">
        <v>129</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462</v>
      </c>
      <c r="CQ126" s="982"/>
      <c r="CR126" s="982"/>
      <c r="CS126" s="982"/>
      <c r="CT126" s="982"/>
      <c r="CU126" s="982"/>
      <c r="CV126" s="982"/>
      <c r="CW126" s="982"/>
      <c r="CX126" s="982"/>
      <c r="CY126" s="982"/>
      <c r="CZ126" s="982"/>
      <c r="DA126" s="982"/>
      <c r="DB126" s="982"/>
      <c r="DC126" s="982"/>
      <c r="DD126" s="982"/>
      <c r="DE126" s="982"/>
      <c r="DF126" s="983"/>
      <c r="DG126" s="951" t="s">
        <v>129</v>
      </c>
      <c r="DH126" s="952"/>
      <c r="DI126" s="952"/>
      <c r="DJ126" s="952"/>
      <c r="DK126" s="952"/>
      <c r="DL126" s="952" t="s">
        <v>129</v>
      </c>
      <c r="DM126" s="952"/>
      <c r="DN126" s="952"/>
      <c r="DO126" s="952"/>
      <c r="DP126" s="952"/>
      <c r="DQ126" s="952" t="s">
        <v>129</v>
      </c>
      <c r="DR126" s="952"/>
      <c r="DS126" s="952"/>
      <c r="DT126" s="952"/>
      <c r="DU126" s="952"/>
      <c r="DV126" s="953" t="s">
        <v>129</v>
      </c>
      <c r="DW126" s="953"/>
      <c r="DX126" s="953"/>
      <c r="DY126" s="953"/>
      <c r="DZ126" s="954"/>
    </row>
    <row r="127" spans="1:130" s="226" customFormat="1" ht="26.25" customHeight="1">
      <c r="A127" s="1092"/>
      <c r="B127" s="980"/>
      <c r="C127" s="1034" t="s">
        <v>463</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129</v>
      </c>
      <c r="AB127" s="991"/>
      <c r="AC127" s="991"/>
      <c r="AD127" s="991"/>
      <c r="AE127" s="992"/>
      <c r="AF127" s="993" t="s">
        <v>129</v>
      </c>
      <c r="AG127" s="991"/>
      <c r="AH127" s="991"/>
      <c r="AI127" s="991"/>
      <c r="AJ127" s="992"/>
      <c r="AK127" s="993" t="s">
        <v>129</v>
      </c>
      <c r="AL127" s="991"/>
      <c r="AM127" s="991"/>
      <c r="AN127" s="991"/>
      <c r="AO127" s="992"/>
      <c r="AP127" s="994" t="s">
        <v>129</v>
      </c>
      <c r="AQ127" s="995"/>
      <c r="AR127" s="995"/>
      <c r="AS127" s="995"/>
      <c r="AT127" s="996"/>
      <c r="AU127" s="262"/>
      <c r="AV127" s="262"/>
      <c r="AW127" s="262"/>
      <c r="AX127" s="1064" t="s">
        <v>464</v>
      </c>
      <c r="AY127" s="1065"/>
      <c r="AZ127" s="1065"/>
      <c r="BA127" s="1065"/>
      <c r="BB127" s="1065"/>
      <c r="BC127" s="1065"/>
      <c r="BD127" s="1065"/>
      <c r="BE127" s="1066"/>
      <c r="BF127" s="1067" t="s">
        <v>465</v>
      </c>
      <c r="BG127" s="1065"/>
      <c r="BH127" s="1065"/>
      <c r="BI127" s="1065"/>
      <c r="BJ127" s="1065"/>
      <c r="BK127" s="1065"/>
      <c r="BL127" s="1066"/>
      <c r="BM127" s="1067" t="s">
        <v>466</v>
      </c>
      <c r="BN127" s="1065"/>
      <c r="BO127" s="1065"/>
      <c r="BP127" s="1065"/>
      <c r="BQ127" s="1065"/>
      <c r="BR127" s="1065"/>
      <c r="BS127" s="1066"/>
      <c r="BT127" s="1067" t="s">
        <v>467</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468</v>
      </c>
      <c r="CQ127" s="982"/>
      <c r="CR127" s="982"/>
      <c r="CS127" s="982"/>
      <c r="CT127" s="982"/>
      <c r="CU127" s="982"/>
      <c r="CV127" s="982"/>
      <c r="CW127" s="982"/>
      <c r="CX127" s="982"/>
      <c r="CY127" s="982"/>
      <c r="CZ127" s="982"/>
      <c r="DA127" s="982"/>
      <c r="DB127" s="982"/>
      <c r="DC127" s="982"/>
      <c r="DD127" s="982"/>
      <c r="DE127" s="982"/>
      <c r="DF127" s="983"/>
      <c r="DG127" s="951" t="s">
        <v>129</v>
      </c>
      <c r="DH127" s="952"/>
      <c r="DI127" s="952"/>
      <c r="DJ127" s="952"/>
      <c r="DK127" s="952"/>
      <c r="DL127" s="952" t="s">
        <v>129</v>
      </c>
      <c r="DM127" s="952"/>
      <c r="DN127" s="952"/>
      <c r="DO127" s="952"/>
      <c r="DP127" s="952"/>
      <c r="DQ127" s="952" t="s">
        <v>129</v>
      </c>
      <c r="DR127" s="952"/>
      <c r="DS127" s="952"/>
      <c r="DT127" s="952"/>
      <c r="DU127" s="952"/>
      <c r="DV127" s="953" t="s">
        <v>129</v>
      </c>
      <c r="DW127" s="953"/>
      <c r="DX127" s="953"/>
      <c r="DY127" s="953"/>
      <c r="DZ127" s="954"/>
    </row>
    <row r="128" spans="1:130" s="226" customFormat="1" ht="26.25" customHeight="1" thickBot="1">
      <c r="A128" s="1075" t="s">
        <v>469</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470</v>
      </c>
      <c r="X128" s="1077"/>
      <c r="Y128" s="1077"/>
      <c r="Z128" s="1078"/>
      <c r="AA128" s="1079">
        <v>9800</v>
      </c>
      <c r="AB128" s="1080"/>
      <c r="AC128" s="1080"/>
      <c r="AD128" s="1080"/>
      <c r="AE128" s="1081"/>
      <c r="AF128" s="1082">
        <v>9147</v>
      </c>
      <c r="AG128" s="1080"/>
      <c r="AH128" s="1080"/>
      <c r="AI128" s="1080"/>
      <c r="AJ128" s="1081"/>
      <c r="AK128" s="1082">
        <v>1808</v>
      </c>
      <c r="AL128" s="1080"/>
      <c r="AM128" s="1080"/>
      <c r="AN128" s="1080"/>
      <c r="AO128" s="1081"/>
      <c r="AP128" s="1083"/>
      <c r="AQ128" s="1084"/>
      <c r="AR128" s="1084"/>
      <c r="AS128" s="1084"/>
      <c r="AT128" s="1085"/>
      <c r="AU128" s="262"/>
      <c r="AV128" s="262"/>
      <c r="AW128" s="262"/>
      <c r="AX128" s="920" t="s">
        <v>471</v>
      </c>
      <c r="AY128" s="921"/>
      <c r="AZ128" s="921"/>
      <c r="BA128" s="921"/>
      <c r="BB128" s="921"/>
      <c r="BC128" s="921"/>
      <c r="BD128" s="921"/>
      <c r="BE128" s="922"/>
      <c r="BF128" s="1086" t="s">
        <v>129</v>
      </c>
      <c r="BG128" s="1087"/>
      <c r="BH128" s="1087"/>
      <c r="BI128" s="1087"/>
      <c r="BJ128" s="1087"/>
      <c r="BK128" s="1087"/>
      <c r="BL128" s="1088"/>
      <c r="BM128" s="1086">
        <v>14.12</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472</v>
      </c>
      <c r="CQ128" s="1069"/>
      <c r="CR128" s="1069"/>
      <c r="CS128" s="1069"/>
      <c r="CT128" s="1069"/>
      <c r="CU128" s="1069"/>
      <c r="CV128" s="1069"/>
      <c r="CW128" s="1069"/>
      <c r="CX128" s="1069"/>
      <c r="CY128" s="1069"/>
      <c r="CZ128" s="1069"/>
      <c r="DA128" s="1069"/>
      <c r="DB128" s="1069"/>
      <c r="DC128" s="1069"/>
      <c r="DD128" s="1069"/>
      <c r="DE128" s="1069"/>
      <c r="DF128" s="1070"/>
      <c r="DG128" s="1071" t="s">
        <v>129</v>
      </c>
      <c r="DH128" s="1072"/>
      <c r="DI128" s="1072"/>
      <c r="DJ128" s="1072"/>
      <c r="DK128" s="1072"/>
      <c r="DL128" s="1072" t="s">
        <v>129</v>
      </c>
      <c r="DM128" s="1072"/>
      <c r="DN128" s="1072"/>
      <c r="DO128" s="1072"/>
      <c r="DP128" s="1072"/>
      <c r="DQ128" s="1072" t="s">
        <v>129</v>
      </c>
      <c r="DR128" s="1072"/>
      <c r="DS128" s="1072"/>
      <c r="DT128" s="1072"/>
      <c r="DU128" s="1072"/>
      <c r="DV128" s="1073" t="s">
        <v>129</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473</v>
      </c>
      <c r="X129" s="1106"/>
      <c r="Y129" s="1106"/>
      <c r="Z129" s="1107"/>
      <c r="AA129" s="990">
        <v>6719933</v>
      </c>
      <c r="AB129" s="991"/>
      <c r="AC129" s="991"/>
      <c r="AD129" s="991"/>
      <c r="AE129" s="992"/>
      <c r="AF129" s="993">
        <v>6746716</v>
      </c>
      <c r="AG129" s="991"/>
      <c r="AH129" s="991"/>
      <c r="AI129" s="991"/>
      <c r="AJ129" s="992"/>
      <c r="AK129" s="993">
        <v>6781670</v>
      </c>
      <c r="AL129" s="991"/>
      <c r="AM129" s="991"/>
      <c r="AN129" s="991"/>
      <c r="AO129" s="992"/>
      <c r="AP129" s="1108"/>
      <c r="AQ129" s="1109"/>
      <c r="AR129" s="1109"/>
      <c r="AS129" s="1109"/>
      <c r="AT129" s="1110"/>
      <c r="AU129" s="264"/>
      <c r="AV129" s="264"/>
      <c r="AW129" s="264"/>
      <c r="AX129" s="1099" t="s">
        <v>474</v>
      </c>
      <c r="AY129" s="982"/>
      <c r="AZ129" s="982"/>
      <c r="BA129" s="982"/>
      <c r="BB129" s="982"/>
      <c r="BC129" s="982"/>
      <c r="BD129" s="982"/>
      <c r="BE129" s="983"/>
      <c r="BF129" s="1100" t="s">
        <v>129</v>
      </c>
      <c r="BG129" s="1101"/>
      <c r="BH129" s="1101"/>
      <c r="BI129" s="1101"/>
      <c r="BJ129" s="1101"/>
      <c r="BK129" s="1101"/>
      <c r="BL129" s="1102"/>
      <c r="BM129" s="1100">
        <v>19.12</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476</v>
      </c>
      <c r="X130" s="1106"/>
      <c r="Y130" s="1106"/>
      <c r="Z130" s="1107"/>
      <c r="AA130" s="990">
        <v>687743</v>
      </c>
      <c r="AB130" s="991"/>
      <c r="AC130" s="991"/>
      <c r="AD130" s="991"/>
      <c r="AE130" s="992"/>
      <c r="AF130" s="993">
        <v>678528</v>
      </c>
      <c r="AG130" s="991"/>
      <c r="AH130" s="991"/>
      <c r="AI130" s="991"/>
      <c r="AJ130" s="992"/>
      <c r="AK130" s="993">
        <v>667291</v>
      </c>
      <c r="AL130" s="991"/>
      <c r="AM130" s="991"/>
      <c r="AN130" s="991"/>
      <c r="AO130" s="992"/>
      <c r="AP130" s="1108"/>
      <c r="AQ130" s="1109"/>
      <c r="AR130" s="1109"/>
      <c r="AS130" s="1109"/>
      <c r="AT130" s="1110"/>
      <c r="AU130" s="264"/>
      <c r="AV130" s="264"/>
      <c r="AW130" s="264"/>
      <c r="AX130" s="1099" t="s">
        <v>477</v>
      </c>
      <c r="AY130" s="982"/>
      <c r="AZ130" s="982"/>
      <c r="BA130" s="982"/>
      <c r="BB130" s="982"/>
      <c r="BC130" s="982"/>
      <c r="BD130" s="982"/>
      <c r="BE130" s="983"/>
      <c r="BF130" s="1136">
        <v>4.4000000000000004</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478</v>
      </c>
      <c r="X131" s="1144"/>
      <c r="Y131" s="1144"/>
      <c r="Z131" s="1145"/>
      <c r="AA131" s="1037">
        <v>6032190</v>
      </c>
      <c r="AB131" s="1016"/>
      <c r="AC131" s="1016"/>
      <c r="AD131" s="1016"/>
      <c r="AE131" s="1017"/>
      <c r="AF131" s="1015">
        <v>6068188</v>
      </c>
      <c r="AG131" s="1016"/>
      <c r="AH131" s="1016"/>
      <c r="AI131" s="1016"/>
      <c r="AJ131" s="1017"/>
      <c r="AK131" s="1015">
        <v>6114379</v>
      </c>
      <c r="AL131" s="1016"/>
      <c r="AM131" s="1016"/>
      <c r="AN131" s="1016"/>
      <c r="AO131" s="1017"/>
      <c r="AP131" s="1146"/>
      <c r="AQ131" s="1147"/>
      <c r="AR131" s="1147"/>
      <c r="AS131" s="1147"/>
      <c r="AT131" s="1148"/>
      <c r="AU131" s="264"/>
      <c r="AV131" s="264"/>
      <c r="AW131" s="264"/>
      <c r="AX131" s="1118" t="s">
        <v>479</v>
      </c>
      <c r="AY131" s="1069"/>
      <c r="AZ131" s="1069"/>
      <c r="BA131" s="1069"/>
      <c r="BB131" s="1069"/>
      <c r="BC131" s="1069"/>
      <c r="BD131" s="1069"/>
      <c r="BE131" s="1070"/>
      <c r="BF131" s="1119" t="s">
        <v>129</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480</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481</v>
      </c>
      <c r="W132" s="1129"/>
      <c r="X132" s="1129"/>
      <c r="Y132" s="1129"/>
      <c r="Z132" s="1130"/>
      <c r="AA132" s="1131">
        <v>4.2194625830000003</v>
      </c>
      <c r="AB132" s="1132"/>
      <c r="AC132" s="1132"/>
      <c r="AD132" s="1132"/>
      <c r="AE132" s="1133"/>
      <c r="AF132" s="1134">
        <v>4.5203609379999996</v>
      </c>
      <c r="AG132" s="1132"/>
      <c r="AH132" s="1132"/>
      <c r="AI132" s="1132"/>
      <c r="AJ132" s="1133"/>
      <c r="AK132" s="1134">
        <v>4.5918808760000003</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482</v>
      </c>
      <c r="W133" s="1112"/>
      <c r="X133" s="1112"/>
      <c r="Y133" s="1112"/>
      <c r="Z133" s="1113"/>
      <c r="AA133" s="1114">
        <v>4.9000000000000004</v>
      </c>
      <c r="AB133" s="1115"/>
      <c r="AC133" s="1115"/>
      <c r="AD133" s="1115"/>
      <c r="AE133" s="1116"/>
      <c r="AF133" s="1114">
        <v>4.3</v>
      </c>
      <c r="AG133" s="1115"/>
      <c r="AH133" s="1115"/>
      <c r="AI133" s="1115"/>
      <c r="AJ133" s="1116"/>
      <c r="AK133" s="1114">
        <v>4.4000000000000004</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ddAZBSN1i+oUxzhO3Oyp7pDf0/1yZ558eAFEF6fP9eYVTkdO0yHpgcWfKBEK6JmESrAHKMydv2dkJ2oZqSWuA==" saltValue="tV/AzFimeqFf+5SUGhhr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zg8puCCpS89r/7P1QlzBcrBOcC/BllfmaDuLXPM7oGuiipTxBUu50X9RQVPta9CsEuG2QLhSGmbM+g+viwdciQ==" saltValue="nPb5huJ8fQNIa2aGOXLq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0fO2KdIsT/8dlLYi4YRRtTiwE1KiC3B/Fp0IPJ/IQY0+V0e8BA2dq5/7UmvU3NonPSlgrcAj5FYDSEES2sUeA==" saltValue="auIMsrvTZ1u6MDWsv5qJP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0" zoomScaleSheetLayoutView="5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491</v>
      </c>
      <c r="AL9" s="1155"/>
      <c r="AM9" s="1155"/>
      <c r="AN9" s="1156"/>
      <c r="AO9" s="292">
        <v>1686989</v>
      </c>
      <c r="AP9" s="292">
        <v>47998</v>
      </c>
      <c r="AQ9" s="293">
        <v>55995</v>
      </c>
      <c r="AR9" s="294">
        <v>-14.3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492</v>
      </c>
      <c r="AL10" s="1155"/>
      <c r="AM10" s="1155"/>
      <c r="AN10" s="1156"/>
      <c r="AO10" s="295">
        <v>242613</v>
      </c>
      <c r="AP10" s="295">
        <v>6903</v>
      </c>
      <c r="AQ10" s="296">
        <v>5813</v>
      </c>
      <c r="AR10" s="297">
        <v>18.8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493</v>
      </c>
      <c r="AL11" s="1155"/>
      <c r="AM11" s="1155"/>
      <c r="AN11" s="1156"/>
      <c r="AO11" s="295">
        <v>197236</v>
      </c>
      <c r="AP11" s="295">
        <v>5612</v>
      </c>
      <c r="AQ11" s="296">
        <v>8381</v>
      </c>
      <c r="AR11" s="297">
        <v>-33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494</v>
      </c>
      <c r="AL12" s="1155"/>
      <c r="AM12" s="1155"/>
      <c r="AN12" s="1156"/>
      <c r="AO12" s="295" t="s">
        <v>495</v>
      </c>
      <c r="AP12" s="295" t="s">
        <v>495</v>
      </c>
      <c r="AQ12" s="296">
        <v>170</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496</v>
      </c>
      <c r="AL13" s="1155"/>
      <c r="AM13" s="1155"/>
      <c r="AN13" s="1156"/>
      <c r="AO13" s="295" t="s">
        <v>495</v>
      </c>
      <c r="AP13" s="295" t="s">
        <v>495</v>
      </c>
      <c r="AQ13" s="296">
        <v>1</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497</v>
      </c>
      <c r="AL14" s="1155"/>
      <c r="AM14" s="1155"/>
      <c r="AN14" s="1156"/>
      <c r="AO14" s="295">
        <v>25464</v>
      </c>
      <c r="AP14" s="295">
        <v>724</v>
      </c>
      <c r="AQ14" s="296">
        <v>2724</v>
      </c>
      <c r="AR14" s="297">
        <v>-73.400000000000006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498</v>
      </c>
      <c r="AL15" s="1155"/>
      <c r="AM15" s="1155"/>
      <c r="AN15" s="1156"/>
      <c r="AO15" s="295">
        <v>47836</v>
      </c>
      <c r="AP15" s="295">
        <v>1361</v>
      </c>
      <c r="AQ15" s="296">
        <v>1180</v>
      </c>
      <c r="AR15" s="297">
        <v>15.3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499</v>
      </c>
      <c r="AL16" s="1158"/>
      <c r="AM16" s="1158"/>
      <c r="AN16" s="1159"/>
      <c r="AO16" s="295">
        <v>-225401</v>
      </c>
      <c r="AP16" s="295">
        <v>-6413</v>
      </c>
      <c r="AQ16" s="296">
        <v>-5022</v>
      </c>
      <c r="AR16" s="297">
        <v>27.7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179</v>
      </c>
      <c r="AL17" s="1158"/>
      <c r="AM17" s="1158"/>
      <c r="AN17" s="1159"/>
      <c r="AO17" s="295">
        <v>1974737</v>
      </c>
      <c r="AP17" s="295">
        <v>56185</v>
      </c>
      <c r="AQ17" s="296">
        <v>69242</v>
      </c>
      <c r="AR17" s="297">
        <v>-18.899999999999999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504</v>
      </c>
      <c r="AL21" s="1150"/>
      <c r="AM21" s="1150"/>
      <c r="AN21" s="1151"/>
      <c r="AO21" s="307">
        <v>5.52</v>
      </c>
      <c r="AP21" s="308">
        <v>6.42</v>
      </c>
      <c r="AQ21" s="309">
        <v>-0.9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505</v>
      </c>
      <c r="AL22" s="1150"/>
      <c r="AM22" s="1150"/>
      <c r="AN22" s="1151"/>
      <c r="AO22" s="312">
        <v>96.1</v>
      </c>
      <c r="AP22" s="313">
        <v>97.3</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510</v>
      </c>
      <c r="AL32" s="1166"/>
      <c r="AM32" s="1166"/>
      <c r="AN32" s="1167"/>
      <c r="AO32" s="322">
        <v>726749</v>
      </c>
      <c r="AP32" s="322">
        <v>20677</v>
      </c>
      <c r="AQ32" s="323">
        <v>31321</v>
      </c>
      <c r="AR32" s="324">
        <v>-34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511</v>
      </c>
      <c r="AL33" s="1166"/>
      <c r="AM33" s="1166"/>
      <c r="AN33" s="1167"/>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512</v>
      </c>
      <c r="AL34" s="1166"/>
      <c r="AM34" s="1166"/>
      <c r="AN34" s="1167"/>
      <c r="AO34" s="322" t="s">
        <v>495</v>
      </c>
      <c r="AP34" s="322" t="s">
        <v>495</v>
      </c>
      <c r="AQ34" s="323" t="s">
        <v>495</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513</v>
      </c>
      <c r="AL35" s="1166"/>
      <c r="AM35" s="1166"/>
      <c r="AN35" s="1167"/>
      <c r="AO35" s="322">
        <v>160631</v>
      </c>
      <c r="AP35" s="322">
        <v>4570</v>
      </c>
      <c r="AQ35" s="323">
        <v>9685</v>
      </c>
      <c r="AR35" s="324">
        <v>-52.8</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514</v>
      </c>
      <c r="AL36" s="1166"/>
      <c r="AM36" s="1166"/>
      <c r="AN36" s="1167"/>
      <c r="AO36" s="322">
        <v>62484</v>
      </c>
      <c r="AP36" s="322">
        <v>1778</v>
      </c>
      <c r="AQ36" s="323">
        <v>2454</v>
      </c>
      <c r="AR36" s="324">
        <v>-27.5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515</v>
      </c>
      <c r="AL37" s="1166"/>
      <c r="AM37" s="1166"/>
      <c r="AN37" s="1167"/>
      <c r="AO37" s="322" t="s">
        <v>495</v>
      </c>
      <c r="AP37" s="322" t="s">
        <v>495</v>
      </c>
      <c r="AQ37" s="323">
        <v>1182</v>
      </c>
      <c r="AR37" s="324" t="s">
        <v>495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516</v>
      </c>
      <c r="AL38" s="1169"/>
      <c r="AM38" s="1169"/>
      <c r="AN38" s="1170"/>
      <c r="AO38" s="325" t="s">
        <v>495</v>
      </c>
      <c r="AP38" s="325" t="s">
        <v>495</v>
      </c>
      <c r="AQ38" s="326">
        <v>1</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517</v>
      </c>
      <c r="AL39" s="1169"/>
      <c r="AM39" s="1169"/>
      <c r="AN39" s="1170"/>
      <c r="AO39" s="322">
        <v>-1808</v>
      </c>
      <c r="AP39" s="322">
        <v>-51</v>
      </c>
      <c r="AQ39" s="323">
        <v>-3213</v>
      </c>
      <c r="AR39" s="324">
        <v>-98.4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518</v>
      </c>
      <c r="AL40" s="1166"/>
      <c r="AM40" s="1166"/>
      <c r="AN40" s="1167"/>
      <c r="AO40" s="322">
        <v>-667291</v>
      </c>
      <c r="AP40" s="322">
        <v>-18986</v>
      </c>
      <c r="AQ40" s="323">
        <v>-28480</v>
      </c>
      <c r="AR40" s="324">
        <v>-33.299999999999997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292</v>
      </c>
      <c r="AL41" s="1172"/>
      <c r="AM41" s="1172"/>
      <c r="AN41" s="1173"/>
      <c r="AO41" s="322">
        <v>280765</v>
      </c>
      <c r="AP41" s="322">
        <v>7988</v>
      </c>
      <c r="AQ41" s="323">
        <v>12950</v>
      </c>
      <c r="AR41" s="324">
        <v>-38.299999999999997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486</v>
      </c>
      <c r="AN49" s="1162" t="s">
        <v>522</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1546796</v>
      </c>
      <c r="AN51" s="344">
        <v>44872</v>
      </c>
      <c r="AO51" s="345">
        <v>22.5</v>
      </c>
      <c r="AP51" s="346">
        <v>53270</v>
      </c>
      <c r="AQ51" s="347">
        <v>13.8</v>
      </c>
      <c r="AR51" s="348">
        <v>8.6999999999999993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370170</v>
      </c>
      <c r="AN52" s="352">
        <v>10739</v>
      </c>
      <c r="AO52" s="353">
        <v>-0.5</v>
      </c>
      <c r="AP52" s="354">
        <v>24316</v>
      </c>
      <c r="AQ52" s="355">
        <v>0.8</v>
      </c>
      <c r="AR52" s="356">
        <v>-1.3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792930</v>
      </c>
      <c r="AN53" s="344">
        <v>22895</v>
      </c>
      <c r="AO53" s="345">
        <v>-49</v>
      </c>
      <c r="AP53" s="346">
        <v>53292</v>
      </c>
      <c r="AQ53" s="347">
        <v>0</v>
      </c>
      <c r="AR53" s="348">
        <v>-49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258681</v>
      </c>
      <c r="AN54" s="352">
        <v>7469</v>
      </c>
      <c r="AO54" s="353">
        <v>-30.4</v>
      </c>
      <c r="AP54" s="354">
        <v>28900</v>
      </c>
      <c r="AQ54" s="355">
        <v>18.899999999999999</v>
      </c>
      <c r="AR54" s="356">
        <v>-49.3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899807</v>
      </c>
      <c r="AN55" s="344">
        <v>25805</v>
      </c>
      <c r="AO55" s="345">
        <v>12.7</v>
      </c>
      <c r="AP55" s="346">
        <v>49919</v>
      </c>
      <c r="AQ55" s="347">
        <v>-6.3</v>
      </c>
      <c r="AR55" s="348">
        <v>19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512434</v>
      </c>
      <c r="AN56" s="352">
        <v>14696</v>
      </c>
      <c r="AO56" s="353">
        <v>96.8</v>
      </c>
      <c r="AP56" s="354">
        <v>26398</v>
      </c>
      <c r="AQ56" s="355">
        <v>-8.6999999999999993</v>
      </c>
      <c r="AR56" s="356">
        <v>105.5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789546</v>
      </c>
      <c r="AN57" s="344">
        <v>22586</v>
      </c>
      <c r="AO57" s="345">
        <v>-12.5</v>
      </c>
      <c r="AP57" s="346">
        <v>47738</v>
      </c>
      <c r="AQ57" s="347">
        <v>-4.4000000000000004</v>
      </c>
      <c r="AR57" s="348">
        <v>-8.1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410006</v>
      </c>
      <c r="AN58" s="352">
        <v>11729</v>
      </c>
      <c r="AO58" s="353">
        <v>-20.2</v>
      </c>
      <c r="AP58" s="354">
        <v>24937</v>
      </c>
      <c r="AQ58" s="355">
        <v>-5.5</v>
      </c>
      <c r="AR58" s="356">
        <v>-14.7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1678196</v>
      </c>
      <c r="AN59" s="344">
        <v>47748</v>
      </c>
      <c r="AO59" s="345">
        <v>111.4</v>
      </c>
      <c r="AP59" s="346">
        <v>52191</v>
      </c>
      <c r="AQ59" s="347">
        <v>9.3000000000000007</v>
      </c>
      <c r="AR59" s="348">
        <v>102.1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395203</v>
      </c>
      <c r="AN60" s="352">
        <v>11244</v>
      </c>
      <c r="AO60" s="353">
        <v>-4.0999999999999996</v>
      </c>
      <c r="AP60" s="354">
        <v>24843</v>
      </c>
      <c r="AQ60" s="355">
        <v>-0.4</v>
      </c>
      <c r="AR60" s="356">
        <v>-3.7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1141455</v>
      </c>
      <c r="AN61" s="359">
        <v>32781</v>
      </c>
      <c r="AO61" s="360">
        <v>17</v>
      </c>
      <c r="AP61" s="361">
        <v>51282</v>
      </c>
      <c r="AQ61" s="362">
        <v>2.5</v>
      </c>
      <c r="AR61" s="348">
        <v>14.5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389299</v>
      </c>
      <c r="AN62" s="352">
        <v>11175</v>
      </c>
      <c r="AO62" s="353">
        <v>8.3000000000000007</v>
      </c>
      <c r="AP62" s="354">
        <v>25879</v>
      </c>
      <c r="AQ62" s="355">
        <v>1</v>
      </c>
      <c r="AR62" s="356">
        <v>7.3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UewDPw5vJORCzANYz4Lv5BVnBe14XPnl+AbTEjcYWdvUB82HleXgUPb2b8GllbpHBP6Dx0bezpcqAFTxeN2jg==" saltValue="CI7Uo73Askybp+YHnFlT3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0" zoomScaleNormal="5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svRc4aTtRVEzxrtghjwDs+J9XYUOpb796Ckr8cDS6IRXiKtS7uhFBQRt7aXufeFETHCB6X+Y0h+h3oCpSGfzw==" saltValue="qkw/qFerClGz8nIj0NbC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0" zoomScaleNormal="5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vUkd9k9x6vNyPILRvfyy8uLzRjJGOuwUtJz7wjASb2YO/1liKSmOzs3YyndF6RHRomJJcRSHh1KHEjEoXVgFw==" saltValue="lYTHXHX9X0zEBVZa6Mlr+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174" t="s">
        <v>3</v>
      </c>
      <c r="D47" s="1174"/>
      <c r="E47" s="1175"/>
      <c r="F47" s="11">
        <v>9.19</v>
      </c>
      <c r="G47" s="12">
        <v>9.48</v>
      </c>
      <c r="H47" s="12">
        <v>11</v>
      </c>
      <c r="I47" s="12">
        <v>11.99</v>
      </c>
      <c r="J47" s="13">
        <v>12.42</v>
      </c>
    </row>
    <row r="48" spans="2:10" ht="57.75" customHeight="1">
      <c r="B48" s="14"/>
      <c r="C48" s="1176" t="s">
        <v>4</v>
      </c>
      <c r="D48" s="1176"/>
      <c r="E48" s="1177"/>
      <c r="F48" s="15">
        <v>4.7</v>
      </c>
      <c r="G48" s="16">
        <v>3.44</v>
      </c>
      <c r="H48" s="16">
        <v>2.9</v>
      </c>
      <c r="I48" s="16">
        <v>4.99</v>
      </c>
      <c r="J48" s="17">
        <v>5.04</v>
      </c>
    </row>
    <row r="49" spans="2:10" ht="57.75" customHeight="1" thickBot="1">
      <c r="B49" s="18"/>
      <c r="C49" s="1178" t="s">
        <v>5</v>
      </c>
      <c r="D49" s="1178"/>
      <c r="E49" s="1179"/>
      <c r="F49" s="19" t="s">
        <v>543</v>
      </c>
      <c r="G49" s="20" t="s">
        <v>544</v>
      </c>
      <c r="H49" s="20">
        <v>1.07</v>
      </c>
      <c r="I49" s="20">
        <v>3.95</v>
      </c>
      <c r="J49" s="21">
        <v>0.78</v>
      </c>
    </row>
    <row r="50" spans="2:10" ht="13.5" customHeight="1"/>
    <row r="51" spans="2:10" ht="13.5" hidden="1" customHeight="1"/>
    <row r="52" spans="2:10" ht="13.5" hidden="1" customHeight="1"/>
    <row r="53" spans="2:10" ht="13.5" hidden="1" customHeight="1"/>
  </sheetData>
  <sheetProtection algorithmName="SHA-512" hashValue="SE0K6zKsZOtzUEwr8DcnQ5l4Ltt4K8DQtZNsKu+AGVvOcDb9uUp9X3qfgPVhYBtTNOddDTQ7d5CRe/DNHRfSUQ==" saltValue="P501wxRB57TGaBXNKlyZ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2019-03-14T12:58:02Z</cp:lastPrinted>
  <dcterms:created xsi:type="dcterms:W3CDTF">2019-02-14T04:30:09Z</dcterms:created>
  <dcterms:modified xsi:type="dcterms:W3CDTF">2019-10-29T05:52:09Z</dcterms:modified>
  <cp:category/>
</cp:coreProperties>
</file>