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ebisui.mitsuru\Desktop\"/>
    </mc:Choice>
  </mc:AlternateContent>
  <xr:revisionPtr revIDLastSave="0" documentId="13_ncr:1_{A1EFD1F0-4FFB-4373-A8C2-D24795175AAA}" xr6:coauthVersionLast="41" xr6:coauthVersionMax="41" xr10:uidLastSave="{00000000-0000-0000-0000-000000000000}"/>
  <bookViews>
    <workbookView xWindow="-120" yWindow="-120" windowWidth="21840" windowHeight="13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CR102" i="12"/>
  <c r="AF88" i="12" l="1"/>
  <c r="AA76" i="12"/>
  <c r="AA75" i="12"/>
  <c r="AA74" i="12"/>
  <c r="AA73" i="12"/>
  <c r="AA72" i="12"/>
  <c r="AA71" i="12"/>
  <c r="AA70" i="12"/>
  <c r="AA69" i="12"/>
  <c r="AA68" i="12"/>
  <c r="AU63" i="12"/>
  <c r="AP63" i="12"/>
  <c r="AA36" i="12"/>
  <c r="AA35" i="12"/>
  <c r="AA34" i="12"/>
  <c r="AA33" i="12"/>
  <c r="AA32" i="12"/>
  <c r="AA31" i="12"/>
  <c r="AA30" i="12"/>
  <c r="AA29" i="12"/>
  <c r="AA28" i="12"/>
  <c r="AA23" i="12" l="1"/>
  <c r="AA8" i="12"/>
  <c r="AA7"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W34" i="10" l="1"/>
  <c r="BW35" i="10" l="1"/>
  <c r="BW36" i="10" s="1"/>
  <c r="BW37" i="10" s="1"/>
  <c r="BW38" i="10" s="1"/>
  <c r="BW39" i="10" s="1"/>
  <c r="BW40" i="10" s="1"/>
  <c r="BW41" i="10" s="1"/>
  <c r="BW42" i="10" s="1"/>
  <c r="CO34" i="10"/>
</calcChain>
</file>

<file path=xl/sharedStrings.xml><?xml version="1.0" encoding="utf-8"?>
<sst xmlns="http://schemas.openxmlformats.org/spreadsheetml/2006/main" count="1165" uniqueCount="587">
  <si>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</si>
  <si>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</si>
  <si>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</si>
  <si>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</si>
  <si>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</si>
  <si>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</si>
  <si>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</si>
  <si>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</si>
  <si>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</si>
  <si>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</si>
  <si>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</si>
  <si>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</si>
  <si>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</si>
  <si>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</si>
  <si>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</si>
  <si>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</si>
  <si>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</si>
  <si>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</si>
  <si>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</si>
  <si>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</si>
  <si>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</si>
  <si>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</si>
  <si>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</si>
  <si>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</si>
  <si>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</si>
  <si>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</si>
  <si>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</si>
  <si>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</si>
  <si>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</si>
  <si>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</si>
  <si>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</si>
  <si>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</si>
  <si>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</si>
  <si>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</si>
  <si>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</si>
  <si>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</si>
  <si>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</si>
  <si>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</si>
  <si>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</si>
  <si>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</si>
  <si>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</si>
  <si>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</si>
  <si>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</si>
  <si>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</si>
  <si>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</si>
  <si>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</si>
  <si>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</si>
  <si>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</si>
  <si>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</si>
  <si>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</si>
  <si>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</si>
  <si>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</si>
  <si>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</si>
  <si>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</si>
  <si>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</si>
  <si>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</si>
  <si>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</si>
  <si>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</si>
  <si>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</si>
  <si>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</si>
  <si>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</si>
  <si>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</si>
  <si>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</si>
  <si>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</si>
  <si>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</si>
  <si>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</si>
  <si>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</si>
  <si>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</si>
  <si>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</si>
  <si>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</si>
  <si>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</si>
  <si>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</si>
  <si>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</si>
  <si>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</si>
  <si>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</si>
  <si>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</si>
  <si>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</si>
  <si>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</si>
  <si>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</si>
  <si>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</si>
  <si>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</si>
  <si>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</si>
  <si>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</si>
  <si>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</si>
  <si>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</si>
  <si>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</si>
  <si>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</si>
  <si>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</si>
  <si>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</si>
  <si>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</si>
  <si>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</si>
  <si>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</si>
  <si>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</si>
  <si>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</si>
  <si>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</si>
  <si>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</si>
  <si>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</si>
  <si>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</si>
  <si>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</si>
  <si>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</si>
  <si>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</si>
  <si>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</si>
  <si>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</si>
  <si>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</si>
  <si>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</si>
  <si>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</si>
  <si>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</si>
  <si>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</si>
  <si>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</si>
  <si>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</si>
  <si>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</si>
  <si>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</si>
  <si>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</si>
  <si>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</si>
  <si>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</si>
  <si>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</si>
  <si>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</si>
  <si>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</si>
  <si>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</si>
  <si>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</si>
  <si>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</si>
  <si>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</si>
  <si>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</si>
  <si>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</si>
  <si>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</si>
  <si>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</si>
  <si>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</si>
  <si>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</si>
  <si>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</si>
  <si>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</si>
  <si>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</si>
  <si>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</si>
  <si>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</si>
  <si>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</si>
  <si>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</si>
  <si>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</si>
  <si>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</si>
  <si>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</si>
  <si>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</si>
  <si>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</si>
  <si>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</si>
  <si>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</si>
  <si>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</si>
  <si>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</si>
  <si>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</si>
  <si>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</si>
  <si>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</si>
  <si>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</si>
  <si>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</si>
  <si>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</si>
  <si>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</si>
  <si>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</si>
  <si>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</si>
  <si>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</si>
  <si>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</si>
  <si>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</si>
  <si>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</si>
  <si>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</si>
  <si>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</si>
  <si>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</si>
  <si>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</si>
  <si>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</si>
  <si>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</si>
  <si>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</si>
  <si>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</si>
  <si>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</si>
  <si>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</si>
  <si>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</si>
  <si>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</si>
  <si>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</si>
  <si>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</si>
  <si>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</si>
  <si>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</si>
  <si>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</si>
  <si>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</si>
  <si>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</si>
  <si>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</si>
  <si>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</si>
  <si>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</si>
  <si>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</si>
  <si>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</si>
  <si>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</si>
  <si>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</si>
  <si>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</si>
  <si>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</si>
  <si>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</si>
  <si>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</si>
  <si>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</si>
  <si>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</si>
  <si>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</si>
  <si>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</si>
  <si>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</si>
  <si>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</si>
  <si>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</si>
  <si>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</si>
  <si>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</si>
  <si>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</si>
  <si>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</si>
  <si>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</si>
  <si>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</si>
  <si>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</si>
  <si>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</si>
  <si>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</si>
  <si>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</si>
  <si>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</si>
  <si>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</si>
  <si>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徳島県美波町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</si>
  <si>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</si>
  <si>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</si>
  <si>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</si>
  <si>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</si>
  <si>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</si>
  <si>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</si>
  <si>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</si>
  <si>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</si>
  <si>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</si>
  <si>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</si>
  <si>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</si>
  <si>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</si>
  <si>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</si>
  <si>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</si>
  <si>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</si>
  <si>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</si>
  <si>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</si>
  <si>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</si>
  <si>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</si>
  <si>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</si>
  <si>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</si>
  <si>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</si>
  <si>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</si>
  <si>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</si>
  <si>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</si>
  <si>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</si>
  <si>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</si>
  <si>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</si>
  <si>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</si>
  <si>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</si>
  <si>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</si>
  <si>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</si>
  <si>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</si>
  <si>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</si>
  <si>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</si>
  <si>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</si>
  <si>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</si>
  <si>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</si>
  <si>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</si>
  <si>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</si>
  <si>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</si>
  <si>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</si>
  <si>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</si>
  <si>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</si>
  <si>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</si>
  <si>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</si>
  <si>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</si>
  <si>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</si>
  <si>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</si>
  <si>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</si>
  <si>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</si>
  <si>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</si>
  <si>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</si>
  <si>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</si>
  <si>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</si>
  <si>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</si>
  <si>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</si>
  <si>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</si>
  <si>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</si>
  <si>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</si>
  <si>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</si>
  <si>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</si>
  <si>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</si>
  <si>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</si>
  <si>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</si>
  <si>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</si>
  <si>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</si>
  <si>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</si>
  <si>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</si>
  <si>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</si>
  <si>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</si>
  <si>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</si>
  <si>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</si>
  <si>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</si>
  <si>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</si>
  <si>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</si>
  <si>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</si>
  <si>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</si>
  <si>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</si>
  <si>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</si>
  <si>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</si>
  <si>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</si>
  <si>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</si>
  <si>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</si>
  <si>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</si>
  <si>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</si>
  <si>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</si>
  <si>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</si>
  <si>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</si>
  <si>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</si>
  <si>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</si>
  <si>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</si>
  <si>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</si>
  <si>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</si>
  <si>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</si>
  <si>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</si>
  <si>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</si>
  <si>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</si>
  <si>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</si>
  <si>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</si>
  <si>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</si>
  <si>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</si>
  <si>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</si>
  <si>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</si>
  <si>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</si>
  <si>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</si>
  <si>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</si>
  <si>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</si>
  <si>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</si>
  <si>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</si>
  <si>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</si>
  <si>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</si>
  <si>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</si>
  <si>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</si>
  <si>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</si>
  <si>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</si>
  <si>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</si>
  <si>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</si>
  <si>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</si>
  <si>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</si>
  <si>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</si>
  <si>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</si>
  <si>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</si>
  <si>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</si>
  <si>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</si>
  <si>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</si>
  <si>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</si>
  <si>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</si>
  <si>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</si>
  <si>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</si>
  <si>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</si>
  <si>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</si>
  <si>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</si>
  <si>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</si>
  <si>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</si>
  <si>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</si>
  <si>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</si>
  <si>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</si>
  <si>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</si>
  <si>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</si>
  <si>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</si>
  <si>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</si>
  <si>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</si>
  <si>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</si>
  <si>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</si>
  <si>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</si>
  <si>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</si>
  <si>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</si>
  <si>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徳島県美波町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</si>
  <si>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</si>
  <si>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</si>
  <si>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</si>
  <si>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</si>
  <si>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</si>
  <si>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</si>
  <si>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</si>
  <si>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</si>
  <si>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</si>
  <si>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</si>
  <si>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</si>
  <si>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</si>
  <si>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</si>
  <si>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</si>
  <si>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</si>
  <si>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</si>
  <si>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</si>
  <si>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</si>
  <si>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</si>
  <si>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</si>
  <si>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</si>
  <si>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</si>
  <si>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</si>
  <si>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</si>
  <si>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</si>
  <si>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</si>
  <si>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</si>
  <si>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</si>
  <si>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</si>
  <si>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</si>
  <si>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</si>
  <si>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</si>
  <si>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</si>
  <si>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</si>
  <si>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</si>
  <si>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</si>
  <si>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</si>
  <si>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</si>
  <si>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</si>
  <si>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</si>
  <si>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</si>
  <si>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美波町簡易水道事業特別会計</t>
    <phoneticPr fontId="5"/>
  </si>
  <si>
    <t>法非適用企業</t>
    <phoneticPr fontId="5"/>
  </si>
  <si>
    <t>美波町公共下水道事業特別会計</t>
    <phoneticPr fontId="5"/>
  </si>
  <si>
    <t>美波町漁業集落排水事業特別会計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</si>
  <si>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</si>
  <si>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</si>
  <si>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</si>
  <si>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</si>
  <si>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</si>
  <si>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</si>
  <si>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</si>
  <si>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</si>
  <si>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</si>
  <si>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</si>
  <si>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</si>
  <si>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</si>
  <si>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</si>
  <si>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</si>
  <si>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</si>
  <si>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</si>
  <si>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</si>
  <si>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</si>
  <si>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</si>
  <si>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</si>
  <si>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</si>
  <si>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</si>
  <si>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</si>
  <si>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</si>
  <si>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</si>
  <si>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</si>
  <si>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</si>
  <si>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</si>
  <si>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</si>
  <si>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</si>
  <si>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</si>
  <si>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</si>
  <si>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</si>
  <si>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</si>
  <si>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</si>
  <si>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</si>
  <si>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</si>
  <si>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</si>
  <si>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</si>
  <si>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</si>
  <si>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</si>
  <si>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</si>
  <si>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</si>
  <si>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</si>
  <si>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</si>
  <si>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</si>
  <si>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</si>
  <si>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</si>
  <si>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</si>
  <si>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</si>
  <si>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</si>
  <si>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</si>
  <si>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</si>
  <si>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</si>
  <si>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</si>
  <si>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</si>
  <si>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</si>
  <si>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</si>
  <si>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</si>
  <si>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</si>
  <si>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美波町簡易水道事業特別会計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</si>
  <si>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</si>
  <si>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</si>
  <si>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</si>
  <si>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</si>
  <si>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</si>
  <si>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</si>
  <si>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</si>
  <si>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</si>
  <si>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</si>
  <si>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</si>
  <si>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</si>
  <si>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</si>
  <si>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</si>
  <si>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</si>
  <si>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</si>
  <si>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</si>
  <si>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</si>
  <si>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</si>
  <si>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</si>
  <si>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</si>
  <si>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</si>
  <si>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</si>
  <si>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</si>
  <si>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</si>
  <si>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</si>
  <si>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</si>
  <si>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</si>
  <si>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</si>
  <si>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</si>
  <si>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</si>
  <si>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</si>
  <si>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</si>
  <si>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</si>
  <si>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</si>
  <si>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</si>
  <si>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</si>
  <si>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</si>
  <si>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</si>
  <si>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</si>
  <si>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</si>
  <si>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</si>
  <si>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</si>
  <si>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</si>
  <si>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</si>
  <si>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</si>
  <si>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</si>
  <si>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</si>
  <si>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</si>
  <si>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</si>
  <si>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</si>
  <si>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</si>
  <si>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</si>
  <si>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</si>
  <si>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</si>
  <si>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</si>
  <si>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</si>
  <si>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</si>
  <si>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</si>
  <si>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</si>
  <si>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</si>
  <si>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</si>
  <si>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</si>
  <si>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</si>
  <si>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</si>
  <si>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</si>
  <si>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</si>
  <si>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</si>
  <si>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</si>
  <si>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</si>
  <si>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</si>
  <si>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</si>
  <si>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</si>
  <si>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</si>
  <si>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</si>
  <si>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</si>
  <si>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</si>
  <si>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</si>
  <si>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</si>
  <si>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</si>
  <si>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</si>
  <si>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</si>
  <si>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</si>
  <si>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</si>
  <si>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</si>
  <si>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</si>
  <si>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</si>
  <si>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</si>
  <si>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1.48</t>
  </si>
  <si>
    <t>美波町病院事業会計</t>
  </si>
  <si>
    <t>一般会計</t>
  </si>
  <si>
    <t>美波町水道事業会計</t>
  </si>
  <si>
    <t>美波町介護保険事業特別会計</t>
  </si>
  <si>
    <t>美波町簡易水道事業特別会計</t>
  </si>
  <si>
    <t>美波町国民健康保険事業特別会計</t>
  </si>
  <si>
    <t>美波町国民健康保険診療所特別会計</t>
  </si>
  <si>
    <t>美波町後期高齢者医療特別会計</t>
  </si>
  <si>
    <t>その他会計（赤字）</t>
  </si>
  <si>
    <t>その他会計（黒字）</t>
  </si>
  <si>
    <t>-</t>
    <phoneticPr fontId="2"/>
  </si>
  <si>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</si>
  <si>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</si>
  <si>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</si>
  <si>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</si>
  <si>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</si>
  <si>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</si>
  <si>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</si>
  <si>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</si>
  <si>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</si>
  <si>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株式会社道の駅日和佐</t>
  </si>
  <si>
    <t>まちづくり基金</t>
    <rPh sb="5" eb="7">
      <t>キキン</t>
    </rPh>
    <phoneticPr fontId="11"/>
  </si>
  <si>
    <t>育英奨学基金</t>
    <rPh sb="0" eb="2">
      <t>イクエイ</t>
    </rPh>
    <rPh sb="2" eb="4">
      <t>ショウガク</t>
    </rPh>
    <rPh sb="4" eb="6">
      <t>キキン</t>
    </rPh>
    <phoneticPr fontId="2"/>
  </si>
  <si>
    <t>子どもの未来創造教育基金</t>
    <rPh sb="0" eb="1">
      <t>コ</t>
    </rPh>
    <rPh sb="4" eb="6">
      <t>ミライ</t>
    </rPh>
    <rPh sb="6" eb="8">
      <t>ソウゾウ</t>
    </rPh>
    <rPh sb="8" eb="10">
      <t>キョウイク</t>
    </rPh>
    <rPh sb="10" eb="12">
      <t>キキン</t>
    </rPh>
    <phoneticPr fontId="2"/>
  </si>
  <si>
    <t>地域福祉基金</t>
    <rPh sb="0" eb="2">
      <t>チイキ</t>
    </rPh>
    <rPh sb="2" eb="4">
      <t>フクシ</t>
    </rPh>
    <rPh sb="4" eb="6">
      <t>キキン</t>
    </rPh>
    <phoneticPr fontId="2"/>
  </si>
  <si>
    <t>病院建設基金</t>
    <rPh sb="0" eb="2">
      <t>ビョウイン</t>
    </rPh>
    <rPh sb="2" eb="4">
      <t>ケンセツ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</si>
  <si>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</si>
  <si>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</si>
  <si>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</si>
  <si>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起債発行額の抑制により、将来負担比率はマイナスとなっている。</t>
    <rPh sb="0" eb="2">
      <t>キサイ</t>
    </rPh>
    <rPh sb="2" eb="4">
      <t>ハッコウ</t>
    </rPh>
    <rPh sb="4" eb="5">
      <t>ガク</t>
    </rPh>
    <rPh sb="6" eb="8">
      <t>ヨクセイ</t>
    </rPh>
    <rPh sb="12" eb="14">
      <t>ショウライ</t>
    </rPh>
    <rPh sb="14" eb="16">
      <t>フタン</t>
    </rPh>
    <rPh sb="16" eb="18">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</si>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</sst>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33" fillId="0" borderId="112" xfId="0" applyFont="1" applyBorder="1" applyAlignment="1" applyProtection="1">
      <alignment horizontal="left" vertical="center" shrinkToFit="1"/>
      <protection locked="0"/>
    </xf>
    <xf numFmtId="0" fontId="33" fillId="0" borderId="113" xfId="0" applyFont="1" applyBorder="1" applyAlignment="1" applyProtection="1">
      <alignment horizontal="left" vertical="center" shrinkToFit="1"/>
      <protection locked="0"/>
    </xf>
    <xf numFmtId="0" fontId="33" fillId="0" borderId="114" xfId="0"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33" fillId="0" borderId="98" xfId="0" applyFont="1" applyBorder="1" applyAlignment="1" applyProtection="1">
      <alignment horizontal="left" vertical="center" shrinkToFit="1"/>
      <protection locked="0"/>
    </xf>
    <xf numFmtId="0" fontId="33" fillId="0" borderId="99" xfId="0" applyFont="1" applyBorder="1" applyAlignment="1" applyProtection="1">
      <alignment horizontal="left" vertical="center" shrinkToFit="1"/>
      <protection locked="0"/>
    </xf>
    <xf numFmtId="0" fontId="33" fillId="0" borderId="100" xfId="0"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3EC2D2-6FB7-42DB-9579-DD752D28BF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3EC0-453E-8BCB-16A04F203D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130087</c:v>
                </c:pt>
                <c:pt idx="1">
                  <c:v>53371</c:v>
                </c:pt>
                <c:pt idx="2">
                  <c:v>88180</c:v>
                </c:pt>
                <c:pt idx="3">
                  <c:v>239392</c:v>
                </c:pt>
                <c:pt idx="4">
                  <c:v>165885</c:v>
                </c:pt>
              </c:numCache>
            </c:numRef>
          </c:val>
          <c:smooth val="0"/>
          <c:extLst>
            <c:ext xmlns:c16="http://schemas.microsoft.com/office/drawing/2014/chart" uri="{C3380CC4-5D6E-409C-BE32-E72D297353CC}">
              <c16:uniqueId val="{00000001-3EC0-453E-8BCB-16A04F203D2A}"/>
            </c:ext>
          </c:extLst>
        </c:ser>
        <c:dLbls>
          <c:showLegendKey val="0"/>
          <c:showVal val="0"/>
          <c:showCatName val="0"/>
          <c:showSerName val="0"/>
          <c:showPercent val="0"/>
          <c:showBubbleSize val="0"/>
        </c:dLbls>
        <c:marker val="1"/>
        <c:smooth val="0"/>
        <c:axId val="350570128"/>
        <c:axId val="351722768"/>
      </c:lineChart>
      <c:catAx>
        <c:axId val="35057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722768"/>
        <c:crosses val="autoZero"/>
        <c:auto val="1"/>
        <c:lblAlgn val="ctr"/>
        <c:lblOffset val="100"/>
        <c:tickLblSkip val="1"/>
        <c:tickMarkSkip val="1"/>
        <c:noMultiLvlLbl val="0"/>
      </c:catAx>
      <c:valAx>
        <c:axId val="3517227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57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5.38</c:v>
                </c:pt>
                <c:pt idx="1">
                  <c:v>4.5599999999999996</c:v>
                </c:pt>
                <c:pt idx="2">
                  <c:v>4.63</c:v>
                </c:pt>
                <c:pt idx="3">
                  <c:v>6.49</c:v>
                </c:pt>
                <c:pt idx="4">
                  <c:v>4.99</c:v>
                </c:pt>
              </c:numCache>
            </c:numRef>
          </c:val>
          <c:extLst>
            <c:ext xmlns:c16="http://schemas.microsoft.com/office/drawing/2014/chart" uri="{C3380CC4-5D6E-409C-BE32-E72D297353CC}">
              <c16:uniqueId val="{00000000-8EE6-47E9-85EA-E1556C8D04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63.22</c:v>
                </c:pt>
                <c:pt idx="1">
                  <c:v>63.91</c:v>
                </c:pt>
                <c:pt idx="2">
                  <c:v>64.209999999999994</c:v>
                </c:pt>
                <c:pt idx="3">
                  <c:v>67.63</c:v>
                </c:pt>
                <c:pt idx="4">
                  <c:v>70.599999999999994</c:v>
                </c:pt>
              </c:numCache>
            </c:numRef>
          </c:val>
          <c:extLst>
            <c:ext xmlns:c16="http://schemas.microsoft.com/office/drawing/2014/chart" uri="{C3380CC4-5D6E-409C-BE32-E72D297353CC}">
              <c16:uniqueId val="{00000001-8EE6-47E9-85EA-E1556C8D04ED}"/>
            </c:ext>
          </c:extLst>
        </c:ser>
        <c:dLbls>
          <c:showLegendKey val="0"/>
          <c:showVal val="0"/>
          <c:showCatName val="0"/>
          <c:showSerName val="0"/>
          <c:showPercent val="0"/>
          <c:showBubbleSize val="0"/>
        </c:dLbls>
        <c:gapWidth val="250"/>
        <c:overlap val="100"/>
        <c:axId val="351718064"/>
        <c:axId val="351717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6.05</c:v>
                </c:pt>
                <c:pt idx="1">
                  <c:v>-0.59</c:v>
                </c:pt>
                <c:pt idx="2">
                  <c:v>2.02</c:v>
                </c:pt>
                <c:pt idx="3">
                  <c:v>2.35</c:v>
                </c:pt>
                <c:pt idx="4">
                  <c:v>-1.48</c:v>
                </c:pt>
              </c:numCache>
            </c:numRef>
          </c:val>
          <c:smooth val="0"/>
          <c:extLst>
            <c:ext xmlns:c16="http://schemas.microsoft.com/office/drawing/2014/chart" uri="{C3380CC4-5D6E-409C-BE32-E72D297353CC}">
              <c16:uniqueId val="{00000002-8EE6-47E9-85EA-E1556C8D04ED}"/>
            </c:ext>
          </c:extLst>
        </c:ser>
        <c:dLbls>
          <c:showLegendKey val="0"/>
          <c:showVal val="0"/>
          <c:showCatName val="0"/>
          <c:showSerName val="0"/>
          <c:showPercent val="0"/>
          <c:showBubbleSize val="0"/>
        </c:dLbls>
        <c:marker val="1"/>
        <c:smooth val="0"/>
        <c:axId val="351718064"/>
        <c:axId val="351717672"/>
      </c:lineChart>
      <c:catAx>
        <c:axId val="35171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717672"/>
        <c:crosses val="autoZero"/>
        <c:auto val="1"/>
        <c:lblAlgn val="ctr"/>
        <c:lblOffset val="100"/>
        <c:tickLblSkip val="1"/>
        <c:tickMarkSkip val="1"/>
        <c:noMultiLvlLbl val="0"/>
      </c:catAx>
      <c:valAx>
        <c:axId val="351717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1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0.21</c:v>
                </c:pt>
                <c:pt idx="2">
                  <c:v>#N/A</c:v>
                </c:pt>
                <c:pt idx="3">
                  <c:v>0.2</c:v>
                </c:pt>
                <c:pt idx="4">
                  <c:v>#N/A</c:v>
                </c:pt>
                <c:pt idx="5">
                  <c:v>0.06</c:v>
                </c:pt>
                <c:pt idx="6">
                  <c:v>#N/A</c:v>
                </c:pt>
                <c:pt idx="7">
                  <c:v>0.04</c:v>
                </c:pt>
                <c:pt idx="8">
                  <c:v>#N/A</c:v>
                </c:pt>
                <c:pt idx="9">
                  <c:v>0.1</c:v>
                </c:pt>
              </c:numCache>
            </c:numRef>
          </c:val>
          <c:extLst>
            <c:ext xmlns:c16="http://schemas.microsoft.com/office/drawing/2014/chart" uri="{C3380CC4-5D6E-409C-BE32-E72D297353CC}">
              <c16:uniqueId val="{00000000-796A-426B-B32C-E6559D285E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6A-426B-B32C-E6559D285E20}"/>
            </c:ext>
          </c:extLst>
        </c:ser>
        <c:ser>
          <c:idx val="2"/>
          <c:order val="2"/>
          <c:tx>
            <c:strRef>
              <c:f>データシート!$A$29</c:f>
              <c:strCache>
                <c:ptCount val="1"/>
                <c:pt idx="0">
                  <c:v>美波町後期高齢者医療特別会計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0.11</c:v>
                </c:pt>
                <c:pt idx="4">
                  <c:v>#N/A</c:v>
                </c:pt>
                <c:pt idx="5">
                  <c:v>0.08</c:v>
                </c:pt>
                <c:pt idx="6">
                  <c:v>#N/A</c:v>
                </c:pt>
                <c:pt idx="7">
                  <c:v>0.12</c:v>
                </c:pt>
                <c:pt idx="8">
                  <c:v>#N/A</c:v>
                </c:pt>
                <c:pt idx="9">
                  <c:v>0.11</c:v>
                </c:pt>
              </c:numCache>
            </c:numRef>
          </c:val>
          <c:extLst>
            <c:ext xmlns:c16="http://schemas.microsoft.com/office/drawing/2014/chart" uri="{C3380CC4-5D6E-409C-BE32-E72D297353CC}">
              <c16:uniqueId val="{00000002-796A-426B-B32C-E6559D285E20}"/>
            </c:ext>
          </c:extLst>
        </c:ser>
        <c:ser>
          <c:idx val="3"/>
          <c:order val="3"/>
          <c:tx>
            <c:strRef>
              <c:f>データシート!$A$30</c:f>
              <c:strCache>
                <c:ptCount val="1"/>
                <c:pt idx="0">
                  <c:v>美波町国民健康保険診療所特別会計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c:v>
                </c:pt>
                <c:pt idx="4">
                  <c:v>#N/A</c:v>
                </c:pt>
                <c:pt idx="5">
                  <c:v>0.14000000000000001</c:v>
                </c:pt>
                <c:pt idx="6">
                  <c:v>#N/A</c:v>
                </c:pt>
                <c:pt idx="7">
                  <c:v>0.23</c:v>
                </c:pt>
                <c:pt idx="8">
                  <c:v>#N/A</c:v>
                </c:pt>
                <c:pt idx="9">
                  <c:v>0.3</c:v>
                </c:pt>
              </c:numCache>
            </c:numRef>
          </c:val>
          <c:extLst>
            <c:ext xmlns:c16="http://schemas.microsoft.com/office/drawing/2014/chart" uri="{C3380CC4-5D6E-409C-BE32-E72D297353CC}">
              <c16:uniqueId val="{00000003-796A-426B-B32C-E6559D285E20}"/>
            </c:ext>
          </c:extLst>
        </c:ser>
        <c:ser>
          <c:idx val="4"/>
          <c:order val="4"/>
          <c:tx>
            <c:strRef>
              <c:f>データシート!$A$31</c:f>
              <c:strCache>
                <c:ptCount val="1"/>
                <c:pt idx="0">
                  <c:v>美波町国民健康保険事業特別会計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0.09</c:v>
                </c:pt>
                <c:pt idx="4">
                  <c:v>#N/A</c:v>
                </c:pt>
                <c:pt idx="5">
                  <c:v>0</c:v>
                </c:pt>
                <c:pt idx="6">
                  <c:v>#N/A</c:v>
                </c:pt>
                <c:pt idx="7">
                  <c:v>0.06</c:v>
                </c:pt>
                <c:pt idx="8">
                  <c:v>#N/A</c:v>
                </c:pt>
                <c:pt idx="9">
                  <c:v>0.72</c:v>
                </c:pt>
              </c:numCache>
            </c:numRef>
          </c:val>
          <c:extLst>
            <c:ext xmlns:c16="http://schemas.microsoft.com/office/drawing/2014/chart" uri="{C3380CC4-5D6E-409C-BE32-E72D297353CC}">
              <c16:uniqueId val="{00000004-796A-426B-B32C-E6559D285E20}"/>
            </c:ext>
          </c:extLst>
        </c:ser>
        <c:ser>
          <c:idx val="5"/>
          <c:order val="5"/>
          <c:tx>
            <c:strRef>
              <c:f>データシート!$A$32</c:f>
              <c:strCache>
                <c:ptCount val="1"/>
                <c:pt idx="0">
                  <c:v>美波町簡易水道事業特別会計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0.26</c:v>
                </c:pt>
                <c:pt idx="4">
                  <c:v>#N/A</c:v>
                </c:pt>
                <c:pt idx="5">
                  <c:v>0.39</c:v>
                </c:pt>
                <c:pt idx="6">
                  <c:v>#N/A</c:v>
                </c:pt>
                <c:pt idx="7">
                  <c:v>0.7</c:v>
                </c:pt>
                <c:pt idx="8">
                  <c:v>#N/A</c:v>
                </c:pt>
                <c:pt idx="9">
                  <c:v>1.1100000000000001</c:v>
                </c:pt>
              </c:numCache>
            </c:numRef>
          </c:val>
          <c:extLst>
            <c:ext xmlns:c16="http://schemas.microsoft.com/office/drawing/2014/chart" uri="{C3380CC4-5D6E-409C-BE32-E72D297353CC}">
              <c16:uniqueId val="{00000005-796A-426B-B32C-E6559D285E20}"/>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c:v>
                </c:pt>
                <c:pt idx="2">
                  <c:v>#N/A</c:v>
                </c:pt>
                <c:pt idx="3">
                  <c:v>2.66</c:v>
                </c:pt>
                <c:pt idx="4">
                  <c:v>#N/A</c:v>
                </c:pt>
                <c:pt idx="5">
                  <c:v>2.5099999999999998</c:v>
                </c:pt>
                <c:pt idx="6">
                  <c:v>#N/A</c:v>
                </c:pt>
                <c:pt idx="7">
                  <c:v>3.23</c:v>
                </c:pt>
                <c:pt idx="8">
                  <c:v>#N/A</c:v>
                </c:pt>
                <c:pt idx="9">
                  <c:v>3</c:v>
                </c:pt>
              </c:numCache>
            </c:numRef>
          </c:val>
          <c:extLst>
            <c:ext xmlns:c16="http://schemas.microsoft.com/office/drawing/2014/chart" uri="{C3380CC4-5D6E-409C-BE32-E72D297353CC}">
              <c16:uniqueId val="{00000006-796A-426B-B32C-E6559D285E20}"/>
            </c:ext>
          </c:extLst>
        </c:ser>
        <c:ser>
          <c:idx val="7"/>
          <c:order val="7"/>
          <c:tx>
            <c:strRef>
              <c:f>データシート!$A$34</c:f>
              <c:strCache>
                <c:ptCount val="1"/>
                <c:pt idx="0">
                  <c:v>美波町水道事業会計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2.2999999999999998</c:v>
                </c:pt>
                <c:pt idx="2">
                  <c:v>#N/A</c:v>
                </c:pt>
                <c:pt idx="3">
                  <c:v>2.4900000000000002</c:v>
                </c:pt>
                <c:pt idx="4">
                  <c:v>#N/A</c:v>
                </c:pt>
                <c:pt idx="5">
                  <c:v>3.09</c:v>
                </c:pt>
                <c:pt idx="6">
                  <c:v>#N/A</c:v>
                </c:pt>
                <c:pt idx="7">
                  <c:v>4.38</c:v>
                </c:pt>
                <c:pt idx="8">
                  <c:v>#N/A</c:v>
                </c:pt>
                <c:pt idx="9">
                  <c:v>4.83</c:v>
                </c:pt>
              </c:numCache>
            </c:numRef>
          </c:val>
          <c:extLst>
            <c:ext xmlns:c16="http://schemas.microsoft.com/office/drawing/2014/chart" uri="{C3380CC4-5D6E-409C-BE32-E72D297353CC}">
              <c16:uniqueId val="{00000007-796A-426B-B32C-E6559D285E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5.21</c:v>
                </c:pt>
                <c:pt idx="2">
                  <c:v>#N/A</c:v>
                </c:pt>
                <c:pt idx="3">
                  <c:v>4.46</c:v>
                </c:pt>
                <c:pt idx="4">
                  <c:v>#N/A</c:v>
                </c:pt>
                <c:pt idx="5">
                  <c:v>4.58</c:v>
                </c:pt>
                <c:pt idx="6">
                  <c:v>#N/A</c:v>
                </c:pt>
                <c:pt idx="7">
                  <c:v>6.48</c:v>
                </c:pt>
                <c:pt idx="8">
                  <c:v>#N/A</c:v>
                </c:pt>
                <c:pt idx="9">
                  <c:v>4.93</c:v>
                </c:pt>
              </c:numCache>
            </c:numRef>
          </c:val>
          <c:extLst>
            <c:ext xmlns:c16="http://schemas.microsoft.com/office/drawing/2014/chart" uri="{C3380CC4-5D6E-409C-BE32-E72D297353CC}">
              <c16:uniqueId val="{00000008-796A-426B-B32C-E6559D285E20}"/>
            </c:ext>
          </c:extLst>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11.88</c:v>
                </c:pt>
                <c:pt idx="2">
                  <c:v>#N/A</c:v>
                </c:pt>
                <c:pt idx="3">
                  <c:v>20.96</c:v>
                </c:pt>
                <c:pt idx="4">
                  <c:v>#N/A</c:v>
                </c:pt>
                <c:pt idx="5">
                  <c:v>9.3800000000000008</c:v>
                </c:pt>
                <c:pt idx="6">
                  <c:v>#N/A</c:v>
                </c:pt>
                <c:pt idx="7">
                  <c:v>9.8800000000000008</c:v>
                </c:pt>
                <c:pt idx="8">
                  <c:v>#N/A</c:v>
                </c:pt>
                <c:pt idx="9">
                  <c:v>10.94</c:v>
                </c:pt>
              </c:numCache>
            </c:numRef>
          </c:val>
          <c:extLst>
            <c:ext xmlns:c16="http://schemas.microsoft.com/office/drawing/2014/chart" uri="{C3380CC4-5D6E-409C-BE32-E72D297353CC}">
              <c16:uniqueId val="{00000009-796A-426B-B32C-E6559D285E20}"/>
            </c:ext>
          </c:extLst>
        </c:ser>
        <c:dLbls>
          <c:showLegendKey val="0"/>
          <c:showVal val="0"/>
          <c:showCatName val="0"/>
          <c:showSerName val="0"/>
          <c:showPercent val="0"/>
          <c:showBubbleSize val="0"/>
        </c:dLbls>
        <c:gapWidth val="150"/>
        <c:overlap val="100"/>
        <c:axId val="351721200"/>
        <c:axId val="351723552"/>
      </c:barChart>
      <c:catAx>
        <c:axId val="35172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723552"/>
        <c:crosses val="autoZero"/>
        <c:auto val="1"/>
        <c:lblAlgn val="ctr"/>
        <c:lblOffset val="100"/>
        <c:tickLblSkip val="1"/>
        <c:tickMarkSkip val="1"/>
        <c:noMultiLvlLbl val="0"/>
      </c:catAx>
      <c:valAx>
        <c:axId val="3517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2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593</c:v>
                </c:pt>
                <c:pt idx="5">
                  <c:v>639</c:v>
                </c:pt>
                <c:pt idx="8">
                  <c:v>639</c:v>
                </c:pt>
                <c:pt idx="11">
                  <c:v>617</c:v>
                </c:pt>
                <c:pt idx="14">
                  <c:v>592</c:v>
                </c:pt>
              </c:numCache>
            </c:numRef>
          </c:val>
          <c:extLst>
            <c:ext xmlns:c16="http://schemas.microsoft.com/office/drawing/2014/chart" uri="{C3380CC4-5D6E-409C-BE32-E72D297353CC}">
              <c16:uniqueId val="{00000000-01F6-4E1C-9D97-979D0BE65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F6-4E1C-9D97-979D0BE65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F6-4E1C-9D97-979D0BE65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9</c:v>
                </c:pt>
                <c:pt idx="6">
                  <c:v>10</c:v>
                </c:pt>
                <c:pt idx="9">
                  <c:v>12</c:v>
                </c:pt>
                <c:pt idx="12">
                  <c:v>12</c:v>
                </c:pt>
              </c:numCache>
            </c:numRef>
          </c:val>
          <c:extLst>
            <c:ext xmlns:c16="http://schemas.microsoft.com/office/drawing/2014/chart" uri="{C3380CC4-5D6E-409C-BE32-E72D297353CC}">
              <c16:uniqueId val="{00000003-01F6-4E1C-9D97-979D0BE65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109</c:v>
                </c:pt>
                <c:pt idx="3">
                  <c:v>117</c:v>
                </c:pt>
                <c:pt idx="6">
                  <c:v>105</c:v>
                </c:pt>
                <c:pt idx="9">
                  <c:v>94</c:v>
                </c:pt>
                <c:pt idx="12">
                  <c:v>92</c:v>
                </c:pt>
              </c:numCache>
            </c:numRef>
          </c:val>
          <c:extLst>
            <c:ext xmlns:c16="http://schemas.microsoft.com/office/drawing/2014/chart" uri="{C3380CC4-5D6E-409C-BE32-E72D297353CC}">
              <c16:uniqueId val="{00000004-01F6-4E1C-9D97-979D0BE65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F6-4E1C-9D97-979D0BE65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F6-4E1C-9D97-979D0BE65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666</c:v>
                </c:pt>
                <c:pt idx="3">
                  <c:v>692</c:v>
                </c:pt>
                <c:pt idx="6">
                  <c:v>677</c:v>
                </c:pt>
                <c:pt idx="9">
                  <c:v>658</c:v>
                </c:pt>
                <c:pt idx="12">
                  <c:v>629</c:v>
                </c:pt>
              </c:numCache>
            </c:numRef>
          </c:val>
          <c:extLst>
            <c:ext xmlns:c16="http://schemas.microsoft.com/office/drawing/2014/chart" uri="{C3380CC4-5D6E-409C-BE32-E72D297353CC}">
              <c16:uniqueId val="{00000007-01F6-4E1C-9D97-979D0BE65AC3}"/>
            </c:ext>
          </c:extLst>
        </c:ser>
        <c:dLbls>
          <c:showLegendKey val="0"/>
          <c:showVal val="0"/>
          <c:showCatName val="0"/>
          <c:showSerName val="0"/>
          <c:showPercent val="0"/>
          <c:showBubbleSize val="0"/>
        </c:dLbls>
        <c:gapWidth val="100"/>
        <c:overlap val="100"/>
        <c:axId val="351722376"/>
        <c:axId val="351718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201</c:v>
                </c:pt>
                <c:pt idx="2">
                  <c:v>#N/A</c:v>
                </c:pt>
                <c:pt idx="3">
                  <c:v>#N/A</c:v>
                </c:pt>
                <c:pt idx="4">
                  <c:v>179</c:v>
                </c:pt>
                <c:pt idx="5">
                  <c:v>#N/A</c:v>
                </c:pt>
                <c:pt idx="6">
                  <c:v>#N/A</c:v>
                </c:pt>
                <c:pt idx="7">
                  <c:v>153</c:v>
                </c:pt>
                <c:pt idx="8">
                  <c:v>#N/A</c:v>
                </c:pt>
                <c:pt idx="9">
                  <c:v>#N/A</c:v>
                </c:pt>
                <c:pt idx="10">
                  <c:v>147</c:v>
                </c:pt>
                <c:pt idx="11">
                  <c:v>#N/A</c:v>
                </c:pt>
                <c:pt idx="12">
                  <c:v>#N/A</c:v>
                </c:pt>
                <c:pt idx="13">
                  <c:v>141</c:v>
                </c:pt>
                <c:pt idx="14">
                  <c:v>#N/A</c:v>
                </c:pt>
              </c:numCache>
            </c:numRef>
          </c:val>
          <c:smooth val="0"/>
          <c:extLst>
            <c:ext xmlns:c16="http://schemas.microsoft.com/office/drawing/2014/chart" uri="{C3380CC4-5D6E-409C-BE32-E72D297353CC}">
              <c16:uniqueId val="{00000008-01F6-4E1C-9D97-979D0BE65AC3}"/>
            </c:ext>
          </c:extLst>
        </c:ser>
        <c:dLbls>
          <c:showLegendKey val="0"/>
          <c:showVal val="0"/>
          <c:showCatName val="0"/>
          <c:showSerName val="0"/>
          <c:showPercent val="0"/>
          <c:showBubbleSize val="0"/>
        </c:dLbls>
        <c:marker val="1"/>
        <c:smooth val="0"/>
        <c:axId val="351722376"/>
        <c:axId val="351718456"/>
      </c:lineChart>
      <c:catAx>
        <c:axId val="35172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718456"/>
        <c:crosses val="autoZero"/>
        <c:auto val="1"/>
        <c:lblAlgn val="ctr"/>
        <c:lblOffset val="100"/>
        <c:tickLblSkip val="1"/>
        <c:tickMarkSkip val="1"/>
        <c:noMultiLvlLbl val="0"/>
      </c:catAx>
      <c:valAx>
        <c:axId val="35171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2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5408</c:v>
                </c:pt>
                <c:pt idx="5">
                  <c:v>5461</c:v>
                </c:pt>
                <c:pt idx="8">
                  <c:v>5519</c:v>
                </c:pt>
                <c:pt idx="11">
                  <c:v>6476</c:v>
                </c:pt>
                <c:pt idx="14">
                  <c:v>6934</c:v>
                </c:pt>
              </c:numCache>
            </c:numRef>
          </c:val>
          <c:extLst>
            <c:ext xmlns:c16="http://schemas.microsoft.com/office/drawing/2014/chart" uri="{C3380CC4-5D6E-409C-BE32-E72D297353CC}">
              <c16:uniqueId val="{00000000-713F-4F06-B074-13B9EF9A5E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68</c:v>
                </c:pt>
                <c:pt idx="5">
                  <c:v>61</c:v>
                </c:pt>
                <c:pt idx="8">
                  <c:v>103</c:v>
                </c:pt>
                <c:pt idx="11">
                  <c:v>105</c:v>
                </c:pt>
                <c:pt idx="14">
                  <c:v>77</c:v>
                </c:pt>
              </c:numCache>
            </c:numRef>
          </c:val>
          <c:extLst>
            <c:ext xmlns:c16="http://schemas.microsoft.com/office/drawing/2014/chart" uri="{C3380CC4-5D6E-409C-BE32-E72D297353CC}">
              <c16:uniqueId val="{00000001-713F-4F06-B074-13B9EF9A5E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3684</c:v>
                </c:pt>
                <c:pt idx="5">
                  <c:v>3842</c:v>
                </c:pt>
                <c:pt idx="8">
                  <c:v>3826</c:v>
                </c:pt>
                <c:pt idx="11">
                  <c:v>3837</c:v>
                </c:pt>
                <c:pt idx="14">
                  <c:v>3864</c:v>
                </c:pt>
              </c:numCache>
            </c:numRef>
          </c:val>
          <c:extLst>
            <c:ext xmlns:c16="http://schemas.microsoft.com/office/drawing/2014/chart" uri="{C3380CC4-5D6E-409C-BE32-E72D297353CC}">
              <c16:uniqueId val="{00000002-713F-4F06-B074-13B9EF9A5E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3F-4F06-B074-13B9EF9A5E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3F-4F06-B074-13B9EF9A5E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F-4F06-B074-13B9EF9A5E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1087</c:v>
                </c:pt>
                <c:pt idx="3">
                  <c:v>1029</c:v>
                </c:pt>
                <c:pt idx="6">
                  <c:v>820</c:v>
                </c:pt>
                <c:pt idx="9">
                  <c:v>814</c:v>
                </c:pt>
                <c:pt idx="12">
                  <c:v>967</c:v>
                </c:pt>
              </c:numCache>
            </c:numRef>
          </c:val>
          <c:extLst>
            <c:ext xmlns:c16="http://schemas.microsoft.com/office/drawing/2014/chart" uri="{C3380CC4-5D6E-409C-BE32-E72D297353CC}">
              <c16:uniqueId val="{00000006-713F-4F06-B074-13B9EF9A5E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c:v>
                </c:pt>
                <c:pt idx="3">
                  <c:v>70</c:v>
                </c:pt>
                <c:pt idx="6">
                  <c:v>49</c:v>
                </c:pt>
                <c:pt idx="9">
                  <c:v>28</c:v>
                </c:pt>
                <c:pt idx="12">
                  <c:v>20</c:v>
                </c:pt>
              </c:numCache>
            </c:numRef>
          </c:val>
          <c:extLst>
            <c:ext xmlns:c16="http://schemas.microsoft.com/office/drawing/2014/chart" uri="{C3380CC4-5D6E-409C-BE32-E72D297353CC}">
              <c16:uniqueId val="{00000007-713F-4F06-B074-13B9EF9A5E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1082</c:v>
                </c:pt>
                <c:pt idx="3">
                  <c:v>1408</c:v>
                </c:pt>
                <c:pt idx="6">
                  <c:v>1463</c:v>
                </c:pt>
                <c:pt idx="9">
                  <c:v>1417</c:v>
                </c:pt>
                <c:pt idx="12">
                  <c:v>2012</c:v>
                </c:pt>
              </c:numCache>
            </c:numRef>
          </c:val>
          <c:extLst>
            <c:ext xmlns:c16="http://schemas.microsoft.com/office/drawing/2014/chart" uri="{C3380CC4-5D6E-409C-BE32-E72D297353CC}">
              <c16:uniqueId val="{00000008-713F-4F06-B074-13B9EF9A5E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88</c:v>
                </c:pt>
                <c:pt idx="3">
                  <c:v>344</c:v>
                </c:pt>
                <c:pt idx="6">
                  <c:v>0</c:v>
                </c:pt>
                <c:pt idx="9">
                  <c:v>0</c:v>
                </c:pt>
                <c:pt idx="12">
                  <c:v>0</c:v>
                </c:pt>
              </c:numCache>
            </c:numRef>
          </c:val>
          <c:extLst>
            <c:ext xmlns:c16="http://schemas.microsoft.com/office/drawing/2014/chart" uri="{C3380CC4-5D6E-409C-BE32-E72D297353CC}">
              <c16:uniqueId val="{00000009-713F-4F06-B074-13B9EF9A5E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5875</c:v>
                </c:pt>
                <c:pt idx="3">
                  <c:v>5849</c:v>
                </c:pt>
                <c:pt idx="6">
                  <c:v>5975</c:v>
                </c:pt>
                <c:pt idx="9">
                  <c:v>6941</c:v>
                </c:pt>
                <c:pt idx="12">
                  <c:v>7563</c:v>
                </c:pt>
              </c:numCache>
            </c:numRef>
          </c:val>
          <c:extLst>
            <c:ext xmlns:c16="http://schemas.microsoft.com/office/drawing/2014/chart" uri="{C3380CC4-5D6E-409C-BE32-E72D297353CC}">
              <c16:uniqueId val="{0000000A-713F-4F06-B074-13B9EF9A5EC2}"/>
            </c:ext>
          </c:extLst>
        </c:ser>
        <c:dLbls>
          <c:showLegendKey val="0"/>
          <c:showVal val="0"/>
          <c:showCatName val="0"/>
          <c:showSerName val="0"/>
          <c:showPercent val="0"/>
          <c:showBubbleSize val="0"/>
        </c:dLbls>
        <c:gapWidth val="100"/>
        <c:overlap val="100"/>
        <c:axId val="351721984"/>
        <c:axId val="37850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3F-4F06-B074-13B9EF9A5EC2}"/>
            </c:ext>
          </c:extLst>
        </c:ser>
        <c:dLbls>
          <c:showLegendKey val="0"/>
          <c:showVal val="0"/>
          <c:showCatName val="0"/>
          <c:showSerName val="0"/>
          <c:showPercent val="0"/>
          <c:showBubbleSize val="0"/>
        </c:dLbls>
        <c:marker val="1"/>
        <c:smooth val="0"/>
        <c:axId val="351721984"/>
        <c:axId val="378507408"/>
      </c:lineChart>
      <c:catAx>
        <c:axId val="35172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507408"/>
        <c:crosses val="autoZero"/>
        <c:auto val="1"/>
        <c:lblAlgn val="ctr"/>
        <c:lblOffset val="100"/>
        <c:tickLblSkip val="1"/>
        <c:tickMarkSkip val="1"/>
        <c:noMultiLvlLbl val="0"/>
      </c:catAx>
      <c:valAx>
        <c:axId val="37850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2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2446</c:v>
                </c:pt>
                <c:pt idx="1">
                  <c:v>2471</c:v>
                </c:pt>
                <c:pt idx="2">
                  <c:v>2481</c:v>
                </c:pt>
              </c:numCache>
            </c:numRef>
          </c:val>
          <c:extLst>
            <c:ext xmlns:c16="http://schemas.microsoft.com/office/drawing/2014/chart" uri="{C3380CC4-5D6E-409C-BE32-E72D297353CC}">
              <c16:uniqueId val="{00000000-BC8C-4B90-9EA9-36ECD1632A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908</c:v>
                </c:pt>
                <c:pt idx="1">
                  <c:v>959</c:v>
                </c:pt>
                <c:pt idx="2">
                  <c:v>969</c:v>
                </c:pt>
              </c:numCache>
            </c:numRef>
          </c:val>
          <c:extLst>
            <c:ext xmlns:c16="http://schemas.microsoft.com/office/drawing/2014/chart" uri="{C3380CC4-5D6E-409C-BE32-E72D297353CC}">
              <c16:uniqueId val="{00000001-BC8C-4B90-9EA9-36ECD1632A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603</c:v>
                </c:pt>
                <c:pt idx="1">
                  <c:v>740</c:v>
                </c:pt>
                <c:pt idx="2">
                  <c:v>952</c:v>
                </c:pt>
              </c:numCache>
            </c:numRef>
          </c:val>
          <c:extLst>
            <c:ext xmlns:c16="http://schemas.microsoft.com/office/drawing/2014/chart" uri="{C3380CC4-5D6E-409C-BE32-E72D297353CC}">
              <c16:uniqueId val="{00000002-BC8C-4B90-9EA9-36ECD1632AEF}"/>
            </c:ext>
          </c:extLst>
        </c:ser>
        <c:dLbls>
          <c:showLegendKey val="0"/>
          <c:showVal val="0"/>
          <c:showCatName val="0"/>
          <c:showSerName val="0"/>
          <c:showPercent val="0"/>
          <c:showBubbleSize val="0"/>
        </c:dLbls>
        <c:gapWidth val="120"/>
        <c:overlap val="100"/>
        <c:axId val="378504664"/>
        <c:axId val="378501528"/>
      </c:barChart>
      <c:catAx>
        <c:axId val="37850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8501528"/>
        <c:crosses val="autoZero"/>
        <c:auto val="1"/>
        <c:lblAlgn val="ctr"/>
        <c:lblOffset val="100"/>
        <c:tickLblSkip val="1"/>
        <c:tickMarkSkip val="1"/>
        <c:noMultiLvlLbl val="0"/>
      </c:catAx>
      <c:valAx>
        <c:axId val="378501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850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{71E61B3C-1048-402D-9FBB-BBDA0E7ECB4A}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152-407C-A89E-42D187CF7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{FE76DB38-2B83-445D-B208-2413B0178A63}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52-407C-A89E-42D187CF7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{A2AB8E6F-75A1-4669-9B33-9507B10BE9C8}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52-407C-A89E-42D187CF7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{9A8CEAFE-DD8D-4D68-B6A6-E8B8B04BFACF}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52-407C-A89E-42D187CF7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{3D1E41AF-15B5-424D-8F8E-780BA0AC654B}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52-407C-A89E-42D187CF78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{081B56A5-791D-40A3-894E-EE073AF5322C}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152-407C-A89E-42D187CF78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{E7C73ED7-FE9B-40D6-A5A9-1149E13B24A2}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152-407C-A89E-42D187CF78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{4D65C7D5-DCC2-4B31-BB3F-376AFEB47DAE}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152-407C-A89E-42D187CF78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{9F9110FF-8802-4E7C-9072-E4BFDE81FD37}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152-407C-A89E-42D187CF7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61.9</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52-407C-A89E-42D187CF78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{1C9E6DC9-554F-4C5D-9416-52854C07D51C}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152-407C-A89E-42D187CF78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{D0F2C515-0598-4310-B661-A6C888116DE3}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52-407C-A89E-42D187CF7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{2F9FA5AF-0F75-463D-BB47-5FB74EB14AF1}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52-407C-A89E-42D187CF7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{17D46C0D-256B-45D1-9CAB-A1AAEDEEB866}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52-407C-A89E-42D187CF7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{6FF1C37C-B462-4E41-9FF8-CBF9AE141DB6}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52-407C-A89E-42D187CF78E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{59006495-B8EE-44A2-947E-86BECCE7BBA8}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152-407C-A89E-42D187CF78E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{DE57EE87-B183-4872-93FD-FD7C4677F147}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152-407C-A89E-42D187CF78E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{842EF490-35EA-4451-BC8D-4032C16E6C41}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152-407C-A89E-42D187CF78E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{4B2EA359-F220-4AB8-AEE7-8ADE93C176D2}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152-407C-A89E-42D187CF7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5152-407C-A89E-42D187CF78E3}"/>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6"/>
          <c:min val="2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{4E65910F-83E4-45D0-B663-8EE68ADFB59B}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20-4AB6-86C3-155D3EA12B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{E8A399E6-8B00-4193-9265-151A0A36CBAB}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20-4AB6-86C3-155D3EA12B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{D0F40B50-4A91-4509-93B3-36DE1B17AA91}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20-4AB6-86C3-155D3EA12B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{E65BC10B-E819-44E2-973D-EBAB0E30C031}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20-4AB6-86C3-155D3EA12B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{8F4F108B-E4CF-4821-8CBE-9C312F5A2CC3}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20-4AB6-86C3-155D3EA12BA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{C7A13C7C-1270-49CF-8F25-5FD862578A1C}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20-4AB6-86C3-155D3EA12BA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{AAA30A5C-0F82-406F-8FD3-721F7CB7B6CA}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20-4AB6-86C3-155D3EA12BA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{ACAF0793-A1E7-4B54-ACCE-C02F578E0A5D}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20-4AB6-86C3-155D3EA12BA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{122C8076-3FAD-40D5-9AC7-3D6FECFD20B4}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20-4AB6-86C3-155D3EA12B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6.1</c:v>
                </c:pt>
                <c:pt idx="16">
                  <c:v>5.6</c:v>
                </c:pt>
                <c:pt idx="24">
                  <c:v>5.0999999999999996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B20-4AB6-86C3-155D3EA12B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{0FB6B5BB-B317-49E2-AEE2-CEB2189C9DB2}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20-4AB6-86C3-155D3EA12B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{9B4A4E68-002E-4328-89DA-C142C4B03684}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20-4AB6-86C3-155D3EA12B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{B1DE519B-57AB-46E4-885D-1C438B3B602A}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20-4AB6-86C3-155D3EA12B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{4B6379F1-DC8D-4100-AE5B-9866F73A600A}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20-4AB6-86C3-155D3EA12B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{4AB7C374-BE18-448F-BED9-2E1E15B035D2}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20-4AB6-86C3-155D3EA12B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{CFEAE11D-DD63-4543-A328-B90DF312BEDB}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20-4AB6-86C3-155D3EA12B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{F5A0F7F7-C405-46FB-B363-3DA9BF0050A8}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20-4AB6-86C3-155D3EA12BA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{46C05F0B-0AF2-41C3-AA41-3C074EDB89D2}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20-4AB6-86C3-155D3EA12B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{65E79C93-B49A-4421-BCEE-A8245B4C10DD}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20-4AB6-86C3-155D3EA12B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AB20-4AB6-86C3-155D3EA12BAA}"/>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人口の減少や高齢化、大型事業所が少ないことから、地方税収が乏しく、類似団体数値を大幅に下回っている。</a:t>
          </a:r>
          <a:endParaRPr lang="ja-JP" altLang="ja-JP" sz="1400">
            <a:effectLst/>
          </a:endParaRPr>
        </a:p>
        <a:p>
          <a:r>
            <a:rPr lang="ja-JP" altLang="ja-JP" sz="1100" b="0" i="0" baseline="0">
              <a:solidFill>
                <a:schemeClr val="dk1"/>
              </a:solidFill>
              <a:effectLst/>
              <a:latin typeface="+mn-lt"/>
              <a:ea typeface="+mn-ea"/>
              <a:cs typeface="+mn-cs"/>
            </a:rPr>
            <a:t>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歳入では、普通交付税（前年度比</a:t>
          </a:r>
          <a:r>
            <a:rPr lang="ja-JP" altLang="en-US" sz="1000" b="0" i="0" baseline="0">
              <a:solidFill>
                <a:schemeClr val="dk1"/>
              </a:solidFill>
              <a:effectLst/>
              <a:latin typeface="+mn-lt"/>
              <a:ea typeface="+mn-ea"/>
              <a:cs typeface="+mn-cs"/>
            </a:rPr>
            <a:t>１２８</a:t>
          </a:r>
          <a:r>
            <a:rPr lang="ja-JP" altLang="ja-JP" sz="1000" b="0" i="0" baseline="0">
              <a:solidFill>
                <a:schemeClr val="dk1"/>
              </a:solidFill>
              <a:effectLst/>
              <a:latin typeface="+mn-lt"/>
              <a:ea typeface="+mn-ea"/>
              <a:cs typeface="+mn-cs"/>
            </a:rPr>
            <a:t>百万円減）、</a:t>
          </a:r>
          <a:r>
            <a:rPr lang="ja-JP" altLang="en-US" sz="1000" b="0" i="0" baseline="0">
              <a:solidFill>
                <a:schemeClr val="dk1"/>
              </a:solidFill>
              <a:effectLst/>
              <a:latin typeface="+mn-lt"/>
              <a:ea typeface="+mn-ea"/>
              <a:cs typeface="+mn-cs"/>
            </a:rPr>
            <a:t>特別交付税</a:t>
          </a:r>
          <a:r>
            <a:rPr lang="ja-JP" altLang="ja-JP" sz="1000" b="0" i="0" baseline="0">
              <a:solidFill>
                <a:schemeClr val="dk1"/>
              </a:solidFill>
              <a:effectLst/>
              <a:latin typeface="+mn-lt"/>
              <a:ea typeface="+mn-ea"/>
              <a:cs typeface="+mn-cs"/>
            </a:rPr>
            <a:t>（前年度比</a:t>
          </a:r>
          <a:r>
            <a:rPr lang="ja-JP" altLang="en-US" sz="1000" b="0" i="0" baseline="0">
              <a:solidFill>
                <a:schemeClr val="dk1"/>
              </a:solidFill>
              <a:effectLst/>
              <a:latin typeface="+mn-lt"/>
              <a:ea typeface="+mn-ea"/>
              <a:cs typeface="+mn-cs"/>
            </a:rPr>
            <a:t>１７</a:t>
          </a:r>
          <a:r>
            <a:rPr lang="ja-JP" altLang="ja-JP" sz="1000" b="0" i="0" baseline="0">
              <a:solidFill>
                <a:schemeClr val="dk1"/>
              </a:solidFill>
              <a:effectLst/>
              <a:latin typeface="+mn-lt"/>
              <a:ea typeface="+mn-ea"/>
              <a:cs typeface="+mn-cs"/>
            </a:rPr>
            <a:t>百万円減）で、経常一般財源が減少し、歳出では、経常経費で繰出金（前年度比</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百万円増）、物件費（前年度比３</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百万円増）、</a:t>
          </a:r>
          <a:r>
            <a:rPr lang="ja-JP" altLang="en-US" sz="1000" b="0" i="0" baseline="0">
              <a:solidFill>
                <a:schemeClr val="dk1"/>
              </a:solidFill>
              <a:effectLst/>
              <a:latin typeface="+mn-lt"/>
              <a:ea typeface="+mn-ea"/>
              <a:cs typeface="+mn-cs"/>
            </a:rPr>
            <a:t>人件</a:t>
          </a:r>
          <a:r>
            <a:rPr lang="ja-JP" altLang="ja-JP" sz="1000" b="0" i="0" baseline="0">
              <a:solidFill>
                <a:schemeClr val="dk1"/>
              </a:solidFill>
              <a:effectLst/>
              <a:latin typeface="+mn-lt"/>
              <a:ea typeface="+mn-ea"/>
              <a:cs typeface="+mn-cs"/>
            </a:rPr>
            <a:t>費（前年度比</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百万円増）となったため、経常収支比率が前年度比較で</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％増加した。</a:t>
          </a:r>
          <a:endParaRPr lang="ja-JP" altLang="ja-JP" sz="1100">
            <a:effectLst/>
          </a:endParaRPr>
        </a:p>
        <a:p>
          <a:pPr rtl="0"/>
          <a:r>
            <a:rPr lang="ja-JP" altLang="ja-JP" sz="1000" b="0" i="0" baseline="0">
              <a:solidFill>
                <a:schemeClr val="dk1"/>
              </a:solidFill>
              <a:effectLst/>
              <a:latin typeface="+mn-lt"/>
              <a:ea typeface="+mn-ea"/>
              <a:cs typeface="+mn-cs"/>
            </a:rPr>
            <a:t>　今後の見込みとして、人口減少による税収の減、普通交付税の段階的な縮減や病院建設事業、医療保健センター整備事業</a:t>
          </a:r>
          <a:r>
            <a:rPr lang="ja-JP" altLang="en-US" sz="1000" b="0" i="0" baseline="0">
              <a:solidFill>
                <a:schemeClr val="dk1"/>
              </a:solidFill>
              <a:effectLst/>
              <a:latin typeface="+mn-lt"/>
              <a:ea typeface="+mn-ea"/>
              <a:cs typeface="+mn-cs"/>
            </a:rPr>
            <a:t>・高台整備事業</a:t>
          </a:r>
          <a:r>
            <a:rPr lang="ja-JP" altLang="ja-JP" sz="1000" b="0" i="0" baseline="0">
              <a:solidFill>
                <a:schemeClr val="dk1"/>
              </a:solidFill>
              <a:effectLst/>
              <a:latin typeface="+mn-lt"/>
              <a:ea typeface="+mn-ea"/>
              <a:cs typeface="+mn-cs"/>
            </a:rPr>
            <a:t>などの地方債発行による元利償還の増加、国民健康保険特別会計、公共下水道事業特別会計、診療所特別会計、病院会計、水道会計（上水道・簡易水道）の収支不足を補う財政補填の増加が予想されるため、経常的経費の削減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97155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9662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123825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041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87630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87630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88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13352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類似団体よりも上回ることとなった。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原因としては、業務の効率化を図るためのクラウド化や法改正に伴う新たなシステム整備、既存システムの改良や各種計画策定を委託しており、それらによる物件費の増加である。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今後は、物件費の増加を抑えるためにも、安易なシステム化を抑制し、委託契約の業務分担を見直しすることにより、物件費の削減に努める。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106615</xdr:rowOff>
    </xdr:from>
    <xdr:to>
      <xdr:col>23</xdr:col>
      <xdr:colOff>133350</xdr:colOff>
      <xdr:row>84</xdr:row>
      <xdr:rowOff>160973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08415"/>
          <a:ext cx="8382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85996</xdr:rowOff>
    </xdr:from>
    <xdr:to>
      <xdr:col>19</xdr:col>
      <xdr:colOff>133350</xdr:colOff>
      <xdr:row>84</xdr:row>
      <xdr:rowOff>106615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87796"/>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75998</xdr:rowOff>
    </xdr:from>
    <xdr:to>
      <xdr:col>15</xdr:col>
      <xdr:colOff>82550</xdr:colOff>
      <xdr:row>84</xdr:row>
      <xdr:rowOff>85996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7779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153921</xdr:rowOff>
    </xdr:from>
    <xdr:to>
      <xdr:col>11</xdr:col>
      <xdr:colOff>31750</xdr:colOff>
      <xdr:row>84</xdr:row>
      <xdr:rowOff>75998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84271"/>
          <a:ext cx="889000" cy="9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110173</xdr:rowOff>
    </xdr:from>
    <xdr:to>
      <xdr:col>23</xdr:col>
      <xdr:colOff>184150</xdr:colOff>
      <xdr:row>85</xdr:row>
      <xdr:rowOff>40323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82250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55815</xdr:rowOff>
    </xdr:from>
    <xdr:to>
      <xdr:col>19</xdr:col>
      <xdr:colOff>184150</xdr:colOff>
      <xdr:row>84</xdr:row>
      <xdr:rowOff>157415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142192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4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35196</xdr:rowOff>
    </xdr:from>
    <xdr:to>
      <xdr:col>15</xdr:col>
      <xdr:colOff>133350</xdr:colOff>
      <xdr:row>84</xdr:row>
      <xdr:rowOff>136796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121573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25198</xdr:rowOff>
    </xdr:from>
    <xdr:to>
      <xdr:col>11</xdr:col>
      <xdr:colOff>82550</xdr:colOff>
      <xdr:row>84</xdr:row>
      <xdr:rowOff>126798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111575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1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103121</xdr:rowOff>
    </xdr:from>
    <xdr:to>
      <xdr:col>7</xdr:col>
      <xdr:colOff>31750</xdr:colOff>
      <xdr:row>84</xdr:row>
      <xdr:rowOff>33271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18048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人事院勧告を尊重した適正な給与水準及び給与制度の維持管理に努めると共に、勤務評定導入についての検討や各種手当の見直しに努め、なお一層の適正化を図る。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86</xdr:row>
      <xdr:rowOff>159052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0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159052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233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159959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8077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平成１７年度以降、退職者不補充や採用抑制を続けており、今後も退職者の補充を必要最小限度に留め、定員管理の適正化に努める。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53170</xdr:rowOff>
    </xdr:from>
    <xdr:to>
      <xdr:col>81</xdr:col>
      <xdr:colOff>44450</xdr:colOff>
      <xdr:row>63</xdr:row>
      <xdr:rowOff>81322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5452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168318</xdr:rowOff>
    </xdr:from>
    <xdr:to>
      <xdr:col>77</xdr:col>
      <xdr:colOff>44450</xdr:colOff>
      <xdr:row>63</xdr:row>
      <xdr:rowOff>53170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98218"/>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168318</xdr:rowOff>
    </xdr:from>
    <xdr:to>
      <xdr:col>72</xdr:col>
      <xdr:colOff>203200</xdr:colOff>
      <xdr:row>63</xdr:row>
      <xdr:rowOff>33062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9821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149013</xdr:rowOff>
    </xdr:from>
    <xdr:to>
      <xdr:col>68</xdr:col>
      <xdr:colOff>152400</xdr:colOff>
      <xdr:row>63</xdr:row>
      <xdr:rowOff>33062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7891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30522</xdr:rowOff>
    </xdr:from>
    <xdr:to>
      <xdr:col>81</xdr:col>
      <xdr:colOff>95250</xdr:colOff>
      <xdr:row>63</xdr:row>
      <xdr:rowOff>132122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2599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2370</xdr:rowOff>
    </xdr:from>
    <xdr:to>
      <xdr:col>77</xdr:col>
      <xdr:colOff>95250</xdr:colOff>
      <xdr:row>63</xdr:row>
      <xdr:rowOff>103970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88747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117518</xdr:rowOff>
    </xdr:from>
    <xdr:to>
      <xdr:col>73</xdr:col>
      <xdr:colOff>44450</xdr:colOff>
      <xdr:row>63</xdr:row>
      <xdr:rowOff>47668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32445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153712</xdr:rowOff>
    </xdr:from>
    <xdr:to>
      <xdr:col>68</xdr:col>
      <xdr:colOff>203200</xdr:colOff>
      <xdr:row>63</xdr:row>
      <xdr:rowOff>83862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68639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98213</xdr:rowOff>
    </xdr:from>
    <xdr:to>
      <xdr:col>64</xdr:col>
      <xdr:colOff>152400</xdr:colOff>
      <xdr:row>63</xdr:row>
      <xdr:rowOff>28363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13140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類似団体と比較して良好な数値となっており、改善傾向となっている。</a:t>
          </a:r>
          <a:endParaRPr lang="ja-JP" altLang="ja-JP" sz="1400">
            <a:effectLst/>
          </a:endParaRPr>
        </a:p>
        <a:p>
          <a:pPr rtl="0"/>
          <a:r>
            <a:rPr lang="ja-JP" altLang="ja-JP" sz="1100" b="0" i="0" baseline="0">
              <a:solidFill>
                <a:schemeClr val="dk1"/>
              </a:solidFill>
              <a:effectLst/>
              <a:latin typeface="+mn-lt"/>
              <a:ea typeface="+mn-ea"/>
              <a:cs typeface="+mn-cs"/>
            </a:rPr>
            <a:t>しかし、大規模事業に要した起債の償還開始や、</a:t>
          </a:r>
          <a:r>
            <a:rPr lang="ja-JP" altLang="en-US" sz="1100" b="0" i="0" baseline="0">
              <a:solidFill>
                <a:schemeClr val="dk1"/>
              </a:solidFill>
              <a:effectLst/>
              <a:latin typeface="+mn-lt"/>
              <a:ea typeface="+mn-ea"/>
              <a:cs typeface="+mn-cs"/>
            </a:rPr>
            <a:t>高台整備</a:t>
          </a:r>
          <a:r>
            <a:rPr lang="ja-JP" altLang="ja-JP" sz="1100" b="0" i="0" baseline="0">
              <a:solidFill>
                <a:schemeClr val="dk1"/>
              </a:solidFill>
              <a:effectLst/>
              <a:latin typeface="+mn-lt"/>
              <a:ea typeface="+mn-ea"/>
              <a:cs typeface="+mn-cs"/>
            </a:rPr>
            <a:t>事業に伴う起債発行により、数値の悪化が見込まれる。</a:t>
          </a:r>
          <a:endParaRPr lang="ja-JP" altLang="ja-JP" sz="1400">
            <a:effectLst/>
          </a:endParaRPr>
        </a:p>
        <a:p>
          <a:pPr rtl="0"/>
          <a:r>
            <a:rPr lang="ja-JP" altLang="ja-JP" sz="1100" b="0" i="0" baseline="0">
              <a:solidFill>
                <a:schemeClr val="dk1"/>
              </a:solidFill>
              <a:effectLst/>
              <a:latin typeface="+mn-lt"/>
              <a:ea typeface="+mn-ea"/>
              <a:cs typeface="+mn-cs"/>
            </a:rPr>
            <a:t>　起債発行を財源とする事業の厳格化に努め、財政健全化を図る。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75777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87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115994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156210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24977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類似団体で１位と良好な数値となっている。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今後の見込みとして、大規模事業に発行した起債の償還開始や、</a:t>
          </a:r>
          <a:r>
            <a:rPr lang="ja-JP" altLang="en-US" sz="1100" b="0" i="0" baseline="0">
              <a:solidFill>
                <a:schemeClr val="dk1"/>
              </a:solidFill>
              <a:effectLst/>
              <a:latin typeface="+mn-lt"/>
              <a:ea typeface="+mn-ea"/>
              <a:cs typeface="+mn-cs"/>
            </a:rPr>
            <a:t>高台整備事業</a:t>
          </a:r>
          <a:r>
            <a:rPr lang="ja-JP" altLang="ja-JP" sz="1100" b="0" i="0" baseline="0">
              <a:solidFill>
                <a:schemeClr val="dk1"/>
              </a:solidFill>
              <a:effectLst/>
              <a:latin typeface="+mn-lt"/>
              <a:ea typeface="+mn-ea"/>
              <a:cs typeface="+mn-cs"/>
            </a:rPr>
            <a:t>に伴う地方債残高の増加、収支不足を補うための財政調整基金等の取り崩しにより、急激に数値が悪化することが見込まれる。</a:t>
          </a:r>
          <a:endParaRPr lang="ja-JP" altLang="ja-JP" sz="1400">
            <a:effectLst/>
          </a:endParaRPr>
        </a:p>
        <a:p>
          <a:r>
            <a:rPr lang="ja-JP" altLang="ja-JP" sz="1100" b="0" i="0" baseline="0">
              <a:solidFill>
                <a:schemeClr val="dk1"/>
              </a:solidFill>
              <a:effectLst/>
              <a:latin typeface="+mn-lt"/>
              <a:ea typeface="+mn-ea"/>
              <a:cs typeface="+mn-cs"/>
            </a:rPr>
            <a:t>　急ぐ必要のない事業は実施時期を延伸、又は実施期間の複数年化を図り、道路・橋梁など社会資本の長寿命化や公共施設等の適正管理などに伴う地方債発行を継続してゆかねばならないため、国庫補助金など特定財源を活用し、過疎対策事業債の交付税措置の高い地方債を財源とすることにより、将来負担の悪化を防ぐ。</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平成１７年度以降、退職者不補充及び必要最小限度の補充に留めており、今後も人件費の抑制に努める。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8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経常的な事務経費の削減に努めており、類似団体平均値を下回っている。今後も「行財政改革プラン」に掲げている毎年３％以上の削減（一般財源べース）に努め、適正化を図る。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144145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27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9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6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14</xdr:row>
      <xdr:rowOff>6985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367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127635</xdr:rowOff>
    </xdr:from>
    <xdr:to>
      <xdr:col>65</xdr:col>
      <xdr:colOff>53975</xdr:colOff>
      <xdr:row>14</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類似団体と比較して近接した数値となっている。</a:t>
          </a:r>
          <a:endParaRPr lang="ja-JP" altLang="ja-JP" sz="1400">
            <a:effectLst/>
          </a:endParaRPr>
        </a:p>
        <a:p>
          <a:pPr rtl="0"/>
          <a:r>
            <a:rPr lang="ja-JP" altLang="ja-JP" sz="1100" b="0" i="0" baseline="0">
              <a:solidFill>
                <a:schemeClr val="dk1"/>
              </a:solidFill>
              <a:effectLst/>
              <a:latin typeface="+mn-lt"/>
              <a:ea typeface="+mn-ea"/>
              <a:cs typeface="+mn-cs"/>
            </a:rPr>
            <a:t>　健康診断、健康相談など定期的に実施し、自立した生活が送れるように保健活動に努める。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141288</xdr:rowOff>
    </xdr:from>
    <xdr:to>
      <xdr:col>24</xdr:col>
      <xdr:colOff>25400</xdr:colOff>
      <xdr:row>56</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10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55</xdr:row>
      <xdr:rowOff>169863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10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169863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567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53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119063</xdr:rowOff>
    </xdr:from>
    <xdr:to>
      <xdr:col>15</xdr:col>
      <xdr:colOff>149225</xdr:colOff>
      <xdr:row>56</xdr:row>
      <xdr:rowOff>49213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59390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1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2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類似団体と同程度の数値で推移しているが、病院会計の収支不足を補う財政補填の増加が見込まれるため、各会計の経費節減などを求めていく方針である。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8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病院建設事業など大規模事業に要する起債、継続的な臨時財政対策債の発行により、公債費</a:t>
          </a:r>
          <a:r>
            <a:rPr lang="ja-JP" altLang="en-US" sz="1100" b="0" i="0" baseline="0">
              <a:solidFill>
                <a:schemeClr val="dk1"/>
              </a:solidFill>
              <a:effectLst/>
              <a:latin typeface="+mn-lt"/>
              <a:ea typeface="+mn-ea"/>
              <a:cs typeface="+mn-cs"/>
            </a:rPr>
            <a:t>は高い数値となっている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今後は、事業の取捨選択に努め、起債発行を抑制し、適正な地方債管理に努める。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158024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10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154758</xdr:rowOff>
    </xdr:from>
    <xdr:to>
      <xdr:col>19</xdr:col>
      <xdr:colOff>187325</xdr:colOff>
      <xdr:row>75</xdr:row>
      <xdr:rowOff>158024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1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154758</xdr:rowOff>
    </xdr:from>
    <xdr:to>
      <xdr:col>15</xdr:col>
      <xdr:colOff>98425</xdr:colOff>
      <xdr:row>76</xdr:row>
      <xdr:rowOff>19231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13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19231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200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72770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107224</xdr:rowOff>
    </xdr:from>
    <xdr:to>
      <xdr:col>20</xdr:col>
      <xdr:colOff>38100</xdr:colOff>
      <xdr:row>76</xdr:row>
      <xdr:rowOff>37374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22151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5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103959</xdr:rowOff>
    </xdr:from>
    <xdr:to>
      <xdr:col>15</xdr:col>
      <xdr:colOff>149225</xdr:colOff>
      <xdr:row>76</xdr:row>
      <xdr:rowOff>34110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18885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139881</xdr:rowOff>
    </xdr:from>
    <xdr:to>
      <xdr:col>11</xdr:col>
      <xdr:colOff>60325</xdr:colOff>
      <xdr:row>76</xdr:row>
      <xdr:rowOff>70031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54808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同程度の数値で推移している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78</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29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99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99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76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148077</xdr:rowOff>
    </xdr:from>
    <xdr:to>
      <xdr:col>29</xdr:col>
      <xdr:colOff>127000</xdr:colOff>
      <xdr:row>15</xdr:row>
      <xdr:rowOff>31864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6002"/>
          <a:ext cx="647700" cy="5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16121</xdr:rowOff>
    </xdr:from>
    <xdr:to>
      <xdr:col>26</xdr:col>
      <xdr:colOff>50800</xdr:colOff>
      <xdr:row>15</xdr:row>
      <xdr:rowOff>31864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35496"/>
          <a:ext cx="6985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16121</xdr:rowOff>
    </xdr:from>
    <xdr:to>
      <xdr:col>22</xdr:col>
      <xdr:colOff>114300</xdr:colOff>
      <xdr:row>15</xdr:row>
      <xdr:rowOff>20091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5496"/>
          <a:ext cx="698500" cy="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12868</xdr:rowOff>
    </xdr:from>
    <xdr:to>
      <xdr:col>18</xdr:col>
      <xdr:colOff>177800</xdr:colOff>
      <xdr:row>15</xdr:row>
      <xdr:rowOff>20091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32243"/>
          <a:ext cx="698500" cy="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97277</xdr:rowOff>
    </xdr:from>
    <xdr:to>
      <xdr:col>29</xdr:col>
      <xdr:colOff>177800</xdr:colOff>
      <xdr:row>15</xdr:row>
      <xdr:rowOff>27427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113804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152514</xdr:rowOff>
    </xdr:from>
    <xdr:to>
      <xdr:col>26</xdr:col>
      <xdr:colOff>101600</xdr:colOff>
      <xdr:row>15</xdr:row>
      <xdr:rowOff>82664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136771</xdr:rowOff>
    </xdr:from>
    <xdr:to>
      <xdr:col>22</xdr:col>
      <xdr:colOff>165100</xdr:colOff>
      <xdr:row>15</xdr:row>
      <xdr:rowOff>66921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77098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140741</xdr:rowOff>
    </xdr:from>
    <xdr:to>
      <xdr:col>19</xdr:col>
      <xdr:colOff>38100</xdr:colOff>
      <xdr:row>15</xdr:row>
      <xdr:rowOff>70891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81068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133518</xdr:rowOff>
    </xdr:from>
    <xdr:to>
      <xdr:col>15</xdr:col>
      <xdr:colOff>101600</xdr:colOff>
      <xdr:row>15</xdr:row>
      <xdr:rowOff>63668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73845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39675</xdr:rowOff>
    </xdr:from>
    <xdr:to>
      <xdr:col>29</xdr:col>
      <xdr:colOff>127000</xdr:colOff>
      <xdr:row>37</xdr:row>
      <xdr:rowOff>43694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64375"/>
          <a:ext cx="647700" cy="4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33445</xdr:rowOff>
    </xdr:from>
    <xdr:to>
      <xdr:col>26</xdr:col>
      <xdr:colOff>50800</xdr:colOff>
      <xdr:row>37</xdr:row>
      <xdr:rowOff>39675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58145"/>
          <a:ext cx="6985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145117</xdr:rowOff>
    </xdr:from>
    <xdr:to>
      <xdr:col>22</xdr:col>
      <xdr:colOff>114300</xdr:colOff>
      <xdr:row>37</xdr:row>
      <xdr:rowOff>33445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98367"/>
          <a:ext cx="698500" cy="5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95815</xdr:rowOff>
    </xdr:from>
    <xdr:to>
      <xdr:col>18</xdr:col>
      <xdr:colOff>177800</xdr:colOff>
      <xdr:row>36</xdr:row>
      <xdr:rowOff>145117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9065"/>
          <a:ext cx="6985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164344</xdr:rowOff>
    </xdr:from>
    <xdr:to>
      <xdr:col>29</xdr:col>
      <xdr:colOff>177800</xdr:colOff>
      <xdr:row>37</xdr:row>
      <xdr:rowOff>94494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136421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160325</xdr:rowOff>
    </xdr:from>
    <xdr:to>
      <xdr:col>26</xdr:col>
      <xdr:colOff>101600</xdr:colOff>
      <xdr:row>37</xdr:row>
      <xdr:rowOff>90475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75252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154095</xdr:rowOff>
    </xdr:from>
    <xdr:to>
      <xdr:col>22</xdr:col>
      <xdr:colOff>165100</xdr:colOff>
      <xdr:row>37</xdr:row>
      <xdr:rowOff>84245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69022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94317</xdr:rowOff>
    </xdr:from>
    <xdr:to>
      <xdr:col>19</xdr:col>
      <xdr:colOff>38100</xdr:colOff>
      <xdr:row>37</xdr:row>
      <xdr:rowOff>24467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45015</xdr:rowOff>
    </xdr:from>
    <xdr:to>
      <xdr:col>15</xdr:col>
      <xdr:colOff>101600</xdr:colOff>
      <xdr:row>36</xdr:row>
      <xdr:rowOff>146615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131392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43906</xdr:rowOff>
    </xdr:from>
    <xdr:to>
      <xdr:col>24</xdr:col>
      <xdr:colOff>63500</xdr:colOff>
      <xdr:row>34</xdr:row>
      <xdr:rowOff>81102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3206"/>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34860</xdr:rowOff>
    </xdr:from>
    <xdr:to>
      <xdr:col>19</xdr:col>
      <xdr:colOff>177800</xdr:colOff>
      <xdr:row>34</xdr:row>
      <xdr:rowOff>81102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64160"/>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34860</xdr:rowOff>
    </xdr:from>
    <xdr:to>
      <xdr:col>15</xdr:col>
      <xdr:colOff>50800</xdr:colOff>
      <xdr:row>34</xdr:row>
      <xdr:rowOff>80286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4160"/>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80286</xdr:rowOff>
    </xdr:from>
    <xdr:to>
      <xdr:col>10</xdr:col>
      <xdr:colOff>114300</xdr:colOff>
      <xdr:row>34</xdr:row>
      <xdr:rowOff>134605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9586"/>
          <a:ext cx="889000" cy="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164556</xdr:rowOff>
    </xdr:from>
    <xdr:to>
      <xdr:col>24</xdr:col>
      <xdr:colOff>114300</xdr:colOff>
      <xdr:row>34</xdr:row>
      <xdr:rowOff>94706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15983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30302</xdr:rowOff>
    </xdr:from>
    <xdr:to>
      <xdr:col>20</xdr:col>
      <xdr:colOff>38100</xdr:colOff>
      <xdr:row>34</xdr:row>
      <xdr:rowOff>131902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148429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155510</xdr:rowOff>
    </xdr:from>
    <xdr:to>
      <xdr:col>15</xdr:col>
      <xdr:colOff>101600</xdr:colOff>
      <xdr:row>34</xdr:row>
      <xdr:rowOff>85660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102187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29486</xdr:rowOff>
    </xdr:from>
    <xdr:to>
      <xdr:col>10</xdr:col>
      <xdr:colOff>165100</xdr:colOff>
      <xdr:row>34</xdr:row>
      <xdr:rowOff>131086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147613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83805</xdr:rowOff>
    </xdr:from>
    <xdr:to>
      <xdr:col>6</xdr:col>
      <xdr:colOff>38100</xdr:colOff>
      <xdr:row>35</xdr:row>
      <xdr:rowOff>13955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30482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104239</xdr:rowOff>
    </xdr:from>
    <xdr:to>
      <xdr:col>24</xdr:col>
      <xdr:colOff>63500</xdr:colOff>
      <xdr:row>54</xdr:row>
      <xdr:rowOff>143005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362539"/>
          <a:ext cx="838200" cy="3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143005</xdr:rowOff>
    </xdr:from>
    <xdr:to>
      <xdr:col>19</xdr:col>
      <xdr:colOff>177800</xdr:colOff>
      <xdr:row>55</xdr:row>
      <xdr:rowOff>9823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01305"/>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8630</xdr:rowOff>
    </xdr:from>
    <xdr:to>
      <xdr:col>15</xdr:col>
      <xdr:colOff>50800</xdr:colOff>
      <xdr:row>55</xdr:row>
      <xdr:rowOff>9823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438380"/>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8630</xdr:rowOff>
    </xdr:from>
    <xdr:to>
      <xdr:col>10</xdr:col>
      <xdr:colOff>114300</xdr:colOff>
      <xdr:row>55</xdr:row>
      <xdr:rowOff>99137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38380"/>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53439</xdr:rowOff>
    </xdr:from>
    <xdr:to>
      <xdr:col>24</xdr:col>
      <xdr:colOff>114300</xdr:colOff>
      <xdr:row>54</xdr:row>
      <xdr:rowOff>155039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76316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16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92205</xdr:rowOff>
    </xdr:from>
    <xdr:to>
      <xdr:col>20</xdr:col>
      <xdr:colOff>38100</xdr:colOff>
      <xdr:row>55</xdr:row>
      <xdr:rowOff>22355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38882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2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130473</xdr:rowOff>
    </xdr:from>
    <xdr:to>
      <xdr:col>15</xdr:col>
      <xdr:colOff>101600</xdr:colOff>
      <xdr:row>55</xdr:row>
      <xdr:rowOff>60623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77150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6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129280</xdr:rowOff>
    </xdr:from>
    <xdr:to>
      <xdr:col>10</xdr:col>
      <xdr:colOff>165100</xdr:colOff>
      <xdr:row>55</xdr:row>
      <xdr:rowOff>59430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75957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48337</xdr:rowOff>
    </xdr:from>
    <xdr:to>
      <xdr:col>6</xdr:col>
      <xdr:colOff>38100</xdr:colOff>
      <xdr:row>55</xdr:row>
      <xdr:rowOff>149937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166464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62956</xdr:rowOff>
    </xdr:from>
    <xdr:to>
      <xdr:col>24</xdr:col>
      <xdr:colOff>63500</xdr:colOff>
      <xdr:row>79</xdr:row>
      <xdr:rowOff>78141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07506"/>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61944</xdr:rowOff>
    </xdr:from>
    <xdr:to>
      <xdr:col>19</xdr:col>
      <xdr:colOff>177800</xdr:colOff>
      <xdr:row>79</xdr:row>
      <xdr:rowOff>78141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06494"/>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61944</xdr:rowOff>
    </xdr:from>
    <xdr:to>
      <xdr:col>15</xdr:col>
      <xdr:colOff>50800</xdr:colOff>
      <xdr:row>79</xdr:row>
      <xdr:rowOff>62858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064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62858</xdr:rowOff>
    </xdr:from>
    <xdr:to>
      <xdr:col>10</xdr:col>
      <xdr:colOff>114300</xdr:colOff>
      <xdr:row>79</xdr:row>
      <xdr:rowOff>71185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0740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12156</xdr:rowOff>
    </xdr:from>
    <xdr:to>
      <xdr:col>24</xdr:col>
      <xdr:colOff>114300</xdr:colOff>
      <xdr:row>79</xdr:row>
      <xdr:rowOff>113756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27341</xdr:rowOff>
    </xdr:from>
    <xdr:to>
      <xdr:col>20</xdr:col>
      <xdr:colOff>38100</xdr:colOff>
      <xdr:row>79</xdr:row>
      <xdr:rowOff>128941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120068</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64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11144</xdr:rowOff>
    </xdr:from>
    <xdr:to>
      <xdr:col>15</xdr:col>
      <xdr:colOff>101600</xdr:colOff>
      <xdr:row>79</xdr:row>
      <xdr:rowOff>112744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103871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12058</xdr:rowOff>
    </xdr:from>
    <xdr:to>
      <xdr:col>10</xdr:col>
      <xdr:colOff>165100</xdr:colOff>
      <xdr:row>79</xdr:row>
      <xdr:rowOff>113658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104785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20385</xdr:rowOff>
    </xdr:from>
    <xdr:to>
      <xdr:col>6</xdr:col>
      <xdr:colOff>38100</xdr:colOff>
      <xdr:row>79</xdr:row>
      <xdr:rowOff>121985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113112</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55156</xdr:rowOff>
    </xdr:from>
    <xdr:to>
      <xdr:col>24</xdr:col>
      <xdr:colOff>63500</xdr:colOff>
      <xdr:row>97</xdr:row>
      <xdr:rowOff>85046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85806"/>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55156</xdr:rowOff>
    </xdr:from>
    <xdr:to>
      <xdr:col>19</xdr:col>
      <xdr:colOff>177800</xdr:colOff>
      <xdr:row>97</xdr:row>
      <xdr:rowOff>149758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85806"/>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121907</xdr:rowOff>
    </xdr:from>
    <xdr:to>
      <xdr:col>15</xdr:col>
      <xdr:colOff>50800</xdr:colOff>
      <xdr:row>97</xdr:row>
      <xdr:rowOff>149758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5255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121907</xdr:rowOff>
    </xdr:from>
    <xdr:to>
      <xdr:col>10</xdr:col>
      <xdr:colOff>114300</xdr:colOff>
      <xdr:row>98</xdr:row>
      <xdr:rowOff>104496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52557"/>
          <a:ext cx="889000" cy="1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34246</xdr:rowOff>
    </xdr:from>
    <xdr:to>
      <xdr:col>24</xdr:col>
      <xdr:colOff>114300</xdr:colOff>
      <xdr:row>97</xdr:row>
      <xdr:rowOff>135846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12673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4356</xdr:rowOff>
    </xdr:from>
    <xdr:to>
      <xdr:col>20</xdr:col>
      <xdr:colOff>38100</xdr:colOff>
      <xdr:row>97</xdr:row>
      <xdr:rowOff>105956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97083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98958</xdr:rowOff>
    </xdr:from>
    <xdr:to>
      <xdr:col>15</xdr:col>
      <xdr:colOff>101600</xdr:colOff>
      <xdr:row>98</xdr:row>
      <xdr:rowOff>29108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71107</xdr:rowOff>
    </xdr:from>
    <xdr:to>
      <xdr:col>10</xdr:col>
      <xdr:colOff>165100</xdr:colOff>
      <xdr:row>98</xdr:row>
      <xdr:rowOff>1257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53696</xdr:rowOff>
    </xdr:from>
    <xdr:to>
      <xdr:col>6</xdr:col>
      <xdr:colOff>38100</xdr:colOff>
      <xdr:row>98</xdr:row>
      <xdr:rowOff>155296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146423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5447</xdr:rowOff>
    </xdr:from>
    <xdr:to>
      <xdr:col>55</xdr:col>
      <xdr:colOff>0</xdr:colOff>
      <xdr:row>37</xdr:row>
      <xdr:rowOff>7079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4909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164751</xdr:rowOff>
    </xdr:from>
    <xdr:to>
      <xdr:col>50</xdr:col>
      <xdr:colOff>114300</xdr:colOff>
      <xdr:row>37</xdr:row>
      <xdr:rowOff>7079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65501"/>
          <a:ext cx="889000" cy="18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164751</xdr:rowOff>
    </xdr:from>
    <xdr:to>
      <xdr:col>45</xdr:col>
      <xdr:colOff>177800</xdr:colOff>
      <xdr:row>36</xdr:row>
      <xdr:rowOff>110674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65501"/>
          <a:ext cx="889000" cy="1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110674</xdr:rowOff>
    </xdr:from>
    <xdr:to>
      <xdr:col>41</xdr:col>
      <xdr:colOff>50800</xdr:colOff>
      <xdr:row>37</xdr:row>
      <xdr:rowOff>49788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82874"/>
          <a:ext cx="889000" cy="1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126097</xdr:rowOff>
    </xdr:from>
    <xdr:to>
      <xdr:col>55</xdr:col>
      <xdr:colOff>50800</xdr:colOff>
      <xdr:row>37</xdr:row>
      <xdr:rowOff>56247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148974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127729</xdr:rowOff>
    </xdr:from>
    <xdr:to>
      <xdr:col>50</xdr:col>
      <xdr:colOff>165100</xdr:colOff>
      <xdr:row>37</xdr:row>
      <xdr:rowOff>57879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74406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7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113951</xdr:rowOff>
    </xdr:from>
    <xdr:to>
      <xdr:col>46</xdr:col>
      <xdr:colOff>38100</xdr:colOff>
      <xdr:row>36</xdr:row>
      <xdr:rowOff>44101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60628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88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59874</xdr:rowOff>
    </xdr:from>
    <xdr:to>
      <xdr:col>41</xdr:col>
      <xdr:colOff>101600</xdr:colOff>
      <xdr:row>36</xdr:row>
      <xdr:rowOff>161474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6551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0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170438</xdr:rowOff>
    </xdr:from>
    <xdr:to>
      <xdr:col>36</xdr:col>
      <xdr:colOff>165100</xdr:colOff>
      <xdr:row>37</xdr:row>
      <xdr:rowOff>100588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117115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1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102758</xdr:rowOff>
    </xdr:from>
    <xdr:to>
      <xdr:col>55</xdr:col>
      <xdr:colOff>0</xdr:colOff>
      <xdr:row>57</xdr:row>
      <xdr:rowOff>71339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03958"/>
          <a:ext cx="838200" cy="1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102758</xdr:rowOff>
    </xdr:from>
    <xdr:to>
      <xdr:col>50</xdr:col>
      <xdr:colOff>114300</xdr:colOff>
      <xdr:row>58</xdr:row>
      <xdr:rowOff>47917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03958"/>
          <a:ext cx="889000" cy="28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47917</xdr:rowOff>
    </xdr:from>
    <xdr:to>
      <xdr:col>45</xdr:col>
      <xdr:colOff>177800</xdr:colOff>
      <xdr:row>58</xdr:row>
      <xdr:rowOff>114228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2017"/>
          <a:ext cx="889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139534</xdr:rowOff>
    </xdr:from>
    <xdr:to>
      <xdr:col>41</xdr:col>
      <xdr:colOff>50800</xdr:colOff>
      <xdr:row>58</xdr:row>
      <xdr:rowOff>114228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12184"/>
          <a:ext cx="889000" cy="1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20539</xdr:rowOff>
    </xdr:from>
    <xdr:to>
      <xdr:col>55</xdr:col>
      <xdr:colOff>50800</xdr:colOff>
      <xdr:row>57</xdr:row>
      <xdr:rowOff>122139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43416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51958</xdr:rowOff>
    </xdr:from>
    <xdr:to>
      <xdr:col>50</xdr:col>
      <xdr:colOff>165100</xdr:colOff>
      <xdr:row>56</xdr:row>
      <xdr:rowOff>153558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170085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2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168567</xdr:rowOff>
    </xdr:from>
    <xdr:to>
      <xdr:col>46</xdr:col>
      <xdr:colOff>38100</xdr:colOff>
      <xdr:row>58</xdr:row>
      <xdr:rowOff>98717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89844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63428</xdr:rowOff>
    </xdr:from>
    <xdr:to>
      <xdr:col>41</xdr:col>
      <xdr:colOff>101600</xdr:colOff>
      <xdr:row>58</xdr:row>
      <xdr:rowOff>165028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156155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88734</xdr:rowOff>
    </xdr:from>
    <xdr:to>
      <xdr:col>36</xdr:col>
      <xdr:colOff>165100</xdr:colOff>
      <xdr:row>58</xdr:row>
      <xdr:rowOff>18884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35411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157565</xdr:rowOff>
    </xdr:from>
    <xdr:to>
      <xdr:col>55</xdr:col>
      <xdr:colOff>0</xdr:colOff>
      <xdr:row>76</xdr:row>
      <xdr:rowOff>151512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844865"/>
          <a:ext cx="838200" cy="3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157565</xdr:rowOff>
    </xdr:from>
    <xdr:to>
      <xdr:col>50</xdr:col>
      <xdr:colOff>114300</xdr:colOff>
      <xdr:row>77</xdr:row>
      <xdr:rowOff>165970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44865"/>
          <a:ext cx="889000" cy="5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165970</xdr:rowOff>
    </xdr:from>
    <xdr:to>
      <xdr:col>45</xdr:col>
      <xdr:colOff>177800</xdr:colOff>
      <xdr:row>78</xdr:row>
      <xdr:rowOff>131119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67620"/>
          <a:ext cx="889000" cy="1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100712</xdr:rowOff>
    </xdr:from>
    <xdr:to>
      <xdr:col>55</xdr:col>
      <xdr:colOff>50800</xdr:colOff>
      <xdr:row>77</xdr:row>
      <xdr:rowOff>30862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123589</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106765</xdr:rowOff>
    </xdr:from>
    <xdr:to>
      <xdr:col>50</xdr:col>
      <xdr:colOff>165100</xdr:colOff>
      <xdr:row>75</xdr:row>
      <xdr:rowOff>36915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53442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5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115170</xdr:rowOff>
    </xdr:from>
    <xdr:to>
      <xdr:col>46</xdr:col>
      <xdr:colOff>38100</xdr:colOff>
      <xdr:row>78</xdr:row>
      <xdr:rowOff>45320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61847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80319</xdr:rowOff>
    </xdr:from>
    <xdr:to>
      <xdr:col>41</xdr:col>
      <xdr:colOff>101600</xdr:colOff>
      <xdr:row>79</xdr:row>
      <xdr:rowOff>10469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66920</xdr:rowOff>
    </xdr:from>
    <xdr:to>
      <xdr:col>55</xdr:col>
      <xdr:colOff>0</xdr:colOff>
      <xdr:row>96</xdr:row>
      <xdr:rowOff>155564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26120"/>
          <a:ext cx="8382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155564</xdr:rowOff>
    </xdr:from>
    <xdr:to>
      <xdr:col>50</xdr:col>
      <xdr:colOff>114300</xdr:colOff>
      <xdr:row>97</xdr:row>
      <xdr:rowOff>71109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14764"/>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47203</xdr:rowOff>
    </xdr:from>
    <xdr:to>
      <xdr:col>45</xdr:col>
      <xdr:colOff>177800</xdr:colOff>
      <xdr:row>97</xdr:row>
      <xdr:rowOff>71109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77853"/>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16120</xdr:rowOff>
    </xdr:from>
    <xdr:to>
      <xdr:col>55</xdr:col>
      <xdr:colOff>50800</xdr:colOff>
      <xdr:row>96</xdr:row>
      <xdr:rowOff>117720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165997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104764</xdr:rowOff>
    </xdr:from>
    <xdr:to>
      <xdr:col>50</xdr:col>
      <xdr:colOff>165100</xdr:colOff>
      <xdr:row>97</xdr:row>
      <xdr:rowOff>34914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26041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20309</xdr:rowOff>
    </xdr:from>
    <xdr:to>
      <xdr:col>46</xdr:col>
      <xdr:colOff>38100</xdr:colOff>
      <xdr:row>97</xdr:row>
      <xdr:rowOff>121909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113036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167853</xdr:rowOff>
    </xdr:from>
    <xdr:to>
      <xdr:col>41</xdr:col>
      <xdr:colOff>101600</xdr:colOff>
      <xdr:row>97</xdr:row>
      <xdr:rowOff>98003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89130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62585</xdr:rowOff>
    </xdr:from>
    <xdr:to>
      <xdr:col>85</xdr:col>
      <xdr:colOff>127000</xdr:colOff>
      <xdr:row>38</xdr:row>
      <xdr:rowOff>118745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77685"/>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118745</xdr:rowOff>
    </xdr:from>
    <xdr:to>
      <xdr:col>81</xdr:col>
      <xdr:colOff>50800</xdr:colOff>
      <xdr:row>38</xdr:row>
      <xdr:rowOff>136131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633845"/>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136131</xdr:rowOff>
    </xdr:from>
    <xdr:to>
      <xdr:col>76</xdr:col>
      <xdr:colOff>114300</xdr:colOff>
      <xdr:row>38</xdr:row>
      <xdr:rowOff>155321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51231"/>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155321</xdr:rowOff>
    </xdr:from>
    <xdr:to>
      <xdr:col>71</xdr:col>
      <xdr:colOff>177800</xdr:colOff>
      <xdr:row>39</xdr:row>
      <xdr:rowOff>36957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6704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11785</xdr:rowOff>
    </xdr:from>
    <xdr:to>
      <xdr:col>85</xdr:col>
      <xdr:colOff>177800</xdr:colOff>
      <xdr:row>38</xdr:row>
      <xdr:rowOff>113385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34663</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3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67945</xdr:rowOff>
    </xdr:from>
    <xdr:to>
      <xdr:col>81</xdr:col>
      <xdr:colOff>101600</xdr:colOff>
      <xdr:row>38</xdr:row>
      <xdr:rowOff>169545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160672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85331</xdr:rowOff>
    </xdr:from>
    <xdr:to>
      <xdr:col>76</xdr:col>
      <xdr:colOff>165100</xdr:colOff>
      <xdr:row>39</xdr:row>
      <xdr:rowOff>15481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104521</xdr:rowOff>
    </xdr:from>
    <xdr:to>
      <xdr:col>72</xdr:col>
      <xdr:colOff>38100</xdr:colOff>
      <xdr:row>39</xdr:row>
      <xdr:rowOff>34671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25798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157607</xdr:rowOff>
    </xdr:from>
    <xdr:to>
      <xdr:col>67</xdr:col>
      <xdr:colOff>101600</xdr:colOff>
      <xdr:row>39</xdr:row>
      <xdr:rowOff>87757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78884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76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59644</xdr:rowOff>
    </xdr:from>
    <xdr:to>
      <xdr:col>85</xdr:col>
      <xdr:colOff>127000</xdr:colOff>
      <xdr:row>76</xdr:row>
      <xdr:rowOff>69635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089844"/>
          <a:ext cx="8382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59612</xdr:rowOff>
    </xdr:from>
    <xdr:to>
      <xdr:col>81</xdr:col>
      <xdr:colOff>50800</xdr:colOff>
      <xdr:row>76</xdr:row>
      <xdr:rowOff>59644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0898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59612</xdr:rowOff>
    </xdr:from>
    <xdr:to>
      <xdr:col>76</xdr:col>
      <xdr:colOff>114300</xdr:colOff>
      <xdr:row>76</xdr:row>
      <xdr:rowOff>59923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08981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59923</xdr:rowOff>
    </xdr:from>
    <xdr:to>
      <xdr:col>71</xdr:col>
      <xdr:colOff>177800</xdr:colOff>
      <xdr:row>76</xdr:row>
      <xdr:rowOff>80263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090123"/>
          <a:ext cx="889000" cy="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18835</xdr:rowOff>
    </xdr:from>
    <xdr:to>
      <xdr:col>85</xdr:col>
      <xdr:colOff>177800</xdr:colOff>
      <xdr:row>76</xdr:row>
      <xdr:rowOff>120435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41711</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8844</xdr:rowOff>
    </xdr:from>
    <xdr:to>
      <xdr:col>81</xdr:col>
      <xdr:colOff>101600</xdr:colOff>
      <xdr:row>76</xdr:row>
      <xdr:rowOff>110444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126971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8812</xdr:rowOff>
    </xdr:from>
    <xdr:to>
      <xdr:col>76</xdr:col>
      <xdr:colOff>165100</xdr:colOff>
      <xdr:row>76</xdr:row>
      <xdr:rowOff>110412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126940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9123</xdr:rowOff>
    </xdr:from>
    <xdr:to>
      <xdr:col>72</xdr:col>
      <xdr:colOff>38100</xdr:colOff>
      <xdr:row>76</xdr:row>
      <xdr:rowOff>110723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127250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29463</xdr:rowOff>
    </xdr:from>
    <xdr:to>
      <xdr:col>67</xdr:col>
      <xdr:colOff>101600</xdr:colOff>
      <xdr:row>76</xdr:row>
      <xdr:rowOff>131063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147591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128450</xdr:rowOff>
    </xdr:from>
    <xdr:to>
      <xdr:col>85</xdr:col>
      <xdr:colOff>127000</xdr:colOff>
      <xdr:row>98</xdr:row>
      <xdr:rowOff>152302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30550"/>
          <a:ext cx="8382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76519</xdr:rowOff>
    </xdr:from>
    <xdr:to>
      <xdr:col>81</xdr:col>
      <xdr:colOff>50800</xdr:colOff>
      <xdr:row>98</xdr:row>
      <xdr:rowOff>128450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878619"/>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76519</xdr:rowOff>
    </xdr:from>
    <xdr:to>
      <xdr:col>76</xdr:col>
      <xdr:colOff>114300</xdr:colOff>
      <xdr:row>98</xdr:row>
      <xdr:rowOff>148853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878619"/>
          <a:ext cx="889000" cy="7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127628</xdr:rowOff>
    </xdr:from>
    <xdr:to>
      <xdr:col>71</xdr:col>
      <xdr:colOff>177800</xdr:colOff>
      <xdr:row>98</xdr:row>
      <xdr:rowOff>148853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29728"/>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101502</xdr:rowOff>
    </xdr:from>
    <xdr:to>
      <xdr:col>85</xdr:col>
      <xdr:colOff>177800</xdr:colOff>
      <xdr:row>99</xdr:row>
      <xdr:rowOff>31652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77650</xdr:rowOff>
    </xdr:from>
    <xdr:to>
      <xdr:col>81</xdr:col>
      <xdr:colOff>101600</xdr:colOff>
      <xdr:row>99</xdr:row>
      <xdr:rowOff>7800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170377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25719</xdr:rowOff>
    </xdr:from>
    <xdr:to>
      <xdr:col>76</xdr:col>
      <xdr:colOff>165100</xdr:colOff>
      <xdr:row>98</xdr:row>
      <xdr:rowOff>127319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143846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98053</xdr:rowOff>
    </xdr:from>
    <xdr:to>
      <xdr:col>72</xdr:col>
      <xdr:colOff>38100</xdr:colOff>
      <xdr:row>99</xdr:row>
      <xdr:rowOff>28203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19330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76828</xdr:rowOff>
    </xdr:from>
    <xdr:to>
      <xdr:col>67</xdr:col>
      <xdr:colOff>101600</xdr:colOff>
      <xdr:row>99</xdr:row>
      <xdr:rowOff>6978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31710</xdr:rowOff>
    </xdr:from>
    <xdr:to>
      <xdr:col>116</xdr:col>
      <xdr:colOff>63500</xdr:colOff>
      <xdr:row>58</xdr:row>
      <xdr:rowOff>42773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975810"/>
          <a:ext cx="8382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31710</xdr:rowOff>
    </xdr:from>
    <xdr:to>
      <xdr:col>111</xdr:col>
      <xdr:colOff>177800</xdr:colOff>
      <xdr:row>58</xdr:row>
      <xdr:rowOff>38430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975810"/>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16576</xdr:rowOff>
    </xdr:from>
    <xdr:to>
      <xdr:col>107</xdr:col>
      <xdr:colOff>50800</xdr:colOff>
      <xdr:row>58</xdr:row>
      <xdr:rowOff>38430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960676"/>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10678</xdr:rowOff>
    </xdr:from>
    <xdr:to>
      <xdr:col>102</xdr:col>
      <xdr:colOff>114300</xdr:colOff>
      <xdr:row>58</xdr:row>
      <xdr:rowOff>16576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95477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163423</xdr:rowOff>
    </xdr:from>
    <xdr:to>
      <xdr:col>116</xdr:col>
      <xdr:colOff>114300</xdr:colOff>
      <xdr:row>58</xdr:row>
      <xdr:rowOff>93573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133026</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0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152360</xdr:rowOff>
    </xdr:from>
    <xdr:to>
      <xdr:col>112</xdr:col>
      <xdr:colOff>38100</xdr:colOff>
      <xdr:row>58</xdr:row>
      <xdr:rowOff>82510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73637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159080</xdr:rowOff>
    </xdr:from>
    <xdr:to>
      <xdr:col>107</xdr:col>
      <xdr:colOff>101600</xdr:colOff>
      <xdr:row>58</xdr:row>
      <xdr:rowOff>89230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80357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137226</xdr:rowOff>
    </xdr:from>
    <xdr:to>
      <xdr:col>102</xdr:col>
      <xdr:colOff>165100</xdr:colOff>
      <xdr:row>58</xdr:row>
      <xdr:rowOff>67376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58503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0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131328</xdr:rowOff>
    </xdr:from>
    <xdr:to>
      <xdr:col>98</xdr:col>
      <xdr:colOff>38100</xdr:colOff>
      <xdr:row>58</xdr:row>
      <xdr:rowOff>61478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30493</xdr:rowOff>
    </xdr:from>
    <xdr:to>
      <xdr:col>116</xdr:col>
      <xdr:colOff>63500</xdr:colOff>
      <xdr:row>74</xdr:row>
      <xdr:rowOff>65595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717793"/>
          <a:ext cx="838200" cy="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65595</xdr:rowOff>
    </xdr:from>
    <xdr:to>
      <xdr:col>111</xdr:col>
      <xdr:colOff>177800</xdr:colOff>
      <xdr:row>75</xdr:row>
      <xdr:rowOff>44272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752895"/>
          <a:ext cx="889000" cy="15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44272</xdr:rowOff>
    </xdr:from>
    <xdr:to>
      <xdr:col>107</xdr:col>
      <xdr:colOff>50800</xdr:colOff>
      <xdr:row>75</xdr:row>
      <xdr:rowOff>78549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903022"/>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78549</xdr:rowOff>
    </xdr:from>
    <xdr:to>
      <xdr:col>102</xdr:col>
      <xdr:colOff>114300</xdr:colOff>
      <xdr:row>75</xdr:row>
      <xdr:rowOff>111443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937299"/>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151143</xdr:rowOff>
    </xdr:from>
    <xdr:to>
      <xdr:col>116</xdr:col>
      <xdr:colOff>114300</xdr:colOff>
      <xdr:row>74</xdr:row>
      <xdr:rowOff>81293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6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2570</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14795</xdr:rowOff>
    </xdr:from>
    <xdr:to>
      <xdr:col>112</xdr:col>
      <xdr:colOff>38100</xdr:colOff>
      <xdr:row>74</xdr:row>
      <xdr:rowOff>116395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132922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164922</xdr:rowOff>
    </xdr:from>
    <xdr:to>
      <xdr:col>107</xdr:col>
      <xdr:colOff>101600</xdr:colOff>
      <xdr:row>75</xdr:row>
      <xdr:rowOff>95072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8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111599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27749</xdr:rowOff>
    </xdr:from>
    <xdr:to>
      <xdr:col>102</xdr:col>
      <xdr:colOff>165100</xdr:colOff>
      <xdr:row>75</xdr:row>
      <xdr:rowOff>129349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8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145876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60643</xdr:rowOff>
    </xdr:from>
    <xdr:to>
      <xdr:col>98</xdr:col>
      <xdr:colOff>38100</xdr:colOff>
      <xdr:row>75</xdr:row>
      <xdr:rowOff>162243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人口減少が続くなかでも、基礎的自治体としての役割を担う職員について、住民福祉向上のために必要な定員の確保に努める。</a:t>
          </a:r>
          <a:endParaRPr lang="ja-JP" altLang="ja-JP" sz="1400">
            <a:effectLst/>
          </a:endParaRPr>
        </a:p>
        <a:p>
          <a:pPr rtl="0"/>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病院建設事業など大規模事業に要する起債の発行により、公債費（元利償還金）が平均より高い数値となった。</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クラウド化や法改正に伴う新たなシステム整備やシステム運営経費は、人口に関わらず伴う必要な経費のため。</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普通建設事業</a:t>
          </a:r>
          <a:r>
            <a:rPr lang="en-US"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医療体制整備のため医療保険センター建設が増加要因となっている。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将来の財源不足を補うために、できる限りの基金積立を行った。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149352</xdr:rowOff>
    </xdr:from>
    <xdr:to>
      <xdr:col>24</xdr:col>
      <xdr:colOff>63500</xdr:colOff>
      <xdr:row>37</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1552"/>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37</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246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162433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2464"/>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161544</xdr:rowOff>
    </xdr:from>
    <xdr:to>
      <xdr:col>10</xdr:col>
      <xdr:colOff>114300</xdr:colOff>
      <xdr:row>36</xdr:row>
      <xdr:rowOff>162433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374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61612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111633</xdr:rowOff>
    </xdr:from>
    <xdr:to>
      <xdr:col>10</xdr:col>
      <xdr:colOff>165100</xdr:colOff>
      <xdr:row>37</xdr:row>
      <xdr:rowOff>41783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32910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110744</xdr:rowOff>
    </xdr:from>
    <xdr:to>
      <xdr:col>6</xdr:col>
      <xdr:colOff>38100</xdr:colOff>
      <xdr:row>37</xdr:row>
      <xdr:rowOff>40894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32021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19271</xdr:rowOff>
    </xdr:from>
    <xdr:to>
      <xdr:col>24</xdr:col>
      <xdr:colOff>63500</xdr:colOff>
      <xdr:row>58</xdr:row>
      <xdr:rowOff>33603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3371"/>
          <a:ext cx="8382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148813</xdr:rowOff>
    </xdr:from>
    <xdr:to>
      <xdr:col>19</xdr:col>
      <xdr:colOff>177800</xdr:colOff>
      <xdr:row>58</xdr:row>
      <xdr:rowOff>19271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21463"/>
          <a:ext cx="889000" cy="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148813</xdr:rowOff>
    </xdr:from>
    <xdr:to>
      <xdr:col>15</xdr:col>
      <xdr:colOff>50800</xdr:colOff>
      <xdr:row>58</xdr:row>
      <xdr:rowOff>51778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21463"/>
          <a:ext cx="889000" cy="7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44052</xdr:rowOff>
    </xdr:from>
    <xdr:to>
      <xdr:col>10</xdr:col>
      <xdr:colOff>114300</xdr:colOff>
      <xdr:row>58</xdr:row>
      <xdr:rowOff>51778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8152"/>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154253</xdr:rowOff>
    </xdr:from>
    <xdr:to>
      <xdr:col>24</xdr:col>
      <xdr:colOff>114300</xdr:colOff>
      <xdr:row>58</xdr:row>
      <xdr:rowOff>84403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139921</xdr:rowOff>
    </xdr:from>
    <xdr:to>
      <xdr:col>20</xdr:col>
      <xdr:colOff>38100</xdr:colOff>
      <xdr:row>58</xdr:row>
      <xdr:rowOff>70071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61198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0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98013</xdr:rowOff>
    </xdr:from>
    <xdr:to>
      <xdr:col>15</xdr:col>
      <xdr:colOff>101600</xdr:colOff>
      <xdr:row>58</xdr:row>
      <xdr:rowOff>28163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44690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4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xdr:rowOff>
    </xdr:from>
    <xdr:to>
      <xdr:col>10</xdr:col>
      <xdr:colOff>165100</xdr:colOff>
      <xdr:row>58</xdr:row>
      <xdr:rowOff>102578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93705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3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164702</xdr:rowOff>
    </xdr:from>
    <xdr:to>
      <xdr:col>6</xdr:col>
      <xdr:colOff>38100</xdr:colOff>
      <xdr:row>58</xdr:row>
      <xdr:rowOff>94852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111379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129174</xdr:rowOff>
    </xdr:from>
    <xdr:to>
      <xdr:col>24</xdr:col>
      <xdr:colOff>63500</xdr:colOff>
      <xdr:row>72</xdr:row>
      <xdr:rowOff>161036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73574"/>
          <a:ext cx="838200" cy="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161036</xdr:rowOff>
    </xdr:from>
    <xdr:to>
      <xdr:col>19</xdr:col>
      <xdr:colOff>177800</xdr:colOff>
      <xdr:row>73</xdr:row>
      <xdr:rowOff>47215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05436"/>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47215</xdr:rowOff>
    </xdr:from>
    <xdr:to>
      <xdr:col>15</xdr:col>
      <xdr:colOff>50800</xdr:colOff>
      <xdr:row>73</xdr:row>
      <xdr:rowOff>106673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63065"/>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106673</xdr:rowOff>
    </xdr:from>
    <xdr:to>
      <xdr:col>10</xdr:col>
      <xdr:colOff>114300</xdr:colOff>
      <xdr:row>74</xdr:row>
      <xdr:rowOff>118712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22523"/>
          <a:ext cx="889000" cy="1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78374</xdr:rowOff>
    </xdr:from>
    <xdr:to>
      <xdr:col>24</xdr:col>
      <xdr:colOff>114300</xdr:colOff>
      <xdr:row>73</xdr:row>
      <xdr:rowOff>8524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101251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110236</xdr:rowOff>
    </xdr:from>
    <xdr:to>
      <xdr:col>20</xdr:col>
      <xdr:colOff>38100</xdr:colOff>
      <xdr:row>73</xdr:row>
      <xdr:rowOff>40386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56913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167865</xdr:rowOff>
    </xdr:from>
    <xdr:to>
      <xdr:col>15</xdr:col>
      <xdr:colOff>101600</xdr:colOff>
      <xdr:row>73</xdr:row>
      <xdr:rowOff>98015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114542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55873</xdr:rowOff>
    </xdr:from>
    <xdr:to>
      <xdr:col>10</xdr:col>
      <xdr:colOff>165100</xdr:colOff>
      <xdr:row>73</xdr:row>
      <xdr:rowOff>157473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4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67912</xdr:rowOff>
    </xdr:from>
    <xdr:to>
      <xdr:col>6</xdr:col>
      <xdr:colOff>38100</xdr:colOff>
      <xdr:row>74</xdr:row>
      <xdr:rowOff>169512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14396</xdr:rowOff>
    </xdr:from>
    <xdr:to>
      <xdr:col>24</xdr:col>
      <xdr:colOff>63500</xdr:colOff>
      <xdr:row>94</xdr:row>
      <xdr:rowOff>146855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959246"/>
          <a:ext cx="838200" cy="3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14396</xdr:rowOff>
    </xdr:from>
    <xdr:to>
      <xdr:col>19</xdr:col>
      <xdr:colOff>177800</xdr:colOff>
      <xdr:row>95</xdr:row>
      <xdr:rowOff>74199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59246"/>
          <a:ext cx="889000" cy="40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74199</xdr:rowOff>
    </xdr:from>
    <xdr:to>
      <xdr:col>15</xdr:col>
      <xdr:colOff>50800</xdr:colOff>
      <xdr:row>96</xdr:row>
      <xdr:rowOff>168194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61949"/>
          <a:ext cx="889000" cy="2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159147</xdr:rowOff>
    </xdr:from>
    <xdr:to>
      <xdr:col>10</xdr:col>
      <xdr:colOff>114300</xdr:colOff>
      <xdr:row>96</xdr:row>
      <xdr:rowOff>168194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18347"/>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96055</xdr:rowOff>
    </xdr:from>
    <xdr:to>
      <xdr:col>24</xdr:col>
      <xdr:colOff>114300</xdr:colOff>
      <xdr:row>95</xdr:row>
      <xdr:rowOff>26205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118932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135046</xdr:rowOff>
    </xdr:from>
    <xdr:to>
      <xdr:col>20</xdr:col>
      <xdr:colOff>38100</xdr:colOff>
      <xdr:row>93</xdr:row>
      <xdr:rowOff>65196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81723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68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23399</xdr:rowOff>
    </xdr:from>
    <xdr:to>
      <xdr:col>15</xdr:col>
      <xdr:colOff>101600</xdr:colOff>
      <xdr:row>95</xdr:row>
      <xdr:rowOff>124999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141526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8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117394</xdr:rowOff>
    </xdr:from>
    <xdr:to>
      <xdr:col>10</xdr:col>
      <xdr:colOff>165100</xdr:colOff>
      <xdr:row>97</xdr:row>
      <xdr:rowOff>47544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64071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5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108347</xdr:rowOff>
    </xdr:from>
    <xdr:to>
      <xdr:col>6</xdr:col>
      <xdr:colOff>38100</xdr:colOff>
      <xdr:row>97</xdr:row>
      <xdr:rowOff>38497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55024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4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125161</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0261"/>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96083</xdr:rowOff>
    </xdr:from>
    <xdr:to>
      <xdr:col>45</xdr:col>
      <xdr:colOff>177800</xdr:colOff>
      <xdr:row>38</xdr:row>
      <xdr:rowOff>125161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1183"/>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61061</xdr:rowOff>
    </xdr:from>
    <xdr:to>
      <xdr:col>41</xdr:col>
      <xdr:colOff>50800</xdr:colOff>
      <xdr:row>38</xdr:row>
      <xdr:rowOff>96083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6161"/>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74361</xdr:rowOff>
    </xdr:from>
    <xdr:to>
      <xdr:col>46</xdr:col>
      <xdr:colOff>38100</xdr:colOff>
      <xdr:row>39</xdr:row>
      <xdr:rowOff>4511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167088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45283</xdr:rowOff>
    </xdr:from>
    <xdr:to>
      <xdr:col>41</xdr:col>
      <xdr:colOff>101600</xdr:colOff>
      <xdr:row>38</xdr:row>
      <xdr:rowOff>146883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138010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50302</xdr:rowOff>
    </xdr:from>
    <xdr:to>
      <xdr:col>55</xdr:col>
      <xdr:colOff>0</xdr:colOff>
      <xdr:row>57</xdr:row>
      <xdr:rowOff>91473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22952"/>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50302</xdr:rowOff>
    </xdr:from>
    <xdr:to>
      <xdr:col>50</xdr:col>
      <xdr:colOff>114300</xdr:colOff>
      <xdr:row>57</xdr:row>
      <xdr:rowOff>89812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22952"/>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78877</xdr:rowOff>
    </xdr:from>
    <xdr:to>
      <xdr:col>45</xdr:col>
      <xdr:colOff>177800</xdr:colOff>
      <xdr:row>57</xdr:row>
      <xdr:rowOff>89812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51527"/>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78877</xdr:rowOff>
    </xdr:from>
    <xdr:to>
      <xdr:col>41</xdr:col>
      <xdr:colOff>50800</xdr:colOff>
      <xdr:row>57</xdr:row>
      <xdr:rowOff>92646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51527"/>
          <a:ext cx="8890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40673</xdr:rowOff>
    </xdr:from>
    <xdr:to>
      <xdr:col>55</xdr:col>
      <xdr:colOff>50800</xdr:colOff>
      <xdr:row>57</xdr:row>
      <xdr:rowOff>142273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19100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170952</xdr:rowOff>
    </xdr:from>
    <xdr:to>
      <xdr:col>50</xdr:col>
      <xdr:colOff>165100</xdr:colOff>
      <xdr:row>57</xdr:row>
      <xdr:rowOff>101102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117629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4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39012</xdr:rowOff>
    </xdr:from>
    <xdr:to>
      <xdr:col>46</xdr:col>
      <xdr:colOff>38100</xdr:colOff>
      <xdr:row>57</xdr:row>
      <xdr:rowOff>140612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131739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28077</xdr:rowOff>
    </xdr:from>
    <xdr:to>
      <xdr:col>41</xdr:col>
      <xdr:colOff>101600</xdr:colOff>
      <xdr:row>57</xdr:row>
      <xdr:rowOff>129677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146204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41846</xdr:rowOff>
    </xdr:from>
    <xdr:to>
      <xdr:col>36</xdr:col>
      <xdr:colOff>165100</xdr:colOff>
      <xdr:row>57</xdr:row>
      <xdr:rowOff>143446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134573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134203</xdr:rowOff>
    </xdr:from>
    <xdr:to>
      <xdr:col>55</xdr:col>
      <xdr:colOff>0</xdr:colOff>
      <xdr:row>78</xdr:row>
      <xdr:rowOff>164432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07303"/>
          <a:ext cx="8382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164432</xdr:rowOff>
    </xdr:from>
    <xdr:to>
      <xdr:col>50</xdr:col>
      <xdr:colOff>114300</xdr:colOff>
      <xdr:row>79</xdr:row>
      <xdr:rowOff>9539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7532"/>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6927</xdr:rowOff>
    </xdr:from>
    <xdr:to>
      <xdr:col>45</xdr:col>
      <xdr:colOff>177800</xdr:colOff>
      <xdr:row>79</xdr:row>
      <xdr:rowOff>9539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147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6927</xdr:rowOff>
    </xdr:from>
    <xdr:to>
      <xdr:col>41</xdr:col>
      <xdr:colOff>50800</xdr:colOff>
      <xdr:row>79</xdr:row>
      <xdr:rowOff>31060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1477"/>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83403</xdr:rowOff>
    </xdr:from>
    <xdr:to>
      <xdr:col>55</xdr:col>
      <xdr:colOff>50800</xdr:colOff>
      <xdr:row>79</xdr:row>
      <xdr:rowOff>13553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61830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113632</xdr:rowOff>
    </xdr:from>
    <xdr:to>
      <xdr:col>50</xdr:col>
      <xdr:colOff>165100</xdr:colOff>
      <xdr:row>79</xdr:row>
      <xdr:rowOff>43782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34909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130189</xdr:rowOff>
    </xdr:from>
    <xdr:to>
      <xdr:col>46</xdr:col>
      <xdr:colOff>38100</xdr:colOff>
      <xdr:row>79</xdr:row>
      <xdr:rowOff>60339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127577</xdr:rowOff>
    </xdr:from>
    <xdr:to>
      <xdr:col>41</xdr:col>
      <xdr:colOff>101600</xdr:colOff>
      <xdr:row>79</xdr:row>
      <xdr:rowOff>57727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48854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151710</xdr:rowOff>
    </xdr:from>
    <xdr:to>
      <xdr:col>36</xdr:col>
      <xdr:colOff>165100</xdr:colOff>
      <xdr:row>79</xdr:row>
      <xdr:rowOff>81860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95109</xdr:rowOff>
    </xdr:from>
    <xdr:to>
      <xdr:col>55</xdr:col>
      <xdr:colOff>0</xdr:colOff>
      <xdr:row>97</xdr:row>
      <xdr:rowOff>115326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25759"/>
          <a:ext cx="8382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115326</xdr:rowOff>
    </xdr:from>
    <xdr:to>
      <xdr:col>50</xdr:col>
      <xdr:colOff>114300</xdr:colOff>
      <xdr:row>97</xdr:row>
      <xdr:rowOff>143092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45976"/>
          <a:ext cx="8890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121069</xdr:rowOff>
    </xdr:from>
    <xdr:to>
      <xdr:col>45</xdr:col>
      <xdr:colOff>177800</xdr:colOff>
      <xdr:row>97</xdr:row>
      <xdr:rowOff>143092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51719"/>
          <a:ext cx="8890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121069</xdr:rowOff>
    </xdr:from>
    <xdr:to>
      <xdr:col>41</xdr:col>
      <xdr:colOff>50800</xdr:colOff>
      <xdr:row>97</xdr:row>
      <xdr:rowOff>165688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1719"/>
          <a:ext cx="889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44309</xdr:rowOff>
    </xdr:from>
    <xdr:to>
      <xdr:col>55</xdr:col>
      <xdr:colOff>50800</xdr:colOff>
      <xdr:row>97</xdr:row>
      <xdr:rowOff>145909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22736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64526</xdr:rowOff>
    </xdr:from>
    <xdr:to>
      <xdr:col>50</xdr:col>
      <xdr:colOff>165100</xdr:colOff>
      <xdr:row>97</xdr:row>
      <xdr:rowOff>166126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157253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92292</xdr:rowOff>
    </xdr:from>
    <xdr:to>
      <xdr:col>46</xdr:col>
      <xdr:colOff>38100</xdr:colOff>
      <xdr:row>98</xdr:row>
      <xdr:rowOff>22442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70269</xdr:rowOff>
    </xdr:from>
    <xdr:to>
      <xdr:col>41</xdr:col>
      <xdr:colOff>101600</xdr:colOff>
      <xdr:row>98</xdr:row>
      <xdr:rowOff>419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162996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114888</xdr:rowOff>
    </xdr:from>
    <xdr:to>
      <xdr:col>36</xdr:col>
      <xdr:colOff>165100</xdr:colOff>
      <xdr:row>98</xdr:row>
      <xdr:rowOff>45038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84379</xdr:rowOff>
    </xdr:from>
    <xdr:to>
      <xdr:col>85</xdr:col>
      <xdr:colOff>126364</xdr:colOff>
      <xdr:row>39</xdr:row>
      <xdr:rowOff>164748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913679"/>
          <a:ext cx="1269" cy="93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168575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164748</xdr:rowOff>
    </xdr:from>
    <xdr:to>
      <xdr:col>86</xdr:col>
      <xdr:colOff>25400</xdr:colOff>
      <xdr:row>39</xdr:row>
      <xdr:rowOff>164748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5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31056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6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84379</xdr:rowOff>
    </xdr:from>
    <xdr:to>
      <xdr:col>86</xdr:col>
      <xdr:colOff>25400</xdr:colOff>
      <xdr:row>34</xdr:row>
      <xdr:rowOff>84379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91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84379</xdr:rowOff>
    </xdr:from>
    <xdr:to>
      <xdr:col>85</xdr:col>
      <xdr:colOff>127000</xdr:colOff>
      <xdr:row>35</xdr:row>
      <xdr:rowOff>160633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13679"/>
          <a:ext cx="838200" cy="2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158081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50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8204</xdr:rowOff>
    </xdr:from>
    <xdr:to>
      <xdr:col>85</xdr:col>
      <xdr:colOff>177800</xdr:colOff>
      <xdr:row>38</xdr:row>
      <xdr:rowOff>109804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136075</xdr:rowOff>
    </xdr:from>
    <xdr:to>
      <xdr:col>81</xdr:col>
      <xdr:colOff>50800</xdr:colOff>
      <xdr:row>35</xdr:row>
      <xdr:rowOff>160633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3682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154067</xdr:rowOff>
    </xdr:from>
    <xdr:to>
      <xdr:col>81</xdr:col>
      <xdr:colOff>101600</xdr:colOff>
      <xdr:row>38</xdr:row>
      <xdr:rowOff>84217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75344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110537</xdr:rowOff>
    </xdr:from>
    <xdr:to>
      <xdr:col>76</xdr:col>
      <xdr:colOff>114300</xdr:colOff>
      <xdr:row>35</xdr:row>
      <xdr:rowOff>136075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39837"/>
          <a:ext cx="889000" cy="19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81307</xdr:rowOff>
    </xdr:from>
    <xdr:to>
      <xdr:col>76</xdr:col>
      <xdr:colOff>165100</xdr:colOff>
      <xdr:row>38</xdr:row>
      <xdr:rowOff>11457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142574</xdr:rowOff>
    </xdr:from>
    <xdr:to>
      <xdr:col>71</xdr:col>
      <xdr:colOff>177800</xdr:colOff>
      <xdr:row>34</xdr:row>
      <xdr:rowOff>110537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286074"/>
          <a:ext cx="889000" cy="6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166771</xdr:rowOff>
    </xdr:from>
    <xdr:to>
      <xdr:col>72</xdr:col>
      <xdr:colOff>38100</xdr:colOff>
      <xdr:row>38</xdr:row>
      <xdr:rowOff>96921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8759</xdr:rowOff>
    </xdr:from>
    <xdr:to>
      <xdr:col>67</xdr:col>
      <xdr:colOff>101600</xdr:colOff>
      <xdr:row>38</xdr:row>
      <xdr:rowOff>110359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101486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33579</xdr:rowOff>
    </xdr:from>
    <xdr:to>
      <xdr:col>85</xdr:col>
      <xdr:colOff>177800</xdr:colOff>
      <xdr:row>34</xdr:row>
      <xdr:rowOff>135179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158056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109833</xdr:rowOff>
    </xdr:from>
    <xdr:to>
      <xdr:col>81</xdr:col>
      <xdr:colOff>101600</xdr:colOff>
      <xdr:row>36</xdr:row>
      <xdr:rowOff>39983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56510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85275</xdr:rowOff>
    </xdr:from>
    <xdr:to>
      <xdr:col>76</xdr:col>
      <xdr:colOff>165100</xdr:colOff>
      <xdr:row>36</xdr:row>
      <xdr:rowOff>15425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31952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59737</xdr:rowOff>
    </xdr:from>
    <xdr:to>
      <xdr:col>72</xdr:col>
      <xdr:colOff>38100</xdr:colOff>
      <xdr:row>34</xdr:row>
      <xdr:rowOff>161337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91774</xdr:rowOff>
    </xdr:from>
    <xdr:to>
      <xdr:col>67</xdr:col>
      <xdr:colOff>101600</xdr:colOff>
      <xdr:row>31</xdr:row>
      <xdr:rowOff>21924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2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38451</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01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1168</xdr:rowOff>
    </xdr:from>
    <xdr:to>
      <xdr:col>85</xdr:col>
      <xdr:colOff>127000</xdr:colOff>
      <xdr:row>56</xdr:row>
      <xdr:rowOff>11715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02368"/>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169258</xdr:rowOff>
    </xdr:from>
    <xdr:to>
      <xdr:col>81</xdr:col>
      <xdr:colOff>50800</xdr:colOff>
      <xdr:row>56</xdr:row>
      <xdr:rowOff>1168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9900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153416</xdr:rowOff>
    </xdr:from>
    <xdr:to>
      <xdr:col>76</xdr:col>
      <xdr:colOff>114300</xdr:colOff>
      <xdr:row>55</xdr:row>
      <xdr:rowOff>169258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83166"/>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152128</xdr:rowOff>
    </xdr:from>
    <xdr:to>
      <xdr:col>71</xdr:col>
      <xdr:colOff>177800</xdr:colOff>
      <xdr:row>55</xdr:row>
      <xdr:rowOff>153416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81878"/>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132365</xdr:rowOff>
    </xdr:from>
    <xdr:to>
      <xdr:col>85</xdr:col>
      <xdr:colOff>177800</xdr:colOff>
      <xdr:row>56</xdr:row>
      <xdr:rowOff>62515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155242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121818</xdr:rowOff>
    </xdr:from>
    <xdr:to>
      <xdr:col>81</xdr:col>
      <xdr:colOff>101600</xdr:colOff>
      <xdr:row>56</xdr:row>
      <xdr:rowOff>51968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68495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118458</xdr:rowOff>
    </xdr:from>
    <xdr:to>
      <xdr:col>76</xdr:col>
      <xdr:colOff>165100</xdr:colOff>
      <xdr:row>56</xdr:row>
      <xdr:rowOff>48608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65135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102616</xdr:rowOff>
    </xdr:from>
    <xdr:to>
      <xdr:col>72</xdr:col>
      <xdr:colOff>38100</xdr:colOff>
      <xdr:row>56</xdr:row>
      <xdr:rowOff>32766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49293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101328</xdr:rowOff>
    </xdr:from>
    <xdr:to>
      <xdr:col>67</xdr:col>
      <xdr:colOff>101600</xdr:colOff>
      <xdr:row>56</xdr:row>
      <xdr:rowOff>31478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48005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62585</xdr:rowOff>
    </xdr:from>
    <xdr:to>
      <xdr:col>85</xdr:col>
      <xdr:colOff>127000</xdr:colOff>
      <xdr:row>78</xdr:row>
      <xdr:rowOff>118745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35685"/>
          <a:ext cx="8382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118745</xdr:rowOff>
    </xdr:from>
    <xdr:to>
      <xdr:col>81</xdr:col>
      <xdr:colOff>50800</xdr:colOff>
      <xdr:row>78</xdr:row>
      <xdr:rowOff>136131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91845"/>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136131</xdr:rowOff>
    </xdr:from>
    <xdr:to>
      <xdr:col>76</xdr:col>
      <xdr:colOff>114300</xdr:colOff>
      <xdr:row>78</xdr:row>
      <xdr:rowOff>155321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09231"/>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155321</xdr:rowOff>
    </xdr:from>
    <xdr:to>
      <xdr:col>71</xdr:col>
      <xdr:colOff>177800</xdr:colOff>
      <xdr:row>79</xdr:row>
      <xdr:rowOff>36957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284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11785</xdr:rowOff>
    </xdr:from>
    <xdr:to>
      <xdr:col>85</xdr:col>
      <xdr:colOff>177800</xdr:colOff>
      <xdr:row>78</xdr:row>
      <xdr:rowOff>113385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34662</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67945</xdr:rowOff>
    </xdr:from>
    <xdr:to>
      <xdr:col>81</xdr:col>
      <xdr:colOff>101600</xdr:colOff>
      <xdr:row>78</xdr:row>
      <xdr:rowOff>169545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160672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85331</xdr:rowOff>
    </xdr:from>
    <xdr:to>
      <xdr:col>76</xdr:col>
      <xdr:colOff>165100</xdr:colOff>
      <xdr:row>79</xdr:row>
      <xdr:rowOff>15481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6608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104521</xdr:rowOff>
    </xdr:from>
    <xdr:to>
      <xdr:col>72</xdr:col>
      <xdr:colOff>38100</xdr:colOff>
      <xdr:row>79</xdr:row>
      <xdr:rowOff>34671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25798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157607</xdr:rowOff>
    </xdr:from>
    <xdr:to>
      <xdr:col>67</xdr:col>
      <xdr:colOff>101600</xdr:colOff>
      <xdr:row>79</xdr:row>
      <xdr:rowOff>87757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78884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59644</xdr:rowOff>
    </xdr:from>
    <xdr:to>
      <xdr:col>85</xdr:col>
      <xdr:colOff>127000</xdr:colOff>
      <xdr:row>96</xdr:row>
      <xdr:rowOff>69635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18844"/>
          <a:ext cx="8382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59612</xdr:rowOff>
    </xdr:from>
    <xdr:to>
      <xdr:col>81</xdr:col>
      <xdr:colOff>50800</xdr:colOff>
      <xdr:row>96</xdr:row>
      <xdr:rowOff>59644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188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59612</xdr:rowOff>
    </xdr:from>
    <xdr:to>
      <xdr:col>76</xdr:col>
      <xdr:colOff>114300</xdr:colOff>
      <xdr:row>96</xdr:row>
      <xdr:rowOff>59923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18812"/>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59923</xdr:rowOff>
    </xdr:from>
    <xdr:to>
      <xdr:col>71</xdr:col>
      <xdr:colOff>177800</xdr:colOff>
      <xdr:row>96</xdr:row>
      <xdr:rowOff>80263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19123"/>
          <a:ext cx="889000" cy="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18835</xdr:rowOff>
    </xdr:from>
    <xdr:to>
      <xdr:col>85</xdr:col>
      <xdr:colOff>177800</xdr:colOff>
      <xdr:row>96</xdr:row>
      <xdr:rowOff>120435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41712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8844</xdr:rowOff>
    </xdr:from>
    <xdr:to>
      <xdr:col>81</xdr:col>
      <xdr:colOff>101600</xdr:colOff>
      <xdr:row>96</xdr:row>
      <xdr:rowOff>110444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126971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8812</xdr:rowOff>
    </xdr:from>
    <xdr:to>
      <xdr:col>76</xdr:col>
      <xdr:colOff>165100</xdr:colOff>
      <xdr:row>96</xdr:row>
      <xdr:rowOff>110412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126939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9123</xdr:rowOff>
    </xdr:from>
    <xdr:to>
      <xdr:col>72</xdr:col>
      <xdr:colOff>38100</xdr:colOff>
      <xdr:row>96</xdr:row>
      <xdr:rowOff>110723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127250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29463</xdr:rowOff>
    </xdr:from>
    <xdr:to>
      <xdr:col>67</xdr:col>
      <xdr:colOff>101600</xdr:colOff>
      <xdr:row>96</xdr:row>
      <xdr:rowOff>131063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147590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高齢化が進行しており、老人福祉費等高齢者福祉対策費が増加する傾向にある。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医療保健センター整備事業の事業費が増加要因となっている。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地震津波対策など各種防災対策を進める。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標準財政規模との比較で年々増加傾向にあるが、合併算定替え終了後の影響を勘案し、今後も継続して、基金積立を行っていきたい。</a:t>
          </a:r>
          <a:endParaRPr lang="ja-JP" altLang="ja-JP">
            <a:effectLst/>
          </a:endParaRPr>
        </a:p>
        <a:p>
          <a:pPr rtl="0"/>
          <a:r>
            <a:rPr lang="ja-JP" altLang="ja-JP" sz="1100" b="0" i="0" baseline="0">
              <a:solidFill>
                <a:schemeClr val="dk1"/>
              </a:solidFill>
              <a:effectLst/>
              <a:latin typeface="+mn-lt"/>
              <a:ea typeface="+mn-ea"/>
              <a:cs typeface="+mn-cs"/>
            </a:rPr>
            <a:t>実質収支は、概ね標準財政規模の3%～5%の範囲内で推移している。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概ね財政状況は好調で全会計において黒字決算となっているが、病院会計への運営費補助、国民健康保険診療所特別会計への赤字補填が美波町の財政運営に甚大な影響を与えると考えられる。</a:t>
          </a:r>
          <a:endParaRPr lang="ja-JP" altLang="ja-JP" sz="1400">
            <a:effectLst/>
          </a:endParaRPr>
        </a:p>
        <a:p>
          <a:pPr rtl="0"/>
          <a:r>
            <a:rPr lang="ja-JP" altLang="ja-JP" sz="1100" b="0" i="0" baseline="0">
              <a:solidFill>
                <a:schemeClr val="dk1"/>
              </a:solidFill>
              <a:effectLst/>
              <a:latin typeface="+mn-lt"/>
              <a:ea typeface="+mn-ea"/>
              <a:cs typeface="+mn-cs"/>
            </a:rPr>
            <a:t>また、人口減少による給水人口の減少により、水道会計及び簡易水道事業特別会計への影響も今後の課題である。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元利償還金は、起債発行の抑制により減少傾向にあったが、医療体制整備事業などに伴う起債発行により元利償還金が増加する。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公営企業債の元利償還金に対する繰入金は、病院建設事業が完成したことにより大幅に増加することとなり、それに対する繰入金見込額が増加する。</a:t>
          </a:r>
          <a:endParaRPr lang="ja-JP" altLang="ja-JP" sz="1400">
            <a:effectLst/>
          </a:endParaRPr>
        </a:p>
        <a:p>
          <a:pPr rtl="0"/>
          <a:r>
            <a:rPr lang="ja-JP" altLang="ja-JP" sz="1100" b="0" i="0" baseline="0">
              <a:solidFill>
                <a:schemeClr val="dk1"/>
              </a:solidFill>
              <a:effectLst/>
              <a:latin typeface="+mn-lt"/>
              <a:ea typeface="+mn-ea"/>
              <a:cs typeface="+mn-cs"/>
            </a:rPr>
            <a:t>算入公債費は、起債発行を抑制しつつも、普通交付税算入率の高い起債を選択し、後年度の財政負担軽減に努める。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一般会計等に係る地方債の現在高は、今後、医療保健センター整備事業により約</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億円程度の増加が見込まれる。</a:t>
          </a:r>
          <a:endParaRPr lang="ja-JP" altLang="ja-JP">
            <a:effectLst/>
          </a:endParaRPr>
        </a:p>
        <a:p>
          <a:pPr rtl="0"/>
          <a:r>
            <a:rPr lang="ja-JP" altLang="ja-JP" sz="1100" b="0" i="0" baseline="0">
              <a:solidFill>
                <a:schemeClr val="dk1"/>
              </a:solidFill>
              <a:effectLst/>
              <a:latin typeface="+mn-lt"/>
              <a:ea typeface="+mn-ea"/>
              <a:cs typeface="+mn-cs"/>
            </a:rPr>
            <a:t>公営企業債等繰入見込額は、公共下水道事業、簡易水道整備事業を毎年度発行しているため、増加傾向にある。</a:t>
          </a:r>
          <a:endParaRPr lang="ja-JP" altLang="ja-JP">
            <a:effectLst/>
          </a:endParaRPr>
        </a:p>
        <a:p>
          <a:pPr rtl="0"/>
          <a:r>
            <a:rPr lang="ja-JP" altLang="ja-JP" sz="1100" b="0" i="0" baseline="0">
              <a:solidFill>
                <a:schemeClr val="dk1"/>
              </a:solidFill>
              <a:effectLst/>
              <a:latin typeface="+mn-lt"/>
              <a:ea typeface="+mn-ea"/>
              <a:cs typeface="+mn-cs"/>
            </a:rPr>
            <a:t>企業会計の応益原則に基づき、使用料の適正化を図り、収支改善に努めるよう求める。</a:t>
          </a:r>
          <a:endParaRPr lang="ja-JP" altLang="ja-JP">
            <a:effectLst/>
          </a:endParaRPr>
        </a:p>
        <a:p>
          <a:pPr rtl="0"/>
          <a:r>
            <a:rPr lang="ja-JP" altLang="ja-JP" sz="1100" b="0" i="0" baseline="0">
              <a:solidFill>
                <a:schemeClr val="dk1"/>
              </a:solidFill>
              <a:effectLst/>
              <a:latin typeface="+mn-lt"/>
              <a:ea typeface="+mn-ea"/>
              <a:cs typeface="+mn-cs"/>
            </a:rPr>
            <a:t>退職手当負担見込額は、退職者不補充及び必要最小限度の補充に留めているため、</a:t>
          </a:r>
          <a:r>
            <a:rPr lang="ja-JP" altLang="en-US" sz="1100" b="0" i="0" baseline="0">
              <a:solidFill>
                <a:schemeClr val="dk1"/>
              </a:solidFill>
              <a:effectLst/>
              <a:latin typeface="+mn-lt"/>
              <a:ea typeface="+mn-ea"/>
              <a:cs typeface="+mn-cs"/>
            </a:rPr>
            <a:t>全体的には</a:t>
          </a:r>
          <a:r>
            <a:rPr lang="ja-JP" altLang="ja-JP" sz="1100" b="0" i="0" baseline="0">
              <a:solidFill>
                <a:schemeClr val="dk1"/>
              </a:solidFill>
              <a:effectLst/>
              <a:latin typeface="+mn-lt"/>
              <a:ea typeface="+mn-ea"/>
              <a:cs typeface="+mn-cs"/>
            </a:rPr>
            <a:t>減少傾向にある</a:t>
          </a:r>
          <a:r>
            <a:rPr lang="ja-JP" altLang="en-US"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充当可能基金は、財政調整基金などの取り崩しにより、減少する傾向にあるため、交付税算入率の高い起債を選択することにより、後年度の財政負担の軽減に努める。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合併特例債を財源とするまちづくり基金の積立を行っており、全体的には増加している。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普通交付税の縮減に伴い、年々積立額は減少傾向にある。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来年度からは、取崩しが予想されるため、最小限の取崩しとなるよう経費の削減、財源の確保に努める。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：自治組織・地域住民が中心となって、取り組む地域づくり及び町の一体化に関する施策の推進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ふるさと応援基金：ふるさと美波を愛し、ふるさと美波の未来に向けて応援しようとする寄附者の意向を反映し、個性豊かで活力あるまちづくりの推進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：合併特例債を財源とするまちづくり基金の積立を行っている。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ふるさと応援基金：ふるさと応援寄附金を財源とする基金であり、寄附金増加に伴い基金も増加傾向にある。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　：合併特例債の財源が上限となる平成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年度以降、現在の財政状況では一般財源による積立は困難である。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今後は厳しい財政状況が予測されるため、地域づくり事業の財源として活用する。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ふるさと応援基金：個性豊かで活力あるまちづくりに関連する事業の財源として活用する。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普通交付税の縮減に伴い、来年度からは取崩しが予想されるため、最小限の取崩しとなるよう経費の削減、財源の確保に努める。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年度より普通交付税の縮減に伴い、積立額は年々減少している。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大規模事業の起債償還に伴い、来年度からは取崩しが予想されるため、最小限の取崩しとなるよう経費の削減、財源の確保に努める。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96F2F9-C3B6-431B-9460-3706ECF9E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64280F-9CC1-49C2-94B8-94B9CF123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1FD27FB-D212-468A-9493-C36D432EE7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78EB6A2-7823-4EEF-BCC3-F00E57CCFD1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AB1D6E3-96B3-4676-85D1-BC578B1A4F3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3B727E00-B009-450E-AC42-AE09693A679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6D36B9A-1931-4A5D-B680-56F8531CFF1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8D763D2-092A-46B9-BA6A-9C859E17B26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BF85C30-06C8-4FF9-B62D-1EBE3B0F66C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782249A9-2F6C-49D0-A7C1-25D4A753008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579E579-6C75-4FC0-95A4-F7593B212D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FC4F79A-2BAC-473A-BE86-3611209755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EFEB070-3E56-43F0-B414-2C4ECF711A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CBF2372-BCB5-4952-A0DB-5824B7FFFC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93E8940-21C9-4924-9C95-BDC2DE49E52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355BFAD-A2B2-4778-9D83-ED70AC8669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1B56C40-12B5-4BF3-8644-DC07284D18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A0F7E1FB-AA54-4C68-AEE5-D13191A641C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6813713-B884-41C8-9691-DCF4D80A9F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1D8B4227-3781-4ED3-8A0C-CDD7CA062B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A9F183A-31AC-48DE-A3ED-A8694D1509D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250EEF6-BF0E-493C-B1C6-5C79CF8534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2FFAC00-A1DC-4BD0-874F-466F361836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614EF80-47EE-4958-AF53-9311D89F26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9A1A29B-57E0-44C4-A82E-AA89BDAA72F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A42202D-55D1-4E08-BE59-C5B19254A8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6D4B0CC-5F34-41F7-A033-820142EB56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6F132E-FC3B-4131-BD1A-232CC380EE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FAEC9E8-EB8F-492D-B2E4-6B61D7A29BA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1EBA4AD-A295-4444-9C6D-939B406B8F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402B9380-D472-4EB3-8C4F-A0887D3077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0DD15A7-009C-4221-8C5D-BB22F048B1D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32A6CD2-2EC1-449B-A0F9-36749B9793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69320AA-1240-45C6-BD14-02DD7C6337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C1DDA87-1D19-452F-8451-B5365F9676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8BEFBA9-1CEF-4BCB-8A99-3C7C796113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8881E60-1C90-493A-88B0-669B6D9D96A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AF69F473-7703-4046-9A68-9F8B7628537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DB9745CC-7346-4C7F-8CC1-8A58CF72204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B9C74747-61CB-46C0-87AC-9D539BC6717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4E126FBE-42A8-48D3-8B95-E358DDBBF147}"/>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FFBDA6D6-F7D9-4A47-ADB6-6CB1A21E996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66E52736-B38C-4D72-A537-F7C2C6F80A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18FBB9B2-E37E-4FC4-BCE2-C43A327605F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2C65CC0-DAE6-4B47-B19D-27920C20DE5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2BE41B0-5AFD-4E5F-9E4A-9F9F56F4345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3CE10702-ED15-4F94-A77C-34C65547BB6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8A68CDFD-BC0B-4E73-B403-3D8274B31E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AA2358B-1F0C-43F9-82AF-E6BF1634C1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781B36C3-326C-4AB0-BB47-07F69D93AB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F21692E-FCD7-4AEE-95B3-5A604636D6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A80460A8-1361-4205-BDD6-BD38C85BCD4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6EB7F1F5-E1A7-462B-9530-AB49EAFEF6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21C2B072-A8CA-4EFB-B990-49E6E915097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98EE9A7-C887-4E1A-BF6F-524EC9948A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D7C1393A-EDD7-4173-B02B-CE8EDF0FA57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9A32C314-B651-4B18-A4B4-A757C1384EB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9CD2C19-3985-45B9-985A-A3E33C74D10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CABC5A40-DA56-48FE-8909-9790EF74930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5249EC7B-4BF5-484E-9F0A-535F3AD4634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FAEA4D72-A3D1-4E4B-8EEB-E9A70146E53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79B9FF9B-CEBB-4E38-BE31-3FE95F868FF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9C7F114B-9766-4F06-ACD0-34A8C34736D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30FB06BA-C1F3-46E8-8002-974F5B1FD65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E6956F3-76CC-4F22-8606-A28B5D7D637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ED51F822-5D41-4A00-A3D5-4A1D5E17C13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6A97F4AF-EB0D-48EA-8A24-B21FC96593D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E8ABD52D-8565-4847-AF21-07DF0A189FE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6D25493A-65E9-4CC6-BEBC-85F5F265AF6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C6CE511A-4A2E-457F-9D73-2B6B31ABE15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45D2E668-3E68-4A7B-80DF-6DDB7E7DBCD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263DCF60-F0FA-41BA-AC5B-7B1CC6A039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F2BECD77-0F4A-42D0-A387-51ABD4B63D2C}"/>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EFBEC76D-C864-4A7A-AF40-D0D0A43A7829}"/>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EAD16419-33D0-457E-B003-8D1D3E89F4F6}"/>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7" name="有形固定資産減価償却率最大値テキスト">
          <a:extLst>
            <a:ext uri="{FF2B5EF4-FFF2-40B4-BE49-F238E27FC236}">
              <a16:creationId xmlns:a16="http://schemas.microsoft.com/office/drawing/2014/main" id="{AD952890-D171-48E1-96FB-24500816B60F}"/>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8" name="直線コネクタ 77">
          <a:extLst>
            <a:ext uri="{FF2B5EF4-FFF2-40B4-BE49-F238E27FC236}">
              <a16:creationId xmlns:a16="http://schemas.microsoft.com/office/drawing/2014/main" id="{E7A4620B-8C33-444C-B1D3-97EB64193833}"/>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9" name="有形固定資産減価償却率平均値テキスト">
          <a:extLst>
            <a:ext uri="{FF2B5EF4-FFF2-40B4-BE49-F238E27FC236}">
              <a16:creationId xmlns:a16="http://schemas.microsoft.com/office/drawing/2014/main" id="{AD8902ED-8955-49EE-A0BA-936B548E4845}"/>
            </a:ext>
          </a:extLst>
        </xdr:cNvPr>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80" name="フローチャート: 判断 79">
          <a:extLst>
            <a:ext uri="{FF2B5EF4-FFF2-40B4-BE49-F238E27FC236}">
              <a16:creationId xmlns:a16="http://schemas.microsoft.com/office/drawing/2014/main" id="{9E19045A-D7C2-4C10-AEAA-20920AD8EECA}"/>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1" name="フローチャート: 判断 80">
          <a:extLst>
            <a:ext uri="{FF2B5EF4-FFF2-40B4-BE49-F238E27FC236}">
              <a16:creationId xmlns:a16="http://schemas.microsoft.com/office/drawing/2014/main" id="{356741C3-97BD-4E26-9235-BF233F823221}"/>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2" name="フローチャート: 判断 81">
          <a:extLst>
            <a:ext uri="{FF2B5EF4-FFF2-40B4-BE49-F238E27FC236}">
              <a16:creationId xmlns:a16="http://schemas.microsoft.com/office/drawing/2014/main" id="{4B3130CC-B2E2-4E5F-B6A3-ECC7C1C25AF6}"/>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A508911-2EB9-4F23-8466-7F8C8C9A705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3306CBE-D009-41C8-8F35-F3132C3BF68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D34CF4E-1727-44BE-83BA-525D0DAFA2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7C03C7D-D584-4E54-AAD9-3AC378D1904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60155D5-9A1B-4E7A-9A50-0A16241075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88" name="楕円 87">
          <a:extLst>
            <a:ext uri="{FF2B5EF4-FFF2-40B4-BE49-F238E27FC236}">
              <a16:creationId xmlns:a16="http://schemas.microsoft.com/office/drawing/2014/main" id="{B5045DE8-F63C-4F56-9025-1FEAE81E77ED}"/>
            </a:ext>
          </a:extLst>
        </xdr:cNvPr>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34035</xdr:rowOff>
    </xdr:from>
    <xdr:ext cx="405111" cy="259045"/>
    <xdr:sp macro="" textlink="">
      <xdr:nvSpPr>
        <xdr:cNvPr id="89" name="有形固定資産減価償却率該当値テキスト">
          <a:extLst>
            <a:ext uri="{FF2B5EF4-FFF2-40B4-BE49-F238E27FC236}">
              <a16:creationId xmlns:a16="http://schemas.microsoft.com/office/drawing/2014/main" id="{D4EF4CA2-B6AB-4E6A-B1C4-C336E5FD646F}"/>
            </a:ext>
          </a:extLst>
        </xdr:cNvPr>
        <xdr:cNvSpPr txBox="1"/>
      </xdr:nvSpPr>
      <xdr:spPr>
        <a:xfrm>
          <a:off x="4813300" y="612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90" name="楕円 89">
          <a:extLst>
            <a:ext uri="{FF2B5EF4-FFF2-40B4-BE49-F238E27FC236}">
              <a16:creationId xmlns:a16="http://schemas.microsoft.com/office/drawing/2014/main" id="{B0E3D035-46C6-4D3B-A30D-F8DEBB0A79BC}"/>
            </a:ext>
          </a:extLst>
        </xdr:cNvPr>
        <xdr:cNvSpPr/>
      </xdr:nvSpPr>
      <xdr:spPr>
        <a:xfrm>
          <a:off x="4000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106408</xdr:rowOff>
    </xdr:to>
    <xdr:cxnSp macro="">
      <xdr:nvCxnSpPr>
        <xdr:cNvPr id="91" name="直線コネクタ 90">
          <a:extLst>
            <a:ext uri="{FF2B5EF4-FFF2-40B4-BE49-F238E27FC236}">
              <a16:creationId xmlns:a16="http://schemas.microsoft.com/office/drawing/2014/main" id="{1C1A652E-8797-426B-A421-C8EAB3A8D98E}"/>
            </a:ext>
          </a:extLst>
        </xdr:cNvPr>
        <xdr:cNvCxnSpPr/>
      </xdr:nvCxnSpPr>
      <xdr:spPr>
        <a:xfrm>
          <a:off x="4051300" y="612811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2" name="楕円 91">
          <a:extLst>
            <a:ext uri="{FF2B5EF4-FFF2-40B4-BE49-F238E27FC236}">
              <a16:creationId xmlns:a16="http://schemas.microsoft.com/office/drawing/2014/main" id="{C5D9FC69-6AC7-4567-83C6-8A621862D905}"/>
            </a:ext>
          </a:extLst>
        </xdr:cNvPr>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103324</xdr:rowOff>
    </xdr:to>
    <xdr:cxnSp macro="">
      <xdr:nvCxnSpPr>
        <xdr:cNvPr id="93" name="直線コネクタ 92">
          <a:extLst>
            <a:ext uri="{FF2B5EF4-FFF2-40B4-BE49-F238E27FC236}">
              <a16:creationId xmlns:a16="http://schemas.microsoft.com/office/drawing/2014/main" id="{D960014C-21FE-4F29-8362-CA4BDBD37F7E}"/>
            </a:ext>
          </a:extLst>
        </xdr:cNvPr>
        <xdr:cNvCxnSpPr/>
      </xdr:nvCxnSpPr>
      <xdr:spPr>
        <a:xfrm flipV="1">
          <a:off x="3289300" y="612811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4" name="n_1aveValue有形固定資産減価償却率">
          <a:extLst>
            <a:ext uri="{FF2B5EF4-FFF2-40B4-BE49-F238E27FC236}">
              <a16:creationId xmlns:a16="http://schemas.microsoft.com/office/drawing/2014/main" id="{5B0A00BB-03A9-4A8A-80AC-40A75D51380E}"/>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95" name="n_2aveValue有形固定資産減価償却率">
          <a:extLst>
            <a:ext uri="{FF2B5EF4-FFF2-40B4-BE49-F238E27FC236}">
              <a16:creationId xmlns:a16="http://schemas.microsoft.com/office/drawing/2014/main" id="{6FF6B176-E287-4799-B879-34E52C1EB686}"/>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108965</xdr:rowOff>
    </xdr:from>
    <xdr:ext cx="405111" cy="259045"/>
    <xdr:sp macro="" textlink="">
      <xdr:nvSpPr>
        <xdr:cNvPr id="96" name="n_1mainValue有形固定資産減価償却率">
          <a:extLst>
            <a:ext uri="{FF2B5EF4-FFF2-40B4-BE49-F238E27FC236}">
              <a16:creationId xmlns:a16="http://schemas.microsoft.com/office/drawing/2014/main" id="{5E5000AA-8E76-4A89-9607-55771582A4F6}"/>
            </a:ext>
          </a:extLst>
        </xdr:cNvPr>
        <xdr:cNvSpPr txBox="1"/>
      </xdr:nvSpPr>
      <xdr:spPr>
        <a:xfrm>
          <a:off x="38360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170651</xdr:rowOff>
    </xdr:from>
    <xdr:ext cx="405111" cy="259045"/>
    <xdr:sp macro="" textlink="">
      <xdr:nvSpPr>
        <xdr:cNvPr id="97" name="n_2mainValue有形固定資産減価償却率">
          <a:extLst>
            <a:ext uri="{FF2B5EF4-FFF2-40B4-BE49-F238E27FC236}">
              <a16:creationId xmlns:a16="http://schemas.microsoft.com/office/drawing/2014/main" id="{6C0D24FD-34EA-45A2-9371-477240DC8090}"/>
            </a:ext>
          </a:extLst>
        </xdr:cNvPr>
        <xdr:cNvSpPr txBox="1"/>
      </xdr:nvSpPr>
      <xdr:spPr>
        <a:xfrm>
          <a:off x="3086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BBBA08C-F9A9-420D-9444-BA3898869C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18DDC2EC-8296-4881-99FF-192C37586D3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CF940E9B-EE75-445C-A52A-AEAB0D0A067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BDD6B243-01DE-4EE5-B2A1-1E0C6D816D4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8E1CD1E-C536-4F91-B7D9-B2C49986A9D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8A4B2285-A755-48F9-BF01-833BE95CE3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DF489594-02E2-4FAE-A4AC-1CF93AE9A4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2416061C-58FC-41F2-B3C6-30694A1B1E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3673323C-DD11-4250-AEE1-F137F0357A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4B64ABC3-7E88-4AC1-BE31-716CF4FA2F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F5AA7853-FDB8-40BE-9B9D-ABF2F873DC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5F3068A4-8FE2-4DD3-BDE2-CAEC438E0F8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6DF1B1D7-42B9-4C97-8587-4F27755AB7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基金残高の減少に伴い、債務償還可能年数が高くなっている。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5132B2E-E0F8-47A4-8D68-5C3964A366A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51925810-3263-4333-ADD5-EF55E2C8CE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29D18ED-6ED5-4B51-8A0F-99A09CC012F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DF956E33-A882-4CF7-9537-480B6353B9B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9E217B9E-B66A-4428-A5E4-77C72C24991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126637EB-31C6-4E04-8EF2-355B1142B4F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2A273414-089A-4963-A0BB-13E8933474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BE11ADFE-74BD-47BF-9EA1-D213D8AE0E11}"/>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C3A14822-C7A0-446B-A636-80CA5ACA71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D6B06957-F356-4429-8B3B-648FA867F1E5}"/>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363F3ACB-E33F-46CD-80C7-2DC7E58406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10701188-1069-42A3-AD77-1E20C4E24B03}"/>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EF6110F-D1E9-486C-9FD5-54B24E604B0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28BEBB22-6C4C-4C01-A087-8D2ACAF1700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AC2D12A8-38E6-4B81-9AE5-F2B69C02C2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63F79B9A-33D0-4879-924A-D3EF2E219242}"/>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B29362DF-F09D-417C-BAD5-AFA0C7D8B2D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3474C7FF-2FEF-4455-8D15-25276A825CB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9" name="債務償還可能年数最大値テキスト">
          <a:extLst>
            <a:ext uri="{FF2B5EF4-FFF2-40B4-BE49-F238E27FC236}">
              <a16:creationId xmlns:a16="http://schemas.microsoft.com/office/drawing/2014/main" id="{17197B80-1CE4-4162-A522-89C75B35F5F8}"/>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30" name="直線コネクタ 129">
          <a:extLst>
            <a:ext uri="{FF2B5EF4-FFF2-40B4-BE49-F238E27FC236}">
              <a16:creationId xmlns:a16="http://schemas.microsoft.com/office/drawing/2014/main" id="{81CE5D38-57A3-4DB1-B9C1-AFDBF9633A05}"/>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31" name="債務償還可能年数平均値テキスト">
          <a:extLst>
            <a:ext uri="{FF2B5EF4-FFF2-40B4-BE49-F238E27FC236}">
              <a16:creationId xmlns:a16="http://schemas.microsoft.com/office/drawing/2014/main" id="{ADE83AA5-6340-4A63-A01D-5F90AC070DAB}"/>
            </a:ext>
          </a:extLst>
        </xdr:cNvPr>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2" name="フローチャート: 判断 131">
          <a:extLst>
            <a:ext uri="{FF2B5EF4-FFF2-40B4-BE49-F238E27FC236}">
              <a16:creationId xmlns:a16="http://schemas.microsoft.com/office/drawing/2014/main" id="{748DA82A-980F-4CFA-B1A9-661120B1F2B0}"/>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2BEBECE-74E7-4BC0-A30A-B2F484B38F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C10C1E2-AD84-436D-BF91-0A1F783EE18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3D3D01A-8A04-4AE5-8B9F-2877F0EBC4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E2AC1CA-7B30-4A5F-9F7C-F3D98C423B3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38D953E-ED15-4F44-B106-98BB740651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38" name="楕円 137">
          <a:extLst>
            <a:ext uri="{FF2B5EF4-FFF2-40B4-BE49-F238E27FC236}">
              <a16:creationId xmlns:a16="http://schemas.microsoft.com/office/drawing/2014/main" id="{5495A34C-A7AF-4C0A-8924-874FD7DCA8A8}"/>
            </a:ext>
          </a:extLst>
        </xdr:cNvPr>
        <xdr:cNvSpPr/>
      </xdr:nvSpPr>
      <xdr:spPr>
        <a:xfrm>
          <a:off x="14744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39" name="債務償還可能年数該当値テキスト">
          <a:extLst>
            <a:ext uri="{FF2B5EF4-FFF2-40B4-BE49-F238E27FC236}">
              <a16:creationId xmlns:a16="http://schemas.microsoft.com/office/drawing/2014/main" id="{4F257352-D911-4074-8EF6-07A6DE457532}"/>
            </a:ext>
          </a:extLst>
        </xdr:cNvPr>
        <xdr:cNvSpPr txBox="1"/>
      </xdr:nvSpPr>
      <xdr:spPr>
        <a:xfrm>
          <a:off x="14846300" y="5737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E265BB39-3F44-4159-B8B3-0A61C45AAE0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3BC8524D-3BCD-48E2-97E9-0473893948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ADC666FC-C0FA-4F71-8078-F4E03F5AED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49DB37D9-13F0-42C6-9B34-2DB1EB78E6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194B81F4-4FE0-479C-A188-25E867307C9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C54DCD6D-3EAD-447D-AABC-BB8D16C490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19EE6F-9300-405B-8C38-6C67D2066B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8DA040-29F2-4F4B-BA00-6AD54B8B9E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82281D-1106-470A-9AAD-67E6515C31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B3386D-FECE-4C35-82DB-BAE20EB6E9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BAB878-C4DB-44A5-B5B7-1FC04E3348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D10B81-42D9-440F-8566-79EEC9891C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0D61B8-8ADC-4D40-8C17-2586676D2A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C5A1BE-FE66-4AFA-BD13-620815CB42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56CCEF-2D3D-4ACD-91E4-3FD6EF1AFA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F49B87-1FDA-4128-91EB-609A2CA7EA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E9B32A-929E-45F9-A073-38E002AFF4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DEBDAA-4DDB-4D8F-827F-79D040AF85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DA7B57-076F-452F-93F6-A23CA520C7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374569-349C-4B41-861B-317DC5E345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598C00-BC62-45B0-B9DE-EF0FBF731A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A97B3A-63F2-4B0E-89A8-88D182B08D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8A7E50-95C5-401D-B77D-4E133B8C41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B88FE1-A36D-46E5-9E67-237BC35783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446667-6F92-4504-8257-47259D3286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8C081B-EE71-45B3-97B6-52E7472DAA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481F38-A5AD-46CC-8C15-820D1B7075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0BCCEB-0ACF-4B74-82DB-4A9B183017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6199D7-B365-47B6-ACE8-9E0E002376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7FD29A-B1AE-47A0-905F-73E9E55709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8AFAEA-F907-4B1C-8F77-463620D57F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67CA6E-0DF4-4192-ADE1-1C062A025E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2FDC1C-C1C9-41B2-9539-265ADD2B4B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BB6110-8895-4D32-B3AB-123C5FC1E4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91EA309-6BB6-4BBD-A85C-0A9406E3F02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91D4901-4BF9-4F61-AC30-9A9F765503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201C1CA-6F90-4D9B-B8B0-1235AD4FAF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7DF269B-A926-4429-8E3A-F716C4756F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B3E45BC-4074-4469-A78E-F0CBFC8AD3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E722A0C-096B-4842-A753-FEAC098AAC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73A5F7D-F73E-4CB2-B001-95C9B6BA59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4B8A848-3BAE-4A58-9144-5001863F19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98E5D93-1DE0-4740-9049-E32AA2839C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3889F2C-8C08-4AD4-B87D-9E3D49DEB9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4EC35F2-D7C4-4B1B-AE84-E5CFA94F78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387E69B-51C0-456F-9FF0-64F02C9445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D945779-4B24-4B26-8424-3A22D9DB7F3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992403D-6EAF-4FA2-8C36-87696C847B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3FAA233-F6F0-446C-96A3-D2F4F31818E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81EF3D3-F648-4EAE-BE3D-3B72BC188A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642BE22-927B-4695-9EC9-1C41105BA9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0373367-607A-4AB4-B203-484053F4724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1D68F0A-BFD7-4597-9BE9-F7F308624C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EFD0334-A138-471D-B608-4CF37D76975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6E616C8-BA96-45CC-AB17-43834017185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9FE0B35-3AB7-4395-BC16-123A10343B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BC44285-9DF5-485F-A77A-0C56564D089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A42ED9F-3431-4BEB-B411-9E234A25F0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FBED949-8415-431C-AFE8-4E57ACF8B8A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EC6A544-3145-4949-BEF2-A4FF97A6A5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F2F82210-D552-4602-8340-CF8369DCDE5C}"/>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935AD059-620F-46E4-A7A1-6C41C36F0542}"/>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6EDCCE68-CA5A-4992-A260-BB428DD40415}"/>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82111CF8-FC12-4DDB-AEFF-311D5C8C7D94}"/>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8CAD030E-68B3-4D1B-A184-78218760353D}"/>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C1665FAC-0CC3-4B0B-ACD9-B09979C68394}"/>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6F7E3603-A312-48B8-A954-20FE92A9F49F}"/>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541B0033-52C5-4B6D-AD21-807379043A58}"/>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C99F1AEE-71BF-40BB-A6AC-3C559489949E}"/>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654BFC4-22BA-4CA8-8C57-D1F5054474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1CF42D-E526-4551-BB50-00CA2FF155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5D84CA2-7D0A-40D2-9138-0F15A011E0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EFAFE7-FB69-4AFF-B257-852F8F37B6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8919BC-BCE5-41FB-A2FD-FFB5446F3F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153035</xdr:rowOff>
    </xdr:from>
    <xdr:to>
      <xdr:col>24</xdr:col>
      <xdr:colOff>114300</xdr:colOff>
      <xdr:row>37</xdr:row>
      <xdr:rowOff>83185</xdr:rowOff>
    </xdr:to>
    <xdr:sp macro="" textlink="">
      <xdr:nvSpPr>
        <xdr:cNvPr id="70" name="楕円 69">
          <a:extLst>
            <a:ext uri="{FF2B5EF4-FFF2-40B4-BE49-F238E27FC236}">
              <a16:creationId xmlns:a16="http://schemas.microsoft.com/office/drawing/2014/main" id="{5852EE82-2E28-4F71-8229-5CE6BF9CC0D1}"/>
            </a:ext>
          </a:extLst>
        </xdr:cNvPr>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4462</xdr:rowOff>
    </xdr:from>
    <xdr:ext cx="405111" cy="259045"/>
    <xdr:sp macro="" textlink="">
      <xdr:nvSpPr>
        <xdr:cNvPr id="71" name="【道路】&#10;有形固定資産減価償却率該当値テキスト">
          <a:extLst>
            <a:ext uri="{FF2B5EF4-FFF2-40B4-BE49-F238E27FC236}">
              <a16:creationId xmlns:a16="http://schemas.microsoft.com/office/drawing/2014/main" id="{E5AF1145-CA93-40D5-90A3-5A70546D3278}"/>
            </a:ext>
          </a:extLst>
        </xdr:cNvPr>
        <xdr:cNvSpPr txBox="1"/>
      </xdr:nvSpPr>
      <xdr:spPr>
        <a:xfrm>
          <a:off x="4673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2" name="楕円 71">
          <a:extLst>
            <a:ext uri="{FF2B5EF4-FFF2-40B4-BE49-F238E27FC236}">
              <a16:creationId xmlns:a16="http://schemas.microsoft.com/office/drawing/2014/main" id="{0877B18F-AA1E-4073-9E2D-FEDEFA2C8454}"/>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32385</xdr:rowOff>
    </xdr:from>
    <xdr:to>
      <xdr:col>24</xdr:col>
      <xdr:colOff>63500</xdr:colOff>
      <xdr:row>37</xdr:row>
      <xdr:rowOff>57150</xdr:rowOff>
    </xdr:to>
    <xdr:cxnSp macro="">
      <xdr:nvCxnSpPr>
        <xdr:cNvPr id="73" name="直線コネクタ 72">
          <a:extLst>
            <a:ext uri="{FF2B5EF4-FFF2-40B4-BE49-F238E27FC236}">
              <a16:creationId xmlns:a16="http://schemas.microsoft.com/office/drawing/2014/main" id="{2D20B8BC-3FB3-462A-A2A2-D9FCBB7B856B}"/>
            </a:ext>
          </a:extLst>
        </xdr:cNvPr>
        <xdr:cNvCxnSpPr/>
      </xdr:nvCxnSpPr>
      <xdr:spPr>
        <a:xfrm flipV="1">
          <a:off x="3797300" y="63760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4" name="楕円 73">
          <a:extLst>
            <a:ext uri="{FF2B5EF4-FFF2-40B4-BE49-F238E27FC236}">
              <a16:creationId xmlns:a16="http://schemas.microsoft.com/office/drawing/2014/main" id="{3AEF43EE-0F5F-4F63-9E3C-371826EA9B08}"/>
            </a:ext>
          </a:extLst>
        </xdr:cNvPr>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91440</xdr:rowOff>
    </xdr:to>
    <xdr:cxnSp macro="">
      <xdr:nvCxnSpPr>
        <xdr:cNvPr id="75" name="直線コネクタ 74">
          <a:extLst>
            <a:ext uri="{FF2B5EF4-FFF2-40B4-BE49-F238E27FC236}">
              <a16:creationId xmlns:a16="http://schemas.microsoft.com/office/drawing/2014/main" id="{21DFF756-5FA3-4528-86CF-9046795105A1}"/>
            </a:ext>
          </a:extLst>
        </xdr:cNvPr>
        <xdr:cNvCxnSpPr/>
      </xdr:nvCxnSpPr>
      <xdr:spPr>
        <a:xfrm flipV="1">
          <a:off x="2908300" y="6400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a:extLst>
            <a:ext uri="{FF2B5EF4-FFF2-40B4-BE49-F238E27FC236}">
              <a16:creationId xmlns:a16="http://schemas.microsoft.com/office/drawing/2014/main" id="{EDFA76A0-3685-46CB-B804-4F36E8E47833}"/>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a:extLst>
            <a:ext uri="{FF2B5EF4-FFF2-40B4-BE49-F238E27FC236}">
              <a16:creationId xmlns:a16="http://schemas.microsoft.com/office/drawing/2014/main" id="{732190E9-947A-49C7-9583-3AEBC6CAFF15}"/>
            </a:ext>
          </a:extLst>
        </xdr:cNvPr>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78" name="n_1mainValue【道路】&#10;有形固定資産減価償却率">
          <a:extLst>
            <a:ext uri="{FF2B5EF4-FFF2-40B4-BE49-F238E27FC236}">
              <a16:creationId xmlns:a16="http://schemas.microsoft.com/office/drawing/2014/main" id="{8B2F97B4-B2B4-4BFD-84B8-3D7ACDE2208C}"/>
            </a:ext>
          </a:extLst>
        </xdr:cNvPr>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79" name="n_2mainValue【道路】&#10;有形固定資産減価償却率">
          <a:extLst>
            <a:ext uri="{FF2B5EF4-FFF2-40B4-BE49-F238E27FC236}">
              <a16:creationId xmlns:a16="http://schemas.microsoft.com/office/drawing/2014/main" id="{C91A3616-D0E3-4E36-A7B2-2DE81710130F}"/>
            </a:ext>
          </a:extLst>
        </xdr:cNvPr>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A0AD97E4-17A9-4B45-AE8B-8D5AA6E90C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9EC4600-1B1D-4591-AC0C-D3227FA38D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8D8A511-B4DB-41B9-BB0A-B3F2F04432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00DEA19-9D05-47C1-B295-8A68B97D6D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7D5DBCDD-449A-4689-9F4A-F00BB48507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E99489A-BBC1-48F2-BBF9-F731827C5D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2C97841-1BC0-43E6-A833-2AEE79F1B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DD197DCB-9FE9-41AD-AB9E-F3D5D5EC88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723184FA-DA60-4B9F-A7A7-B871856B75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9EC3ED36-21C5-472A-AE5C-3A8B326C0B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AD1CDC08-EFF7-4439-91B6-BAFDB9F723B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1C6CA9C3-B2E4-4C44-A134-0D2529E4535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14DC54A3-4ECF-49B6-AA41-2364C4C0242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FD5CCB9F-2B7F-4521-A7DF-D01800F4837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972884B0-2731-41ED-8DE1-C206E2287C7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BE78F38E-8AFD-45A0-95F6-2D20B422DFB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8739B15E-C5CD-4EBF-83D4-607A8EC4DD8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2D80CAC2-C3E3-4B8B-92AC-C7358694736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A1DD8EB3-8EE7-4CBB-9CDF-47A8027B1A2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A1D4F7C1-A9BD-4302-8960-4944E0BCD00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A88DDB69-D85C-4E4A-9F73-D5DBD04DD59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0213C5C1-7F8B-45DE-983B-89AAC694756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92C83705-4788-4C56-823D-11CF81D4E52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1299E0DF-128C-4AAB-8641-85B0ECE6EC1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F283DC7F-F6C2-43E2-A513-121E734A14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a:extLst>
            <a:ext uri="{FF2B5EF4-FFF2-40B4-BE49-F238E27FC236}">
              <a16:creationId xmlns:a16="http://schemas.microsoft.com/office/drawing/2014/main" id="{4DDA6573-0ADE-4980-8296-D969824E961E}"/>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a:extLst>
            <a:ext uri="{FF2B5EF4-FFF2-40B4-BE49-F238E27FC236}">
              <a16:creationId xmlns:a16="http://schemas.microsoft.com/office/drawing/2014/main" id="{BC824958-AB33-4607-B65F-769B109270DC}"/>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a:extLst>
            <a:ext uri="{FF2B5EF4-FFF2-40B4-BE49-F238E27FC236}">
              <a16:creationId xmlns:a16="http://schemas.microsoft.com/office/drawing/2014/main" id="{F585776D-64CF-4643-9A06-22858D619F70}"/>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a:extLst>
            <a:ext uri="{FF2B5EF4-FFF2-40B4-BE49-F238E27FC236}">
              <a16:creationId xmlns:a16="http://schemas.microsoft.com/office/drawing/2014/main" id="{01BDD4BA-DE52-45F3-9E7E-C775C1B19692}"/>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a:extLst>
            <a:ext uri="{FF2B5EF4-FFF2-40B4-BE49-F238E27FC236}">
              <a16:creationId xmlns:a16="http://schemas.microsoft.com/office/drawing/2014/main" id="{04DFA5B2-0EDA-4033-AB83-DE470F480E7A}"/>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a:extLst>
            <a:ext uri="{FF2B5EF4-FFF2-40B4-BE49-F238E27FC236}">
              <a16:creationId xmlns:a16="http://schemas.microsoft.com/office/drawing/2014/main" id="{2511B830-FC45-48A6-A439-1DB5A884A838}"/>
            </a:ext>
          </a:extLst>
        </xdr:cNvPr>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a:extLst>
            <a:ext uri="{FF2B5EF4-FFF2-40B4-BE49-F238E27FC236}">
              <a16:creationId xmlns:a16="http://schemas.microsoft.com/office/drawing/2014/main" id="{F132694B-D88C-4909-BE36-852E42585706}"/>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a:extLst>
            <a:ext uri="{FF2B5EF4-FFF2-40B4-BE49-F238E27FC236}">
              <a16:creationId xmlns:a16="http://schemas.microsoft.com/office/drawing/2014/main" id="{FE4A7F53-E03A-4A40-9EF9-8F07CD2A0BED}"/>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a:extLst>
            <a:ext uri="{FF2B5EF4-FFF2-40B4-BE49-F238E27FC236}">
              <a16:creationId xmlns:a16="http://schemas.microsoft.com/office/drawing/2014/main" id="{CEF069CF-A229-425F-86BE-CBECAEB1A403}"/>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2F006E5-EBE5-4F30-B751-67D617BC26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8B93883-F26B-4720-AFA9-9CAEBE6E98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C32DDA1-4E53-4123-83F1-5F162D4A44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8FAFC85-3DDC-41E1-ACA8-DDD5882CF2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F8C2B3D-D9D9-4060-B03F-8F4F3363CD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68834</xdr:rowOff>
    </xdr:from>
    <xdr:to>
      <xdr:col>55</xdr:col>
      <xdr:colOff>50800</xdr:colOff>
      <xdr:row>40</xdr:row>
      <xdr:rowOff>170434</xdr:rowOff>
    </xdr:to>
    <xdr:sp macro="" textlink="">
      <xdr:nvSpPr>
        <xdr:cNvPr id="119" name="楕円 118">
          <a:extLst>
            <a:ext uri="{FF2B5EF4-FFF2-40B4-BE49-F238E27FC236}">
              <a16:creationId xmlns:a16="http://schemas.microsoft.com/office/drawing/2014/main" id="{79DD4C5D-CC88-4341-844A-BFE0B2D64A87}"/>
            </a:ext>
          </a:extLst>
        </xdr:cNvPr>
        <xdr:cNvSpPr/>
      </xdr:nvSpPr>
      <xdr:spPr>
        <a:xfrm>
          <a:off x="10426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47261</xdr:rowOff>
    </xdr:from>
    <xdr:ext cx="534377" cy="259045"/>
    <xdr:sp macro="" textlink="">
      <xdr:nvSpPr>
        <xdr:cNvPr id="120" name="【道路】&#10;一人当たり延長該当値テキスト">
          <a:extLst>
            <a:ext uri="{FF2B5EF4-FFF2-40B4-BE49-F238E27FC236}">
              <a16:creationId xmlns:a16="http://schemas.microsoft.com/office/drawing/2014/main" id="{975A9D1A-D786-4EA9-AF6F-48BD933306EB}"/>
            </a:ext>
          </a:extLst>
        </xdr:cNvPr>
        <xdr:cNvSpPr txBox="1"/>
      </xdr:nvSpPr>
      <xdr:spPr>
        <a:xfrm>
          <a:off x="10515600" y="69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76002</xdr:rowOff>
    </xdr:from>
    <xdr:to>
      <xdr:col>50</xdr:col>
      <xdr:colOff>165100</xdr:colOff>
      <xdr:row>41</xdr:row>
      <xdr:rowOff>6152</xdr:rowOff>
    </xdr:to>
    <xdr:sp macro="" textlink="">
      <xdr:nvSpPr>
        <xdr:cNvPr id="121" name="楕円 120">
          <a:extLst>
            <a:ext uri="{FF2B5EF4-FFF2-40B4-BE49-F238E27FC236}">
              <a16:creationId xmlns:a16="http://schemas.microsoft.com/office/drawing/2014/main" id="{8A38C2D6-7F8E-402F-BB0E-50F97E7D0B6B}"/>
            </a:ext>
          </a:extLst>
        </xdr:cNvPr>
        <xdr:cNvSpPr/>
      </xdr:nvSpPr>
      <xdr:spPr>
        <a:xfrm>
          <a:off x="9588500" y="69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119634</xdr:rowOff>
    </xdr:from>
    <xdr:to>
      <xdr:col>55</xdr:col>
      <xdr:colOff>0</xdr:colOff>
      <xdr:row>40</xdr:row>
      <xdr:rowOff>126802</xdr:rowOff>
    </xdr:to>
    <xdr:cxnSp macro="">
      <xdr:nvCxnSpPr>
        <xdr:cNvPr id="122" name="直線コネクタ 121">
          <a:extLst>
            <a:ext uri="{FF2B5EF4-FFF2-40B4-BE49-F238E27FC236}">
              <a16:creationId xmlns:a16="http://schemas.microsoft.com/office/drawing/2014/main" id="{1B3EFCCD-4A4E-4AFE-919A-122A87B9FBFC}"/>
            </a:ext>
          </a:extLst>
        </xdr:cNvPr>
        <xdr:cNvCxnSpPr/>
      </xdr:nvCxnSpPr>
      <xdr:spPr>
        <a:xfrm flipV="1">
          <a:off x="9639300" y="6977634"/>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84558</xdr:rowOff>
    </xdr:from>
    <xdr:to>
      <xdr:col>46</xdr:col>
      <xdr:colOff>38100</xdr:colOff>
      <xdr:row>41</xdr:row>
      <xdr:rowOff>14708</xdr:rowOff>
    </xdr:to>
    <xdr:sp macro="" textlink="">
      <xdr:nvSpPr>
        <xdr:cNvPr id="123" name="楕円 122">
          <a:extLst>
            <a:ext uri="{FF2B5EF4-FFF2-40B4-BE49-F238E27FC236}">
              <a16:creationId xmlns:a16="http://schemas.microsoft.com/office/drawing/2014/main" id="{37EF6EE7-4255-471A-8E55-E484C97CF811}"/>
            </a:ext>
          </a:extLst>
        </xdr:cNvPr>
        <xdr:cNvSpPr/>
      </xdr:nvSpPr>
      <xdr:spPr>
        <a:xfrm>
          <a:off x="8699500" y="69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126802</xdr:rowOff>
    </xdr:from>
    <xdr:to>
      <xdr:col>50</xdr:col>
      <xdr:colOff>114300</xdr:colOff>
      <xdr:row>40</xdr:row>
      <xdr:rowOff>135358</xdr:rowOff>
    </xdr:to>
    <xdr:cxnSp macro="">
      <xdr:nvCxnSpPr>
        <xdr:cNvPr id="124" name="直線コネクタ 123">
          <a:extLst>
            <a:ext uri="{FF2B5EF4-FFF2-40B4-BE49-F238E27FC236}">
              <a16:creationId xmlns:a16="http://schemas.microsoft.com/office/drawing/2014/main" id="{EB0A840C-67DD-4BBB-8598-80B920F3919C}"/>
            </a:ext>
          </a:extLst>
        </xdr:cNvPr>
        <xdr:cNvCxnSpPr/>
      </xdr:nvCxnSpPr>
      <xdr:spPr>
        <a:xfrm flipV="1">
          <a:off x="8750300" y="6984802"/>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a:extLst>
            <a:ext uri="{FF2B5EF4-FFF2-40B4-BE49-F238E27FC236}">
              <a16:creationId xmlns:a16="http://schemas.microsoft.com/office/drawing/2014/main" id="{F5810D36-361A-40CD-809D-E882B88CF9F1}"/>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a:extLst>
            <a:ext uri="{FF2B5EF4-FFF2-40B4-BE49-F238E27FC236}">
              <a16:creationId xmlns:a16="http://schemas.microsoft.com/office/drawing/2014/main" id="{31B8D049-11D7-48A0-975D-466B9FCD41EF}"/>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168729</xdr:rowOff>
    </xdr:from>
    <xdr:ext cx="534377" cy="259045"/>
    <xdr:sp macro="" textlink="">
      <xdr:nvSpPr>
        <xdr:cNvPr id="127" name="n_1mainValue【道路】&#10;一人当たり延長">
          <a:extLst>
            <a:ext uri="{FF2B5EF4-FFF2-40B4-BE49-F238E27FC236}">
              <a16:creationId xmlns:a16="http://schemas.microsoft.com/office/drawing/2014/main" id="{AF7E6B88-967C-40D5-B567-7BEE1CAEC07B}"/>
            </a:ext>
          </a:extLst>
        </xdr:cNvPr>
        <xdr:cNvSpPr txBox="1"/>
      </xdr:nvSpPr>
      <xdr:spPr>
        <a:xfrm>
          <a:off x="9359411" y="70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5835</xdr:rowOff>
    </xdr:from>
    <xdr:ext cx="534377" cy="259045"/>
    <xdr:sp macro="" textlink="">
      <xdr:nvSpPr>
        <xdr:cNvPr id="128" name="n_2mainValue【道路】&#10;一人当たり延長">
          <a:extLst>
            <a:ext uri="{FF2B5EF4-FFF2-40B4-BE49-F238E27FC236}">
              <a16:creationId xmlns:a16="http://schemas.microsoft.com/office/drawing/2014/main" id="{79A17CE4-426B-4C57-A2FD-932F998A4935}"/>
            </a:ext>
          </a:extLst>
        </xdr:cNvPr>
        <xdr:cNvSpPr txBox="1"/>
      </xdr:nvSpPr>
      <xdr:spPr>
        <a:xfrm>
          <a:off x="8483111" y="703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B3F73D36-8D4C-4FF6-B4A7-280DA015D4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8A468E3-9872-44E2-B77D-82FCAD4F4B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583DCFB4-D627-49F2-A308-14DC62834D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C31B0B88-861A-4AE7-B5F0-1734B897B0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D1645824-201B-4400-A59E-A058028707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F7849969-1E14-423A-9964-582C9F4BD1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D1F0145-0A7D-4EB5-BDFC-781D1053BE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972BEAAE-38CC-4F3B-9465-8AA7EAD6C5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5F04E3E6-B49D-4BE5-BEE4-F9BB6B2DF4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9D86E89A-33B4-44D3-9A56-48E5DB34D3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A068AB78-0CF9-40E1-914B-46AB17BAB84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1CB460B9-99CD-43BE-850A-BF841BF1544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28AF5297-F9F5-45BC-909D-E3EEC116178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1739C7EE-030F-4032-BDA9-EA70C40F6E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ABF3EAC3-8331-4200-A6B0-7AA326BED6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83F14013-5821-4B0A-AF8C-ABD834909E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A80FFCAB-2622-45C2-9E08-D16CC16F02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F92C2FD3-5829-4D84-AD89-C168C4748B6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EB976F55-05E7-4637-9ED5-5C2A1C26099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8BDA429C-8541-4E60-8B22-52C789F286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51FD21EB-A1A0-4CCD-A854-964A5677AA5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F63164E2-6306-4454-A532-D0193DF2C0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E0CA2D5F-4B65-43B5-81CE-4B954A06043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213C3F48-9242-4297-8A3B-439286ED18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a:extLst>
            <a:ext uri="{FF2B5EF4-FFF2-40B4-BE49-F238E27FC236}">
              <a16:creationId xmlns:a16="http://schemas.microsoft.com/office/drawing/2014/main" id="{1F189725-3414-4A9E-87CC-64DE687B299F}"/>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72C41888-4507-4C2F-8603-E7121A364E96}"/>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a:extLst>
            <a:ext uri="{FF2B5EF4-FFF2-40B4-BE49-F238E27FC236}">
              <a16:creationId xmlns:a16="http://schemas.microsoft.com/office/drawing/2014/main" id="{9930F9EE-A37D-45F1-9EE5-62C457490DDA}"/>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A91E6D76-8E41-4062-A07F-B4F9BF2D375F}"/>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a:extLst>
            <a:ext uri="{FF2B5EF4-FFF2-40B4-BE49-F238E27FC236}">
              <a16:creationId xmlns:a16="http://schemas.microsoft.com/office/drawing/2014/main" id="{F10BC6C0-6455-42E8-9DBB-3B7C9AC0FDDC}"/>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8C199735-C2BD-4BF2-9ACA-8A8DB19D932B}"/>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a:extLst>
            <a:ext uri="{FF2B5EF4-FFF2-40B4-BE49-F238E27FC236}">
              <a16:creationId xmlns:a16="http://schemas.microsoft.com/office/drawing/2014/main" id="{1B3D7E8C-CCB0-4226-9723-A0655823C269}"/>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a:extLst>
            <a:ext uri="{FF2B5EF4-FFF2-40B4-BE49-F238E27FC236}">
              <a16:creationId xmlns:a16="http://schemas.microsoft.com/office/drawing/2014/main" id="{EE7392B9-DDC0-4DE7-9704-9FEAB11B9367}"/>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a:extLst>
            <a:ext uri="{FF2B5EF4-FFF2-40B4-BE49-F238E27FC236}">
              <a16:creationId xmlns:a16="http://schemas.microsoft.com/office/drawing/2014/main" id="{10852E27-30E5-45F9-A08B-E473FE846794}"/>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536B9E3-37C8-4735-AD43-FD4B1EB140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70FD64A-6723-4801-88A5-A602C74DBC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4FA3907-E2AB-4310-8F3D-CB9339FECC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E582DD8-D5EC-45E8-A6A3-03DBE652DD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4F46CA9-2733-452C-BF83-76FD842E60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67" name="楕円 166">
          <a:extLst>
            <a:ext uri="{FF2B5EF4-FFF2-40B4-BE49-F238E27FC236}">
              <a16:creationId xmlns:a16="http://schemas.microsoft.com/office/drawing/2014/main" id="{816AFA2A-1BF0-4B19-9EDE-E393E70BD67D}"/>
            </a:ext>
          </a:extLst>
        </xdr:cNvPr>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861EE6D9-8B7E-4791-8CCE-D994B7FEDE63}"/>
            </a:ext>
          </a:extLst>
        </xdr:cNvPr>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9" name="楕円 168">
          <a:extLst>
            <a:ext uri="{FF2B5EF4-FFF2-40B4-BE49-F238E27FC236}">
              <a16:creationId xmlns:a16="http://schemas.microsoft.com/office/drawing/2014/main" id="{8B129450-301E-482A-9882-7FFE2006C061}"/>
            </a:ext>
          </a:extLst>
        </xdr:cNvPr>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58</xdr:row>
      <xdr:rowOff>158115</xdr:rowOff>
    </xdr:to>
    <xdr:cxnSp macro="">
      <xdr:nvCxnSpPr>
        <xdr:cNvPr id="170" name="直線コネクタ 169">
          <a:extLst>
            <a:ext uri="{FF2B5EF4-FFF2-40B4-BE49-F238E27FC236}">
              <a16:creationId xmlns:a16="http://schemas.microsoft.com/office/drawing/2014/main" id="{E684C350-ACE8-4DB4-BC8F-E473A215AADA}"/>
            </a:ext>
          </a:extLst>
        </xdr:cNvPr>
        <xdr:cNvCxnSpPr/>
      </xdr:nvCxnSpPr>
      <xdr:spPr>
        <a:xfrm flipV="1">
          <a:off x="3797300" y="100755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71" name="楕円 170">
          <a:extLst>
            <a:ext uri="{FF2B5EF4-FFF2-40B4-BE49-F238E27FC236}">
              <a16:creationId xmlns:a16="http://schemas.microsoft.com/office/drawing/2014/main" id="{923AD9CE-C5D9-421D-BC32-0B2E5F66ED13}"/>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15240</xdr:rowOff>
    </xdr:to>
    <xdr:cxnSp macro="">
      <xdr:nvCxnSpPr>
        <xdr:cNvPr id="172" name="直線コネクタ 171">
          <a:extLst>
            <a:ext uri="{FF2B5EF4-FFF2-40B4-BE49-F238E27FC236}">
              <a16:creationId xmlns:a16="http://schemas.microsoft.com/office/drawing/2014/main" id="{2056C7A0-7499-4CF1-971C-7C70B996F13C}"/>
            </a:ext>
          </a:extLst>
        </xdr:cNvPr>
        <xdr:cNvCxnSpPr/>
      </xdr:nvCxnSpPr>
      <xdr:spPr>
        <a:xfrm flipV="1">
          <a:off x="2908300" y="10102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1EC33BA3-B821-44C0-B44D-20652B94DDEF}"/>
            </a:ext>
          </a:extLst>
        </xdr:cNvPr>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2C3C6493-D427-403E-B007-3B2B2BA62E64}"/>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53992</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3BBA6510-2CF9-4A5C-B1F8-4E09225A9198}"/>
            </a:ext>
          </a:extLst>
        </xdr:cNvPr>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id="{FAE71055-9AB5-4FA0-A810-A900B2EB53DE}"/>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C7B4AEB8-65F9-4A16-93BA-EDB6A31B25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51098120-2F6E-49BD-AEF6-6C5038CBF0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BD0C6671-B68C-4D15-A08C-8E5A56F472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4DA6F76A-EB20-44CB-9CD2-F3C77E6878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CB94CEDE-4083-4FBD-8498-9F023FEBFF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AE081750-813E-43F1-A025-DA360B05A6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FAEF31A5-4FDC-4124-9221-AA1897D3CB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B59C5948-AEEF-4F07-98AC-EE46720BD7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607F8030-9F8E-492A-82E7-5D15FFD4CB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CC3F5A6B-E823-4D26-B14D-F801429A7F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5545AE5E-010E-4AFB-92E2-18B6068865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a:extLst>
            <a:ext uri="{FF2B5EF4-FFF2-40B4-BE49-F238E27FC236}">
              <a16:creationId xmlns:a16="http://schemas.microsoft.com/office/drawing/2014/main" id="{5D1C53A3-5FC0-46AD-8926-E4ABBC7B0B8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85E52F0D-22EA-49F2-A6D0-A90049224DE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a:extLst>
            <a:ext uri="{FF2B5EF4-FFF2-40B4-BE49-F238E27FC236}">
              <a16:creationId xmlns:a16="http://schemas.microsoft.com/office/drawing/2014/main" id="{3E8CB734-C4C0-42EF-8C38-2854A656FB3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28D10745-B995-4DDE-9841-5762F02E0E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a:extLst>
            <a:ext uri="{FF2B5EF4-FFF2-40B4-BE49-F238E27FC236}">
              <a16:creationId xmlns:a16="http://schemas.microsoft.com/office/drawing/2014/main" id="{C02AE79E-2674-402F-8CE5-68868717CD9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A968E915-115C-4AC1-BEC3-5CE2655FF0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a:extLst>
            <a:ext uri="{FF2B5EF4-FFF2-40B4-BE49-F238E27FC236}">
              <a16:creationId xmlns:a16="http://schemas.microsoft.com/office/drawing/2014/main" id="{8ED85A6C-76DB-4F9A-B8B0-31DD07370A1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989221C4-DB47-47D8-87CC-4C79676A83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a:extLst>
            <a:ext uri="{FF2B5EF4-FFF2-40B4-BE49-F238E27FC236}">
              <a16:creationId xmlns:a16="http://schemas.microsoft.com/office/drawing/2014/main" id="{10DC40CF-580D-48B1-9AAF-C0AD54E761E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EA08F2DB-0FCF-49E5-85E6-8B8242C0A4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AE94AEA9-30EE-43D5-8572-1577B814CCA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BD1FDD69-A9A2-4F98-8AA3-1B4903AC78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a:extLst>
            <a:ext uri="{FF2B5EF4-FFF2-40B4-BE49-F238E27FC236}">
              <a16:creationId xmlns:a16="http://schemas.microsoft.com/office/drawing/2014/main" id="{5C965049-57CB-4438-898B-55F1DFE795F2}"/>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a:extLst>
            <a:ext uri="{FF2B5EF4-FFF2-40B4-BE49-F238E27FC236}">
              <a16:creationId xmlns:a16="http://schemas.microsoft.com/office/drawing/2014/main" id="{55391C65-FAE9-4BFE-BF52-086D9FD5205E}"/>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a:extLst>
            <a:ext uri="{FF2B5EF4-FFF2-40B4-BE49-F238E27FC236}">
              <a16:creationId xmlns:a16="http://schemas.microsoft.com/office/drawing/2014/main" id="{FDFD0100-9E6D-403D-B926-72192717685E}"/>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5F8586E4-50A5-4DD4-9DE4-D140D2020053}"/>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a:extLst>
            <a:ext uri="{FF2B5EF4-FFF2-40B4-BE49-F238E27FC236}">
              <a16:creationId xmlns:a16="http://schemas.microsoft.com/office/drawing/2014/main" id="{907F8885-CF82-4FE5-95BC-859FAA003CBA}"/>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788EAA29-F868-40BD-AC47-0624F38B3B57}"/>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a:extLst>
            <a:ext uri="{FF2B5EF4-FFF2-40B4-BE49-F238E27FC236}">
              <a16:creationId xmlns:a16="http://schemas.microsoft.com/office/drawing/2014/main" id="{84B3809A-07D5-4209-91FD-59A919A6BB25}"/>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a:extLst>
            <a:ext uri="{FF2B5EF4-FFF2-40B4-BE49-F238E27FC236}">
              <a16:creationId xmlns:a16="http://schemas.microsoft.com/office/drawing/2014/main" id="{F5FE27F2-CB16-458F-BC0B-93EBA5B161B7}"/>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a:extLst>
            <a:ext uri="{FF2B5EF4-FFF2-40B4-BE49-F238E27FC236}">
              <a16:creationId xmlns:a16="http://schemas.microsoft.com/office/drawing/2014/main" id="{9CEE1F7E-BF14-4500-AD25-5E91366D960F}"/>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97E5ED9-109C-42C2-8025-3EF59FBC24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1CA689CE-5B95-4DE9-8E82-40C0C5C8DB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2FD3B32-95CF-48AD-926E-46A3DF65B0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A379676-9448-4869-8BF0-F4923B559D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4937DBAD-222D-4F4F-AB4C-B07262E3ED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61444</xdr:rowOff>
    </xdr:from>
    <xdr:to>
      <xdr:col>55</xdr:col>
      <xdr:colOff>50800</xdr:colOff>
      <xdr:row>62</xdr:row>
      <xdr:rowOff>163044</xdr:rowOff>
    </xdr:to>
    <xdr:sp macro="" textlink="">
      <xdr:nvSpPr>
        <xdr:cNvPr id="214" name="楕円 213">
          <a:extLst>
            <a:ext uri="{FF2B5EF4-FFF2-40B4-BE49-F238E27FC236}">
              <a16:creationId xmlns:a16="http://schemas.microsoft.com/office/drawing/2014/main" id="{34F31F44-04FA-4F1D-88A3-7E1B7BD95371}"/>
            </a:ext>
          </a:extLst>
        </xdr:cNvPr>
        <xdr:cNvSpPr/>
      </xdr:nvSpPr>
      <xdr:spPr>
        <a:xfrm>
          <a:off x="104267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84321</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63DD6CB4-3A6B-4642-9B85-3CA03570A2B5}"/>
            </a:ext>
          </a:extLst>
        </xdr:cNvPr>
        <xdr:cNvSpPr txBox="1"/>
      </xdr:nvSpPr>
      <xdr:spPr>
        <a:xfrm>
          <a:off x="10515600" y="105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67956</xdr:rowOff>
    </xdr:from>
    <xdr:to>
      <xdr:col>50</xdr:col>
      <xdr:colOff>165100</xdr:colOff>
      <xdr:row>62</xdr:row>
      <xdr:rowOff>169556</xdr:rowOff>
    </xdr:to>
    <xdr:sp macro="" textlink="">
      <xdr:nvSpPr>
        <xdr:cNvPr id="216" name="楕円 215">
          <a:extLst>
            <a:ext uri="{FF2B5EF4-FFF2-40B4-BE49-F238E27FC236}">
              <a16:creationId xmlns:a16="http://schemas.microsoft.com/office/drawing/2014/main" id="{0F4F70AC-823F-448A-BA93-9320CF5DAFF4}"/>
            </a:ext>
          </a:extLst>
        </xdr:cNvPr>
        <xdr:cNvSpPr/>
      </xdr:nvSpPr>
      <xdr:spPr>
        <a:xfrm>
          <a:off x="9588500" y="106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112244</xdr:rowOff>
    </xdr:from>
    <xdr:to>
      <xdr:col>55</xdr:col>
      <xdr:colOff>0</xdr:colOff>
      <xdr:row>62</xdr:row>
      <xdr:rowOff>118756</xdr:rowOff>
    </xdr:to>
    <xdr:cxnSp macro="">
      <xdr:nvCxnSpPr>
        <xdr:cNvPr id="217" name="直線コネクタ 216">
          <a:extLst>
            <a:ext uri="{FF2B5EF4-FFF2-40B4-BE49-F238E27FC236}">
              <a16:creationId xmlns:a16="http://schemas.microsoft.com/office/drawing/2014/main" id="{0977790A-423D-4E6F-80CC-949004B3E8E2}"/>
            </a:ext>
          </a:extLst>
        </xdr:cNvPr>
        <xdr:cNvCxnSpPr/>
      </xdr:nvCxnSpPr>
      <xdr:spPr>
        <a:xfrm flipV="1">
          <a:off x="9639300" y="10742144"/>
          <a:ext cx="8382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76209</xdr:rowOff>
    </xdr:from>
    <xdr:to>
      <xdr:col>46</xdr:col>
      <xdr:colOff>38100</xdr:colOff>
      <xdr:row>63</xdr:row>
      <xdr:rowOff>6359</xdr:rowOff>
    </xdr:to>
    <xdr:sp macro="" textlink="">
      <xdr:nvSpPr>
        <xdr:cNvPr id="218" name="楕円 217">
          <a:extLst>
            <a:ext uri="{FF2B5EF4-FFF2-40B4-BE49-F238E27FC236}">
              <a16:creationId xmlns:a16="http://schemas.microsoft.com/office/drawing/2014/main" id="{5B3230B4-18D6-4A53-9853-BDE6DC5080D9}"/>
            </a:ext>
          </a:extLst>
        </xdr:cNvPr>
        <xdr:cNvSpPr/>
      </xdr:nvSpPr>
      <xdr:spPr>
        <a:xfrm>
          <a:off x="8699500" y="107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118756</xdr:rowOff>
    </xdr:from>
    <xdr:to>
      <xdr:col>50</xdr:col>
      <xdr:colOff>114300</xdr:colOff>
      <xdr:row>62</xdr:row>
      <xdr:rowOff>127009</xdr:rowOff>
    </xdr:to>
    <xdr:cxnSp macro="">
      <xdr:nvCxnSpPr>
        <xdr:cNvPr id="219" name="直線コネクタ 218">
          <a:extLst>
            <a:ext uri="{FF2B5EF4-FFF2-40B4-BE49-F238E27FC236}">
              <a16:creationId xmlns:a16="http://schemas.microsoft.com/office/drawing/2014/main" id="{18CB9D6F-F4D5-4570-9840-CD5D9030996B}"/>
            </a:ext>
          </a:extLst>
        </xdr:cNvPr>
        <xdr:cNvCxnSpPr/>
      </xdr:nvCxnSpPr>
      <xdr:spPr>
        <a:xfrm flipV="1">
          <a:off x="8750300" y="10748656"/>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1E5ACDD2-F468-4EAA-832A-B54BCFAA8E4A}"/>
            </a:ext>
          </a:extLst>
        </xdr:cNvPr>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CDF94371-5FFF-4929-9427-36DE014FE8AB}"/>
            </a:ext>
          </a:extLst>
        </xdr:cNvPr>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14633</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E4713301-B24D-4AC3-B2AB-9ADF5FAB1210}"/>
            </a:ext>
          </a:extLst>
        </xdr:cNvPr>
        <xdr:cNvSpPr txBox="1"/>
      </xdr:nvSpPr>
      <xdr:spPr>
        <a:xfrm>
          <a:off x="9327095" y="104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22886</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9EF9CBAC-92D9-432C-89A9-29CE0AA57E58}"/>
            </a:ext>
          </a:extLst>
        </xdr:cNvPr>
        <xdr:cNvSpPr txBox="1"/>
      </xdr:nvSpPr>
      <xdr:spPr>
        <a:xfrm>
          <a:off x="8450795" y="104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74E38326-6E21-46E9-A39F-4B14B12EF0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87EB4C04-056B-41E0-BA3B-2DF8823EA9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274DB3F1-8324-4437-AFFD-EE099EC96C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D50D3186-217C-4A6B-A2F5-D20B76ED94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DAF8374C-4E61-4F6A-A142-F8C0BAF966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C8BD94BE-A9A2-4B9C-B395-EED4105324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54FD8CC6-58F2-43B7-BE21-F2B505F644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814A0D5A-CB0F-4EDA-99D1-11E03E7C43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50E8C2AA-48E0-4817-8854-00FC22FF68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EB347C47-49A8-4AFB-97E2-983DD976B9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109F0D41-5159-4C49-A4BD-A57FF2DE40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a:extLst>
            <a:ext uri="{FF2B5EF4-FFF2-40B4-BE49-F238E27FC236}">
              <a16:creationId xmlns:a16="http://schemas.microsoft.com/office/drawing/2014/main" id="{D6458ED4-0089-4D28-9A6B-19EF879C251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0D8838FC-D751-4353-9033-C90241995F2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5C83C157-9F3F-4B0D-B23F-1CDE2766D76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F53F5555-6DE9-4077-9B42-3213ABA65D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53DA1A38-B6D7-49C7-BBDF-0EB2108CB0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1641EA5C-4348-492F-8A97-0120D66D34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C9DF8A88-A6F0-4D3A-AD25-AE79902253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21B05B06-CA99-4682-AC6B-08C675FB844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6C0D9A5F-AB72-4054-883D-A4A1CF86D3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6841D89B-23B3-4104-98B7-F6DB79CAB6B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A6B66A68-53DD-4DE3-BA53-B92A6D13509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8080D9F8-F513-4179-A9D8-19F7CDDA8A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E0C74797-77E1-4539-A30E-4E8D898FBB4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12D31060-2104-494F-8215-B95DBCA722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a:extLst>
            <a:ext uri="{FF2B5EF4-FFF2-40B4-BE49-F238E27FC236}">
              <a16:creationId xmlns:a16="http://schemas.microsoft.com/office/drawing/2014/main" id="{E7FC2EFA-C774-40EA-B977-A3C5F6D13F60}"/>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056DC8A1-61F9-49D1-8C51-3CE074BCC159}"/>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a:extLst>
            <a:ext uri="{FF2B5EF4-FFF2-40B4-BE49-F238E27FC236}">
              <a16:creationId xmlns:a16="http://schemas.microsoft.com/office/drawing/2014/main" id="{399C19E4-5EF2-4B56-A82B-5017E297D1FE}"/>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a:extLst>
            <a:ext uri="{FF2B5EF4-FFF2-40B4-BE49-F238E27FC236}">
              <a16:creationId xmlns:a16="http://schemas.microsoft.com/office/drawing/2014/main" id="{78C27620-084A-42B4-A852-F58F1E24AC9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a:extLst>
            <a:ext uri="{FF2B5EF4-FFF2-40B4-BE49-F238E27FC236}">
              <a16:creationId xmlns:a16="http://schemas.microsoft.com/office/drawing/2014/main" id="{EFB9DEA7-2EA8-40AC-8D76-3A268CE2A7F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BAE74D59-1CC0-47E0-B336-118407CCC2F6}"/>
            </a:ext>
          </a:extLst>
        </xdr:cNvPr>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a:extLst>
            <a:ext uri="{FF2B5EF4-FFF2-40B4-BE49-F238E27FC236}">
              <a16:creationId xmlns:a16="http://schemas.microsoft.com/office/drawing/2014/main" id="{219B916A-9451-4129-9ECA-4E84D8D3C8CD}"/>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a:extLst>
            <a:ext uri="{FF2B5EF4-FFF2-40B4-BE49-F238E27FC236}">
              <a16:creationId xmlns:a16="http://schemas.microsoft.com/office/drawing/2014/main" id="{74F2CFDB-6389-41F4-BBF7-C3139F9D18C5}"/>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a:extLst>
            <a:ext uri="{FF2B5EF4-FFF2-40B4-BE49-F238E27FC236}">
              <a16:creationId xmlns:a16="http://schemas.microsoft.com/office/drawing/2014/main" id="{74A49E50-B61C-49D7-A714-2A85B3DB6DBA}"/>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A775279-A31E-4F6C-8988-C539325623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98B7E6A-BA1C-4D2F-BD7B-38E23A6DC5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1A2CE46-DE41-420C-A98E-FE71676D9B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A75F76A-059D-419E-9DFA-C5067A1BE6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2661CD3-8FDD-49C9-8E8B-EAE267FA59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63" name="楕円 262">
          <a:extLst>
            <a:ext uri="{FF2B5EF4-FFF2-40B4-BE49-F238E27FC236}">
              <a16:creationId xmlns:a16="http://schemas.microsoft.com/office/drawing/2014/main" id="{B9D985AA-27D0-4D82-8F0D-E9B50618E73A}"/>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137177</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FA24CE4C-1914-44B7-A918-FE1FB3C3C55F}"/>
            </a:ext>
          </a:extLst>
        </xdr:cNvPr>
        <xdr:cNvSpPr txBox="1"/>
      </xdr:nvSpPr>
      <xdr:spPr>
        <a:xfrm>
          <a:off x="467360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265" name="楕円 264">
          <a:extLst>
            <a:ext uri="{FF2B5EF4-FFF2-40B4-BE49-F238E27FC236}">
              <a16:creationId xmlns:a16="http://schemas.microsoft.com/office/drawing/2014/main" id="{239F2B2D-4A94-4047-8B17-53FDCD1A5BA0}"/>
            </a:ext>
          </a:extLst>
        </xdr:cNvPr>
        <xdr:cNvSpPr/>
      </xdr:nvSpPr>
      <xdr:spPr>
        <a:xfrm>
          <a:off x="3746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85452</xdr:rowOff>
    </xdr:to>
    <xdr:cxnSp macro="">
      <xdr:nvCxnSpPr>
        <xdr:cNvPr id="266" name="直線コネクタ 265">
          <a:extLst>
            <a:ext uri="{FF2B5EF4-FFF2-40B4-BE49-F238E27FC236}">
              <a16:creationId xmlns:a16="http://schemas.microsoft.com/office/drawing/2014/main" id="{48DFA6B8-152E-4851-AD8A-4D6B0EE66555}"/>
            </a:ext>
          </a:extLst>
        </xdr:cNvPr>
        <xdr:cNvCxnSpPr/>
      </xdr:nvCxnSpPr>
      <xdr:spPr>
        <a:xfrm flipV="1">
          <a:off x="3797300" y="1392555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86905</xdr:rowOff>
    </xdr:from>
    <xdr:to>
      <xdr:col>15</xdr:col>
      <xdr:colOff>101600</xdr:colOff>
      <xdr:row>82</xdr:row>
      <xdr:rowOff>17055</xdr:rowOff>
    </xdr:to>
    <xdr:sp macro="" textlink="">
      <xdr:nvSpPr>
        <xdr:cNvPr id="267" name="楕円 266">
          <a:extLst>
            <a:ext uri="{FF2B5EF4-FFF2-40B4-BE49-F238E27FC236}">
              <a16:creationId xmlns:a16="http://schemas.microsoft.com/office/drawing/2014/main" id="{31588D00-087E-46DF-9FE9-6F759C590568}"/>
            </a:ext>
          </a:extLst>
        </xdr:cNvPr>
        <xdr:cNvSpPr/>
      </xdr:nvSpPr>
      <xdr:spPr>
        <a:xfrm>
          <a:off x="2857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137705</xdr:rowOff>
    </xdr:to>
    <xdr:cxnSp macro="">
      <xdr:nvCxnSpPr>
        <xdr:cNvPr id="268" name="直線コネクタ 267">
          <a:extLst>
            <a:ext uri="{FF2B5EF4-FFF2-40B4-BE49-F238E27FC236}">
              <a16:creationId xmlns:a16="http://schemas.microsoft.com/office/drawing/2014/main" id="{96BB7219-B995-4973-BE80-3C7EAC24C1B9}"/>
            </a:ext>
          </a:extLst>
        </xdr:cNvPr>
        <xdr:cNvCxnSpPr/>
      </xdr:nvCxnSpPr>
      <xdr:spPr>
        <a:xfrm flipV="1">
          <a:off x="2908300" y="139729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9" name="n_1aveValue【公営住宅】&#10;有形固定資産減価償却率">
          <a:extLst>
            <a:ext uri="{FF2B5EF4-FFF2-40B4-BE49-F238E27FC236}">
              <a16:creationId xmlns:a16="http://schemas.microsoft.com/office/drawing/2014/main" id="{CE5AA0A9-3571-4F58-8064-48E2B3AFFD4F}"/>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70" name="n_2aveValue【公営住宅】&#10;有形固定資産減価償却率">
          <a:extLst>
            <a:ext uri="{FF2B5EF4-FFF2-40B4-BE49-F238E27FC236}">
              <a16:creationId xmlns:a16="http://schemas.microsoft.com/office/drawing/2014/main" id="{5B569EDD-6119-4DB2-AB22-E571D559B80A}"/>
            </a:ext>
          </a:extLst>
        </xdr:cNvPr>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127379</xdr:rowOff>
    </xdr:from>
    <xdr:ext cx="405111" cy="259045"/>
    <xdr:sp macro="" textlink="">
      <xdr:nvSpPr>
        <xdr:cNvPr id="271" name="n_1mainValue【公営住宅】&#10;有形固定資産減価償却率">
          <a:extLst>
            <a:ext uri="{FF2B5EF4-FFF2-40B4-BE49-F238E27FC236}">
              <a16:creationId xmlns:a16="http://schemas.microsoft.com/office/drawing/2014/main" id="{0E55F7B8-5A25-4C5D-8EC0-AC19F3B91ADE}"/>
            </a:ext>
          </a:extLst>
        </xdr:cNvPr>
        <xdr:cNvSpPr txBox="1"/>
      </xdr:nvSpPr>
      <xdr:spPr>
        <a:xfrm>
          <a:off x="3582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8182</xdr:rowOff>
    </xdr:from>
    <xdr:ext cx="405111" cy="259045"/>
    <xdr:sp macro="" textlink="">
      <xdr:nvSpPr>
        <xdr:cNvPr id="272" name="n_2mainValue【公営住宅】&#10;有形固定資産減価償却率">
          <a:extLst>
            <a:ext uri="{FF2B5EF4-FFF2-40B4-BE49-F238E27FC236}">
              <a16:creationId xmlns:a16="http://schemas.microsoft.com/office/drawing/2014/main" id="{5FBB8E55-B919-4CFE-9BEE-38E8306979B9}"/>
            </a:ext>
          </a:extLst>
        </xdr:cNvPr>
        <xdr:cNvSpPr txBox="1"/>
      </xdr:nvSpPr>
      <xdr:spPr>
        <a:xfrm>
          <a:off x="27057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B8A8D18-4A92-4CE0-89D3-7DFADA1D2A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1FB5230-E73F-41B1-9C52-E45DAD108C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45CBEFEE-0006-467A-A51D-CF2666FC9C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BF58A5DD-65E3-42DA-92CC-1C21D75C8F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BBE1FD25-1F04-4A7F-8350-B1A03DD029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A8BBAE26-DC9A-4573-944C-463B88E76B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3A9C7B4-3694-4F8E-887C-B2EFBB72BF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2DC010C-7BCC-422F-98F6-3CFD88F5F6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6D9C5444-E883-41CA-B832-3C4CF9E252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9244535F-FC5E-4DE7-BE9B-62D3401DA5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a:extLst>
            <a:ext uri="{FF2B5EF4-FFF2-40B4-BE49-F238E27FC236}">
              <a16:creationId xmlns:a16="http://schemas.microsoft.com/office/drawing/2014/main" id="{689721A7-A630-49C8-BB1F-3FEB16942DC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a:extLst>
            <a:ext uri="{FF2B5EF4-FFF2-40B4-BE49-F238E27FC236}">
              <a16:creationId xmlns:a16="http://schemas.microsoft.com/office/drawing/2014/main" id="{E0C1B382-D732-4604-900A-D3BF37FC605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a:extLst>
            <a:ext uri="{FF2B5EF4-FFF2-40B4-BE49-F238E27FC236}">
              <a16:creationId xmlns:a16="http://schemas.microsoft.com/office/drawing/2014/main" id="{828CF65B-B780-4ED5-B241-D5D15A1FFC3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a:extLst>
            <a:ext uri="{FF2B5EF4-FFF2-40B4-BE49-F238E27FC236}">
              <a16:creationId xmlns:a16="http://schemas.microsoft.com/office/drawing/2014/main" id="{84F657F5-6308-4AD1-9BE3-6A554552E11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a:extLst>
            <a:ext uri="{FF2B5EF4-FFF2-40B4-BE49-F238E27FC236}">
              <a16:creationId xmlns:a16="http://schemas.microsoft.com/office/drawing/2014/main" id="{C88AEAB9-05C5-46E5-B974-1A50842FD7D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a:extLst>
            <a:ext uri="{FF2B5EF4-FFF2-40B4-BE49-F238E27FC236}">
              <a16:creationId xmlns:a16="http://schemas.microsoft.com/office/drawing/2014/main" id="{03186B18-DCE3-43E4-B6C7-25C6C2D95E1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a:extLst>
            <a:ext uri="{FF2B5EF4-FFF2-40B4-BE49-F238E27FC236}">
              <a16:creationId xmlns:a16="http://schemas.microsoft.com/office/drawing/2014/main" id="{F35E0E67-CA7A-4C07-9D6E-A34FBA5174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a:extLst>
            <a:ext uri="{FF2B5EF4-FFF2-40B4-BE49-F238E27FC236}">
              <a16:creationId xmlns:a16="http://schemas.microsoft.com/office/drawing/2014/main" id="{90EACDF8-74DB-441B-B798-F3FD14B8D3C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9BB46487-AA11-4766-AD79-D6DB708455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79C7F318-FDFA-4C0C-881A-893E0B444A0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70293137-F894-4A40-8DD0-D6C3910D9F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a:extLst>
            <a:ext uri="{FF2B5EF4-FFF2-40B4-BE49-F238E27FC236}">
              <a16:creationId xmlns:a16="http://schemas.microsoft.com/office/drawing/2014/main" id="{902DD3BA-83A3-49AE-AC9A-9400E6294EFE}"/>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a:extLst>
            <a:ext uri="{FF2B5EF4-FFF2-40B4-BE49-F238E27FC236}">
              <a16:creationId xmlns:a16="http://schemas.microsoft.com/office/drawing/2014/main" id="{E5141710-DD32-4E73-8BC3-D202A0CC036C}"/>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a:extLst>
            <a:ext uri="{FF2B5EF4-FFF2-40B4-BE49-F238E27FC236}">
              <a16:creationId xmlns:a16="http://schemas.microsoft.com/office/drawing/2014/main" id="{A4F2C514-983B-47C7-8262-6AFC32150541}"/>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a:extLst>
            <a:ext uri="{FF2B5EF4-FFF2-40B4-BE49-F238E27FC236}">
              <a16:creationId xmlns:a16="http://schemas.microsoft.com/office/drawing/2014/main" id="{24498C1A-A09C-4FC2-9805-778954EB645F}"/>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a:extLst>
            <a:ext uri="{FF2B5EF4-FFF2-40B4-BE49-F238E27FC236}">
              <a16:creationId xmlns:a16="http://schemas.microsoft.com/office/drawing/2014/main" id="{3AFE9D81-A002-4BE8-B93E-6B5F6105C59E}"/>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a:extLst>
            <a:ext uri="{FF2B5EF4-FFF2-40B4-BE49-F238E27FC236}">
              <a16:creationId xmlns:a16="http://schemas.microsoft.com/office/drawing/2014/main" id="{D0ADEB9B-FF83-4E66-A230-FEDC87D81A63}"/>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a:extLst>
            <a:ext uri="{FF2B5EF4-FFF2-40B4-BE49-F238E27FC236}">
              <a16:creationId xmlns:a16="http://schemas.microsoft.com/office/drawing/2014/main" id="{0B1F4A6D-00B8-4B56-9405-1B13B0A75026}"/>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a:extLst>
            <a:ext uri="{FF2B5EF4-FFF2-40B4-BE49-F238E27FC236}">
              <a16:creationId xmlns:a16="http://schemas.microsoft.com/office/drawing/2014/main" id="{4F803544-43DB-4A37-BB5F-2FDFC5B96D4A}"/>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a:extLst>
            <a:ext uri="{FF2B5EF4-FFF2-40B4-BE49-F238E27FC236}">
              <a16:creationId xmlns:a16="http://schemas.microsoft.com/office/drawing/2014/main" id="{98B12D83-B380-45BE-9537-8CC39F779E44}"/>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B115AD-DF00-4EDF-A50D-D7BC784ACE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1B279B4-083F-4DB1-BA1D-23B678F24E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4B2733-884C-4FD6-9FE6-3F77B78D54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00E6841-537C-4C80-95C8-1FF2C1DFDF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1A79C98-155F-41A5-A27C-F2043D4376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109144</xdr:rowOff>
    </xdr:from>
    <xdr:to>
      <xdr:col>55</xdr:col>
      <xdr:colOff>50800</xdr:colOff>
      <xdr:row>84</xdr:row>
      <xdr:rowOff>39294</xdr:rowOff>
    </xdr:to>
    <xdr:sp macro="" textlink="">
      <xdr:nvSpPr>
        <xdr:cNvPr id="308" name="楕円 307">
          <a:extLst>
            <a:ext uri="{FF2B5EF4-FFF2-40B4-BE49-F238E27FC236}">
              <a16:creationId xmlns:a16="http://schemas.microsoft.com/office/drawing/2014/main" id="{AF887C56-FF92-494A-A509-D2D260CC0726}"/>
            </a:ext>
          </a:extLst>
        </xdr:cNvPr>
        <xdr:cNvSpPr/>
      </xdr:nvSpPr>
      <xdr:spPr>
        <a:xfrm>
          <a:off x="104267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132021</xdr:rowOff>
    </xdr:from>
    <xdr:ext cx="469744" cy="259045"/>
    <xdr:sp macro="" textlink="">
      <xdr:nvSpPr>
        <xdr:cNvPr id="309" name="【公営住宅】&#10;一人当たり面積該当値テキスト">
          <a:extLst>
            <a:ext uri="{FF2B5EF4-FFF2-40B4-BE49-F238E27FC236}">
              <a16:creationId xmlns:a16="http://schemas.microsoft.com/office/drawing/2014/main" id="{93E79BA3-D1BD-4AF6-852E-2245DC226A37}"/>
            </a:ext>
          </a:extLst>
        </xdr:cNvPr>
        <xdr:cNvSpPr txBox="1"/>
      </xdr:nvSpPr>
      <xdr:spPr>
        <a:xfrm>
          <a:off x="10515600" y="1419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10" name="楕円 309">
          <a:extLst>
            <a:ext uri="{FF2B5EF4-FFF2-40B4-BE49-F238E27FC236}">
              <a16:creationId xmlns:a16="http://schemas.microsoft.com/office/drawing/2014/main" id="{A004FCF2-B547-4B8B-981C-CFB2A08B9777}"/>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159944</xdr:rowOff>
    </xdr:from>
    <xdr:to>
      <xdr:col>55</xdr:col>
      <xdr:colOff>0</xdr:colOff>
      <xdr:row>83</xdr:row>
      <xdr:rowOff>168402</xdr:rowOff>
    </xdr:to>
    <xdr:cxnSp macro="">
      <xdr:nvCxnSpPr>
        <xdr:cNvPr id="311" name="直線コネクタ 310">
          <a:extLst>
            <a:ext uri="{FF2B5EF4-FFF2-40B4-BE49-F238E27FC236}">
              <a16:creationId xmlns:a16="http://schemas.microsoft.com/office/drawing/2014/main" id="{678963CF-9023-435E-B1C7-B192F95E1DF2}"/>
            </a:ext>
          </a:extLst>
        </xdr:cNvPr>
        <xdr:cNvCxnSpPr/>
      </xdr:nvCxnSpPr>
      <xdr:spPr>
        <a:xfrm flipV="1">
          <a:off x="9639300" y="14390294"/>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128118</xdr:rowOff>
    </xdr:from>
    <xdr:to>
      <xdr:col>46</xdr:col>
      <xdr:colOff>38100</xdr:colOff>
      <xdr:row>84</xdr:row>
      <xdr:rowOff>58268</xdr:rowOff>
    </xdr:to>
    <xdr:sp macro="" textlink="">
      <xdr:nvSpPr>
        <xdr:cNvPr id="312" name="楕円 311">
          <a:extLst>
            <a:ext uri="{FF2B5EF4-FFF2-40B4-BE49-F238E27FC236}">
              <a16:creationId xmlns:a16="http://schemas.microsoft.com/office/drawing/2014/main" id="{E6452574-E298-4C25-A986-4649F1875099}"/>
            </a:ext>
          </a:extLst>
        </xdr:cNvPr>
        <xdr:cNvSpPr/>
      </xdr:nvSpPr>
      <xdr:spPr>
        <a:xfrm>
          <a:off x="8699500" y="143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84</xdr:row>
      <xdr:rowOff>7468</xdr:rowOff>
    </xdr:to>
    <xdr:cxnSp macro="">
      <xdr:nvCxnSpPr>
        <xdr:cNvPr id="313" name="直線コネクタ 312">
          <a:extLst>
            <a:ext uri="{FF2B5EF4-FFF2-40B4-BE49-F238E27FC236}">
              <a16:creationId xmlns:a16="http://schemas.microsoft.com/office/drawing/2014/main" id="{6363035F-09D9-462A-B1EC-0F4764F0461F}"/>
            </a:ext>
          </a:extLst>
        </xdr:cNvPr>
        <xdr:cNvCxnSpPr/>
      </xdr:nvCxnSpPr>
      <xdr:spPr>
        <a:xfrm flipV="1">
          <a:off x="8750300" y="1439875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a:extLst>
            <a:ext uri="{FF2B5EF4-FFF2-40B4-BE49-F238E27FC236}">
              <a16:creationId xmlns:a16="http://schemas.microsoft.com/office/drawing/2014/main" id="{0A9037AE-5F47-45B7-A177-72B843076263}"/>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315" name="n_2aveValue【公営住宅】&#10;一人当たり面積">
          <a:extLst>
            <a:ext uri="{FF2B5EF4-FFF2-40B4-BE49-F238E27FC236}">
              <a16:creationId xmlns:a16="http://schemas.microsoft.com/office/drawing/2014/main" id="{BDE3F46D-16E3-45CE-806F-AAA29D475E28}"/>
            </a:ext>
          </a:extLst>
        </xdr:cNvPr>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64279</xdr:rowOff>
    </xdr:from>
    <xdr:ext cx="469744" cy="259045"/>
    <xdr:sp macro="" textlink="">
      <xdr:nvSpPr>
        <xdr:cNvPr id="316" name="n_1mainValue【公営住宅】&#10;一人当たり面積">
          <a:extLst>
            <a:ext uri="{FF2B5EF4-FFF2-40B4-BE49-F238E27FC236}">
              <a16:creationId xmlns:a16="http://schemas.microsoft.com/office/drawing/2014/main" id="{17AF2508-3A3A-44DE-AF22-69232662C624}"/>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74795</xdr:rowOff>
    </xdr:from>
    <xdr:ext cx="469744" cy="259045"/>
    <xdr:sp macro="" textlink="">
      <xdr:nvSpPr>
        <xdr:cNvPr id="317" name="n_2mainValue【公営住宅】&#10;一人当たり面積">
          <a:extLst>
            <a:ext uri="{FF2B5EF4-FFF2-40B4-BE49-F238E27FC236}">
              <a16:creationId xmlns:a16="http://schemas.microsoft.com/office/drawing/2014/main" id="{5D196E1F-E268-417F-B9A2-9F61E27B51D7}"/>
            </a:ext>
          </a:extLst>
        </xdr:cNvPr>
        <xdr:cNvSpPr txBox="1"/>
      </xdr:nvSpPr>
      <xdr:spPr>
        <a:xfrm>
          <a:off x="8515427" y="141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D8989E23-D7C9-4F34-A465-22D0A16846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E6ADF1E8-04C8-448F-9213-07E07CFEA9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53FAD5BF-92EC-4244-8E4B-D277564F7C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740C0ED1-4B39-4CF6-955B-76EAB7F86A9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DB6E43BE-0957-48CB-96CE-965FC8ABF1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1B130BE-1E60-4093-A66E-F17C6697D1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E1B30272-7CC1-44AE-8CEE-B707EF43C3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30899AA6-FFC7-48BD-8A63-1D8D6B8B02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DCEB67AA-9295-4D47-932A-F551579004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97664FB5-59D4-4620-B1D9-1C0A80F8E7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a:extLst>
            <a:ext uri="{FF2B5EF4-FFF2-40B4-BE49-F238E27FC236}">
              <a16:creationId xmlns:a16="http://schemas.microsoft.com/office/drawing/2014/main" id="{5FF7F794-FC8A-401C-A1DD-A364DC6AF24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a:extLst>
            <a:ext uri="{FF2B5EF4-FFF2-40B4-BE49-F238E27FC236}">
              <a16:creationId xmlns:a16="http://schemas.microsoft.com/office/drawing/2014/main" id="{6E94861C-CD16-48A2-8B49-10132BD32BB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a:extLst>
            <a:ext uri="{FF2B5EF4-FFF2-40B4-BE49-F238E27FC236}">
              <a16:creationId xmlns:a16="http://schemas.microsoft.com/office/drawing/2014/main" id="{E549FFB9-862D-495F-9677-CE5E2E3F2CC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a:extLst>
            <a:ext uri="{FF2B5EF4-FFF2-40B4-BE49-F238E27FC236}">
              <a16:creationId xmlns:a16="http://schemas.microsoft.com/office/drawing/2014/main" id="{49E91B26-165F-483C-95C2-3381AA7B1B0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a:extLst>
            <a:ext uri="{FF2B5EF4-FFF2-40B4-BE49-F238E27FC236}">
              <a16:creationId xmlns:a16="http://schemas.microsoft.com/office/drawing/2014/main" id="{B8711B2E-1A1C-47FE-9957-22825BB33E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a:extLst>
            <a:ext uri="{FF2B5EF4-FFF2-40B4-BE49-F238E27FC236}">
              <a16:creationId xmlns:a16="http://schemas.microsoft.com/office/drawing/2014/main" id="{3171D4AB-17DC-4ED1-BBD6-2E731706437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a:extLst>
            <a:ext uri="{FF2B5EF4-FFF2-40B4-BE49-F238E27FC236}">
              <a16:creationId xmlns:a16="http://schemas.microsoft.com/office/drawing/2014/main" id="{3AAF7EB1-BF52-4675-9DCD-0CE4BD6F178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a:extLst>
            <a:ext uri="{FF2B5EF4-FFF2-40B4-BE49-F238E27FC236}">
              <a16:creationId xmlns:a16="http://schemas.microsoft.com/office/drawing/2014/main" id="{05A8FD35-7161-4892-A168-EB66BEF0E0C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a:extLst>
            <a:ext uri="{FF2B5EF4-FFF2-40B4-BE49-F238E27FC236}">
              <a16:creationId xmlns:a16="http://schemas.microsoft.com/office/drawing/2014/main" id="{1797BCA9-1083-4AA3-BD8D-D4605655C78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a:extLst>
            <a:ext uri="{FF2B5EF4-FFF2-40B4-BE49-F238E27FC236}">
              <a16:creationId xmlns:a16="http://schemas.microsoft.com/office/drawing/2014/main" id="{8321952B-2D9B-4056-96CD-C7363F61664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9B01CE60-38A0-4AF5-A6BE-696CDE0C8819}"/>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56D85C75-49B5-40F6-BCCE-0DD3A0331A8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3C816838-6622-4EB2-86E5-245D43B42CE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a:extLst>
            <a:ext uri="{FF2B5EF4-FFF2-40B4-BE49-F238E27FC236}">
              <a16:creationId xmlns:a16="http://schemas.microsoft.com/office/drawing/2014/main" id="{A9DD6B47-79FF-4219-8E48-64F753A43F6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62864</xdr:rowOff>
    </xdr:from>
    <xdr:to>
      <xdr:col>24</xdr:col>
      <xdr:colOff>62865</xdr:colOff>
      <xdr:row>108</xdr:row>
      <xdr:rowOff>114300</xdr:rowOff>
    </xdr:to>
    <xdr:cxnSp macro="">
      <xdr:nvCxnSpPr>
        <xdr:cNvPr id="342" name="直線コネクタ 341">
          <a:extLst>
            <a:ext uri="{FF2B5EF4-FFF2-40B4-BE49-F238E27FC236}">
              <a16:creationId xmlns:a16="http://schemas.microsoft.com/office/drawing/2014/main" id="{357C9FD4-D5EA-49ED-8860-EEE6908F10EE}"/>
            </a:ext>
          </a:extLst>
        </xdr:cNvPr>
        <xdr:cNvCxnSpPr/>
      </xdr:nvCxnSpPr>
      <xdr:spPr>
        <a:xfrm flipV="1">
          <a:off x="4634865" y="17379314"/>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343" name="【港湾・漁港】&#10;有形固定資産減価償却率最小値テキスト">
          <a:extLst>
            <a:ext uri="{FF2B5EF4-FFF2-40B4-BE49-F238E27FC236}">
              <a16:creationId xmlns:a16="http://schemas.microsoft.com/office/drawing/2014/main" id="{1F537B11-40B5-41D6-B22D-0DFF02B2D92F}"/>
            </a:ext>
          </a:extLst>
        </xdr:cNvPr>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44" name="直線コネクタ 343">
          <a:extLst>
            <a:ext uri="{FF2B5EF4-FFF2-40B4-BE49-F238E27FC236}">
              <a16:creationId xmlns:a16="http://schemas.microsoft.com/office/drawing/2014/main" id="{99C9C6D6-3B11-4368-9846-D83F17CB201F}"/>
            </a:ext>
          </a:extLst>
        </xdr:cNvPr>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9541</xdr:rowOff>
    </xdr:from>
    <xdr:ext cx="405111" cy="259045"/>
    <xdr:sp macro="" textlink="">
      <xdr:nvSpPr>
        <xdr:cNvPr id="345" name="【港湾・漁港】&#10;有形固定資産減価償却率最大値テキスト">
          <a:extLst>
            <a:ext uri="{FF2B5EF4-FFF2-40B4-BE49-F238E27FC236}">
              <a16:creationId xmlns:a16="http://schemas.microsoft.com/office/drawing/2014/main" id="{6268119E-E40A-40C8-9EE7-A28BB9EBF667}"/>
            </a:ext>
          </a:extLst>
        </xdr:cNvPr>
        <xdr:cNvSpPr txBox="1"/>
      </xdr:nvSpPr>
      <xdr:spPr>
        <a:xfrm>
          <a:off x="4673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62864</xdr:rowOff>
    </xdr:from>
    <xdr:to>
      <xdr:col>24</xdr:col>
      <xdr:colOff>152400</xdr:colOff>
      <xdr:row>101</xdr:row>
      <xdr:rowOff>62864</xdr:rowOff>
    </xdr:to>
    <xdr:cxnSp macro="">
      <xdr:nvCxnSpPr>
        <xdr:cNvPr id="346" name="直線コネクタ 345">
          <a:extLst>
            <a:ext uri="{FF2B5EF4-FFF2-40B4-BE49-F238E27FC236}">
              <a16:creationId xmlns:a16="http://schemas.microsoft.com/office/drawing/2014/main" id="{FC86D1CA-C771-4D02-8FAA-9AF07FF98714}"/>
            </a:ext>
          </a:extLst>
        </xdr:cNvPr>
        <xdr:cNvCxnSpPr/>
      </xdr:nvCxnSpPr>
      <xdr:spPr>
        <a:xfrm>
          <a:off x="4546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33038</xdr:rowOff>
    </xdr:from>
    <xdr:ext cx="405111" cy="259045"/>
    <xdr:sp macro="" textlink="">
      <xdr:nvSpPr>
        <xdr:cNvPr id="347" name="【港湾・漁港】&#10;有形固定資産減価償却率平均値テキスト">
          <a:extLst>
            <a:ext uri="{FF2B5EF4-FFF2-40B4-BE49-F238E27FC236}">
              <a16:creationId xmlns:a16="http://schemas.microsoft.com/office/drawing/2014/main" id="{C8A23923-BB58-4567-9C65-74D6CC7961D0}"/>
            </a:ext>
          </a:extLst>
        </xdr:cNvPr>
        <xdr:cNvSpPr txBox="1"/>
      </xdr:nvSpPr>
      <xdr:spPr>
        <a:xfrm>
          <a:off x="4673600" y="17520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48" name="フローチャート: 判断 347">
          <a:extLst>
            <a:ext uri="{FF2B5EF4-FFF2-40B4-BE49-F238E27FC236}">
              <a16:creationId xmlns:a16="http://schemas.microsoft.com/office/drawing/2014/main" id="{D9E2BC97-FCE1-48BE-A4C5-1682E68BF25C}"/>
            </a:ext>
          </a:extLst>
        </xdr:cNvPr>
        <xdr:cNvSpPr/>
      </xdr:nvSpPr>
      <xdr:spPr>
        <a:xfrm>
          <a:off x="45847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156845</xdr:rowOff>
    </xdr:from>
    <xdr:to>
      <xdr:col>20</xdr:col>
      <xdr:colOff>38100</xdr:colOff>
      <xdr:row>106</xdr:row>
      <xdr:rowOff>86995</xdr:rowOff>
    </xdr:to>
    <xdr:sp macro="" textlink="">
      <xdr:nvSpPr>
        <xdr:cNvPr id="349" name="フローチャート: 判断 348">
          <a:extLst>
            <a:ext uri="{FF2B5EF4-FFF2-40B4-BE49-F238E27FC236}">
              <a16:creationId xmlns:a16="http://schemas.microsoft.com/office/drawing/2014/main" id="{087F54D1-D874-410D-B365-0E4FA4C67342}"/>
            </a:ext>
          </a:extLst>
        </xdr:cNvPr>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50" name="フローチャート: 判断 349">
          <a:extLst>
            <a:ext uri="{FF2B5EF4-FFF2-40B4-BE49-F238E27FC236}">
              <a16:creationId xmlns:a16="http://schemas.microsoft.com/office/drawing/2014/main" id="{E283B43A-1335-432D-8F64-E6A43FE8F3D6}"/>
            </a:ext>
          </a:extLst>
        </xdr:cNvPr>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CC1B32A-F439-48DA-AA6B-47382A1C9F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B86FFBE-8E15-4FCC-9B49-EE58778B46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6FFA9E04-869E-4FD5-BB85-FD3B7489309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3804CF8A-B1CB-4FAC-B686-94A5D50F96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5C019F4-0260-4320-85C1-19E35DB573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56" name="楕円 355">
          <a:extLst>
            <a:ext uri="{FF2B5EF4-FFF2-40B4-BE49-F238E27FC236}">
              <a16:creationId xmlns:a16="http://schemas.microsoft.com/office/drawing/2014/main" id="{6E222DEE-500E-4809-A562-FF6CC59EC708}"/>
            </a:ext>
          </a:extLst>
        </xdr:cNvPr>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99077</xdr:rowOff>
    </xdr:from>
    <xdr:ext cx="405111" cy="259045"/>
    <xdr:sp macro="" textlink="">
      <xdr:nvSpPr>
        <xdr:cNvPr id="357" name="【港湾・漁港】&#10;有形固定資産減価償却率該当値テキスト">
          <a:extLst>
            <a:ext uri="{FF2B5EF4-FFF2-40B4-BE49-F238E27FC236}">
              <a16:creationId xmlns:a16="http://schemas.microsoft.com/office/drawing/2014/main" id="{1A9F57BE-378A-4C80-9D4E-DE0EC82727D0}"/>
            </a:ext>
          </a:extLst>
        </xdr:cNvPr>
        <xdr:cNvSpPr txBox="1"/>
      </xdr:nvSpPr>
      <xdr:spPr>
        <a:xfrm>
          <a:off x="4673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358" name="楕円 357">
          <a:extLst>
            <a:ext uri="{FF2B5EF4-FFF2-40B4-BE49-F238E27FC236}">
              <a16:creationId xmlns:a16="http://schemas.microsoft.com/office/drawing/2014/main" id="{6861A72D-3ED5-4C37-9704-C017CF8BA281}"/>
            </a:ext>
          </a:extLst>
        </xdr:cNvPr>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38100</xdr:rowOff>
    </xdr:to>
    <xdr:cxnSp macro="">
      <xdr:nvCxnSpPr>
        <xdr:cNvPr id="359" name="直線コネクタ 358">
          <a:extLst>
            <a:ext uri="{FF2B5EF4-FFF2-40B4-BE49-F238E27FC236}">
              <a16:creationId xmlns:a16="http://schemas.microsoft.com/office/drawing/2014/main" id="{DF501A69-4219-46BA-A853-C7021DFC28DD}"/>
            </a:ext>
          </a:extLst>
        </xdr:cNvPr>
        <xdr:cNvCxnSpPr/>
      </xdr:nvCxnSpPr>
      <xdr:spPr>
        <a:xfrm flipV="1">
          <a:off x="3797300" y="18002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360" name="楕円 359">
          <a:extLst>
            <a:ext uri="{FF2B5EF4-FFF2-40B4-BE49-F238E27FC236}">
              <a16:creationId xmlns:a16="http://schemas.microsoft.com/office/drawing/2014/main" id="{ADDB0FC8-32BF-4408-AF8E-927F3F5E7CA6}"/>
            </a:ext>
          </a:extLst>
        </xdr:cNvPr>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64770</xdr:rowOff>
    </xdr:to>
    <xdr:cxnSp macro="">
      <xdr:nvCxnSpPr>
        <xdr:cNvPr id="361" name="直線コネクタ 360">
          <a:extLst>
            <a:ext uri="{FF2B5EF4-FFF2-40B4-BE49-F238E27FC236}">
              <a16:creationId xmlns:a16="http://schemas.microsoft.com/office/drawing/2014/main" id="{6BFF4A89-CDCA-4E46-9700-52B277761D92}"/>
            </a:ext>
          </a:extLst>
        </xdr:cNvPr>
        <xdr:cNvCxnSpPr/>
      </xdr:nvCxnSpPr>
      <xdr:spPr>
        <a:xfrm flipV="1">
          <a:off x="2908300" y="18040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78122</xdr:rowOff>
    </xdr:from>
    <xdr:ext cx="405111" cy="259045"/>
    <xdr:sp macro="" textlink="">
      <xdr:nvSpPr>
        <xdr:cNvPr id="362" name="n_1aveValue【港湾・漁港】&#10;有形固定資産減価償却率">
          <a:extLst>
            <a:ext uri="{FF2B5EF4-FFF2-40B4-BE49-F238E27FC236}">
              <a16:creationId xmlns:a16="http://schemas.microsoft.com/office/drawing/2014/main" id="{1F48BDB7-BE5F-455A-8BED-1292ACFC99BD}"/>
            </a:ext>
          </a:extLst>
        </xdr:cNvPr>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63" name="n_2aveValue【港湾・漁港】&#10;有形固定資産減価償却率">
          <a:extLst>
            <a:ext uri="{FF2B5EF4-FFF2-40B4-BE49-F238E27FC236}">
              <a16:creationId xmlns:a16="http://schemas.microsoft.com/office/drawing/2014/main" id="{86BA26DF-B2C4-40EE-80BD-EE23526C8D83}"/>
            </a:ext>
          </a:extLst>
        </xdr:cNvPr>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105427</xdr:rowOff>
    </xdr:from>
    <xdr:ext cx="405111" cy="259045"/>
    <xdr:sp macro="" textlink="">
      <xdr:nvSpPr>
        <xdr:cNvPr id="364" name="n_1mainValue【港湾・漁港】&#10;有形固定資産減価償却率">
          <a:extLst>
            <a:ext uri="{FF2B5EF4-FFF2-40B4-BE49-F238E27FC236}">
              <a16:creationId xmlns:a16="http://schemas.microsoft.com/office/drawing/2014/main" id="{2ADC949D-7EBE-4295-9880-DF67A73525E3}"/>
            </a:ext>
          </a:extLst>
        </xdr:cNvPr>
        <xdr:cNvSpPr txBox="1"/>
      </xdr:nvSpPr>
      <xdr:spPr>
        <a:xfrm>
          <a:off x="3582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65" name="n_2mainValue【港湾・漁港】&#10;有形固定資産減価償却率">
          <a:extLst>
            <a:ext uri="{FF2B5EF4-FFF2-40B4-BE49-F238E27FC236}">
              <a16:creationId xmlns:a16="http://schemas.microsoft.com/office/drawing/2014/main" id="{14D9BC91-E429-4FB3-A3EF-E724DCF410CD}"/>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4286E850-DEBF-449E-A009-20F10A1043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889C6487-117B-48D6-B2AA-067A98EB73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A29670A5-2AAA-47EB-82C3-4F0F6295A1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EEE6781F-7169-4A3A-B022-4EDB147023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814A1264-ED6A-4FB8-8376-316DE673EA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C1A39E81-C738-44B3-BD37-4C6C235461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110A10EB-AF94-431E-A3B3-5E52E2F315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3B16440C-5D35-49E0-BBE0-8AB3E8882B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1B395B0A-E326-4134-A400-CFAD23206F7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BD66A2BD-5001-42B8-BE68-AF7A630D3B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a:extLst>
            <a:ext uri="{FF2B5EF4-FFF2-40B4-BE49-F238E27FC236}">
              <a16:creationId xmlns:a16="http://schemas.microsoft.com/office/drawing/2014/main" id="{3815A9B9-6EF4-4330-A9D9-C4231F8C8A1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7" name="テキスト ボックス 376">
          <a:extLst>
            <a:ext uri="{FF2B5EF4-FFF2-40B4-BE49-F238E27FC236}">
              <a16:creationId xmlns:a16="http://schemas.microsoft.com/office/drawing/2014/main" id="{E8D560AC-0C4C-44A1-8B79-A64F5B2059A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a:extLst>
            <a:ext uri="{FF2B5EF4-FFF2-40B4-BE49-F238E27FC236}">
              <a16:creationId xmlns:a16="http://schemas.microsoft.com/office/drawing/2014/main" id="{BBECCB94-9EA0-4063-B7F4-F783A1D7420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9" name="テキスト ボックス 378">
          <a:extLst>
            <a:ext uri="{FF2B5EF4-FFF2-40B4-BE49-F238E27FC236}">
              <a16:creationId xmlns:a16="http://schemas.microsoft.com/office/drawing/2014/main" id="{4454B2D4-9EDA-46AF-A1DB-69CEFAFA29FF}"/>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a:extLst>
            <a:ext uri="{FF2B5EF4-FFF2-40B4-BE49-F238E27FC236}">
              <a16:creationId xmlns:a16="http://schemas.microsoft.com/office/drawing/2014/main" id="{C5978660-5863-486C-BED0-035316283A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1" name="テキスト ボックス 380">
          <a:extLst>
            <a:ext uri="{FF2B5EF4-FFF2-40B4-BE49-F238E27FC236}">
              <a16:creationId xmlns:a16="http://schemas.microsoft.com/office/drawing/2014/main" id="{2ACE1DD3-6BEC-46F9-8382-25542762F0FD}"/>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a:extLst>
            <a:ext uri="{FF2B5EF4-FFF2-40B4-BE49-F238E27FC236}">
              <a16:creationId xmlns:a16="http://schemas.microsoft.com/office/drawing/2014/main" id="{E2D5BA93-9504-4737-9CEB-F8F6F570109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3" name="テキスト ボックス 382">
          <a:extLst>
            <a:ext uri="{FF2B5EF4-FFF2-40B4-BE49-F238E27FC236}">
              <a16:creationId xmlns:a16="http://schemas.microsoft.com/office/drawing/2014/main" id="{53B29A06-77B8-4480-A028-FFDA76C40606}"/>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a:extLst>
            <a:ext uri="{FF2B5EF4-FFF2-40B4-BE49-F238E27FC236}">
              <a16:creationId xmlns:a16="http://schemas.microsoft.com/office/drawing/2014/main" id="{97AF5EEA-4600-474E-85F9-CA6D2485E55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5" name="テキスト ボックス 384">
          <a:extLst>
            <a:ext uri="{FF2B5EF4-FFF2-40B4-BE49-F238E27FC236}">
              <a16:creationId xmlns:a16="http://schemas.microsoft.com/office/drawing/2014/main" id="{778A5257-D657-4316-8334-CDD5179CBC03}"/>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E0FADECC-82A0-487F-9EFC-41CA4D5A01D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a:extLst>
            <a:ext uri="{FF2B5EF4-FFF2-40B4-BE49-F238E27FC236}">
              <a16:creationId xmlns:a16="http://schemas.microsoft.com/office/drawing/2014/main" id="{790E7D9B-0E6D-488A-8B8D-7D665215399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a:extLst>
            <a:ext uri="{FF2B5EF4-FFF2-40B4-BE49-F238E27FC236}">
              <a16:creationId xmlns:a16="http://schemas.microsoft.com/office/drawing/2014/main" id="{284ECFA6-729C-4759-B218-197D16A406C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119779</xdr:rowOff>
    </xdr:from>
    <xdr:to>
      <xdr:col>54</xdr:col>
      <xdr:colOff>189865</xdr:colOff>
      <xdr:row>108</xdr:row>
      <xdr:rowOff>144537</xdr:rowOff>
    </xdr:to>
    <xdr:cxnSp macro="">
      <xdr:nvCxnSpPr>
        <xdr:cNvPr id="389" name="直線コネクタ 388">
          <a:extLst>
            <a:ext uri="{FF2B5EF4-FFF2-40B4-BE49-F238E27FC236}">
              <a16:creationId xmlns:a16="http://schemas.microsoft.com/office/drawing/2014/main" id="{73DCFF20-5C12-4D2F-AA7D-62C5CF71F444}"/>
            </a:ext>
          </a:extLst>
        </xdr:cNvPr>
        <xdr:cNvCxnSpPr/>
      </xdr:nvCxnSpPr>
      <xdr:spPr>
        <a:xfrm flipV="1">
          <a:off x="10476865" y="17264779"/>
          <a:ext cx="0" cy="139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148364</xdr:rowOff>
    </xdr:from>
    <xdr:ext cx="534377" cy="259045"/>
    <xdr:sp macro="" textlink="">
      <xdr:nvSpPr>
        <xdr:cNvPr id="390" name="【港湾・漁港】&#10;一人当たり有形固定資産（償却資産）額最小値テキスト">
          <a:extLst>
            <a:ext uri="{FF2B5EF4-FFF2-40B4-BE49-F238E27FC236}">
              <a16:creationId xmlns:a16="http://schemas.microsoft.com/office/drawing/2014/main" id="{BD737CE6-C777-433E-8931-514C5000B149}"/>
            </a:ext>
          </a:extLst>
        </xdr:cNvPr>
        <xdr:cNvSpPr txBox="1"/>
      </xdr:nvSpPr>
      <xdr:spPr>
        <a:xfrm>
          <a:off x="10515600" y="18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144537</xdr:rowOff>
    </xdr:from>
    <xdr:to>
      <xdr:col>55</xdr:col>
      <xdr:colOff>88900</xdr:colOff>
      <xdr:row>108</xdr:row>
      <xdr:rowOff>144537</xdr:rowOff>
    </xdr:to>
    <xdr:cxnSp macro="">
      <xdr:nvCxnSpPr>
        <xdr:cNvPr id="391" name="直線コネクタ 390">
          <a:extLst>
            <a:ext uri="{FF2B5EF4-FFF2-40B4-BE49-F238E27FC236}">
              <a16:creationId xmlns:a16="http://schemas.microsoft.com/office/drawing/2014/main" id="{25D2E2CC-4671-4D75-AF8C-53EBD48D7AED}"/>
            </a:ext>
          </a:extLst>
        </xdr:cNvPr>
        <xdr:cNvCxnSpPr/>
      </xdr:nvCxnSpPr>
      <xdr:spPr>
        <a:xfrm>
          <a:off x="10388600" y="1866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66456</xdr:rowOff>
    </xdr:from>
    <xdr:ext cx="690189" cy="259045"/>
    <xdr:sp macro="" textlink="">
      <xdr:nvSpPr>
        <xdr:cNvPr id="392" name="【港湾・漁港】&#10;一人当たり有形固定資産（償却資産）額最大値テキスト">
          <a:extLst>
            <a:ext uri="{FF2B5EF4-FFF2-40B4-BE49-F238E27FC236}">
              <a16:creationId xmlns:a16="http://schemas.microsoft.com/office/drawing/2014/main" id="{CEE6851E-7B7F-4E77-8A6F-DD76161C64C3}"/>
            </a:ext>
          </a:extLst>
        </xdr:cNvPr>
        <xdr:cNvSpPr txBox="1"/>
      </xdr:nvSpPr>
      <xdr:spPr>
        <a:xfrm>
          <a:off x="10515600" y="17040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119779</xdr:rowOff>
    </xdr:from>
    <xdr:to>
      <xdr:col>55</xdr:col>
      <xdr:colOff>88900</xdr:colOff>
      <xdr:row>100</xdr:row>
      <xdr:rowOff>119779</xdr:rowOff>
    </xdr:to>
    <xdr:cxnSp macro="">
      <xdr:nvCxnSpPr>
        <xdr:cNvPr id="393" name="直線コネクタ 392">
          <a:extLst>
            <a:ext uri="{FF2B5EF4-FFF2-40B4-BE49-F238E27FC236}">
              <a16:creationId xmlns:a16="http://schemas.microsoft.com/office/drawing/2014/main" id="{ADE5F72E-C9DA-4CBE-88F7-FB14F36CA2D0}"/>
            </a:ext>
          </a:extLst>
        </xdr:cNvPr>
        <xdr:cNvCxnSpPr/>
      </xdr:nvCxnSpPr>
      <xdr:spPr>
        <a:xfrm>
          <a:off x="10388600" y="1726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164871</xdr:rowOff>
    </xdr:from>
    <xdr:ext cx="599010" cy="259045"/>
    <xdr:sp macro="" textlink="">
      <xdr:nvSpPr>
        <xdr:cNvPr id="394" name="【港湾・漁港】&#10;一人当たり有形固定資産（償却資産）額平均値テキスト">
          <a:extLst>
            <a:ext uri="{FF2B5EF4-FFF2-40B4-BE49-F238E27FC236}">
              <a16:creationId xmlns:a16="http://schemas.microsoft.com/office/drawing/2014/main" id="{FFCE77DF-C83A-4F18-B74C-4A5A68128DA9}"/>
            </a:ext>
          </a:extLst>
        </xdr:cNvPr>
        <xdr:cNvSpPr txBox="1"/>
      </xdr:nvSpPr>
      <xdr:spPr>
        <a:xfrm>
          <a:off x="10515600" y="18167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14994</xdr:rowOff>
    </xdr:from>
    <xdr:to>
      <xdr:col>55</xdr:col>
      <xdr:colOff>50800</xdr:colOff>
      <xdr:row>106</xdr:row>
      <xdr:rowOff>116594</xdr:rowOff>
    </xdr:to>
    <xdr:sp macro="" textlink="">
      <xdr:nvSpPr>
        <xdr:cNvPr id="395" name="フローチャート: 判断 394">
          <a:extLst>
            <a:ext uri="{FF2B5EF4-FFF2-40B4-BE49-F238E27FC236}">
              <a16:creationId xmlns:a16="http://schemas.microsoft.com/office/drawing/2014/main" id="{D6171225-6EAC-41F8-B862-47F1C8C63803}"/>
            </a:ext>
          </a:extLst>
        </xdr:cNvPr>
        <xdr:cNvSpPr/>
      </xdr:nvSpPr>
      <xdr:spPr>
        <a:xfrm>
          <a:off x="10426700" y="181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112730</xdr:rowOff>
    </xdr:from>
    <xdr:to>
      <xdr:col>50</xdr:col>
      <xdr:colOff>165100</xdr:colOff>
      <xdr:row>106</xdr:row>
      <xdr:rowOff>42880</xdr:rowOff>
    </xdr:to>
    <xdr:sp macro="" textlink="">
      <xdr:nvSpPr>
        <xdr:cNvPr id="396" name="フローチャート: 判断 395">
          <a:extLst>
            <a:ext uri="{FF2B5EF4-FFF2-40B4-BE49-F238E27FC236}">
              <a16:creationId xmlns:a16="http://schemas.microsoft.com/office/drawing/2014/main" id="{A042648E-BA93-4808-8E19-C7145D761D94}"/>
            </a:ext>
          </a:extLst>
        </xdr:cNvPr>
        <xdr:cNvSpPr/>
      </xdr:nvSpPr>
      <xdr:spPr>
        <a:xfrm>
          <a:off x="9588500" y="1811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167599</xdr:rowOff>
    </xdr:from>
    <xdr:to>
      <xdr:col>46</xdr:col>
      <xdr:colOff>38100</xdr:colOff>
      <xdr:row>105</xdr:row>
      <xdr:rowOff>97749</xdr:rowOff>
    </xdr:to>
    <xdr:sp macro="" textlink="">
      <xdr:nvSpPr>
        <xdr:cNvPr id="397" name="フローチャート: 判断 396">
          <a:extLst>
            <a:ext uri="{FF2B5EF4-FFF2-40B4-BE49-F238E27FC236}">
              <a16:creationId xmlns:a16="http://schemas.microsoft.com/office/drawing/2014/main" id="{116DE152-5CFE-45F6-BA13-A3BBCB9F4CD8}"/>
            </a:ext>
          </a:extLst>
        </xdr:cNvPr>
        <xdr:cNvSpPr/>
      </xdr:nvSpPr>
      <xdr:spPr>
        <a:xfrm>
          <a:off x="8699500" y="17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4E81AA3-23E8-4C0D-83DE-DD7BAF9BF3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1704C59-8963-4B64-B660-C08042DCA68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3DBB557-4A2A-4DF2-BBCA-C11F4D6BE1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88FA470-CDAB-4BC2-9D28-494E14172A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A4AEAF0-1FDE-42CF-8D4F-DFCB2CA617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150040</xdr:rowOff>
    </xdr:from>
    <xdr:to>
      <xdr:col>55</xdr:col>
      <xdr:colOff>50800</xdr:colOff>
      <xdr:row>106</xdr:row>
      <xdr:rowOff>80190</xdr:rowOff>
    </xdr:to>
    <xdr:sp macro="" textlink="">
      <xdr:nvSpPr>
        <xdr:cNvPr id="403" name="楕円 402">
          <a:extLst>
            <a:ext uri="{FF2B5EF4-FFF2-40B4-BE49-F238E27FC236}">
              <a16:creationId xmlns:a16="http://schemas.microsoft.com/office/drawing/2014/main" id="{A9D0D68F-ED10-4A62-890F-0334AED4F8E4}"/>
            </a:ext>
          </a:extLst>
        </xdr:cNvPr>
        <xdr:cNvSpPr/>
      </xdr:nvSpPr>
      <xdr:spPr>
        <a:xfrm>
          <a:off x="10426700" y="181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1467</xdr:rowOff>
    </xdr:from>
    <xdr:ext cx="599010" cy="259045"/>
    <xdr:sp macro="" textlink="">
      <xdr:nvSpPr>
        <xdr:cNvPr id="404" name="【港湾・漁港】&#10;一人当たり有形固定資産（償却資産）額該当値テキスト">
          <a:extLst>
            <a:ext uri="{FF2B5EF4-FFF2-40B4-BE49-F238E27FC236}">
              <a16:creationId xmlns:a16="http://schemas.microsoft.com/office/drawing/2014/main" id="{6804ED62-B008-44BF-8232-84470B06FCB1}"/>
            </a:ext>
          </a:extLst>
        </xdr:cNvPr>
        <xdr:cNvSpPr txBox="1"/>
      </xdr:nvSpPr>
      <xdr:spPr>
        <a:xfrm>
          <a:off x="10515600" y="1800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159930</xdr:rowOff>
    </xdr:from>
    <xdr:to>
      <xdr:col>50</xdr:col>
      <xdr:colOff>165100</xdr:colOff>
      <xdr:row>106</xdr:row>
      <xdr:rowOff>90080</xdr:rowOff>
    </xdr:to>
    <xdr:sp macro="" textlink="">
      <xdr:nvSpPr>
        <xdr:cNvPr id="405" name="楕円 404">
          <a:extLst>
            <a:ext uri="{FF2B5EF4-FFF2-40B4-BE49-F238E27FC236}">
              <a16:creationId xmlns:a16="http://schemas.microsoft.com/office/drawing/2014/main" id="{F1D2A7B5-1C10-4E07-86C7-0E91FA61FA32}"/>
            </a:ext>
          </a:extLst>
        </xdr:cNvPr>
        <xdr:cNvSpPr/>
      </xdr:nvSpPr>
      <xdr:spPr>
        <a:xfrm>
          <a:off x="9588500" y="181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29390</xdr:rowOff>
    </xdr:from>
    <xdr:to>
      <xdr:col>55</xdr:col>
      <xdr:colOff>0</xdr:colOff>
      <xdr:row>106</xdr:row>
      <xdr:rowOff>39280</xdr:rowOff>
    </xdr:to>
    <xdr:cxnSp macro="">
      <xdr:nvCxnSpPr>
        <xdr:cNvPr id="406" name="直線コネクタ 405">
          <a:extLst>
            <a:ext uri="{FF2B5EF4-FFF2-40B4-BE49-F238E27FC236}">
              <a16:creationId xmlns:a16="http://schemas.microsoft.com/office/drawing/2014/main" id="{34962EB5-92C5-4AFD-8972-0CF9C58D3716}"/>
            </a:ext>
          </a:extLst>
        </xdr:cNvPr>
        <xdr:cNvCxnSpPr/>
      </xdr:nvCxnSpPr>
      <xdr:spPr>
        <a:xfrm flipV="1">
          <a:off x="9639300" y="18203090"/>
          <a:ext cx="8382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5752</xdr:rowOff>
    </xdr:from>
    <xdr:to>
      <xdr:col>46</xdr:col>
      <xdr:colOff>38100</xdr:colOff>
      <xdr:row>106</xdr:row>
      <xdr:rowOff>107352</xdr:rowOff>
    </xdr:to>
    <xdr:sp macro="" textlink="">
      <xdr:nvSpPr>
        <xdr:cNvPr id="407" name="楕円 406">
          <a:extLst>
            <a:ext uri="{FF2B5EF4-FFF2-40B4-BE49-F238E27FC236}">
              <a16:creationId xmlns:a16="http://schemas.microsoft.com/office/drawing/2014/main" id="{B328D1F4-C7CE-4CA3-8D39-C142E562AF85}"/>
            </a:ext>
          </a:extLst>
        </xdr:cNvPr>
        <xdr:cNvSpPr/>
      </xdr:nvSpPr>
      <xdr:spPr>
        <a:xfrm>
          <a:off x="8699500" y="181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39280</xdr:rowOff>
    </xdr:from>
    <xdr:to>
      <xdr:col>50</xdr:col>
      <xdr:colOff>114300</xdr:colOff>
      <xdr:row>106</xdr:row>
      <xdr:rowOff>56552</xdr:rowOff>
    </xdr:to>
    <xdr:cxnSp macro="">
      <xdr:nvCxnSpPr>
        <xdr:cNvPr id="408" name="直線コネクタ 407">
          <a:extLst>
            <a:ext uri="{FF2B5EF4-FFF2-40B4-BE49-F238E27FC236}">
              <a16:creationId xmlns:a16="http://schemas.microsoft.com/office/drawing/2014/main" id="{22AAC0B1-3E49-4D97-99EC-4F5F33AD4FCC}"/>
            </a:ext>
          </a:extLst>
        </xdr:cNvPr>
        <xdr:cNvCxnSpPr/>
      </xdr:nvCxnSpPr>
      <xdr:spPr>
        <a:xfrm flipV="1">
          <a:off x="8750300" y="18212980"/>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59407</xdr:rowOff>
    </xdr:from>
    <xdr:ext cx="599010" cy="259045"/>
    <xdr:sp macro="" textlink="">
      <xdr:nvSpPr>
        <xdr:cNvPr id="409" name="n_1aveValue【港湾・漁港】&#10;一人当たり有形固定資産（償却資産）額">
          <a:extLst>
            <a:ext uri="{FF2B5EF4-FFF2-40B4-BE49-F238E27FC236}">
              <a16:creationId xmlns:a16="http://schemas.microsoft.com/office/drawing/2014/main" id="{F58D9248-2F4B-423D-8DB3-FAB29D605E3E}"/>
            </a:ext>
          </a:extLst>
        </xdr:cNvPr>
        <xdr:cNvSpPr txBox="1"/>
      </xdr:nvSpPr>
      <xdr:spPr>
        <a:xfrm>
          <a:off x="9327095" y="17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114276</xdr:rowOff>
    </xdr:from>
    <xdr:ext cx="599010" cy="259045"/>
    <xdr:sp macro="" textlink="">
      <xdr:nvSpPr>
        <xdr:cNvPr id="410" name="n_2aveValue【港湾・漁港】&#10;一人当たり有形固定資産（償却資産）額">
          <a:extLst>
            <a:ext uri="{FF2B5EF4-FFF2-40B4-BE49-F238E27FC236}">
              <a16:creationId xmlns:a16="http://schemas.microsoft.com/office/drawing/2014/main" id="{F11B6394-0340-43A5-860F-8FB6DFA09B4A}"/>
            </a:ext>
          </a:extLst>
        </xdr:cNvPr>
        <xdr:cNvSpPr txBox="1"/>
      </xdr:nvSpPr>
      <xdr:spPr>
        <a:xfrm>
          <a:off x="8450795" y="177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81207</xdr:rowOff>
    </xdr:from>
    <xdr:ext cx="599010" cy="259045"/>
    <xdr:sp macro="" textlink="">
      <xdr:nvSpPr>
        <xdr:cNvPr id="411" name="n_1mainValue【港湾・漁港】&#10;一人当たり有形固定資産（償却資産）額">
          <a:extLst>
            <a:ext uri="{FF2B5EF4-FFF2-40B4-BE49-F238E27FC236}">
              <a16:creationId xmlns:a16="http://schemas.microsoft.com/office/drawing/2014/main" id="{A5002A40-2267-4E2E-B7D1-B715D9BAB35D}"/>
            </a:ext>
          </a:extLst>
        </xdr:cNvPr>
        <xdr:cNvSpPr txBox="1"/>
      </xdr:nvSpPr>
      <xdr:spPr>
        <a:xfrm>
          <a:off x="9327095" y="1825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98479</xdr:rowOff>
    </xdr:from>
    <xdr:ext cx="599010" cy="259045"/>
    <xdr:sp macro="" textlink="">
      <xdr:nvSpPr>
        <xdr:cNvPr id="412" name="n_2mainValue【港湾・漁港】&#10;一人当たり有形固定資産（償却資産）額">
          <a:extLst>
            <a:ext uri="{FF2B5EF4-FFF2-40B4-BE49-F238E27FC236}">
              <a16:creationId xmlns:a16="http://schemas.microsoft.com/office/drawing/2014/main" id="{B2878989-DEAF-48E1-A99C-DCAB9B443811}"/>
            </a:ext>
          </a:extLst>
        </xdr:cNvPr>
        <xdr:cNvSpPr txBox="1"/>
      </xdr:nvSpPr>
      <xdr:spPr>
        <a:xfrm>
          <a:off x="8450795" y="1827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4C24BD9B-E69A-43C6-834E-69B90A0FA3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AD9165AE-6A99-4263-898F-4061E0BE2A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910CDD95-1DFF-4C09-A329-B916AFDB2A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1EE94A77-2F62-48CF-9E11-7BE4F4BEDA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720CD924-1AC2-4DBD-9359-B3C1D162A7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0FAB4E49-70BF-4372-967F-2BEC5DE2F3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A62540A9-E1FA-46BE-BA1D-8B174F9897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CEF447D5-6FA7-413B-A803-292E425218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A2AAC5EC-9AA2-48DF-BCD1-A601FC7B28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87930534-5847-47C3-B968-E3C65194FA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a:extLst>
            <a:ext uri="{FF2B5EF4-FFF2-40B4-BE49-F238E27FC236}">
              <a16:creationId xmlns:a16="http://schemas.microsoft.com/office/drawing/2014/main" id="{B65D669B-1A90-4F20-B37C-098DA2E1A9B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a:extLst>
            <a:ext uri="{FF2B5EF4-FFF2-40B4-BE49-F238E27FC236}">
              <a16:creationId xmlns:a16="http://schemas.microsoft.com/office/drawing/2014/main" id="{B43FEBD3-7691-4001-9711-69C410EA07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a:extLst>
            <a:ext uri="{FF2B5EF4-FFF2-40B4-BE49-F238E27FC236}">
              <a16:creationId xmlns:a16="http://schemas.microsoft.com/office/drawing/2014/main" id="{5D3996FC-42D9-4EAF-B13B-EF0C1824667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a:extLst>
            <a:ext uri="{FF2B5EF4-FFF2-40B4-BE49-F238E27FC236}">
              <a16:creationId xmlns:a16="http://schemas.microsoft.com/office/drawing/2014/main" id="{C18A34E6-0BA7-4EC4-B41F-02D1B0E85FA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a:extLst>
            <a:ext uri="{FF2B5EF4-FFF2-40B4-BE49-F238E27FC236}">
              <a16:creationId xmlns:a16="http://schemas.microsoft.com/office/drawing/2014/main" id="{01F7C662-80DC-4F56-92CC-42EABCB7609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a:extLst>
            <a:ext uri="{FF2B5EF4-FFF2-40B4-BE49-F238E27FC236}">
              <a16:creationId xmlns:a16="http://schemas.microsoft.com/office/drawing/2014/main" id="{EC9CBAF8-6C5C-445E-AC46-FBB3757C9E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a:extLst>
            <a:ext uri="{FF2B5EF4-FFF2-40B4-BE49-F238E27FC236}">
              <a16:creationId xmlns:a16="http://schemas.microsoft.com/office/drawing/2014/main" id="{34D74EB2-E195-4637-9070-9F0FB6BDB7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a:extLst>
            <a:ext uri="{FF2B5EF4-FFF2-40B4-BE49-F238E27FC236}">
              <a16:creationId xmlns:a16="http://schemas.microsoft.com/office/drawing/2014/main" id="{28B921A9-7577-415E-BFA0-CD509C3E75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a:extLst>
            <a:ext uri="{FF2B5EF4-FFF2-40B4-BE49-F238E27FC236}">
              <a16:creationId xmlns:a16="http://schemas.microsoft.com/office/drawing/2014/main" id="{EF5D2529-BDC7-4B4D-813D-C314FC73A8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a:extLst>
            <a:ext uri="{FF2B5EF4-FFF2-40B4-BE49-F238E27FC236}">
              <a16:creationId xmlns:a16="http://schemas.microsoft.com/office/drawing/2014/main" id="{B801BC50-9001-48D8-B366-53F08B10AB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a:extLst>
            <a:ext uri="{FF2B5EF4-FFF2-40B4-BE49-F238E27FC236}">
              <a16:creationId xmlns:a16="http://schemas.microsoft.com/office/drawing/2014/main" id="{4BF612BF-559F-4E73-938B-337C26C878C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a:extLst>
            <a:ext uri="{FF2B5EF4-FFF2-40B4-BE49-F238E27FC236}">
              <a16:creationId xmlns:a16="http://schemas.microsoft.com/office/drawing/2014/main" id="{327AD164-F3AE-4290-8A1C-9C4DCF3403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424E3084-9072-4F6E-8FF5-83CCA6B453F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a:extLst>
            <a:ext uri="{FF2B5EF4-FFF2-40B4-BE49-F238E27FC236}">
              <a16:creationId xmlns:a16="http://schemas.microsoft.com/office/drawing/2014/main" id="{3868DD72-8782-4937-A40C-5C076AE160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437" name="直線コネクタ 436">
          <a:extLst>
            <a:ext uri="{FF2B5EF4-FFF2-40B4-BE49-F238E27FC236}">
              <a16:creationId xmlns:a16="http://schemas.microsoft.com/office/drawing/2014/main" id="{06EA20BB-E408-44B6-9A54-39E33D438712}"/>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438" name="【認定こども園・幼稚園・保育所】&#10;有形固定資産減価償却率最小値テキスト">
          <a:extLst>
            <a:ext uri="{FF2B5EF4-FFF2-40B4-BE49-F238E27FC236}">
              <a16:creationId xmlns:a16="http://schemas.microsoft.com/office/drawing/2014/main" id="{1139F18D-DAEB-4D4C-856E-E4312E0B3786}"/>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439" name="直線コネクタ 438">
          <a:extLst>
            <a:ext uri="{FF2B5EF4-FFF2-40B4-BE49-F238E27FC236}">
              <a16:creationId xmlns:a16="http://schemas.microsoft.com/office/drawing/2014/main" id="{A28FFBAF-D669-44BD-8B9D-31BD08572E16}"/>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a:extLst>
            <a:ext uri="{FF2B5EF4-FFF2-40B4-BE49-F238E27FC236}">
              <a16:creationId xmlns:a16="http://schemas.microsoft.com/office/drawing/2014/main" id="{9CACACC6-7079-4E59-8E0A-7693D6F7585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a:extLst>
            <a:ext uri="{FF2B5EF4-FFF2-40B4-BE49-F238E27FC236}">
              <a16:creationId xmlns:a16="http://schemas.microsoft.com/office/drawing/2014/main" id="{C49BDCAA-5C4E-4BF8-98E9-EFD56996F7D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42" name="【認定こども園・幼稚園・保育所】&#10;有形固定資産減価償却率平均値テキスト">
          <a:extLst>
            <a:ext uri="{FF2B5EF4-FFF2-40B4-BE49-F238E27FC236}">
              <a16:creationId xmlns:a16="http://schemas.microsoft.com/office/drawing/2014/main" id="{7F3DDD0B-A0F5-44B4-A37B-FA9FF2DC5F8B}"/>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43" name="フローチャート: 判断 442">
          <a:extLst>
            <a:ext uri="{FF2B5EF4-FFF2-40B4-BE49-F238E27FC236}">
              <a16:creationId xmlns:a16="http://schemas.microsoft.com/office/drawing/2014/main" id="{E15DDFC9-EDA1-421A-9CB2-3728879597E3}"/>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444" name="フローチャート: 判断 443">
          <a:extLst>
            <a:ext uri="{FF2B5EF4-FFF2-40B4-BE49-F238E27FC236}">
              <a16:creationId xmlns:a16="http://schemas.microsoft.com/office/drawing/2014/main" id="{4A311921-8683-455E-8358-3097E074FE1C}"/>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445" name="フローチャート: 判断 444">
          <a:extLst>
            <a:ext uri="{FF2B5EF4-FFF2-40B4-BE49-F238E27FC236}">
              <a16:creationId xmlns:a16="http://schemas.microsoft.com/office/drawing/2014/main" id="{7E87AAF0-CB14-4AB8-84C6-AD94D45A52B3}"/>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7477829F-F2F9-4BB6-A7D8-F25BC063DB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9263F51-80AE-47AC-9FC4-3E97FB2B3B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E09B012-41F0-42EE-8117-A98A50CB2E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07486E1-D972-4929-9C32-CE9968D211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EB04D01-89F9-4108-8C1B-CE9B4CE5F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51" name="楕円 450">
          <a:extLst>
            <a:ext uri="{FF2B5EF4-FFF2-40B4-BE49-F238E27FC236}">
              <a16:creationId xmlns:a16="http://schemas.microsoft.com/office/drawing/2014/main" id="{F910D6C2-5AB4-4E1B-8570-3A8D0B905D40}"/>
            </a:ext>
          </a:extLst>
        </xdr:cNvPr>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452" name="【認定こども園・幼稚園・保育所】&#10;有形固定資産減価償却率該当値テキスト">
          <a:extLst>
            <a:ext uri="{FF2B5EF4-FFF2-40B4-BE49-F238E27FC236}">
              <a16:creationId xmlns:a16="http://schemas.microsoft.com/office/drawing/2014/main" id="{AFBEF68E-5974-41F9-9368-4DF2219CD922}"/>
            </a:ext>
          </a:extLst>
        </xdr:cNvPr>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453" name="楕円 452">
          <a:extLst>
            <a:ext uri="{FF2B5EF4-FFF2-40B4-BE49-F238E27FC236}">
              <a16:creationId xmlns:a16="http://schemas.microsoft.com/office/drawing/2014/main" id="{B92718B1-5B9E-4EBE-9913-0DFCA926464C}"/>
            </a:ext>
          </a:extLst>
        </xdr:cNvPr>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40005</xdr:rowOff>
    </xdr:to>
    <xdr:cxnSp macro="">
      <xdr:nvCxnSpPr>
        <xdr:cNvPr id="454" name="直線コネクタ 453">
          <a:extLst>
            <a:ext uri="{FF2B5EF4-FFF2-40B4-BE49-F238E27FC236}">
              <a16:creationId xmlns:a16="http://schemas.microsoft.com/office/drawing/2014/main" id="{EF607032-765D-46A6-B851-24A71D2FFF10}"/>
            </a:ext>
          </a:extLst>
        </xdr:cNvPr>
        <xdr:cNvCxnSpPr/>
      </xdr:nvCxnSpPr>
      <xdr:spPr>
        <a:xfrm flipV="1">
          <a:off x="15481300" y="63493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55" name="楕円 454">
          <a:extLst>
            <a:ext uri="{FF2B5EF4-FFF2-40B4-BE49-F238E27FC236}">
              <a16:creationId xmlns:a16="http://schemas.microsoft.com/office/drawing/2014/main" id="{468F24EC-5DC2-4A19-B9FC-8A8070377E66}"/>
            </a:ext>
          </a:extLst>
        </xdr:cNvPr>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37</xdr:row>
      <xdr:rowOff>83820</xdr:rowOff>
    </xdr:to>
    <xdr:cxnSp macro="">
      <xdr:nvCxnSpPr>
        <xdr:cNvPr id="456" name="直線コネクタ 455">
          <a:extLst>
            <a:ext uri="{FF2B5EF4-FFF2-40B4-BE49-F238E27FC236}">
              <a16:creationId xmlns:a16="http://schemas.microsoft.com/office/drawing/2014/main" id="{2DF5EA45-183D-4F76-B3FD-A3FC062FD3B0}"/>
            </a:ext>
          </a:extLst>
        </xdr:cNvPr>
        <xdr:cNvCxnSpPr/>
      </xdr:nvCxnSpPr>
      <xdr:spPr>
        <a:xfrm flipV="1">
          <a:off x="14592300" y="63836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457" name="n_1aveValue【認定こども園・幼稚園・保育所】&#10;有形固定資産減価償却率">
          <a:extLst>
            <a:ext uri="{FF2B5EF4-FFF2-40B4-BE49-F238E27FC236}">
              <a16:creationId xmlns:a16="http://schemas.microsoft.com/office/drawing/2014/main" id="{FAAA469C-481E-4D0C-94E4-A1C0A150F686}"/>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458" name="n_2aveValue【認定こども園・幼稚園・保育所】&#10;有形固定資産減価償却率">
          <a:extLst>
            <a:ext uri="{FF2B5EF4-FFF2-40B4-BE49-F238E27FC236}">
              <a16:creationId xmlns:a16="http://schemas.microsoft.com/office/drawing/2014/main" id="{B79BF9FF-649F-4CBD-B253-C0E518D9AFF7}"/>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459" name="n_1mainValue【認定こども園・幼稚園・保育所】&#10;有形固定資産減価償却率">
          <a:extLst>
            <a:ext uri="{FF2B5EF4-FFF2-40B4-BE49-F238E27FC236}">
              <a16:creationId xmlns:a16="http://schemas.microsoft.com/office/drawing/2014/main" id="{189119E8-9138-4804-95F3-0A3BFB443813}"/>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60" name="n_2mainValue【認定こども園・幼稚園・保育所】&#10;有形固定資産減価償却率">
          <a:extLst>
            <a:ext uri="{FF2B5EF4-FFF2-40B4-BE49-F238E27FC236}">
              <a16:creationId xmlns:a16="http://schemas.microsoft.com/office/drawing/2014/main" id="{4B65924D-968D-402A-9A85-98B3F4AB1B66}"/>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251D68D2-7C74-433E-AE9E-7A1DCC7A86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a:extLst>
            <a:ext uri="{FF2B5EF4-FFF2-40B4-BE49-F238E27FC236}">
              <a16:creationId xmlns:a16="http://schemas.microsoft.com/office/drawing/2014/main" id="{193D2627-A11A-479B-BDCF-5E6E1A1128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a:extLst>
            <a:ext uri="{FF2B5EF4-FFF2-40B4-BE49-F238E27FC236}">
              <a16:creationId xmlns:a16="http://schemas.microsoft.com/office/drawing/2014/main" id="{6FB4ADC9-82A4-41C2-94A6-D525D4EFDB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a:extLst>
            <a:ext uri="{FF2B5EF4-FFF2-40B4-BE49-F238E27FC236}">
              <a16:creationId xmlns:a16="http://schemas.microsoft.com/office/drawing/2014/main" id="{089CCD14-6B36-4522-8B0C-8A62395EE1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a:extLst>
            <a:ext uri="{FF2B5EF4-FFF2-40B4-BE49-F238E27FC236}">
              <a16:creationId xmlns:a16="http://schemas.microsoft.com/office/drawing/2014/main" id="{353513C0-F461-4331-95F4-D56EFABC91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a:extLst>
            <a:ext uri="{FF2B5EF4-FFF2-40B4-BE49-F238E27FC236}">
              <a16:creationId xmlns:a16="http://schemas.microsoft.com/office/drawing/2014/main" id="{B4B8DFEA-9B90-4CBC-B24C-64175C90DF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a:extLst>
            <a:ext uri="{FF2B5EF4-FFF2-40B4-BE49-F238E27FC236}">
              <a16:creationId xmlns:a16="http://schemas.microsoft.com/office/drawing/2014/main" id="{3DC3AB63-0909-473E-B9A6-797428B72F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a:extLst>
            <a:ext uri="{FF2B5EF4-FFF2-40B4-BE49-F238E27FC236}">
              <a16:creationId xmlns:a16="http://schemas.microsoft.com/office/drawing/2014/main" id="{D69BF8DC-FF10-4599-A809-709EAF15C9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a:extLst>
            <a:ext uri="{FF2B5EF4-FFF2-40B4-BE49-F238E27FC236}">
              <a16:creationId xmlns:a16="http://schemas.microsoft.com/office/drawing/2014/main" id="{B90521D8-89BF-4CAA-B869-61B36D2A30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a:extLst>
            <a:ext uri="{FF2B5EF4-FFF2-40B4-BE49-F238E27FC236}">
              <a16:creationId xmlns:a16="http://schemas.microsoft.com/office/drawing/2014/main" id="{D87AE0D7-04EE-41F9-A5E4-921E6EDD68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a:extLst>
            <a:ext uri="{FF2B5EF4-FFF2-40B4-BE49-F238E27FC236}">
              <a16:creationId xmlns:a16="http://schemas.microsoft.com/office/drawing/2014/main" id="{37D5AC2D-D86F-46E2-82DB-4DD678E9F69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2" name="テキスト ボックス 471">
          <a:extLst>
            <a:ext uri="{FF2B5EF4-FFF2-40B4-BE49-F238E27FC236}">
              <a16:creationId xmlns:a16="http://schemas.microsoft.com/office/drawing/2014/main" id="{80A6F82B-D0B4-4B3E-B2D8-B3C303A61BC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a:extLst>
            <a:ext uri="{FF2B5EF4-FFF2-40B4-BE49-F238E27FC236}">
              <a16:creationId xmlns:a16="http://schemas.microsoft.com/office/drawing/2014/main" id="{6C9DD4EF-C69E-4C1E-9512-3AD38C04072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4" name="テキスト ボックス 473">
          <a:extLst>
            <a:ext uri="{FF2B5EF4-FFF2-40B4-BE49-F238E27FC236}">
              <a16:creationId xmlns:a16="http://schemas.microsoft.com/office/drawing/2014/main" id="{E2CBB95E-C1BE-4045-AA16-2E243E88728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a:extLst>
            <a:ext uri="{FF2B5EF4-FFF2-40B4-BE49-F238E27FC236}">
              <a16:creationId xmlns:a16="http://schemas.microsoft.com/office/drawing/2014/main" id="{E315D32B-F437-4BBB-B7E8-BE45822548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6" name="テキスト ボックス 475">
          <a:extLst>
            <a:ext uri="{FF2B5EF4-FFF2-40B4-BE49-F238E27FC236}">
              <a16:creationId xmlns:a16="http://schemas.microsoft.com/office/drawing/2014/main" id="{AC027605-7ABC-460B-87A2-202F2859400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a:extLst>
            <a:ext uri="{FF2B5EF4-FFF2-40B4-BE49-F238E27FC236}">
              <a16:creationId xmlns:a16="http://schemas.microsoft.com/office/drawing/2014/main" id="{8A5D20B1-4D41-457F-AC11-88454992B45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8" name="テキスト ボックス 477">
          <a:extLst>
            <a:ext uri="{FF2B5EF4-FFF2-40B4-BE49-F238E27FC236}">
              <a16:creationId xmlns:a16="http://schemas.microsoft.com/office/drawing/2014/main" id="{628AEF26-A482-436B-9C0F-18E8FB6FF94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5D6BCFC1-BC6C-49AD-8BB1-07D668C95D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7D01CCA1-1FF0-4CCF-AAF3-6C555299ED3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7213558F-8BC2-4654-8C5C-9DA55F88AF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82" name="直線コネクタ 481">
          <a:extLst>
            <a:ext uri="{FF2B5EF4-FFF2-40B4-BE49-F238E27FC236}">
              <a16:creationId xmlns:a16="http://schemas.microsoft.com/office/drawing/2014/main" id="{A97EC3D1-1F55-425A-9089-A9D89D488CB1}"/>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1F4D0428-71F1-4811-A6F3-9C2758D627B8}"/>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84" name="直線コネクタ 483">
          <a:extLst>
            <a:ext uri="{FF2B5EF4-FFF2-40B4-BE49-F238E27FC236}">
              <a16:creationId xmlns:a16="http://schemas.microsoft.com/office/drawing/2014/main" id="{B16C492E-15E7-467F-8521-47AB99EEBCF8}"/>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3173AFFB-D657-449D-AAED-6D010D853A1A}"/>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86" name="直線コネクタ 485">
          <a:extLst>
            <a:ext uri="{FF2B5EF4-FFF2-40B4-BE49-F238E27FC236}">
              <a16:creationId xmlns:a16="http://schemas.microsoft.com/office/drawing/2014/main" id="{C9CD754A-927F-4064-AC28-3ED55EAFC3DE}"/>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4DD7D53B-8D2F-45E0-9104-AD8D9FA6080D}"/>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8" name="フローチャート: 判断 487">
          <a:extLst>
            <a:ext uri="{FF2B5EF4-FFF2-40B4-BE49-F238E27FC236}">
              <a16:creationId xmlns:a16="http://schemas.microsoft.com/office/drawing/2014/main" id="{899FE99E-C8BB-4037-B99C-D3B5F20AE566}"/>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89" name="フローチャート: 判断 488">
          <a:extLst>
            <a:ext uri="{FF2B5EF4-FFF2-40B4-BE49-F238E27FC236}">
              <a16:creationId xmlns:a16="http://schemas.microsoft.com/office/drawing/2014/main" id="{9942E871-DC95-4E6C-9499-7B25DA9CD21C}"/>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90" name="フローチャート: 判断 489">
          <a:extLst>
            <a:ext uri="{FF2B5EF4-FFF2-40B4-BE49-F238E27FC236}">
              <a16:creationId xmlns:a16="http://schemas.microsoft.com/office/drawing/2014/main" id="{36AF2E02-D271-4D4F-AE71-F3248AE00A17}"/>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94AFDF2-5153-4412-A41B-EC19DDBD3C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D43B020-5737-45E9-8557-638503630B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F621A1F-FB56-4FCD-B78F-850DB87E2D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FF3F4C8-5FA8-4A23-9495-DF4BC84C40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31BC006-CF40-41C2-A460-0BEC6DF4D9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52832</xdr:rowOff>
    </xdr:from>
    <xdr:to>
      <xdr:col>116</xdr:col>
      <xdr:colOff>114300</xdr:colOff>
      <xdr:row>35</xdr:row>
      <xdr:rowOff>154432</xdr:rowOff>
    </xdr:to>
    <xdr:sp macro="" textlink="">
      <xdr:nvSpPr>
        <xdr:cNvPr id="496" name="楕円 495">
          <a:extLst>
            <a:ext uri="{FF2B5EF4-FFF2-40B4-BE49-F238E27FC236}">
              <a16:creationId xmlns:a16="http://schemas.microsoft.com/office/drawing/2014/main" id="{8B6814A1-67EB-431C-B9FA-F7A37119CA79}"/>
            </a:ext>
          </a:extLst>
        </xdr:cNvPr>
        <xdr:cNvSpPr/>
      </xdr:nvSpPr>
      <xdr:spPr>
        <a:xfrm>
          <a:off x="221107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75709</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666CE4DD-34F3-4E4D-828E-2F63F28D5FC1}"/>
            </a:ext>
          </a:extLst>
        </xdr:cNvPr>
        <xdr:cNvSpPr txBox="1"/>
      </xdr:nvSpPr>
      <xdr:spPr>
        <a:xfrm>
          <a:off x="22199600" y="59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73406</xdr:rowOff>
    </xdr:from>
    <xdr:to>
      <xdr:col>112</xdr:col>
      <xdr:colOff>38100</xdr:colOff>
      <xdr:row>36</xdr:row>
      <xdr:rowOff>3556</xdr:rowOff>
    </xdr:to>
    <xdr:sp macro="" textlink="">
      <xdr:nvSpPr>
        <xdr:cNvPr id="498" name="楕円 497">
          <a:extLst>
            <a:ext uri="{FF2B5EF4-FFF2-40B4-BE49-F238E27FC236}">
              <a16:creationId xmlns:a16="http://schemas.microsoft.com/office/drawing/2014/main" id="{CCD5937F-BC33-439D-B7E8-ABA237B21629}"/>
            </a:ext>
          </a:extLst>
        </xdr:cNvPr>
        <xdr:cNvSpPr/>
      </xdr:nvSpPr>
      <xdr:spPr>
        <a:xfrm>
          <a:off x="21272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103632</xdr:rowOff>
    </xdr:from>
    <xdr:to>
      <xdr:col>116</xdr:col>
      <xdr:colOff>63500</xdr:colOff>
      <xdr:row>35</xdr:row>
      <xdr:rowOff>124206</xdr:rowOff>
    </xdr:to>
    <xdr:cxnSp macro="">
      <xdr:nvCxnSpPr>
        <xdr:cNvPr id="499" name="直線コネクタ 498">
          <a:extLst>
            <a:ext uri="{FF2B5EF4-FFF2-40B4-BE49-F238E27FC236}">
              <a16:creationId xmlns:a16="http://schemas.microsoft.com/office/drawing/2014/main" id="{9356B7DB-6A77-444B-BCCE-A697BBC3F11B}"/>
            </a:ext>
          </a:extLst>
        </xdr:cNvPr>
        <xdr:cNvCxnSpPr/>
      </xdr:nvCxnSpPr>
      <xdr:spPr>
        <a:xfrm flipV="1">
          <a:off x="21323300" y="610438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66548</xdr:rowOff>
    </xdr:from>
    <xdr:to>
      <xdr:col>107</xdr:col>
      <xdr:colOff>101600</xdr:colOff>
      <xdr:row>35</xdr:row>
      <xdr:rowOff>168148</xdr:rowOff>
    </xdr:to>
    <xdr:sp macro="" textlink="">
      <xdr:nvSpPr>
        <xdr:cNvPr id="500" name="楕円 499">
          <a:extLst>
            <a:ext uri="{FF2B5EF4-FFF2-40B4-BE49-F238E27FC236}">
              <a16:creationId xmlns:a16="http://schemas.microsoft.com/office/drawing/2014/main" id="{BD3E8424-8105-4D78-BC6B-3FFF1D468173}"/>
            </a:ext>
          </a:extLst>
        </xdr:cNvPr>
        <xdr:cNvSpPr/>
      </xdr:nvSpPr>
      <xdr:spPr>
        <a:xfrm>
          <a:off x="20383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117348</xdr:rowOff>
    </xdr:from>
    <xdr:to>
      <xdr:col>111</xdr:col>
      <xdr:colOff>177800</xdr:colOff>
      <xdr:row>35</xdr:row>
      <xdr:rowOff>124206</xdr:rowOff>
    </xdr:to>
    <xdr:cxnSp macro="">
      <xdr:nvCxnSpPr>
        <xdr:cNvPr id="501" name="直線コネクタ 500">
          <a:extLst>
            <a:ext uri="{FF2B5EF4-FFF2-40B4-BE49-F238E27FC236}">
              <a16:creationId xmlns:a16="http://schemas.microsoft.com/office/drawing/2014/main" id="{445ADF05-777D-46AF-A4EC-20329E35F4B0}"/>
            </a:ext>
          </a:extLst>
        </xdr:cNvPr>
        <xdr:cNvCxnSpPr/>
      </xdr:nvCxnSpPr>
      <xdr:spPr>
        <a:xfrm>
          <a:off x="20434300" y="6118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FDEFFB3-596D-4C3A-BC84-944CB7D9F721}"/>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D5D8C34-FEDF-4215-BF1D-03E1A4CEF914}"/>
            </a:ext>
          </a:extLst>
        </xdr:cNvPr>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20083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FAE5609-4886-406B-BE6A-788A67235FB9}"/>
            </a:ext>
          </a:extLst>
        </xdr:cNvPr>
        <xdr:cNvSpPr txBox="1"/>
      </xdr:nvSpPr>
      <xdr:spPr>
        <a:xfrm>
          <a:off x="210757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13225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4FC13E1-A2E8-440C-9983-884EB3C033C3}"/>
            </a:ext>
          </a:extLst>
        </xdr:cNvPr>
        <xdr:cNvSpPr txBox="1"/>
      </xdr:nvSpPr>
      <xdr:spPr>
        <a:xfrm>
          <a:off x="20199427"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A07D21B-179C-42B8-B517-B29B7B3D28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B874F39-BB42-4ADF-80D1-6C9F2A66DE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055B9AC-A364-4027-955E-642DFCC491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609BF899-7970-4559-BD54-9D9155259B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F2210A7B-5156-40BD-B792-E028802C73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029902F-F8F5-47C1-8401-8445C5FEAA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596A10C5-A4A0-4768-AB83-C671DE07AA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69E3513A-8E40-4D0E-9397-FB7A89D7A9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210883DA-A09A-4BF7-AD1E-23B1B817CB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194B8340-83DC-4488-A544-EE67EDB749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a:extLst>
            <a:ext uri="{FF2B5EF4-FFF2-40B4-BE49-F238E27FC236}">
              <a16:creationId xmlns:a16="http://schemas.microsoft.com/office/drawing/2014/main" id="{1CDFDDA0-B0AA-48F8-9031-7CC05D22926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20205444-8D2D-4AF1-AF58-0423DB4128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E394DF3C-146A-4110-9F56-F84355EA98E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AFB931DB-38F8-47D7-BDD3-C1B7A0B3EE4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4F8D3673-5E68-4ABB-BFC1-A9038F72AA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C2AB132-17DD-42B7-9C20-4B3A5C72EE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1D328E74-A04B-4BDB-9B03-CA84A9974B3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DF5F6F74-A6A5-4842-9220-16A118C5BC6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F90B37D3-2233-48F0-8051-5A9FDBB86A2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11E9DF6F-1193-42BF-80A5-DCF6A4C4A5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B66B80C5-FB65-472F-AEAD-A599531EFF3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95CF370-470D-49AD-972D-5916CE5106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A6EC2F4-0F30-4F7F-A310-B55B4B1634A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2AE983C-F358-4B6A-9229-59013F2789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530" name="直線コネクタ 529">
          <a:extLst>
            <a:ext uri="{FF2B5EF4-FFF2-40B4-BE49-F238E27FC236}">
              <a16:creationId xmlns:a16="http://schemas.microsoft.com/office/drawing/2014/main" id="{C1F668A1-3A30-4952-8AF7-04215B935ACA}"/>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54B9B154-E475-483C-B640-9C082A139BB1}"/>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532" name="直線コネクタ 531">
          <a:extLst>
            <a:ext uri="{FF2B5EF4-FFF2-40B4-BE49-F238E27FC236}">
              <a16:creationId xmlns:a16="http://schemas.microsoft.com/office/drawing/2014/main" id="{7F128DFE-F2C5-46B9-8F84-5B56487FED67}"/>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DEB7A36-3941-4A84-BC77-66767E78F97D}"/>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4" name="直線コネクタ 533">
          <a:extLst>
            <a:ext uri="{FF2B5EF4-FFF2-40B4-BE49-F238E27FC236}">
              <a16:creationId xmlns:a16="http://schemas.microsoft.com/office/drawing/2014/main" id="{38FD39D6-93DA-42BF-9F12-82E0D45A22A1}"/>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ABE50792-3999-4E45-8FCA-9BE967D0287B}"/>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6" name="フローチャート: 判断 535">
          <a:extLst>
            <a:ext uri="{FF2B5EF4-FFF2-40B4-BE49-F238E27FC236}">
              <a16:creationId xmlns:a16="http://schemas.microsoft.com/office/drawing/2014/main" id="{F05EB83F-57FE-43A2-940B-B4B6902299E4}"/>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37" name="フローチャート: 判断 536">
          <a:extLst>
            <a:ext uri="{FF2B5EF4-FFF2-40B4-BE49-F238E27FC236}">
              <a16:creationId xmlns:a16="http://schemas.microsoft.com/office/drawing/2014/main" id="{380A38E9-E298-44EC-B3A7-572CD15C1B9B}"/>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8" name="フローチャート: 判断 537">
          <a:extLst>
            <a:ext uri="{FF2B5EF4-FFF2-40B4-BE49-F238E27FC236}">
              <a16:creationId xmlns:a16="http://schemas.microsoft.com/office/drawing/2014/main" id="{5E432123-4DCB-4A5E-BB20-A98D58602558}"/>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02231A8-2361-4012-9269-9F5580249C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8F74C18-443A-4DA0-B507-49F32DD565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B702164-0E89-4332-93D0-46CF474D31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93D2200-C5F1-4427-B44E-DE80D3A973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FE63270-2C62-43EE-9558-0575B90BE4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44" name="楕円 543">
          <a:extLst>
            <a:ext uri="{FF2B5EF4-FFF2-40B4-BE49-F238E27FC236}">
              <a16:creationId xmlns:a16="http://schemas.microsoft.com/office/drawing/2014/main" id="{EDD4C008-8B74-4E45-8658-44FE4BD9674D}"/>
            </a:ext>
          </a:extLst>
        </xdr:cNvPr>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40022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2FDF571C-B6C2-45FC-9AE0-79C609730688}"/>
            </a:ext>
          </a:extLst>
        </xdr:cNvPr>
        <xdr:cNvSpPr txBox="1"/>
      </xdr:nvSpPr>
      <xdr:spPr>
        <a:xfrm>
          <a:off x="16357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46" name="楕円 545">
          <a:extLst>
            <a:ext uri="{FF2B5EF4-FFF2-40B4-BE49-F238E27FC236}">
              <a16:creationId xmlns:a16="http://schemas.microsoft.com/office/drawing/2014/main" id="{92437B83-7A24-4D6D-B7CB-401EC2AF2742}"/>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60</xdr:row>
      <xdr:rowOff>160020</xdr:rowOff>
    </xdr:to>
    <xdr:cxnSp macro="">
      <xdr:nvCxnSpPr>
        <xdr:cNvPr id="547" name="直線コネクタ 546">
          <a:extLst>
            <a:ext uri="{FF2B5EF4-FFF2-40B4-BE49-F238E27FC236}">
              <a16:creationId xmlns:a16="http://schemas.microsoft.com/office/drawing/2014/main" id="{9F36C71E-9DFA-4CFC-B250-E66E64C9229F}"/>
            </a:ext>
          </a:extLst>
        </xdr:cNvPr>
        <xdr:cNvCxnSpPr/>
      </xdr:nvCxnSpPr>
      <xdr:spPr>
        <a:xfrm flipV="1">
          <a:off x="15481300" y="10399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8" name="楕円 547">
          <a:extLst>
            <a:ext uri="{FF2B5EF4-FFF2-40B4-BE49-F238E27FC236}">
              <a16:creationId xmlns:a16="http://schemas.microsoft.com/office/drawing/2014/main" id="{5E71075E-3996-4BA4-ADEB-349B0C5DDAD6}"/>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34290</xdr:rowOff>
    </xdr:to>
    <xdr:cxnSp macro="">
      <xdr:nvCxnSpPr>
        <xdr:cNvPr id="549" name="直線コネクタ 548">
          <a:extLst>
            <a:ext uri="{FF2B5EF4-FFF2-40B4-BE49-F238E27FC236}">
              <a16:creationId xmlns:a16="http://schemas.microsoft.com/office/drawing/2014/main" id="{72460A05-3436-4210-948B-B4046597D5E4}"/>
            </a:ext>
          </a:extLst>
        </xdr:cNvPr>
        <xdr:cNvCxnSpPr/>
      </xdr:nvCxnSpPr>
      <xdr:spPr>
        <a:xfrm flipV="1">
          <a:off x="14592300" y="1044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50" name="n_1aveValue【学校施設】&#10;有形固定資産減価償却率">
          <a:extLst>
            <a:ext uri="{FF2B5EF4-FFF2-40B4-BE49-F238E27FC236}">
              <a16:creationId xmlns:a16="http://schemas.microsoft.com/office/drawing/2014/main" id="{BFA67800-19F2-4E48-A7EA-32A8C8DAF186}"/>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51" name="n_2aveValue【学校施設】&#10;有形固定資産減価償却率">
          <a:extLst>
            <a:ext uri="{FF2B5EF4-FFF2-40B4-BE49-F238E27FC236}">
              <a16:creationId xmlns:a16="http://schemas.microsoft.com/office/drawing/2014/main" id="{568ACB39-74C5-4679-BC84-D7F869747FCF}"/>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52" name="n_1mainValue【学校施設】&#10;有形固定資産減価償却率">
          <a:extLst>
            <a:ext uri="{FF2B5EF4-FFF2-40B4-BE49-F238E27FC236}">
              <a16:creationId xmlns:a16="http://schemas.microsoft.com/office/drawing/2014/main" id="{C95B14F1-73C1-4335-856A-D3F560C5F68D}"/>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53" name="n_2mainValue【学校施設】&#10;有形固定資産減価償却率">
          <a:extLst>
            <a:ext uri="{FF2B5EF4-FFF2-40B4-BE49-F238E27FC236}">
              <a16:creationId xmlns:a16="http://schemas.microsoft.com/office/drawing/2014/main" id="{C88CFC00-68B7-46B7-B924-3454755E492A}"/>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CBF8416C-DFB4-4D47-B6F1-0694D477AF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261E3E6-17B1-499F-80AF-6C189E34BF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65263332-44AA-43AD-A1FC-348068A85E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4A97FD85-3439-4BAA-B41D-1337C05206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6DECAF6E-788A-468E-8D9B-9F0FCC8C15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77EFF4EA-4A4E-4084-8632-876004DF02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F02F75BF-63FA-429F-8147-DFB8B18AC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8CED5CCD-EA05-47C9-94AA-5F7A1065F1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640601C4-AA35-47A4-9AD2-FACEA66500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B72EDEDF-0EF0-4344-8024-5893FF2A58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F528B321-828B-4E62-85D0-AABCDBD5DDE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AB3F20D2-BB0F-41E8-90EA-8CDE8F0111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A7F6CB93-5ABF-4BE3-8F79-4F6972E12F4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4798AF89-6085-4DF3-BC90-76ABE4F1E69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2C1486A3-AE4B-4C3E-90E7-9A24F635C43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05C3B0C9-D8DF-4133-AAC1-6F00DB62B44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AC925D91-F42D-445D-98F6-B03F2E19B1C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A878E8BA-7237-4A5B-A8A7-E9CFC432C24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3C762D18-1FA0-4E8A-8807-247D33557E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7951145D-8FD0-4A88-A9E0-465875E671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56313B93-3718-4C75-BE29-7DE226D122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575" name="直線コネクタ 574">
          <a:extLst>
            <a:ext uri="{FF2B5EF4-FFF2-40B4-BE49-F238E27FC236}">
              <a16:creationId xmlns:a16="http://schemas.microsoft.com/office/drawing/2014/main" id="{3AFF77EA-7FB9-4139-BBCF-DB23B0C26161}"/>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576" name="【学校施設】&#10;一人当たり面積最小値テキスト">
          <a:extLst>
            <a:ext uri="{FF2B5EF4-FFF2-40B4-BE49-F238E27FC236}">
              <a16:creationId xmlns:a16="http://schemas.microsoft.com/office/drawing/2014/main" id="{E9CD2C9D-DB51-4A53-94C1-76E18384A81D}"/>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577" name="直線コネクタ 576">
          <a:extLst>
            <a:ext uri="{FF2B5EF4-FFF2-40B4-BE49-F238E27FC236}">
              <a16:creationId xmlns:a16="http://schemas.microsoft.com/office/drawing/2014/main" id="{B876D032-1E0E-458E-BA9B-BDC7AD53AB3F}"/>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78" name="【学校施設】&#10;一人当たり面積最大値テキスト">
          <a:extLst>
            <a:ext uri="{FF2B5EF4-FFF2-40B4-BE49-F238E27FC236}">
              <a16:creationId xmlns:a16="http://schemas.microsoft.com/office/drawing/2014/main" id="{8C5EAA7E-8C4D-452F-AE58-5319ECC25FBE}"/>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79" name="直線コネクタ 578">
          <a:extLst>
            <a:ext uri="{FF2B5EF4-FFF2-40B4-BE49-F238E27FC236}">
              <a16:creationId xmlns:a16="http://schemas.microsoft.com/office/drawing/2014/main" id="{653ABBE6-83E3-40F6-B8C5-BB24B50DCD89}"/>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580" name="【学校施設】&#10;一人当たり面積平均値テキスト">
          <a:extLst>
            <a:ext uri="{FF2B5EF4-FFF2-40B4-BE49-F238E27FC236}">
              <a16:creationId xmlns:a16="http://schemas.microsoft.com/office/drawing/2014/main" id="{DC666F0E-B125-4F6D-B989-69BDF7B5E661}"/>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81" name="フローチャート: 判断 580">
          <a:extLst>
            <a:ext uri="{FF2B5EF4-FFF2-40B4-BE49-F238E27FC236}">
              <a16:creationId xmlns:a16="http://schemas.microsoft.com/office/drawing/2014/main" id="{7735B210-90C9-46B0-B672-DCED742535B0}"/>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82" name="フローチャート: 判断 581">
          <a:extLst>
            <a:ext uri="{FF2B5EF4-FFF2-40B4-BE49-F238E27FC236}">
              <a16:creationId xmlns:a16="http://schemas.microsoft.com/office/drawing/2014/main" id="{0A905C94-27DB-429F-8825-91963B23330D}"/>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83" name="フローチャート: 判断 582">
          <a:extLst>
            <a:ext uri="{FF2B5EF4-FFF2-40B4-BE49-F238E27FC236}">
              <a16:creationId xmlns:a16="http://schemas.microsoft.com/office/drawing/2014/main" id="{98075A97-DCA4-4461-8136-0DDCBABD1BE7}"/>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54666B84-AFE0-45B6-92D8-630A563798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F5C220A-3530-4137-ABFB-C0DF394519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9A887774-A39C-4B42-8FDF-52FE9EBE21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A7BB24D1-0203-4A2C-9BD7-14025D5FFA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5433A0EC-752F-4E54-843C-5C2FEDA685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159055</xdr:rowOff>
    </xdr:from>
    <xdr:to>
      <xdr:col>116</xdr:col>
      <xdr:colOff>114300</xdr:colOff>
      <xdr:row>59</xdr:row>
      <xdr:rowOff>89205</xdr:rowOff>
    </xdr:to>
    <xdr:sp macro="" textlink="">
      <xdr:nvSpPr>
        <xdr:cNvPr id="589" name="楕円 588">
          <a:extLst>
            <a:ext uri="{FF2B5EF4-FFF2-40B4-BE49-F238E27FC236}">
              <a16:creationId xmlns:a16="http://schemas.microsoft.com/office/drawing/2014/main" id="{7385A860-76CB-430C-9C44-241457E3CAD8}"/>
            </a:ext>
          </a:extLst>
        </xdr:cNvPr>
        <xdr:cNvSpPr/>
      </xdr:nvSpPr>
      <xdr:spPr>
        <a:xfrm>
          <a:off x="22110700" y="101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10482</xdr:rowOff>
    </xdr:from>
    <xdr:ext cx="469744" cy="259045"/>
    <xdr:sp macro="" textlink="">
      <xdr:nvSpPr>
        <xdr:cNvPr id="590" name="【学校施設】&#10;一人当たり面積該当値テキスト">
          <a:extLst>
            <a:ext uri="{FF2B5EF4-FFF2-40B4-BE49-F238E27FC236}">
              <a16:creationId xmlns:a16="http://schemas.microsoft.com/office/drawing/2014/main" id="{624E49A5-7CAE-4E37-BC25-B1F2A700AA2C}"/>
            </a:ext>
          </a:extLst>
        </xdr:cNvPr>
        <xdr:cNvSpPr txBox="1"/>
      </xdr:nvSpPr>
      <xdr:spPr>
        <a:xfrm>
          <a:off x="22199600" y="99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xdr:rowOff>
    </xdr:from>
    <xdr:to>
      <xdr:col>112</xdr:col>
      <xdr:colOff>38100</xdr:colOff>
      <xdr:row>59</xdr:row>
      <xdr:rowOff>109550</xdr:rowOff>
    </xdr:to>
    <xdr:sp macro="" textlink="">
      <xdr:nvSpPr>
        <xdr:cNvPr id="591" name="楕円 590">
          <a:extLst>
            <a:ext uri="{FF2B5EF4-FFF2-40B4-BE49-F238E27FC236}">
              <a16:creationId xmlns:a16="http://schemas.microsoft.com/office/drawing/2014/main" id="{469C1833-3AFF-48D3-8AAC-762D9B4E8D2D}"/>
            </a:ext>
          </a:extLst>
        </xdr:cNvPr>
        <xdr:cNvSpPr/>
      </xdr:nvSpPr>
      <xdr:spPr>
        <a:xfrm>
          <a:off x="21272500" y="101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38405</xdr:rowOff>
    </xdr:from>
    <xdr:to>
      <xdr:col>116</xdr:col>
      <xdr:colOff>63500</xdr:colOff>
      <xdr:row>59</xdr:row>
      <xdr:rowOff>58750</xdr:rowOff>
    </xdr:to>
    <xdr:cxnSp macro="">
      <xdr:nvCxnSpPr>
        <xdr:cNvPr id="592" name="直線コネクタ 591">
          <a:extLst>
            <a:ext uri="{FF2B5EF4-FFF2-40B4-BE49-F238E27FC236}">
              <a16:creationId xmlns:a16="http://schemas.microsoft.com/office/drawing/2014/main" id="{7E176910-CE88-4E05-BD26-D623A75DC767}"/>
            </a:ext>
          </a:extLst>
        </xdr:cNvPr>
        <xdr:cNvCxnSpPr/>
      </xdr:nvCxnSpPr>
      <xdr:spPr>
        <a:xfrm flipV="1">
          <a:off x="21323300" y="10153955"/>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29896</xdr:rowOff>
    </xdr:from>
    <xdr:to>
      <xdr:col>107</xdr:col>
      <xdr:colOff>101600</xdr:colOff>
      <xdr:row>59</xdr:row>
      <xdr:rowOff>131496</xdr:rowOff>
    </xdr:to>
    <xdr:sp macro="" textlink="">
      <xdr:nvSpPr>
        <xdr:cNvPr id="593" name="楕円 592">
          <a:extLst>
            <a:ext uri="{FF2B5EF4-FFF2-40B4-BE49-F238E27FC236}">
              <a16:creationId xmlns:a16="http://schemas.microsoft.com/office/drawing/2014/main" id="{0FBBDE36-018F-486F-98A0-1860194D48E5}"/>
            </a:ext>
          </a:extLst>
        </xdr:cNvPr>
        <xdr:cNvSpPr/>
      </xdr:nvSpPr>
      <xdr:spPr>
        <a:xfrm>
          <a:off x="20383500" y="101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58750</xdr:rowOff>
    </xdr:from>
    <xdr:to>
      <xdr:col>111</xdr:col>
      <xdr:colOff>177800</xdr:colOff>
      <xdr:row>59</xdr:row>
      <xdr:rowOff>80696</xdr:rowOff>
    </xdr:to>
    <xdr:cxnSp macro="">
      <xdr:nvCxnSpPr>
        <xdr:cNvPr id="594" name="直線コネクタ 593">
          <a:extLst>
            <a:ext uri="{FF2B5EF4-FFF2-40B4-BE49-F238E27FC236}">
              <a16:creationId xmlns:a16="http://schemas.microsoft.com/office/drawing/2014/main" id="{FD27A413-469E-4422-B032-DB8662A013ED}"/>
            </a:ext>
          </a:extLst>
        </xdr:cNvPr>
        <xdr:cNvCxnSpPr/>
      </xdr:nvCxnSpPr>
      <xdr:spPr>
        <a:xfrm flipV="1">
          <a:off x="20434300" y="1017430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95" name="n_1aveValue【学校施設】&#10;一人当たり面積">
          <a:extLst>
            <a:ext uri="{FF2B5EF4-FFF2-40B4-BE49-F238E27FC236}">
              <a16:creationId xmlns:a16="http://schemas.microsoft.com/office/drawing/2014/main" id="{0188B436-10C7-4784-BA72-BE8A1BB60354}"/>
            </a:ext>
          </a:extLst>
        </xdr:cNvPr>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596" name="n_2aveValue【学校施設】&#10;一人当たり面積">
          <a:extLst>
            <a:ext uri="{FF2B5EF4-FFF2-40B4-BE49-F238E27FC236}">
              <a16:creationId xmlns:a16="http://schemas.microsoft.com/office/drawing/2014/main" id="{EB1E720B-FF13-40C5-B10A-3B75C88607FE}"/>
            </a:ext>
          </a:extLst>
        </xdr:cNvPr>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126077</xdr:rowOff>
    </xdr:from>
    <xdr:ext cx="469744" cy="259045"/>
    <xdr:sp macro="" textlink="">
      <xdr:nvSpPr>
        <xdr:cNvPr id="597" name="n_1mainValue【学校施設】&#10;一人当たり面積">
          <a:extLst>
            <a:ext uri="{FF2B5EF4-FFF2-40B4-BE49-F238E27FC236}">
              <a16:creationId xmlns:a16="http://schemas.microsoft.com/office/drawing/2014/main" id="{29B12A85-BF88-4369-82C5-8DAE3646595B}"/>
            </a:ext>
          </a:extLst>
        </xdr:cNvPr>
        <xdr:cNvSpPr txBox="1"/>
      </xdr:nvSpPr>
      <xdr:spPr>
        <a:xfrm>
          <a:off x="21075727" y="98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148023</xdr:rowOff>
    </xdr:from>
    <xdr:ext cx="469744" cy="259045"/>
    <xdr:sp macro="" textlink="">
      <xdr:nvSpPr>
        <xdr:cNvPr id="598" name="n_2mainValue【学校施設】&#10;一人当たり面積">
          <a:extLst>
            <a:ext uri="{FF2B5EF4-FFF2-40B4-BE49-F238E27FC236}">
              <a16:creationId xmlns:a16="http://schemas.microsoft.com/office/drawing/2014/main" id="{3CE78E67-CE5B-4E48-8D01-E5F941A607FD}"/>
            </a:ext>
          </a:extLst>
        </xdr:cNvPr>
        <xdr:cNvSpPr txBox="1"/>
      </xdr:nvSpPr>
      <xdr:spPr>
        <a:xfrm>
          <a:off x="20199427"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E8C30DA1-4315-4126-9D5A-1E27AC6935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93ADCFF7-3F55-4A75-8DD0-D5A2B4E341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9D2A94CB-2735-4287-BAD8-99209551A1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16C43600-99FE-4B26-A706-44FA87D87F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81B9FCBC-1D96-4D96-90A8-01D33CE711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80A1C062-B71E-4423-A7BE-F3B79F72AC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E96EF08B-7E6A-4008-A4FE-2C151EFFD9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E3201F68-D055-4ACA-8AE2-F116BC9626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EBAB18B8-9EE9-4986-9C11-4243F33DC14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E632D80D-4D8D-4653-9B03-CA2C38AA78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4DEE0AA7-FCA3-40CD-9A92-A22F6903D7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a:extLst>
            <a:ext uri="{FF2B5EF4-FFF2-40B4-BE49-F238E27FC236}">
              <a16:creationId xmlns:a16="http://schemas.microsoft.com/office/drawing/2014/main" id="{FA79E7C4-837E-4784-B678-1C86951721F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493CC69A-E98C-401E-A594-3F53553F92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662D084E-1209-4915-AA91-72D2ABEC8D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58F3108F-D0C1-4BC2-A2B5-10A889855EC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C76310AF-B2C0-4779-BB82-3E139D8ABAE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BAEDE576-4742-47D6-9CA2-7A1A1592B4B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D71809BB-BB02-4BB9-A2F5-C7A514E260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EA75E6C3-A8A1-464E-B3C2-E99907BD9EA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5615864D-26B1-4094-8530-4B6904208A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5E78C45A-53A6-4AD8-B56D-9850D4E6262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a:extLst>
            <a:ext uri="{FF2B5EF4-FFF2-40B4-BE49-F238E27FC236}">
              <a16:creationId xmlns:a16="http://schemas.microsoft.com/office/drawing/2014/main" id="{B8B7EEF4-A4A7-4B5E-BB6B-6827880E260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9165D4B3-CD81-428C-A9A1-369AA51B36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EC6383F8-E14A-456A-85D2-C19837F9D60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a:extLst>
            <a:ext uri="{FF2B5EF4-FFF2-40B4-BE49-F238E27FC236}">
              <a16:creationId xmlns:a16="http://schemas.microsoft.com/office/drawing/2014/main" id="{34F6CD70-775D-4004-9E96-4C663C3B7E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624" name="直線コネクタ 623">
          <a:extLst>
            <a:ext uri="{FF2B5EF4-FFF2-40B4-BE49-F238E27FC236}">
              <a16:creationId xmlns:a16="http://schemas.microsoft.com/office/drawing/2014/main" id="{5795E28A-DD25-408C-8486-9CF2E17ECBF8}"/>
            </a:ext>
          </a:extLst>
        </xdr:cNvPr>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5" name="【児童館】&#10;有形固定資産減価償却率最小値テキスト">
          <a:extLst>
            <a:ext uri="{FF2B5EF4-FFF2-40B4-BE49-F238E27FC236}">
              <a16:creationId xmlns:a16="http://schemas.microsoft.com/office/drawing/2014/main" id="{E25C2E37-AD6E-4869-8DBB-1D0D73CDCFFD}"/>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6" name="直線コネクタ 625">
          <a:extLst>
            <a:ext uri="{FF2B5EF4-FFF2-40B4-BE49-F238E27FC236}">
              <a16:creationId xmlns:a16="http://schemas.microsoft.com/office/drawing/2014/main" id="{006BB3A1-DEE2-4922-802F-1F4400596596}"/>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a:extLst>
            <a:ext uri="{FF2B5EF4-FFF2-40B4-BE49-F238E27FC236}">
              <a16:creationId xmlns:a16="http://schemas.microsoft.com/office/drawing/2014/main" id="{711913A1-732D-4D15-BDDE-1B09967C9CF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a:extLst>
            <a:ext uri="{FF2B5EF4-FFF2-40B4-BE49-F238E27FC236}">
              <a16:creationId xmlns:a16="http://schemas.microsoft.com/office/drawing/2014/main" id="{E7F81443-F825-4B25-AEDF-F8F3C0403EE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629" name="【児童館】&#10;有形固定資産減価償却率平均値テキスト">
          <a:extLst>
            <a:ext uri="{FF2B5EF4-FFF2-40B4-BE49-F238E27FC236}">
              <a16:creationId xmlns:a16="http://schemas.microsoft.com/office/drawing/2014/main" id="{23103C1A-8D36-48AB-B535-331857647FA3}"/>
            </a:ext>
          </a:extLst>
        </xdr:cNvPr>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630" name="フローチャート: 判断 629">
          <a:extLst>
            <a:ext uri="{FF2B5EF4-FFF2-40B4-BE49-F238E27FC236}">
              <a16:creationId xmlns:a16="http://schemas.microsoft.com/office/drawing/2014/main" id="{E9622C33-E162-409B-87BD-5C0D30BFD021}"/>
            </a:ext>
          </a:extLst>
        </xdr:cNvPr>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631" name="フローチャート: 判断 630">
          <a:extLst>
            <a:ext uri="{FF2B5EF4-FFF2-40B4-BE49-F238E27FC236}">
              <a16:creationId xmlns:a16="http://schemas.microsoft.com/office/drawing/2014/main" id="{E7D7ABE0-4E96-4F01-BED5-0AB905DD1198}"/>
            </a:ext>
          </a:extLst>
        </xdr:cNvPr>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632" name="フローチャート: 判断 631">
          <a:extLst>
            <a:ext uri="{FF2B5EF4-FFF2-40B4-BE49-F238E27FC236}">
              <a16:creationId xmlns:a16="http://schemas.microsoft.com/office/drawing/2014/main" id="{C296C82F-3952-4188-8588-4CA7D33EF7F2}"/>
            </a:ext>
          </a:extLst>
        </xdr:cNvPr>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6560904-9E94-4ECA-9570-AC7CC65578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8B86DC6E-22DE-474A-A0CB-89C966E34A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59F8C438-AD5C-40ED-95B0-F816E77FE1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4786CF3-56AC-47B0-B6F2-A390DA6D5B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5F209993-1EFC-4E27-B8C9-009E186F60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19957</xdr:rowOff>
    </xdr:from>
    <xdr:to>
      <xdr:col>85</xdr:col>
      <xdr:colOff>177800</xdr:colOff>
      <xdr:row>80</xdr:row>
      <xdr:rowOff>121557</xdr:rowOff>
    </xdr:to>
    <xdr:sp macro="" textlink="">
      <xdr:nvSpPr>
        <xdr:cNvPr id="638" name="楕円 637">
          <a:extLst>
            <a:ext uri="{FF2B5EF4-FFF2-40B4-BE49-F238E27FC236}">
              <a16:creationId xmlns:a16="http://schemas.microsoft.com/office/drawing/2014/main" id="{ECE0D021-92BD-4B2B-9F45-D21E22A6F3B8}"/>
            </a:ext>
          </a:extLst>
        </xdr:cNvPr>
        <xdr:cNvSpPr/>
      </xdr:nvSpPr>
      <xdr:spPr>
        <a:xfrm>
          <a:off x="16268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42834</xdr:rowOff>
    </xdr:from>
    <xdr:ext cx="405111" cy="259045"/>
    <xdr:sp macro="" textlink="">
      <xdr:nvSpPr>
        <xdr:cNvPr id="639" name="【児童館】&#10;有形固定資産減価償却率該当値テキスト">
          <a:extLst>
            <a:ext uri="{FF2B5EF4-FFF2-40B4-BE49-F238E27FC236}">
              <a16:creationId xmlns:a16="http://schemas.microsoft.com/office/drawing/2014/main" id="{B9E74451-41AD-4C84-9BC5-937638D28F67}"/>
            </a:ext>
          </a:extLst>
        </xdr:cNvPr>
        <xdr:cNvSpPr txBox="1"/>
      </xdr:nvSpPr>
      <xdr:spPr>
        <a:xfrm>
          <a:off x="16357600" y="1358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640" name="楕円 639">
          <a:extLst>
            <a:ext uri="{FF2B5EF4-FFF2-40B4-BE49-F238E27FC236}">
              <a16:creationId xmlns:a16="http://schemas.microsoft.com/office/drawing/2014/main" id="{D2EFDAD6-91F4-4CFA-8DA2-F2F0E8AE4CA7}"/>
            </a:ext>
          </a:extLst>
        </xdr:cNvPr>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119743</xdr:rowOff>
    </xdr:to>
    <xdr:cxnSp macro="">
      <xdr:nvCxnSpPr>
        <xdr:cNvPr id="641" name="直線コネクタ 640">
          <a:extLst>
            <a:ext uri="{FF2B5EF4-FFF2-40B4-BE49-F238E27FC236}">
              <a16:creationId xmlns:a16="http://schemas.microsoft.com/office/drawing/2014/main" id="{B6E590B1-CC5E-4C6F-A357-75AE3DA88E37}"/>
            </a:ext>
          </a:extLst>
        </xdr:cNvPr>
        <xdr:cNvCxnSpPr/>
      </xdr:nvCxnSpPr>
      <xdr:spPr>
        <a:xfrm flipV="1">
          <a:off x="15481300" y="13786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642" name="楕円 641">
          <a:extLst>
            <a:ext uri="{FF2B5EF4-FFF2-40B4-BE49-F238E27FC236}">
              <a16:creationId xmlns:a16="http://schemas.microsoft.com/office/drawing/2014/main" id="{0352DE31-9E19-42DD-90B5-56BA8CDE26F7}"/>
            </a:ext>
          </a:extLst>
        </xdr:cNvPr>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168729</xdr:rowOff>
    </xdr:to>
    <xdr:cxnSp macro="">
      <xdr:nvCxnSpPr>
        <xdr:cNvPr id="643" name="直線コネクタ 642">
          <a:extLst>
            <a:ext uri="{FF2B5EF4-FFF2-40B4-BE49-F238E27FC236}">
              <a16:creationId xmlns:a16="http://schemas.microsoft.com/office/drawing/2014/main" id="{D28A4120-EDE9-49BC-AB6A-5039DCD572E1}"/>
            </a:ext>
          </a:extLst>
        </xdr:cNvPr>
        <xdr:cNvCxnSpPr/>
      </xdr:nvCxnSpPr>
      <xdr:spPr>
        <a:xfrm flipV="1">
          <a:off x="14592300" y="138357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644" name="n_1aveValue【児童館】&#10;有形固定資産減価償却率">
          <a:extLst>
            <a:ext uri="{FF2B5EF4-FFF2-40B4-BE49-F238E27FC236}">
              <a16:creationId xmlns:a16="http://schemas.microsoft.com/office/drawing/2014/main" id="{7C33E2EA-EA3D-4113-BBAE-D63AD3C0D11D}"/>
            </a:ext>
          </a:extLst>
        </xdr:cNvPr>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645" name="n_2aveValue【児童館】&#10;有形固定資産減価償却率">
          <a:extLst>
            <a:ext uri="{FF2B5EF4-FFF2-40B4-BE49-F238E27FC236}">
              <a16:creationId xmlns:a16="http://schemas.microsoft.com/office/drawing/2014/main" id="{7A3F8032-F014-4157-9FB1-D6AA8338EACE}"/>
            </a:ext>
          </a:extLst>
        </xdr:cNvPr>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161670</xdr:rowOff>
    </xdr:from>
    <xdr:ext cx="405111" cy="259045"/>
    <xdr:sp macro="" textlink="">
      <xdr:nvSpPr>
        <xdr:cNvPr id="646" name="n_1mainValue【児童館】&#10;有形固定資産減価償却率">
          <a:extLst>
            <a:ext uri="{FF2B5EF4-FFF2-40B4-BE49-F238E27FC236}">
              <a16:creationId xmlns:a16="http://schemas.microsoft.com/office/drawing/2014/main" id="{93D4FE4C-E4DD-4EAB-A6BA-CAA0C94E41EE}"/>
            </a:ext>
          </a:extLst>
        </xdr:cNvPr>
        <xdr:cNvSpPr txBox="1"/>
      </xdr:nvSpPr>
      <xdr:spPr>
        <a:xfrm>
          <a:off x="152660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39206</xdr:rowOff>
    </xdr:from>
    <xdr:ext cx="405111" cy="259045"/>
    <xdr:sp macro="" textlink="">
      <xdr:nvSpPr>
        <xdr:cNvPr id="647" name="n_2mainValue【児童館】&#10;有形固定資産減価償却率">
          <a:extLst>
            <a:ext uri="{FF2B5EF4-FFF2-40B4-BE49-F238E27FC236}">
              <a16:creationId xmlns:a16="http://schemas.microsoft.com/office/drawing/2014/main" id="{15589783-9893-414A-8000-210CFE65F6B8}"/>
            </a:ext>
          </a:extLst>
        </xdr:cNvPr>
        <xdr:cNvSpPr txBox="1"/>
      </xdr:nvSpPr>
      <xdr:spPr>
        <a:xfrm>
          <a:off x="14389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22E6333B-21BB-428E-BC6E-A1012CD900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8360DCE1-DEAC-4D6B-BB86-EE53D87502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C7C40370-DC05-493C-B6A9-84D8A7B6C5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83D9634D-7E70-4C92-AA9D-EC6DBB9B1C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E8CF4418-2A66-4A1B-A2A9-0A0F13079E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9265F0F5-BD84-4F83-A6D8-619C6CB9BF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ADCB6A70-CB1A-4376-A917-ECD5E352B9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EEF6D8B1-3588-4E4F-9B7F-14C20B9F48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70674830-1BB4-437E-A7D1-D11DFEB906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81CAD96F-43BF-4846-AD6A-6F22D5A400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B6F9AFAE-B364-402B-A743-073380ECA9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86A85F85-3D7B-4FA5-AF51-F10646E3AB6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2BC88EF3-00A7-4E54-B8C0-9A0628B242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CC121332-458D-45D8-9079-F6BD0591614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363AEBDA-45C5-415C-9DB5-8786BE3C83E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E7714DC7-C15F-46B9-AAC3-013CDD36513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8324E051-EA91-473D-B50D-08E1A2E366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4CCBB58E-AD03-4591-B188-EEEF8C75A67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33372762-ADE6-4740-A090-3575D2B12D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191DD945-AE34-45F4-8E38-A61E7B0A64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371F253C-1F6B-4B36-9C2B-0F3236506C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FD8A8926-EBE7-4F2E-89A0-5D73E3339A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EA2BFC74-3EA9-4778-8677-AA8084F5DA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671" name="直線コネクタ 670">
          <a:extLst>
            <a:ext uri="{FF2B5EF4-FFF2-40B4-BE49-F238E27FC236}">
              <a16:creationId xmlns:a16="http://schemas.microsoft.com/office/drawing/2014/main" id="{0696BF1D-9564-441D-BD26-458F7C52BF7B}"/>
            </a:ext>
          </a:extLst>
        </xdr:cNvPr>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672" name="【児童館】&#10;一人当たり面積最小値テキスト">
          <a:extLst>
            <a:ext uri="{FF2B5EF4-FFF2-40B4-BE49-F238E27FC236}">
              <a16:creationId xmlns:a16="http://schemas.microsoft.com/office/drawing/2014/main" id="{9396B86C-513F-4EAA-94A9-26B87D8166E5}"/>
            </a:ext>
          </a:extLst>
        </xdr:cNvPr>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673" name="直線コネクタ 672">
          <a:extLst>
            <a:ext uri="{FF2B5EF4-FFF2-40B4-BE49-F238E27FC236}">
              <a16:creationId xmlns:a16="http://schemas.microsoft.com/office/drawing/2014/main" id="{2A46EF13-AF83-4E70-862C-B734500C06F5}"/>
            </a:ext>
          </a:extLst>
        </xdr:cNvPr>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74" name="【児童館】&#10;一人当たり面積最大値テキスト">
          <a:extLst>
            <a:ext uri="{FF2B5EF4-FFF2-40B4-BE49-F238E27FC236}">
              <a16:creationId xmlns:a16="http://schemas.microsoft.com/office/drawing/2014/main" id="{7530B5E8-C8AB-48BE-AC85-874BF5BFD706}"/>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75" name="直線コネクタ 674">
          <a:extLst>
            <a:ext uri="{FF2B5EF4-FFF2-40B4-BE49-F238E27FC236}">
              <a16:creationId xmlns:a16="http://schemas.microsoft.com/office/drawing/2014/main" id="{1BD276AF-849C-49E3-9C30-50CE1D3061CE}"/>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676" name="【児童館】&#10;一人当たり面積平均値テキスト">
          <a:extLst>
            <a:ext uri="{FF2B5EF4-FFF2-40B4-BE49-F238E27FC236}">
              <a16:creationId xmlns:a16="http://schemas.microsoft.com/office/drawing/2014/main" id="{6E7ECC1A-AE1C-4FB3-9F5A-482F44BC8458}"/>
            </a:ext>
          </a:extLst>
        </xdr:cNvPr>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677" name="フローチャート: 判断 676">
          <a:extLst>
            <a:ext uri="{FF2B5EF4-FFF2-40B4-BE49-F238E27FC236}">
              <a16:creationId xmlns:a16="http://schemas.microsoft.com/office/drawing/2014/main" id="{77F1C7C9-A767-4824-919B-50CAAAFF8478}"/>
            </a:ext>
          </a:extLst>
        </xdr:cNvPr>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78" name="フローチャート: 判断 677">
          <a:extLst>
            <a:ext uri="{FF2B5EF4-FFF2-40B4-BE49-F238E27FC236}">
              <a16:creationId xmlns:a16="http://schemas.microsoft.com/office/drawing/2014/main" id="{38E4A50A-0444-43CE-BCBA-85BB5CD18E78}"/>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79" name="フローチャート: 判断 678">
          <a:extLst>
            <a:ext uri="{FF2B5EF4-FFF2-40B4-BE49-F238E27FC236}">
              <a16:creationId xmlns:a16="http://schemas.microsoft.com/office/drawing/2014/main" id="{70727620-3406-491E-B9C9-A4096F2ABDE5}"/>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DA62B7FA-3714-4F38-8FA5-1E196B789C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4286270-E4DC-4D8D-A0B8-1414018663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D3A9458-89B6-48D5-88AC-459D6F6781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4538EF5C-4B09-41A1-B983-9ECF212FD8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10D6567C-D971-43D4-B73C-A95D90A6F9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122555</xdr:rowOff>
    </xdr:from>
    <xdr:to>
      <xdr:col>116</xdr:col>
      <xdr:colOff>114300</xdr:colOff>
      <xdr:row>86</xdr:row>
      <xdr:rowOff>52705</xdr:rowOff>
    </xdr:to>
    <xdr:sp macro="" textlink="">
      <xdr:nvSpPr>
        <xdr:cNvPr id="685" name="楕円 684">
          <a:extLst>
            <a:ext uri="{FF2B5EF4-FFF2-40B4-BE49-F238E27FC236}">
              <a16:creationId xmlns:a16="http://schemas.microsoft.com/office/drawing/2014/main" id="{D9B4E208-A0CF-4FFE-9604-5FB41F7448B6}"/>
            </a:ext>
          </a:extLst>
        </xdr:cNvPr>
        <xdr:cNvSpPr/>
      </xdr:nvSpPr>
      <xdr:spPr>
        <a:xfrm>
          <a:off x="22110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686" name="【児童館】&#10;一人当たり面積該当値テキスト">
          <a:extLst>
            <a:ext uri="{FF2B5EF4-FFF2-40B4-BE49-F238E27FC236}">
              <a16:creationId xmlns:a16="http://schemas.microsoft.com/office/drawing/2014/main" id="{D7F12D43-C136-4FE9-8D22-63EDFF99A609}"/>
            </a:ext>
          </a:extLst>
        </xdr:cNvPr>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87" name="楕円 686">
          <a:extLst>
            <a:ext uri="{FF2B5EF4-FFF2-40B4-BE49-F238E27FC236}">
              <a16:creationId xmlns:a16="http://schemas.microsoft.com/office/drawing/2014/main" id="{003BCC90-BEC5-4373-8209-F9D3EA226930}"/>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xdr:rowOff>
    </xdr:from>
    <xdr:to>
      <xdr:col>116</xdr:col>
      <xdr:colOff>63500</xdr:colOff>
      <xdr:row>86</xdr:row>
      <xdr:rowOff>3811</xdr:rowOff>
    </xdr:to>
    <xdr:cxnSp macro="">
      <xdr:nvCxnSpPr>
        <xdr:cNvPr id="688" name="直線コネクタ 687">
          <a:extLst>
            <a:ext uri="{FF2B5EF4-FFF2-40B4-BE49-F238E27FC236}">
              <a16:creationId xmlns:a16="http://schemas.microsoft.com/office/drawing/2014/main" id="{9C9344B4-1081-4F5A-8DA8-E214C15E79B0}"/>
            </a:ext>
          </a:extLst>
        </xdr:cNvPr>
        <xdr:cNvCxnSpPr/>
      </xdr:nvCxnSpPr>
      <xdr:spPr>
        <a:xfrm flipV="1">
          <a:off x="21323300" y="14746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689" name="楕円 688">
          <a:extLst>
            <a:ext uri="{FF2B5EF4-FFF2-40B4-BE49-F238E27FC236}">
              <a16:creationId xmlns:a16="http://schemas.microsoft.com/office/drawing/2014/main" id="{77C34AA2-C90B-4386-A652-47FDBCFDF728}"/>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7620</xdr:rowOff>
    </xdr:to>
    <xdr:cxnSp macro="">
      <xdr:nvCxnSpPr>
        <xdr:cNvPr id="690" name="直線コネクタ 689">
          <a:extLst>
            <a:ext uri="{FF2B5EF4-FFF2-40B4-BE49-F238E27FC236}">
              <a16:creationId xmlns:a16="http://schemas.microsoft.com/office/drawing/2014/main" id="{E6496314-5C27-4D7E-AC67-F59D023D3152}"/>
            </a:ext>
          </a:extLst>
        </xdr:cNvPr>
        <xdr:cNvCxnSpPr/>
      </xdr:nvCxnSpPr>
      <xdr:spPr>
        <a:xfrm flipV="1">
          <a:off x="20434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1" name="n_1aveValue【児童館】&#10;一人当たり面積">
          <a:extLst>
            <a:ext uri="{FF2B5EF4-FFF2-40B4-BE49-F238E27FC236}">
              <a16:creationId xmlns:a16="http://schemas.microsoft.com/office/drawing/2014/main" id="{751FA0A7-A73E-46C5-80A2-5AF19294B343}"/>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92" name="n_2aveValue【児童館】&#10;一人当たり面積">
          <a:extLst>
            <a:ext uri="{FF2B5EF4-FFF2-40B4-BE49-F238E27FC236}">
              <a16:creationId xmlns:a16="http://schemas.microsoft.com/office/drawing/2014/main" id="{B65EFE36-214A-463F-8FCF-7A1163CF7E1B}"/>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93" name="n_1mainValue【児童館】&#10;一人当たり面積">
          <a:extLst>
            <a:ext uri="{FF2B5EF4-FFF2-40B4-BE49-F238E27FC236}">
              <a16:creationId xmlns:a16="http://schemas.microsoft.com/office/drawing/2014/main" id="{CABB4EA9-F161-49E5-9C7A-79E27570E3C8}"/>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694" name="n_2mainValue【児童館】&#10;一人当たり面積">
          <a:extLst>
            <a:ext uri="{FF2B5EF4-FFF2-40B4-BE49-F238E27FC236}">
              <a16:creationId xmlns:a16="http://schemas.microsoft.com/office/drawing/2014/main" id="{B1CA904D-C620-433D-B69F-AA07F686E137}"/>
            </a:ext>
          </a:extLst>
        </xdr:cNvPr>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FC8EC50C-1192-4968-B11D-4FEE80AACE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6B51D2CC-4DB4-459E-BAB8-B1A1061F41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54145256-EFCA-475C-A18A-9FB2AF740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56522A41-3819-46C5-9EA5-E867EFDE08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E1E2B411-2A0A-4404-8D45-BDC31F7726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BB4DE213-772B-4C49-9A83-8054F1DC62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7736EE0F-3B40-4871-8ABD-34EA28ADAC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0789B323-6E09-4FD7-8DE1-02F7679EF4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0CCC0515-34D3-4603-8668-ACDB0841A5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559F5F2A-6948-4D65-8A15-F796129EC8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5" name="テキスト ボックス 704">
          <a:extLst>
            <a:ext uri="{FF2B5EF4-FFF2-40B4-BE49-F238E27FC236}">
              <a16:creationId xmlns:a16="http://schemas.microsoft.com/office/drawing/2014/main" id="{E29C8631-80A5-4046-A6DF-E9B2FF82A62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6" name="直線コネクタ 705">
          <a:extLst>
            <a:ext uri="{FF2B5EF4-FFF2-40B4-BE49-F238E27FC236}">
              <a16:creationId xmlns:a16="http://schemas.microsoft.com/office/drawing/2014/main" id="{826A2F44-963D-4DCE-B59B-5D6E603DB7C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7" name="テキスト ボックス 706">
          <a:extLst>
            <a:ext uri="{FF2B5EF4-FFF2-40B4-BE49-F238E27FC236}">
              <a16:creationId xmlns:a16="http://schemas.microsoft.com/office/drawing/2014/main" id="{1395D973-66E6-4722-BB32-068E727BA68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8" name="直線コネクタ 707">
          <a:extLst>
            <a:ext uri="{FF2B5EF4-FFF2-40B4-BE49-F238E27FC236}">
              <a16:creationId xmlns:a16="http://schemas.microsoft.com/office/drawing/2014/main" id="{AA47FFFC-E2E2-4338-861D-879A10211D0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9" name="テキスト ボックス 708">
          <a:extLst>
            <a:ext uri="{FF2B5EF4-FFF2-40B4-BE49-F238E27FC236}">
              <a16:creationId xmlns:a16="http://schemas.microsoft.com/office/drawing/2014/main" id="{61705D12-4F8C-458A-AEF0-F16304D4096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0" name="直線コネクタ 709">
          <a:extLst>
            <a:ext uri="{FF2B5EF4-FFF2-40B4-BE49-F238E27FC236}">
              <a16:creationId xmlns:a16="http://schemas.microsoft.com/office/drawing/2014/main" id="{1997F95A-186C-4F7B-B571-596690A8655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1" name="テキスト ボックス 710">
          <a:extLst>
            <a:ext uri="{FF2B5EF4-FFF2-40B4-BE49-F238E27FC236}">
              <a16:creationId xmlns:a16="http://schemas.microsoft.com/office/drawing/2014/main" id="{7E27AF00-3E52-4EE9-8F10-8611417B1EA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2" name="直線コネクタ 711">
          <a:extLst>
            <a:ext uri="{FF2B5EF4-FFF2-40B4-BE49-F238E27FC236}">
              <a16:creationId xmlns:a16="http://schemas.microsoft.com/office/drawing/2014/main" id="{9F76FE9B-5F4B-4996-AACE-4BEC253460C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B336A4B3-040B-4A6D-9261-800D16A363C1}"/>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65A770D6-F356-4E47-BF2C-6E1EC9F518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2715A33C-4920-4A7A-8C40-06AB023F30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a:extLst>
            <a:ext uri="{FF2B5EF4-FFF2-40B4-BE49-F238E27FC236}">
              <a16:creationId xmlns:a16="http://schemas.microsoft.com/office/drawing/2014/main" id="{FE5ACE56-2D5F-44E7-857E-9F575F27FB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717" name="直線コネクタ 716">
          <a:extLst>
            <a:ext uri="{FF2B5EF4-FFF2-40B4-BE49-F238E27FC236}">
              <a16:creationId xmlns:a16="http://schemas.microsoft.com/office/drawing/2014/main" id="{489A5285-B6E4-4E17-9C12-FF3130AB22E1}"/>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718" name="【公民館】&#10;有形固定資産減価償却率最小値テキスト">
          <a:extLst>
            <a:ext uri="{FF2B5EF4-FFF2-40B4-BE49-F238E27FC236}">
              <a16:creationId xmlns:a16="http://schemas.microsoft.com/office/drawing/2014/main" id="{C2675CEC-FFE7-48D3-BFB3-7216B2C4B7A5}"/>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719" name="直線コネクタ 718">
          <a:extLst>
            <a:ext uri="{FF2B5EF4-FFF2-40B4-BE49-F238E27FC236}">
              <a16:creationId xmlns:a16="http://schemas.microsoft.com/office/drawing/2014/main" id="{1EB2BCF3-80D7-467B-B899-37AE4F0212D5}"/>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20" name="【公民館】&#10;有形固定資産減価償却率最大値テキスト">
          <a:extLst>
            <a:ext uri="{FF2B5EF4-FFF2-40B4-BE49-F238E27FC236}">
              <a16:creationId xmlns:a16="http://schemas.microsoft.com/office/drawing/2014/main" id="{EB289253-E3FD-426C-AF06-340FAEA78A1F}"/>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1" name="直線コネクタ 720">
          <a:extLst>
            <a:ext uri="{FF2B5EF4-FFF2-40B4-BE49-F238E27FC236}">
              <a16:creationId xmlns:a16="http://schemas.microsoft.com/office/drawing/2014/main" id="{35FA4A02-6AE0-4DAF-B9A1-A60738149295}"/>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722" name="【公民館】&#10;有形固定資産減価償却率平均値テキスト">
          <a:extLst>
            <a:ext uri="{FF2B5EF4-FFF2-40B4-BE49-F238E27FC236}">
              <a16:creationId xmlns:a16="http://schemas.microsoft.com/office/drawing/2014/main" id="{0206AA1A-8F70-47AA-BDEF-A573C283F566}"/>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723" name="フローチャート: 判断 722">
          <a:extLst>
            <a:ext uri="{FF2B5EF4-FFF2-40B4-BE49-F238E27FC236}">
              <a16:creationId xmlns:a16="http://schemas.microsoft.com/office/drawing/2014/main" id="{716F25A4-ABF1-4648-9A78-48DACA6DF4EB}"/>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724" name="フローチャート: 判断 723">
          <a:extLst>
            <a:ext uri="{FF2B5EF4-FFF2-40B4-BE49-F238E27FC236}">
              <a16:creationId xmlns:a16="http://schemas.microsoft.com/office/drawing/2014/main" id="{CD751748-644B-4EE6-95E7-C63ED8F70353}"/>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25" name="フローチャート: 判断 724">
          <a:extLst>
            <a:ext uri="{FF2B5EF4-FFF2-40B4-BE49-F238E27FC236}">
              <a16:creationId xmlns:a16="http://schemas.microsoft.com/office/drawing/2014/main" id="{70E7E62C-B5B9-495A-A975-965D9D51A953}"/>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4601514-2129-4FAE-A1B7-8F90F12071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CAD835B-B651-437A-8B73-2842D7646C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BEEECFA-6E2E-4C7D-9C22-6A995EF87E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8FDB49E-0ED8-4AD4-805B-94025AAF30D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4055861-4255-4D86-A913-37EA308548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11685</xdr:rowOff>
    </xdr:from>
    <xdr:to>
      <xdr:col>85</xdr:col>
      <xdr:colOff>177800</xdr:colOff>
      <xdr:row>103</xdr:row>
      <xdr:rowOff>113285</xdr:rowOff>
    </xdr:to>
    <xdr:sp macro="" textlink="">
      <xdr:nvSpPr>
        <xdr:cNvPr id="731" name="楕円 730">
          <a:extLst>
            <a:ext uri="{FF2B5EF4-FFF2-40B4-BE49-F238E27FC236}">
              <a16:creationId xmlns:a16="http://schemas.microsoft.com/office/drawing/2014/main" id="{0E6FD927-B08C-47CD-8133-63CAAEF80ABB}"/>
            </a:ext>
          </a:extLst>
        </xdr:cNvPr>
        <xdr:cNvSpPr/>
      </xdr:nvSpPr>
      <xdr:spPr>
        <a:xfrm>
          <a:off x="16268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34562</xdr:rowOff>
    </xdr:from>
    <xdr:ext cx="405111" cy="259045"/>
    <xdr:sp macro="" textlink="">
      <xdr:nvSpPr>
        <xdr:cNvPr id="732" name="【公民館】&#10;有形固定資産減価償却率該当値テキスト">
          <a:extLst>
            <a:ext uri="{FF2B5EF4-FFF2-40B4-BE49-F238E27FC236}">
              <a16:creationId xmlns:a16="http://schemas.microsoft.com/office/drawing/2014/main" id="{85EF79EE-BAB0-43CD-AADC-B9A48F449824}"/>
            </a:ext>
          </a:extLst>
        </xdr:cNvPr>
        <xdr:cNvSpPr txBox="1"/>
      </xdr:nvSpPr>
      <xdr:spPr>
        <a:xfrm>
          <a:off x="16357600" y="1752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33" name="楕円 732">
          <a:extLst>
            <a:ext uri="{FF2B5EF4-FFF2-40B4-BE49-F238E27FC236}">
              <a16:creationId xmlns:a16="http://schemas.microsoft.com/office/drawing/2014/main" id="{1EF315CA-C1B2-4471-A306-5073112F9392}"/>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62485</xdr:rowOff>
    </xdr:from>
    <xdr:to>
      <xdr:col>85</xdr:col>
      <xdr:colOff>127000</xdr:colOff>
      <xdr:row>103</xdr:row>
      <xdr:rowOff>121920</xdr:rowOff>
    </xdr:to>
    <xdr:cxnSp macro="">
      <xdr:nvCxnSpPr>
        <xdr:cNvPr id="734" name="直線コネクタ 733">
          <a:extLst>
            <a:ext uri="{FF2B5EF4-FFF2-40B4-BE49-F238E27FC236}">
              <a16:creationId xmlns:a16="http://schemas.microsoft.com/office/drawing/2014/main" id="{F7032968-FDC6-4DEA-8FE0-D936B40FCF0E}"/>
            </a:ext>
          </a:extLst>
        </xdr:cNvPr>
        <xdr:cNvCxnSpPr/>
      </xdr:nvCxnSpPr>
      <xdr:spPr>
        <a:xfrm flipV="1">
          <a:off x="15481300" y="1772183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119126</xdr:rowOff>
    </xdr:from>
    <xdr:to>
      <xdr:col>76</xdr:col>
      <xdr:colOff>165100</xdr:colOff>
      <xdr:row>104</xdr:row>
      <xdr:rowOff>49276</xdr:rowOff>
    </xdr:to>
    <xdr:sp macro="" textlink="">
      <xdr:nvSpPr>
        <xdr:cNvPr id="735" name="楕円 734">
          <a:extLst>
            <a:ext uri="{FF2B5EF4-FFF2-40B4-BE49-F238E27FC236}">
              <a16:creationId xmlns:a16="http://schemas.microsoft.com/office/drawing/2014/main" id="{677C5CDF-8CE8-444C-9D61-85EE0EE596C1}"/>
            </a:ext>
          </a:extLst>
        </xdr:cNvPr>
        <xdr:cNvSpPr/>
      </xdr:nvSpPr>
      <xdr:spPr>
        <a:xfrm>
          <a:off x="14541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169926</xdr:rowOff>
    </xdr:to>
    <xdr:cxnSp macro="">
      <xdr:nvCxnSpPr>
        <xdr:cNvPr id="736" name="直線コネクタ 735">
          <a:extLst>
            <a:ext uri="{FF2B5EF4-FFF2-40B4-BE49-F238E27FC236}">
              <a16:creationId xmlns:a16="http://schemas.microsoft.com/office/drawing/2014/main" id="{BEFFC21B-8017-412A-A07A-373FB75B8398}"/>
            </a:ext>
          </a:extLst>
        </xdr:cNvPr>
        <xdr:cNvCxnSpPr/>
      </xdr:nvCxnSpPr>
      <xdr:spPr>
        <a:xfrm flipV="1">
          <a:off x="14592300" y="177812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737" name="n_1aveValue【公民館】&#10;有形固定資産減価償却率">
          <a:extLst>
            <a:ext uri="{FF2B5EF4-FFF2-40B4-BE49-F238E27FC236}">
              <a16:creationId xmlns:a16="http://schemas.microsoft.com/office/drawing/2014/main" id="{7BAB0EEB-7974-4717-A802-F6C20203BA5B}"/>
            </a:ext>
          </a:extLst>
        </xdr:cNvPr>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38" name="n_2aveValue【公民館】&#10;有形固定資産減価償却率">
          <a:extLst>
            <a:ext uri="{FF2B5EF4-FFF2-40B4-BE49-F238E27FC236}">
              <a16:creationId xmlns:a16="http://schemas.microsoft.com/office/drawing/2014/main" id="{CEA811D3-1777-47E9-85DB-1B4D7E01CD5C}"/>
            </a:ext>
          </a:extLst>
        </xdr:cNvPr>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739" name="n_1mainValue【公民館】&#10;有形固定資産減価償却率">
          <a:extLst>
            <a:ext uri="{FF2B5EF4-FFF2-40B4-BE49-F238E27FC236}">
              <a16:creationId xmlns:a16="http://schemas.microsoft.com/office/drawing/2014/main" id="{1075F3C2-2C50-484F-B046-2C4E2B7FE290}"/>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65803</xdr:rowOff>
    </xdr:from>
    <xdr:ext cx="405111" cy="259045"/>
    <xdr:sp macro="" textlink="">
      <xdr:nvSpPr>
        <xdr:cNvPr id="740" name="n_2mainValue【公民館】&#10;有形固定資産減価償却率">
          <a:extLst>
            <a:ext uri="{FF2B5EF4-FFF2-40B4-BE49-F238E27FC236}">
              <a16:creationId xmlns:a16="http://schemas.microsoft.com/office/drawing/2014/main" id="{00EF19D0-4324-4960-9260-14652D401FEA}"/>
            </a:ext>
          </a:extLst>
        </xdr:cNvPr>
        <xdr:cNvSpPr txBox="1"/>
      </xdr:nvSpPr>
      <xdr:spPr>
        <a:xfrm>
          <a:off x="14389744" y="1755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FBA49E3D-2F02-4BE0-A7AA-03A7317D7B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98BCCB8A-6334-45BF-868F-767C279F8E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1396F26D-AF66-4FFC-B9FF-DA1012DC1A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C4C2B9C0-8936-41EE-817E-8AB267D29E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5046DD79-1313-4106-AF59-0A97CDEB61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B667F577-F844-4C93-BCB1-ECF65BDAB5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F5F062DB-78B4-4A5B-9224-77AB2A4A82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C2B2491A-0D28-4BE6-ABFA-3E1F0B2BD4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a:extLst>
            <a:ext uri="{FF2B5EF4-FFF2-40B4-BE49-F238E27FC236}">
              <a16:creationId xmlns:a16="http://schemas.microsoft.com/office/drawing/2014/main" id="{DAA744DD-017B-41AB-90BB-B6E2DCDA4F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a:extLst>
            <a:ext uri="{FF2B5EF4-FFF2-40B4-BE49-F238E27FC236}">
              <a16:creationId xmlns:a16="http://schemas.microsoft.com/office/drawing/2014/main" id="{005F2413-F5A3-4781-B14C-6289426342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a:extLst>
            <a:ext uri="{FF2B5EF4-FFF2-40B4-BE49-F238E27FC236}">
              <a16:creationId xmlns:a16="http://schemas.microsoft.com/office/drawing/2014/main" id="{F70909E4-3243-4CD0-9F8D-E2313BADA36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BCD2BE10-3031-46F5-982E-2186B7815A1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a:extLst>
            <a:ext uri="{FF2B5EF4-FFF2-40B4-BE49-F238E27FC236}">
              <a16:creationId xmlns:a16="http://schemas.microsoft.com/office/drawing/2014/main" id="{970E8DFA-8D40-4D5A-99A9-CE4D8129AF8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a:extLst>
            <a:ext uri="{FF2B5EF4-FFF2-40B4-BE49-F238E27FC236}">
              <a16:creationId xmlns:a16="http://schemas.microsoft.com/office/drawing/2014/main" id="{D12EDE70-F557-4263-8196-FEA540049B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a:extLst>
            <a:ext uri="{FF2B5EF4-FFF2-40B4-BE49-F238E27FC236}">
              <a16:creationId xmlns:a16="http://schemas.microsoft.com/office/drawing/2014/main" id="{3610A092-9F0B-47A2-AD47-8C382A0126C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a:extLst>
            <a:ext uri="{FF2B5EF4-FFF2-40B4-BE49-F238E27FC236}">
              <a16:creationId xmlns:a16="http://schemas.microsoft.com/office/drawing/2014/main" id="{A26FB50E-3DF5-467A-8D77-201F489298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a:extLst>
            <a:ext uri="{FF2B5EF4-FFF2-40B4-BE49-F238E27FC236}">
              <a16:creationId xmlns:a16="http://schemas.microsoft.com/office/drawing/2014/main" id="{AEA1D307-1F35-4E47-83AB-85129C439EE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a:extLst>
            <a:ext uri="{FF2B5EF4-FFF2-40B4-BE49-F238E27FC236}">
              <a16:creationId xmlns:a16="http://schemas.microsoft.com/office/drawing/2014/main" id="{ADC0685C-B2A9-43A0-A549-F9CB5FD857A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a:extLst>
            <a:ext uri="{FF2B5EF4-FFF2-40B4-BE49-F238E27FC236}">
              <a16:creationId xmlns:a16="http://schemas.microsoft.com/office/drawing/2014/main" id="{293B15E2-4311-4CD9-89F6-7603E2DCDA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a:extLst>
            <a:ext uri="{FF2B5EF4-FFF2-40B4-BE49-F238E27FC236}">
              <a16:creationId xmlns:a16="http://schemas.microsoft.com/office/drawing/2014/main" id="{3A4F9468-C3E2-4AFA-9195-BB7BF05858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05857753-C398-462E-BFCD-131CDB6F45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BA177534-F191-48C8-887F-DBEC0FF720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a:extLst>
            <a:ext uri="{FF2B5EF4-FFF2-40B4-BE49-F238E27FC236}">
              <a16:creationId xmlns:a16="http://schemas.microsoft.com/office/drawing/2014/main" id="{03E1AF1B-97EC-417D-8B23-4154FEB7C4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764" name="直線コネクタ 763">
          <a:extLst>
            <a:ext uri="{FF2B5EF4-FFF2-40B4-BE49-F238E27FC236}">
              <a16:creationId xmlns:a16="http://schemas.microsoft.com/office/drawing/2014/main" id="{C9D104FC-06E5-4D4E-BE12-C0C3117CA6D4}"/>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765" name="【公民館】&#10;一人当たり面積最小値テキスト">
          <a:extLst>
            <a:ext uri="{FF2B5EF4-FFF2-40B4-BE49-F238E27FC236}">
              <a16:creationId xmlns:a16="http://schemas.microsoft.com/office/drawing/2014/main" id="{84843B8C-5ECA-4FAA-A760-E7177B139247}"/>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766" name="直線コネクタ 765">
          <a:extLst>
            <a:ext uri="{FF2B5EF4-FFF2-40B4-BE49-F238E27FC236}">
              <a16:creationId xmlns:a16="http://schemas.microsoft.com/office/drawing/2014/main" id="{CFAB58EA-BA1F-4B57-A3FE-690D837B62A3}"/>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67" name="【公民館】&#10;一人当たり面積最大値テキスト">
          <a:extLst>
            <a:ext uri="{FF2B5EF4-FFF2-40B4-BE49-F238E27FC236}">
              <a16:creationId xmlns:a16="http://schemas.microsoft.com/office/drawing/2014/main" id="{A7C9F1FD-F57E-4BF7-A6DF-CFC9F5DFBA0F}"/>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68" name="直線コネクタ 767">
          <a:extLst>
            <a:ext uri="{FF2B5EF4-FFF2-40B4-BE49-F238E27FC236}">
              <a16:creationId xmlns:a16="http://schemas.microsoft.com/office/drawing/2014/main" id="{2EC8C157-C21A-4E5C-84CE-CE253D7D3573}"/>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769" name="【公民館】&#10;一人当たり面積平均値テキスト">
          <a:extLst>
            <a:ext uri="{FF2B5EF4-FFF2-40B4-BE49-F238E27FC236}">
              <a16:creationId xmlns:a16="http://schemas.microsoft.com/office/drawing/2014/main" id="{D6AC0FA7-7D24-4114-BC8A-B43B8EA3BFF9}"/>
            </a:ext>
          </a:extLst>
        </xdr:cNvPr>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770" name="フローチャート: 判断 769">
          <a:extLst>
            <a:ext uri="{FF2B5EF4-FFF2-40B4-BE49-F238E27FC236}">
              <a16:creationId xmlns:a16="http://schemas.microsoft.com/office/drawing/2014/main" id="{378E8C1D-6AD8-4B61-AF11-19A2B1707F32}"/>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771" name="フローチャート: 判断 770">
          <a:extLst>
            <a:ext uri="{FF2B5EF4-FFF2-40B4-BE49-F238E27FC236}">
              <a16:creationId xmlns:a16="http://schemas.microsoft.com/office/drawing/2014/main" id="{7C424EAF-E3A8-4C59-8B6E-316DF4111E91}"/>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772" name="フローチャート: 判断 771">
          <a:extLst>
            <a:ext uri="{FF2B5EF4-FFF2-40B4-BE49-F238E27FC236}">
              <a16:creationId xmlns:a16="http://schemas.microsoft.com/office/drawing/2014/main" id="{813EB548-91F3-46C7-B593-A1F32881F4CF}"/>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FC1BFB-E5D1-4F73-B3BA-AE17AC78B6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D3544D5-104D-4DAB-A428-E5B371E2FB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539DE22-E498-49F2-83EF-52FE63772B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B1E96E9-2164-45F1-BBE5-9BCA3F24C3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684CB8D-AE2E-45E9-9312-B9146D141A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152400</xdr:rowOff>
    </xdr:from>
    <xdr:to>
      <xdr:col>116</xdr:col>
      <xdr:colOff>114300</xdr:colOff>
      <xdr:row>101</xdr:row>
      <xdr:rowOff>82550</xdr:rowOff>
    </xdr:to>
    <xdr:sp macro="" textlink="">
      <xdr:nvSpPr>
        <xdr:cNvPr id="778" name="楕円 777">
          <a:extLst>
            <a:ext uri="{FF2B5EF4-FFF2-40B4-BE49-F238E27FC236}">
              <a16:creationId xmlns:a16="http://schemas.microsoft.com/office/drawing/2014/main" id="{29949FDF-95A5-4DF8-963E-9D05A49C5956}"/>
            </a:ext>
          </a:extLst>
        </xdr:cNvPr>
        <xdr:cNvSpPr/>
      </xdr:nvSpPr>
      <xdr:spPr>
        <a:xfrm>
          <a:off x="22110700" y="172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3827</xdr:rowOff>
    </xdr:from>
    <xdr:ext cx="469744" cy="259045"/>
    <xdr:sp macro="" textlink="">
      <xdr:nvSpPr>
        <xdr:cNvPr id="779" name="【公民館】&#10;一人当たり面積該当値テキスト">
          <a:extLst>
            <a:ext uri="{FF2B5EF4-FFF2-40B4-BE49-F238E27FC236}">
              <a16:creationId xmlns:a16="http://schemas.microsoft.com/office/drawing/2014/main" id="{60E6B0BE-F693-4A7A-BFF7-680F524D95E6}"/>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10161</xdr:rowOff>
    </xdr:from>
    <xdr:to>
      <xdr:col>112</xdr:col>
      <xdr:colOff>38100</xdr:colOff>
      <xdr:row>101</xdr:row>
      <xdr:rowOff>111761</xdr:rowOff>
    </xdr:to>
    <xdr:sp macro="" textlink="">
      <xdr:nvSpPr>
        <xdr:cNvPr id="780" name="楕円 779">
          <a:extLst>
            <a:ext uri="{FF2B5EF4-FFF2-40B4-BE49-F238E27FC236}">
              <a16:creationId xmlns:a16="http://schemas.microsoft.com/office/drawing/2014/main" id="{4AC559C2-FC0B-4B2F-BF9A-8B808B98F380}"/>
            </a:ext>
          </a:extLst>
        </xdr:cNvPr>
        <xdr:cNvSpPr/>
      </xdr:nvSpPr>
      <xdr:spPr>
        <a:xfrm>
          <a:off x="21272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31750</xdr:rowOff>
    </xdr:from>
    <xdr:to>
      <xdr:col>116</xdr:col>
      <xdr:colOff>63500</xdr:colOff>
      <xdr:row>101</xdr:row>
      <xdr:rowOff>60961</xdr:rowOff>
    </xdr:to>
    <xdr:cxnSp macro="">
      <xdr:nvCxnSpPr>
        <xdr:cNvPr id="781" name="直線コネクタ 780">
          <a:extLst>
            <a:ext uri="{FF2B5EF4-FFF2-40B4-BE49-F238E27FC236}">
              <a16:creationId xmlns:a16="http://schemas.microsoft.com/office/drawing/2014/main" id="{EA1D06B1-E542-4E9F-9BE8-81E48AD43ABA}"/>
            </a:ext>
          </a:extLst>
        </xdr:cNvPr>
        <xdr:cNvCxnSpPr/>
      </xdr:nvCxnSpPr>
      <xdr:spPr>
        <a:xfrm flipV="1">
          <a:off x="21323300" y="173482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45720</xdr:rowOff>
    </xdr:from>
    <xdr:to>
      <xdr:col>107</xdr:col>
      <xdr:colOff>101600</xdr:colOff>
      <xdr:row>101</xdr:row>
      <xdr:rowOff>147320</xdr:rowOff>
    </xdr:to>
    <xdr:sp macro="" textlink="">
      <xdr:nvSpPr>
        <xdr:cNvPr id="782" name="楕円 781">
          <a:extLst>
            <a:ext uri="{FF2B5EF4-FFF2-40B4-BE49-F238E27FC236}">
              <a16:creationId xmlns:a16="http://schemas.microsoft.com/office/drawing/2014/main" id="{DD5F29C9-5E28-494C-A204-4D7D54B9B3CE}"/>
            </a:ext>
          </a:extLst>
        </xdr:cNvPr>
        <xdr:cNvSpPr/>
      </xdr:nvSpPr>
      <xdr:spPr>
        <a:xfrm>
          <a:off x="203835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60961</xdr:rowOff>
    </xdr:from>
    <xdr:to>
      <xdr:col>111</xdr:col>
      <xdr:colOff>177800</xdr:colOff>
      <xdr:row>101</xdr:row>
      <xdr:rowOff>96520</xdr:rowOff>
    </xdr:to>
    <xdr:cxnSp macro="">
      <xdr:nvCxnSpPr>
        <xdr:cNvPr id="783" name="直線コネクタ 782">
          <a:extLst>
            <a:ext uri="{FF2B5EF4-FFF2-40B4-BE49-F238E27FC236}">
              <a16:creationId xmlns:a16="http://schemas.microsoft.com/office/drawing/2014/main" id="{52248C12-9F04-4CB8-B3AA-3671A7C4822D}"/>
            </a:ext>
          </a:extLst>
        </xdr:cNvPr>
        <xdr:cNvCxnSpPr/>
      </xdr:nvCxnSpPr>
      <xdr:spPr>
        <a:xfrm flipV="1">
          <a:off x="20434300" y="173774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784" name="n_1aveValue【公民館】&#10;一人当たり面積">
          <a:extLst>
            <a:ext uri="{FF2B5EF4-FFF2-40B4-BE49-F238E27FC236}">
              <a16:creationId xmlns:a16="http://schemas.microsoft.com/office/drawing/2014/main" id="{3E447CE9-E64C-479E-A2DC-43DF09C5C547}"/>
            </a:ext>
          </a:extLst>
        </xdr:cNvPr>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785" name="n_2aveValue【公民館】&#10;一人当たり面積">
          <a:extLst>
            <a:ext uri="{FF2B5EF4-FFF2-40B4-BE49-F238E27FC236}">
              <a16:creationId xmlns:a16="http://schemas.microsoft.com/office/drawing/2014/main" id="{C52F31CF-2A03-46AB-9345-89A929232FC8}"/>
            </a:ext>
          </a:extLst>
        </xdr:cNvPr>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128288</xdr:rowOff>
    </xdr:from>
    <xdr:ext cx="469744" cy="259045"/>
    <xdr:sp macro="" textlink="">
      <xdr:nvSpPr>
        <xdr:cNvPr id="786" name="n_1mainValue【公民館】&#10;一人当たり面積">
          <a:extLst>
            <a:ext uri="{FF2B5EF4-FFF2-40B4-BE49-F238E27FC236}">
              <a16:creationId xmlns:a16="http://schemas.microsoft.com/office/drawing/2014/main" id="{674C2CE0-997A-4A82-A431-6353E9883442}"/>
            </a:ext>
          </a:extLst>
        </xdr:cNvPr>
        <xdr:cNvSpPr txBox="1"/>
      </xdr:nvSpPr>
      <xdr:spPr>
        <a:xfrm>
          <a:off x="21075727" y="171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163847</xdr:rowOff>
    </xdr:from>
    <xdr:ext cx="469744" cy="259045"/>
    <xdr:sp macro="" textlink="">
      <xdr:nvSpPr>
        <xdr:cNvPr id="787" name="n_2mainValue【公民館】&#10;一人当たり面積">
          <a:extLst>
            <a:ext uri="{FF2B5EF4-FFF2-40B4-BE49-F238E27FC236}">
              <a16:creationId xmlns:a16="http://schemas.microsoft.com/office/drawing/2014/main" id="{6B231F34-63D4-4ED8-B7E2-2D679194A92F}"/>
            </a:ext>
          </a:extLst>
        </xdr:cNvPr>
        <xdr:cNvSpPr txBox="1"/>
      </xdr:nvSpPr>
      <xdr:spPr>
        <a:xfrm>
          <a:off x="201994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1729BE54-5CBC-4276-B290-656920F304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D9D3398F-8B67-496C-84A5-2C0C5551FF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320D06FF-F5C5-4940-99B3-D589DBFFA4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道路長寿命化計画を策定し、計画に基づき補修を実施しているため、減価償却率は徳島県内平均と同程度の数値となっている。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橋梁長寿命化計画を策定し、補修を着手し始めのため、減価償却率は徳島県内平均と同程度の数値となっている。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県営事業負担金及び国庫補助事業により、定期的に更新をしているため、減価償却率は類似団体と比較して、同程度の数値となっている。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5766AD-C0B5-48F4-A92B-70E6837CC6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5ED9EC-CCC0-4503-A5B9-1BCA43777D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780165-926E-4F32-8BA1-DBE0259F54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2094CC-0AE5-44CA-B9F5-3978B2C8D6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8389E0-52B4-4BE3-8D5B-F1CD5911DB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9D9B5F-F57D-4932-B060-B3CC28531E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00AEC1-B9EB-47F5-8DE7-545FCD6020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7B5705-472B-46B6-BA70-41BCE3479A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96F2B-6D4B-44EE-BF30-88046719C9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138494-839F-49F7-8266-38E71BD58B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6,963
6,901
140.80
6,444,317
6,228,545
175,370
3,514,555
7,562,790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E35844-1532-43CF-9D2A-CD1DBFDD54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8D92BB-FBC9-4DEF-964C-B1EF1199D8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F2E10C-7C83-4FC5-ACAD-A85EA83519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E2C40F-978C-4183-9FC2-106F157C4D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2D51CB-A23E-47F1-9190-6502067558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C18CFB-94D4-48A4-A3AA-453F61BC3C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AD72BB-6B1A-4C32-A0E4-1417E22363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D5F3DA-E133-484C-BFE5-CBD5007AF1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406B1C-A2AB-43B1-B8B4-CA0A4636D4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FA3782-BC1D-49DC-A962-24FCF1E03D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362082-5C20-4E91-B4DF-2027E9C71F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11C695-74C9-4CBC-8F85-8A798A433D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29C02E-4B7A-4AF4-878D-1381346EEE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7B8D1C-D12E-42C4-AABC-38F73466AA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7AFCC1-4194-4FDB-8107-F907B8D823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1A4F34-A804-47FA-8874-73DD2D259B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E8FED3-668D-46E9-9F6E-0ED7C0B232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774089-392C-48B0-8862-9D3FB7B0BD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43BEA84-8CBF-432D-9788-70B253298C0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16989D-26A1-4FFE-90FE-F492C12A63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68152C0-59A6-4F5A-A4AF-2FF40674DC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BDB2715-7356-4807-AEE9-3C870731F4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E01ED56-FB76-464B-B488-75D7A892B7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66BB09A-BCAA-4A75-BB68-CD27C70799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0D581F8-B395-4F05-BB99-55EF1356B0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6F8B019-0B96-4860-B6C9-41C2C39A7B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871DDB4-5EAE-4930-9C61-DF7DBC7923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62F7FDD-D868-4FE6-8A55-AF3C22B781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65C41F7-0A75-48ED-935D-74D3DE9A10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EE4DF78-9580-4601-A231-C112747ABE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F994A54-99EA-4AA1-AD05-2BB3120540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34AB2DB-CC2A-4D2F-A084-F038E47E24D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8A453C1-C3A5-4541-900B-3AD9663A2A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7D71DF4-2A03-498F-80A9-1AAB976D3F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5465D1D-8198-4DA3-98E3-C9C7FA70A5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92A221A-9A15-4D08-815E-C3BA0EE3979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DD942BB-2F5F-4F3C-8C40-74A7412A57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DF5278B-83E4-40ED-82BC-9EDA4E1858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F3580E6-D8F7-4CC9-9E88-BD9A8E6206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D93BC86-CF11-49C9-A826-9226B31B6D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996DEC7-2CF3-475C-820C-A8E9FEC85A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9276AC9-7B15-49A6-86F6-0C7CB691853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68A156-309A-4FC5-8BC3-17EE3C2DB3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9BECD44-6903-4468-B270-0CB60EE9BD1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998CDEB-43C9-4A09-B34A-5B99B51C63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0DE3B1A1-3221-46AC-9E0C-777BE159615A}"/>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303D340C-AFE0-4460-963A-2533E6FF4CCB}"/>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9E2CB23E-C182-4287-8600-BB2ACBE0F30A}"/>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572DB75B-5EC9-45EA-88F7-5F641CFE16A0}"/>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CB093885-687F-412C-8E44-DA7B757A06C3}"/>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id="{06B297FC-B16D-4316-A2CD-0BB954A7D3CC}"/>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FC471D09-3593-4405-9EA7-2BE80026BE8E}"/>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8FF46DBA-46F5-46F3-BF5B-2D384B7321A9}"/>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a:extLst>
            <a:ext uri="{FF2B5EF4-FFF2-40B4-BE49-F238E27FC236}">
              <a16:creationId xmlns:a16="http://schemas.microsoft.com/office/drawing/2014/main" id="{9A59B1F6-772B-4058-BD7B-BE1C9C325646}"/>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01641A7-2219-4AA3-BD4D-EDEDFCE3EE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5F6153C-4D1F-4FDB-A50C-0F2C78EDF3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8FA997-27A5-4A0D-A5F1-EEA59E8661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9E2044-2985-4A0B-9EEC-BE52835CBE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21631C-9B0F-4271-9376-1AC7BE9166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1" name="楕円 70">
          <a:extLst>
            <a:ext uri="{FF2B5EF4-FFF2-40B4-BE49-F238E27FC236}">
              <a16:creationId xmlns:a16="http://schemas.microsoft.com/office/drawing/2014/main" id="{A2860CFF-7894-4E34-8422-5E931277C3FE}"/>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2" name="【図書館】&#10;有形固定資産減価償却率該当値テキスト">
          <a:extLst>
            <a:ext uri="{FF2B5EF4-FFF2-40B4-BE49-F238E27FC236}">
              <a16:creationId xmlns:a16="http://schemas.microsoft.com/office/drawing/2014/main" id="{4EFD1A21-1B73-4259-AFD7-5B8B75508C19}"/>
            </a:ext>
          </a:extLst>
        </xdr:cNvPr>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a:extLst>
            <a:ext uri="{FF2B5EF4-FFF2-40B4-BE49-F238E27FC236}">
              <a16:creationId xmlns:a16="http://schemas.microsoft.com/office/drawing/2014/main" id="{2A4683B1-09ED-4251-90D3-BA3CDBA44B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4" name="直線コネクタ 73">
          <a:extLst>
            <a:ext uri="{FF2B5EF4-FFF2-40B4-BE49-F238E27FC236}">
              <a16:creationId xmlns:a16="http://schemas.microsoft.com/office/drawing/2014/main" id="{7244CE9E-80FB-44F1-9940-FC394166BF18}"/>
            </a:ext>
          </a:extLst>
        </xdr:cNvPr>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a:extLst>
            <a:ext uri="{FF2B5EF4-FFF2-40B4-BE49-F238E27FC236}">
              <a16:creationId xmlns:a16="http://schemas.microsoft.com/office/drawing/2014/main" id="{5FAFF6C1-D989-488B-9262-B1FDD7948B1F}"/>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6" name="直線コネクタ 75">
          <a:extLst>
            <a:ext uri="{FF2B5EF4-FFF2-40B4-BE49-F238E27FC236}">
              <a16:creationId xmlns:a16="http://schemas.microsoft.com/office/drawing/2014/main" id="{9ABEDDE4-1849-4046-8E59-5FE26C8DE48E}"/>
            </a:ext>
          </a:extLst>
        </xdr:cNvPr>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7" name="n_1aveValue【図書館】&#10;有形固定資産減価償却率">
          <a:extLst>
            <a:ext uri="{FF2B5EF4-FFF2-40B4-BE49-F238E27FC236}">
              <a16:creationId xmlns:a16="http://schemas.microsoft.com/office/drawing/2014/main" id="{E0B08641-A21F-4AF8-BAC9-416D920AFAC4}"/>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78" name="n_2aveValue【図書館】&#10;有形固定資産減価償却率">
          <a:extLst>
            <a:ext uri="{FF2B5EF4-FFF2-40B4-BE49-F238E27FC236}">
              <a16:creationId xmlns:a16="http://schemas.microsoft.com/office/drawing/2014/main" id="{F67D2F7E-D6CA-4728-8FD6-300CEA0565C2}"/>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79" name="n_1mainValue【図書館】&#10;有形固定資産減価償却率">
          <a:extLst>
            <a:ext uri="{FF2B5EF4-FFF2-40B4-BE49-F238E27FC236}">
              <a16:creationId xmlns:a16="http://schemas.microsoft.com/office/drawing/2014/main" id="{ECEE4DAC-21C4-478B-989D-3B839B12576D}"/>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0" name="n_2mainValue【図書館】&#10;有形固定資産減価償却率">
          <a:extLst>
            <a:ext uri="{FF2B5EF4-FFF2-40B4-BE49-F238E27FC236}">
              <a16:creationId xmlns:a16="http://schemas.microsoft.com/office/drawing/2014/main" id="{BB99F878-09A2-49A3-9284-8191D4D376B4}"/>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D3A88960-755D-47C7-A465-D0237AC81A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DE522DCA-4DD2-45FC-870C-01E06CE733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9A50E988-A88C-4150-A48D-1CB289071F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EFDD1482-A3EF-41D2-8ED3-C135791CBD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69D1BEF-2C66-421C-A536-4DD759EA6D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DC958D5C-7E49-43F3-8051-72CAD05216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30FAECD7-80E6-4E7F-96E8-164DD1F390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66A995C-72D0-4D13-8622-08964713E3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D1D1057A-9729-4F49-9725-EDE1750605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D11D5AC0-9BB9-4B2D-AC50-2CE122FB15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081C0EA-248F-4354-837A-972C2B62A73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BBE19129-32E5-4A33-86D4-1778F28ECB7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0A5E17CC-5B8A-45A2-8CAF-8B2D6A83044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096BADE5-9483-4D91-AC8B-60DC3646FB4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D4F87564-744E-452F-8DC3-B9782937731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DA84CCF8-E483-4FBC-8CF5-D46928852EE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EF4F1B2B-CE6F-4A6A-949D-C7F5949307C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4AF30312-F496-4175-88A5-14C86EA61F0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4BEA659D-B7A1-4A83-88C4-D07DF1E765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69BA6899-0BC3-4769-A064-C1F460EEED2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66097954-3C5C-4A52-BEFA-2251FA5B23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a:extLst>
            <a:ext uri="{FF2B5EF4-FFF2-40B4-BE49-F238E27FC236}">
              <a16:creationId xmlns:a16="http://schemas.microsoft.com/office/drawing/2014/main" id="{D071F8F8-0742-42F0-B530-AB60AAEAC52B}"/>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a:extLst>
            <a:ext uri="{FF2B5EF4-FFF2-40B4-BE49-F238E27FC236}">
              <a16:creationId xmlns:a16="http://schemas.microsoft.com/office/drawing/2014/main" id="{8F50423A-B979-4DC5-ACDE-F1638DEB99C0}"/>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a:extLst>
            <a:ext uri="{FF2B5EF4-FFF2-40B4-BE49-F238E27FC236}">
              <a16:creationId xmlns:a16="http://schemas.microsoft.com/office/drawing/2014/main" id="{532EFA80-0D9B-490B-A9CD-04010263B128}"/>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a:extLst>
            <a:ext uri="{FF2B5EF4-FFF2-40B4-BE49-F238E27FC236}">
              <a16:creationId xmlns:a16="http://schemas.microsoft.com/office/drawing/2014/main" id="{611A702B-CD8B-4C47-A83E-F847AE4EDC62}"/>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a:extLst>
            <a:ext uri="{FF2B5EF4-FFF2-40B4-BE49-F238E27FC236}">
              <a16:creationId xmlns:a16="http://schemas.microsoft.com/office/drawing/2014/main" id="{873AE502-E7E3-4EF3-9E3D-C73F8FC89EBC}"/>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7" name="【図書館】&#10;一人当たり面積平均値テキスト">
          <a:extLst>
            <a:ext uri="{FF2B5EF4-FFF2-40B4-BE49-F238E27FC236}">
              <a16:creationId xmlns:a16="http://schemas.microsoft.com/office/drawing/2014/main" id="{96A0E2FE-48ED-483B-BEE1-CA3B27F6BD83}"/>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a:extLst>
            <a:ext uri="{FF2B5EF4-FFF2-40B4-BE49-F238E27FC236}">
              <a16:creationId xmlns:a16="http://schemas.microsoft.com/office/drawing/2014/main" id="{CDB346CA-DAFA-4155-B0A8-93EA201EC368}"/>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a:extLst>
            <a:ext uri="{FF2B5EF4-FFF2-40B4-BE49-F238E27FC236}">
              <a16:creationId xmlns:a16="http://schemas.microsoft.com/office/drawing/2014/main" id="{9CA8434A-C8D1-464E-AED8-5CA32731F2DB}"/>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a:extLst>
            <a:ext uri="{FF2B5EF4-FFF2-40B4-BE49-F238E27FC236}">
              <a16:creationId xmlns:a16="http://schemas.microsoft.com/office/drawing/2014/main" id="{849EEFC7-3464-4469-9CAC-F2443AE09D5A}"/>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AB90133-4A85-45A6-9A20-AF13B42CC4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F10E4A6-0E0C-4B5D-A9E3-9BA3818CE4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D9341FF-3D68-41B1-880B-C86B66D093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945B733-DB45-4FD8-8FEC-2FE9935C72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0719219-11D9-41EE-8172-68E3FF6C7D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6" name="楕円 115">
          <a:extLst>
            <a:ext uri="{FF2B5EF4-FFF2-40B4-BE49-F238E27FC236}">
              <a16:creationId xmlns:a16="http://schemas.microsoft.com/office/drawing/2014/main" id="{200B54E8-0106-48A8-99BC-09ECF0F073FE}"/>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36847</xdr:rowOff>
    </xdr:from>
    <xdr:ext cx="469744" cy="259045"/>
    <xdr:sp macro="" textlink="">
      <xdr:nvSpPr>
        <xdr:cNvPr id="117" name="【図書館】&#10;一人当たり面積該当値テキスト">
          <a:extLst>
            <a:ext uri="{FF2B5EF4-FFF2-40B4-BE49-F238E27FC236}">
              <a16:creationId xmlns:a16="http://schemas.microsoft.com/office/drawing/2014/main" id="{2E19E407-9371-42B4-AAB2-8D612C0CD065}"/>
            </a:ext>
          </a:extLst>
        </xdr:cNvPr>
        <xdr:cNvSpPr txBox="1"/>
      </xdr:nvSpPr>
      <xdr:spPr>
        <a:xfrm>
          <a:off x="10515600"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18542</xdr:rowOff>
    </xdr:from>
    <xdr:to>
      <xdr:col>50</xdr:col>
      <xdr:colOff>165100</xdr:colOff>
      <xdr:row>40</xdr:row>
      <xdr:rowOff>120142</xdr:rowOff>
    </xdr:to>
    <xdr:sp macro="" textlink="">
      <xdr:nvSpPr>
        <xdr:cNvPr id="118" name="楕円 117">
          <a:extLst>
            <a:ext uri="{FF2B5EF4-FFF2-40B4-BE49-F238E27FC236}">
              <a16:creationId xmlns:a16="http://schemas.microsoft.com/office/drawing/2014/main" id="{823C9C69-0FEA-4F76-99C9-FD032338B51A}"/>
            </a:ext>
          </a:extLst>
        </xdr:cNvPr>
        <xdr:cNvSpPr/>
      </xdr:nvSpPr>
      <xdr:spPr>
        <a:xfrm>
          <a:off x="9588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69342</xdr:rowOff>
    </xdr:to>
    <xdr:cxnSp macro="">
      <xdr:nvCxnSpPr>
        <xdr:cNvPr id="119" name="直線コネクタ 118">
          <a:extLst>
            <a:ext uri="{FF2B5EF4-FFF2-40B4-BE49-F238E27FC236}">
              <a16:creationId xmlns:a16="http://schemas.microsoft.com/office/drawing/2014/main" id="{F84748B6-BDB0-44D1-AE39-B65DC4DC2C7F}"/>
            </a:ext>
          </a:extLst>
        </xdr:cNvPr>
        <xdr:cNvCxnSpPr/>
      </xdr:nvCxnSpPr>
      <xdr:spPr>
        <a:xfrm flipV="1">
          <a:off x="9639300" y="69227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0" name="楕円 119">
          <a:extLst>
            <a:ext uri="{FF2B5EF4-FFF2-40B4-BE49-F238E27FC236}">
              <a16:creationId xmlns:a16="http://schemas.microsoft.com/office/drawing/2014/main" id="{CC5E0DAF-AC80-4F32-8C2C-A8969A26519B}"/>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69342</xdr:rowOff>
    </xdr:from>
    <xdr:to>
      <xdr:col>50</xdr:col>
      <xdr:colOff>114300</xdr:colOff>
      <xdr:row>40</xdr:row>
      <xdr:rowOff>76200</xdr:rowOff>
    </xdr:to>
    <xdr:cxnSp macro="">
      <xdr:nvCxnSpPr>
        <xdr:cNvPr id="121" name="直線コネクタ 120">
          <a:extLst>
            <a:ext uri="{FF2B5EF4-FFF2-40B4-BE49-F238E27FC236}">
              <a16:creationId xmlns:a16="http://schemas.microsoft.com/office/drawing/2014/main" id="{0C8A5A2D-1D5F-4429-B7BD-9CEA234F532F}"/>
            </a:ext>
          </a:extLst>
        </xdr:cNvPr>
        <xdr:cNvCxnSpPr/>
      </xdr:nvCxnSpPr>
      <xdr:spPr>
        <a:xfrm flipV="1">
          <a:off x="8750300" y="692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150131</xdr:rowOff>
    </xdr:from>
    <xdr:ext cx="469744" cy="259045"/>
    <xdr:sp macro="" textlink="">
      <xdr:nvSpPr>
        <xdr:cNvPr id="122" name="n_1aveValue【図書館】&#10;一人当たり面積">
          <a:extLst>
            <a:ext uri="{FF2B5EF4-FFF2-40B4-BE49-F238E27FC236}">
              <a16:creationId xmlns:a16="http://schemas.microsoft.com/office/drawing/2014/main" id="{026D7395-A30E-465C-B7E4-6D56D14707EB}"/>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a:extLst>
            <a:ext uri="{FF2B5EF4-FFF2-40B4-BE49-F238E27FC236}">
              <a16:creationId xmlns:a16="http://schemas.microsoft.com/office/drawing/2014/main" id="{E7AE4517-CBA5-48A6-8EDF-37DD8F6CF3BC}"/>
            </a:ext>
          </a:extLst>
        </xdr:cNvPr>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136669</xdr:rowOff>
    </xdr:from>
    <xdr:ext cx="469744" cy="259045"/>
    <xdr:sp macro="" textlink="">
      <xdr:nvSpPr>
        <xdr:cNvPr id="124" name="n_1mainValue【図書館】&#10;一人当たり面積">
          <a:extLst>
            <a:ext uri="{FF2B5EF4-FFF2-40B4-BE49-F238E27FC236}">
              <a16:creationId xmlns:a16="http://schemas.microsoft.com/office/drawing/2014/main" id="{CE55601B-5005-43F1-84CB-E30F92CEB52B}"/>
            </a:ext>
          </a:extLst>
        </xdr:cNvPr>
        <xdr:cNvSpPr txBox="1"/>
      </xdr:nvSpPr>
      <xdr:spPr>
        <a:xfrm>
          <a:off x="9391727"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5" name="n_2mainValue【図書館】&#10;一人当たり面積">
          <a:extLst>
            <a:ext uri="{FF2B5EF4-FFF2-40B4-BE49-F238E27FC236}">
              <a16:creationId xmlns:a16="http://schemas.microsoft.com/office/drawing/2014/main" id="{3519D4C6-857D-43DD-826B-40B6B820A33F}"/>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9F44EEC9-D4C1-445E-BD05-9E6F2B7717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427B7F76-DA8B-49C3-AA6E-EB539C967F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1D60847C-F48A-43BE-A9B1-20968DDBCC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7EF37C8F-0F41-4A2C-8FBA-53A8F1A3A4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2FF72F94-5102-4E8E-9C4E-59A94B8A64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55571248-774D-4457-8CC8-866CFBC06F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12A2F1C3-AACF-4F4D-9E7F-3991E4F40E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63BD59B1-21A7-46F4-B084-A16CF0A669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E91603F7-2239-4DB6-AEDF-AE1AB96C3C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8EFF3107-49EC-42A3-A54F-2B1E046E0A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9E8468CE-F565-404A-AC94-8E85D8A2204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1659F828-6E7D-410A-B855-5839E9DD66B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51D33F3E-5A9D-4EBD-A75B-65033171789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C3D6C0-6812-4C2A-9771-241BA9A36C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38977CD-1793-4559-B166-4FD68C0890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D662A7C0-31B6-4BB2-9A6A-4247837D01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E6A9CDA2-7576-45C7-B990-CB5A5A2B93B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723281EB-DA7E-49CA-B06C-D0D9E648F5E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3345F52D-E7DE-47E3-8316-2F14B59BA26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2DBD5138-A391-4B11-AF9D-7724384F671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62AA3818-90A2-4FE8-BD12-13226511CCE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C219637F-49D2-42B5-A94E-9A8D07D6C1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3220186E-8DD3-43DB-AEC8-4B848B61874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97B26858-68D6-43C3-A032-C11020EB71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a:extLst>
            <a:ext uri="{FF2B5EF4-FFF2-40B4-BE49-F238E27FC236}">
              <a16:creationId xmlns:a16="http://schemas.microsoft.com/office/drawing/2014/main" id="{E62F516F-1341-4140-A446-50ABAE314A55}"/>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B6BCC9E2-893B-453D-9EAE-559268047B25}"/>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a:extLst>
            <a:ext uri="{FF2B5EF4-FFF2-40B4-BE49-F238E27FC236}">
              <a16:creationId xmlns:a16="http://schemas.microsoft.com/office/drawing/2014/main" id="{E47FEA5B-30A7-4EED-A94D-D93347414855}"/>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37EEEC83-0DAD-48A2-A5B2-9578111C3102}"/>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a:extLst>
            <a:ext uri="{FF2B5EF4-FFF2-40B4-BE49-F238E27FC236}">
              <a16:creationId xmlns:a16="http://schemas.microsoft.com/office/drawing/2014/main" id="{24D9A27B-160B-4595-A296-DD52B736587C}"/>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31AC12EB-D0E2-43BF-B727-9CB008D98C2A}"/>
            </a:ext>
          </a:extLst>
        </xdr:cNvPr>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a:extLst>
            <a:ext uri="{FF2B5EF4-FFF2-40B4-BE49-F238E27FC236}">
              <a16:creationId xmlns:a16="http://schemas.microsoft.com/office/drawing/2014/main" id="{0DC64E5B-0E75-4F1A-9893-3C2D5DD10609}"/>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a:extLst>
            <a:ext uri="{FF2B5EF4-FFF2-40B4-BE49-F238E27FC236}">
              <a16:creationId xmlns:a16="http://schemas.microsoft.com/office/drawing/2014/main" id="{B94B6234-68D8-4CB6-A99E-665730A5D8D1}"/>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a:extLst>
            <a:ext uri="{FF2B5EF4-FFF2-40B4-BE49-F238E27FC236}">
              <a16:creationId xmlns:a16="http://schemas.microsoft.com/office/drawing/2014/main" id="{5142E96A-C8AF-4A72-85E0-8FEEFDA27BC7}"/>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241DC48B-1632-4731-A3F5-70817E4CF9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BD2513DF-89BD-4B6D-A367-947A9E9EAA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E9F966B-5C97-4EE5-BB38-3D21E67D2C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6CBFE8FA-E7DC-4504-981E-B98A6A9424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E0BE757-FE02-4B56-9D9F-04E7040650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64" name="楕円 163">
          <a:extLst>
            <a:ext uri="{FF2B5EF4-FFF2-40B4-BE49-F238E27FC236}">
              <a16:creationId xmlns:a16="http://schemas.microsoft.com/office/drawing/2014/main" id="{3E0870E4-49A9-4522-BB4D-8001AEEF9400}"/>
            </a:ext>
          </a:extLst>
        </xdr:cNvPr>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96CD78A-90C7-480F-8766-CFC7010F3BE9}"/>
            </a:ext>
          </a:extLst>
        </xdr:cNvPr>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66" name="楕円 165">
          <a:extLst>
            <a:ext uri="{FF2B5EF4-FFF2-40B4-BE49-F238E27FC236}">
              <a16:creationId xmlns:a16="http://schemas.microsoft.com/office/drawing/2014/main" id="{C153753E-611E-46FB-BE39-88F6527778BF}"/>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146685</xdr:rowOff>
    </xdr:to>
    <xdr:cxnSp macro="">
      <xdr:nvCxnSpPr>
        <xdr:cNvPr id="167" name="直線コネクタ 166">
          <a:extLst>
            <a:ext uri="{FF2B5EF4-FFF2-40B4-BE49-F238E27FC236}">
              <a16:creationId xmlns:a16="http://schemas.microsoft.com/office/drawing/2014/main" id="{9B7DA220-C0F1-4F32-959A-2A885AE3C9E1}"/>
            </a:ext>
          </a:extLst>
        </xdr:cNvPr>
        <xdr:cNvCxnSpPr/>
      </xdr:nvCxnSpPr>
      <xdr:spPr>
        <a:xfrm flipV="1">
          <a:off x="3797300" y="103803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68" name="楕円 167">
          <a:extLst>
            <a:ext uri="{FF2B5EF4-FFF2-40B4-BE49-F238E27FC236}">
              <a16:creationId xmlns:a16="http://schemas.microsoft.com/office/drawing/2014/main" id="{78481D20-3F84-404C-A3E6-3B7DF4534B8E}"/>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28575</xdr:rowOff>
    </xdr:to>
    <xdr:cxnSp macro="">
      <xdr:nvCxnSpPr>
        <xdr:cNvPr id="169" name="直線コネクタ 168">
          <a:extLst>
            <a:ext uri="{FF2B5EF4-FFF2-40B4-BE49-F238E27FC236}">
              <a16:creationId xmlns:a16="http://schemas.microsoft.com/office/drawing/2014/main" id="{6527BDAA-5114-4F5B-A6EA-65ECB3FD9746}"/>
            </a:ext>
          </a:extLst>
        </xdr:cNvPr>
        <xdr:cNvCxnSpPr/>
      </xdr:nvCxnSpPr>
      <xdr:spPr>
        <a:xfrm flipV="1">
          <a:off x="2908300" y="10433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70" name="n_1aveValue【体育館・プール】&#10;有形固定資産減価償却率">
          <a:extLst>
            <a:ext uri="{FF2B5EF4-FFF2-40B4-BE49-F238E27FC236}">
              <a16:creationId xmlns:a16="http://schemas.microsoft.com/office/drawing/2014/main" id="{DEB0C7AD-8EA2-45BE-82B6-51AAC27166BC}"/>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171" name="n_2aveValue【体育館・プール】&#10;有形固定資産減価償却率">
          <a:extLst>
            <a:ext uri="{FF2B5EF4-FFF2-40B4-BE49-F238E27FC236}">
              <a16:creationId xmlns:a16="http://schemas.microsoft.com/office/drawing/2014/main" id="{123F0F04-F785-47B2-A60F-74C4327A82FF}"/>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172" name="n_1mainValue【体育館・プール】&#10;有形固定資産減価償却率">
          <a:extLst>
            <a:ext uri="{FF2B5EF4-FFF2-40B4-BE49-F238E27FC236}">
              <a16:creationId xmlns:a16="http://schemas.microsoft.com/office/drawing/2014/main" id="{84717888-9B64-4326-B4B1-6F951B6854BF}"/>
            </a:ext>
          </a:extLst>
        </xdr:cNvPr>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73" name="n_2mainValue【体育館・プール】&#10;有形固定資産減価償却率">
          <a:extLst>
            <a:ext uri="{FF2B5EF4-FFF2-40B4-BE49-F238E27FC236}">
              <a16:creationId xmlns:a16="http://schemas.microsoft.com/office/drawing/2014/main" id="{3455E022-89E2-4F52-BE15-A56E14AD6C33}"/>
            </a:ext>
          </a:extLst>
        </xdr:cNvPr>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80818C6-E00E-43AF-8A59-B5D23671BA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C927CFE9-F0A1-459A-BFBC-CD1442CA52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69AC71F-DE51-4761-9E3A-4BD2E37B72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108D82B-C5AE-4AA8-BCAD-37BF6A46EA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C5236A53-28A3-4A85-8575-6B1BA43F06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CCF166DA-FF0F-43D9-B63D-56963FF7E1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4DCC5B30-F8C5-4B69-AF2F-B24A1046F7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F48ECAC0-F1C9-4F17-97F3-9AF765A7D0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FBAF85CC-5618-45D7-8C12-D8EBE5CC26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AE5A95F1-0FC2-45CE-B0FA-765DEEB375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a:extLst>
            <a:ext uri="{FF2B5EF4-FFF2-40B4-BE49-F238E27FC236}">
              <a16:creationId xmlns:a16="http://schemas.microsoft.com/office/drawing/2014/main" id="{2097D4FD-4ED6-4F1A-9D7E-3AF03950589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a:extLst>
            <a:ext uri="{FF2B5EF4-FFF2-40B4-BE49-F238E27FC236}">
              <a16:creationId xmlns:a16="http://schemas.microsoft.com/office/drawing/2014/main" id="{24B4B59D-FDDB-4717-A37D-BE94744030D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96B08A8E-AE01-4F73-9AE0-190ADBC9D7E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2FBCE798-7A1B-4B2F-B83E-28488E8A5AE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a:extLst>
            <a:ext uri="{FF2B5EF4-FFF2-40B4-BE49-F238E27FC236}">
              <a16:creationId xmlns:a16="http://schemas.microsoft.com/office/drawing/2014/main" id="{E956800B-39F1-4889-9CEF-F4DBE4EE369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a:extLst>
            <a:ext uri="{FF2B5EF4-FFF2-40B4-BE49-F238E27FC236}">
              <a16:creationId xmlns:a16="http://schemas.microsoft.com/office/drawing/2014/main" id="{07626ACD-949C-4D69-B18F-86099FEEF99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D1FE698E-284E-44EF-88CA-18715552E4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a:extLst>
            <a:ext uri="{FF2B5EF4-FFF2-40B4-BE49-F238E27FC236}">
              <a16:creationId xmlns:a16="http://schemas.microsoft.com/office/drawing/2014/main" id="{5B267C17-DC11-4518-BCE2-130B56AA6B5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a:extLst>
            <a:ext uri="{FF2B5EF4-FFF2-40B4-BE49-F238E27FC236}">
              <a16:creationId xmlns:a16="http://schemas.microsoft.com/office/drawing/2014/main" id="{F279B4DE-2147-4229-BAC6-D4CC2525B8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a:extLst>
            <a:ext uri="{FF2B5EF4-FFF2-40B4-BE49-F238E27FC236}">
              <a16:creationId xmlns:a16="http://schemas.microsoft.com/office/drawing/2014/main" id="{4404B69F-A36D-46D4-BA62-E0EB1CE21E51}"/>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a:extLst>
            <a:ext uri="{FF2B5EF4-FFF2-40B4-BE49-F238E27FC236}">
              <a16:creationId xmlns:a16="http://schemas.microsoft.com/office/drawing/2014/main" id="{1A80F586-629B-4A71-8F40-FAD27B0B12DE}"/>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a:extLst>
            <a:ext uri="{FF2B5EF4-FFF2-40B4-BE49-F238E27FC236}">
              <a16:creationId xmlns:a16="http://schemas.microsoft.com/office/drawing/2014/main" id="{CDECDEE0-E320-4884-B8C0-6733A814A7C5}"/>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a:extLst>
            <a:ext uri="{FF2B5EF4-FFF2-40B4-BE49-F238E27FC236}">
              <a16:creationId xmlns:a16="http://schemas.microsoft.com/office/drawing/2014/main" id="{E5F5FB75-64D7-457A-B511-D045026C8ABF}"/>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a:extLst>
            <a:ext uri="{FF2B5EF4-FFF2-40B4-BE49-F238E27FC236}">
              <a16:creationId xmlns:a16="http://schemas.microsoft.com/office/drawing/2014/main" id="{43C71284-4F2B-4934-92A2-E21D7BD9F5B7}"/>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98" name="【体育館・プール】&#10;一人当たり面積平均値テキスト">
          <a:extLst>
            <a:ext uri="{FF2B5EF4-FFF2-40B4-BE49-F238E27FC236}">
              <a16:creationId xmlns:a16="http://schemas.microsoft.com/office/drawing/2014/main" id="{42184465-8DAB-40B1-A88D-0705234330A4}"/>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a:extLst>
            <a:ext uri="{FF2B5EF4-FFF2-40B4-BE49-F238E27FC236}">
              <a16:creationId xmlns:a16="http://schemas.microsoft.com/office/drawing/2014/main" id="{33962574-F44C-4B71-AB2F-36355736E555}"/>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a:extLst>
            <a:ext uri="{FF2B5EF4-FFF2-40B4-BE49-F238E27FC236}">
              <a16:creationId xmlns:a16="http://schemas.microsoft.com/office/drawing/2014/main" id="{1B51E816-B2C0-4C61-8C18-693B8784503E}"/>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a:extLst>
            <a:ext uri="{FF2B5EF4-FFF2-40B4-BE49-F238E27FC236}">
              <a16:creationId xmlns:a16="http://schemas.microsoft.com/office/drawing/2014/main" id="{6E6D2535-8338-4976-87E7-0058E90666D1}"/>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DF7E6779-9792-433D-9D0E-2C11BF59B3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DA999F27-9BD2-4477-9F8B-068C8ED0E9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ED640870-2CD7-406E-9C6F-0E4B891BE5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EA29F88-F401-46A7-A9AF-695AAD31C6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9C92865-916F-49E2-8C79-4B6B9B6A6C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156083</xdr:rowOff>
    </xdr:from>
    <xdr:to>
      <xdr:col>55</xdr:col>
      <xdr:colOff>50800</xdr:colOff>
      <xdr:row>60</xdr:row>
      <xdr:rowOff>86233</xdr:rowOff>
    </xdr:to>
    <xdr:sp macro="" textlink="">
      <xdr:nvSpPr>
        <xdr:cNvPr id="207" name="楕円 206">
          <a:extLst>
            <a:ext uri="{FF2B5EF4-FFF2-40B4-BE49-F238E27FC236}">
              <a16:creationId xmlns:a16="http://schemas.microsoft.com/office/drawing/2014/main" id="{D335FC3E-986A-4BBA-AA89-DA202957B319}"/>
            </a:ext>
          </a:extLst>
        </xdr:cNvPr>
        <xdr:cNvSpPr/>
      </xdr:nvSpPr>
      <xdr:spPr>
        <a:xfrm>
          <a:off x="10426700" y="102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7510</xdr:rowOff>
    </xdr:from>
    <xdr:ext cx="469744" cy="259045"/>
    <xdr:sp macro="" textlink="">
      <xdr:nvSpPr>
        <xdr:cNvPr id="208" name="【体育館・プール】&#10;一人当たり面積該当値テキスト">
          <a:extLst>
            <a:ext uri="{FF2B5EF4-FFF2-40B4-BE49-F238E27FC236}">
              <a16:creationId xmlns:a16="http://schemas.microsoft.com/office/drawing/2014/main" id="{CEAC762B-CEA9-474B-AB2B-24B851A6FCA6}"/>
            </a:ext>
          </a:extLst>
        </xdr:cNvPr>
        <xdr:cNvSpPr txBox="1"/>
      </xdr:nvSpPr>
      <xdr:spPr>
        <a:xfrm>
          <a:off x="10515600"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167513</xdr:rowOff>
    </xdr:from>
    <xdr:to>
      <xdr:col>50</xdr:col>
      <xdr:colOff>165100</xdr:colOff>
      <xdr:row>60</xdr:row>
      <xdr:rowOff>97663</xdr:rowOff>
    </xdr:to>
    <xdr:sp macro="" textlink="">
      <xdr:nvSpPr>
        <xdr:cNvPr id="209" name="楕円 208">
          <a:extLst>
            <a:ext uri="{FF2B5EF4-FFF2-40B4-BE49-F238E27FC236}">
              <a16:creationId xmlns:a16="http://schemas.microsoft.com/office/drawing/2014/main" id="{FE415C3B-E82C-46AD-BE59-A7A247996F10}"/>
            </a:ext>
          </a:extLst>
        </xdr:cNvPr>
        <xdr:cNvSpPr/>
      </xdr:nvSpPr>
      <xdr:spPr>
        <a:xfrm>
          <a:off x="9588500" y="102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35433</xdr:rowOff>
    </xdr:from>
    <xdr:to>
      <xdr:col>55</xdr:col>
      <xdr:colOff>0</xdr:colOff>
      <xdr:row>60</xdr:row>
      <xdr:rowOff>46863</xdr:rowOff>
    </xdr:to>
    <xdr:cxnSp macro="">
      <xdr:nvCxnSpPr>
        <xdr:cNvPr id="210" name="直線コネクタ 209">
          <a:extLst>
            <a:ext uri="{FF2B5EF4-FFF2-40B4-BE49-F238E27FC236}">
              <a16:creationId xmlns:a16="http://schemas.microsoft.com/office/drawing/2014/main" id="{73A39F7C-B072-45B2-B8BE-7FF68D3B8D69}"/>
            </a:ext>
          </a:extLst>
        </xdr:cNvPr>
        <xdr:cNvCxnSpPr/>
      </xdr:nvCxnSpPr>
      <xdr:spPr>
        <a:xfrm flipV="1">
          <a:off x="9639300" y="103224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10351</xdr:rowOff>
    </xdr:from>
    <xdr:to>
      <xdr:col>46</xdr:col>
      <xdr:colOff>38100</xdr:colOff>
      <xdr:row>60</xdr:row>
      <xdr:rowOff>111951</xdr:rowOff>
    </xdr:to>
    <xdr:sp macro="" textlink="">
      <xdr:nvSpPr>
        <xdr:cNvPr id="211" name="楕円 210">
          <a:extLst>
            <a:ext uri="{FF2B5EF4-FFF2-40B4-BE49-F238E27FC236}">
              <a16:creationId xmlns:a16="http://schemas.microsoft.com/office/drawing/2014/main" id="{DDC37E1E-2CAF-4C1B-8CA6-5C17BC9F1663}"/>
            </a:ext>
          </a:extLst>
        </xdr:cNvPr>
        <xdr:cNvSpPr/>
      </xdr:nvSpPr>
      <xdr:spPr>
        <a:xfrm>
          <a:off x="8699500" y="102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46863</xdr:rowOff>
    </xdr:from>
    <xdr:to>
      <xdr:col>50</xdr:col>
      <xdr:colOff>114300</xdr:colOff>
      <xdr:row>60</xdr:row>
      <xdr:rowOff>61151</xdr:rowOff>
    </xdr:to>
    <xdr:cxnSp macro="">
      <xdr:nvCxnSpPr>
        <xdr:cNvPr id="212" name="直線コネクタ 211">
          <a:extLst>
            <a:ext uri="{FF2B5EF4-FFF2-40B4-BE49-F238E27FC236}">
              <a16:creationId xmlns:a16="http://schemas.microsoft.com/office/drawing/2014/main" id="{7C98AF68-0C53-44A9-BD4D-6FFC7EF862F7}"/>
            </a:ext>
          </a:extLst>
        </xdr:cNvPr>
        <xdr:cNvCxnSpPr/>
      </xdr:nvCxnSpPr>
      <xdr:spPr>
        <a:xfrm flipV="1">
          <a:off x="8750300" y="1033386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135082</xdr:rowOff>
    </xdr:from>
    <xdr:ext cx="469744" cy="259045"/>
    <xdr:sp macro="" textlink="">
      <xdr:nvSpPr>
        <xdr:cNvPr id="213" name="n_1aveValue【体育館・プール】&#10;一人当たり面積">
          <a:extLst>
            <a:ext uri="{FF2B5EF4-FFF2-40B4-BE49-F238E27FC236}">
              <a16:creationId xmlns:a16="http://schemas.microsoft.com/office/drawing/2014/main" id="{86DA2A70-08DE-47E8-BF23-CE9CA1CCFAB8}"/>
            </a:ext>
          </a:extLst>
        </xdr:cNvPr>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11637</xdr:rowOff>
    </xdr:from>
    <xdr:ext cx="469744" cy="259045"/>
    <xdr:sp macro="" textlink="">
      <xdr:nvSpPr>
        <xdr:cNvPr id="214" name="n_2aveValue【体育館・プール】&#10;一人当たり面積">
          <a:extLst>
            <a:ext uri="{FF2B5EF4-FFF2-40B4-BE49-F238E27FC236}">
              <a16:creationId xmlns:a16="http://schemas.microsoft.com/office/drawing/2014/main" id="{B8DAC092-9CC0-415B-9927-EB60A70AB9F7}"/>
            </a:ext>
          </a:extLst>
        </xdr:cNvPr>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114190</xdr:rowOff>
    </xdr:from>
    <xdr:ext cx="469744" cy="259045"/>
    <xdr:sp macro="" textlink="">
      <xdr:nvSpPr>
        <xdr:cNvPr id="215" name="n_1mainValue【体育館・プール】&#10;一人当たり面積">
          <a:extLst>
            <a:ext uri="{FF2B5EF4-FFF2-40B4-BE49-F238E27FC236}">
              <a16:creationId xmlns:a16="http://schemas.microsoft.com/office/drawing/2014/main" id="{85338B46-C8E4-433A-8241-EB81ADC0AB39}"/>
            </a:ext>
          </a:extLst>
        </xdr:cNvPr>
        <xdr:cNvSpPr txBox="1"/>
      </xdr:nvSpPr>
      <xdr:spPr>
        <a:xfrm>
          <a:off x="9391727"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128478</xdr:rowOff>
    </xdr:from>
    <xdr:ext cx="469744" cy="259045"/>
    <xdr:sp macro="" textlink="">
      <xdr:nvSpPr>
        <xdr:cNvPr id="216" name="n_2mainValue【体育館・プール】&#10;一人当たり面積">
          <a:extLst>
            <a:ext uri="{FF2B5EF4-FFF2-40B4-BE49-F238E27FC236}">
              <a16:creationId xmlns:a16="http://schemas.microsoft.com/office/drawing/2014/main" id="{F72BF989-5B8D-47D7-BD10-7A6DB8C22C30}"/>
            </a:ext>
          </a:extLst>
        </xdr:cNvPr>
        <xdr:cNvSpPr txBox="1"/>
      </xdr:nvSpPr>
      <xdr:spPr>
        <a:xfrm>
          <a:off x="8515427" y="100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82DAD6D1-5CA2-49F5-A169-4DA0A6D0C1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A2F85880-2750-4AA6-9CA0-C49DD51C1C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3C6C3429-4204-4EFA-A09B-9B7F87EFF4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CCB7CA1A-5326-452B-8B68-18BEB32618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F4745A5E-9706-4F6F-9206-8C2FC5902B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961F839C-CFE8-4A95-B91A-6598CF56D1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930E55AD-7E6D-406E-BE53-031E4FF348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3B786499-1CB7-4747-9EAB-658AFAF989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5DFB2291-5058-4E8E-ADFC-33F5757BAD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999245BB-B4B1-443B-AD20-8B7AD492B0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a:extLst>
            <a:ext uri="{FF2B5EF4-FFF2-40B4-BE49-F238E27FC236}">
              <a16:creationId xmlns:a16="http://schemas.microsoft.com/office/drawing/2014/main" id="{FF89C320-3075-472E-9699-3EF14570303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B8D466AD-0B56-4E62-83AA-F16BE092CC6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9DA87611-0788-446F-AB4B-D5A6CF2D63D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131984EE-AA00-42DD-858E-9CBC8B68E6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2F95CBA6-C6D1-4622-974C-E8B6864440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598A1A32-B86C-4D3A-B154-037AD6CD34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5E00B8CB-C8CD-4D87-82E9-18856771B0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62B18A35-96A2-44AA-8742-5DD4419FB04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415F23E5-1936-4246-966D-D022B98D53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E0A77139-874A-4189-8373-A040B9D9667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E29189CE-CF70-437B-B5A5-D73852193C9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E67EE00F-8CE1-4D11-91F4-F31607AD7A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88978EDB-4495-471A-AA35-57971EC865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F25BE69F-315A-46B3-8F8A-C79B508FAC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a:extLst>
            <a:ext uri="{FF2B5EF4-FFF2-40B4-BE49-F238E27FC236}">
              <a16:creationId xmlns:a16="http://schemas.microsoft.com/office/drawing/2014/main" id="{BFE3E66E-CB52-4C80-AB6B-C3B2DCE196A3}"/>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358BF5C9-ECFC-4988-8749-6C031EAF41A6}"/>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a:extLst>
            <a:ext uri="{FF2B5EF4-FFF2-40B4-BE49-F238E27FC236}">
              <a16:creationId xmlns:a16="http://schemas.microsoft.com/office/drawing/2014/main" id="{D251EC5D-65EB-4279-AC8B-EB4776658589}"/>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E6A6D450-99A0-41D1-B502-44BE7781976D}"/>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a:extLst>
            <a:ext uri="{FF2B5EF4-FFF2-40B4-BE49-F238E27FC236}">
              <a16:creationId xmlns:a16="http://schemas.microsoft.com/office/drawing/2014/main" id="{145EFC14-393C-4CDB-983C-EF9702D0BDCA}"/>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F784064C-2C02-459F-83DA-1F3BD7F1A74F}"/>
            </a:ext>
          </a:extLst>
        </xdr:cNvPr>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a:extLst>
            <a:ext uri="{FF2B5EF4-FFF2-40B4-BE49-F238E27FC236}">
              <a16:creationId xmlns:a16="http://schemas.microsoft.com/office/drawing/2014/main" id="{999C959F-9D61-44FA-96C7-23850BABAAF3}"/>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a:extLst>
            <a:ext uri="{FF2B5EF4-FFF2-40B4-BE49-F238E27FC236}">
              <a16:creationId xmlns:a16="http://schemas.microsoft.com/office/drawing/2014/main" id="{203BA341-0555-4735-887F-463EAE86AC23}"/>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9" name="フローチャート: 判断 248">
          <a:extLst>
            <a:ext uri="{FF2B5EF4-FFF2-40B4-BE49-F238E27FC236}">
              <a16:creationId xmlns:a16="http://schemas.microsoft.com/office/drawing/2014/main" id="{6ED6B63C-8546-4644-B929-103B102BDE1B}"/>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10EA64C-0908-45A4-8606-9819AE1CFB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4F7E7EA-F18D-4086-91F8-76E1A1B795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3E569D0-80A6-43CE-9DBA-6A6FC03CF5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66891CD-ECCE-4E4C-A588-CABBEE81C4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2D4A890-A8DD-474E-B880-04AE585A5D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55" name="楕円 254">
          <a:extLst>
            <a:ext uri="{FF2B5EF4-FFF2-40B4-BE49-F238E27FC236}">
              <a16:creationId xmlns:a16="http://schemas.microsoft.com/office/drawing/2014/main" id="{8722C8C1-D377-499A-B0B4-84A3EB462D90}"/>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EF6CFA55-D086-4B34-9B7A-C687F1182C2A}"/>
            </a:ext>
          </a:extLst>
        </xdr:cNvPr>
        <xdr:cNvSpPr txBox="1"/>
      </xdr:nvSpPr>
      <xdr:spPr>
        <a:xfrm>
          <a:off x="4673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57" name="楕円 256">
          <a:extLst>
            <a:ext uri="{FF2B5EF4-FFF2-40B4-BE49-F238E27FC236}">
              <a16:creationId xmlns:a16="http://schemas.microsoft.com/office/drawing/2014/main" id="{CCB73DF6-D293-4861-A942-A4C735C945AE}"/>
            </a:ext>
          </a:extLst>
        </xdr:cNvPr>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161925</xdr:rowOff>
    </xdr:to>
    <xdr:cxnSp macro="">
      <xdr:nvCxnSpPr>
        <xdr:cNvPr id="258" name="直線コネクタ 257">
          <a:extLst>
            <a:ext uri="{FF2B5EF4-FFF2-40B4-BE49-F238E27FC236}">
              <a16:creationId xmlns:a16="http://schemas.microsoft.com/office/drawing/2014/main" id="{D68D4485-1829-4B42-BE4B-76DF3808EE25}"/>
            </a:ext>
          </a:extLst>
        </xdr:cNvPr>
        <xdr:cNvCxnSpPr/>
      </xdr:nvCxnSpPr>
      <xdr:spPr>
        <a:xfrm flipV="1">
          <a:off x="3797300" y="141789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259" name="楕円 258">
          <a:extLst>
            <a:ext uri="{FF2B5EF4-FFF2-40B4-BE49-F238E27FC236}">
              <a16:creationId xmlns:a16="http://schemas.microsoft.com/office/drawing/2014/main" id="{9003DF49-4001-4EA4-A27E-EA00FDCB2B21}"/>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32386</xdr:rowOff>
    </xdr:to>
    <xdr:cxnSp macro="">
      <xdr:nvCxnSpPr>
        <xdr:cNvPr id="260" name="直線コネクタ 259">
          <a:extLst>
            <a:ext uri="{FF2B5EF4-FFF2-40B4-BE49-F238E27FC236}">
              <a16:creationId xmlns:a16="http://schemas.microsoft.com/office/drawing/2014/main" id="{B9C49117-13B5-4B28-8A8F-342325A4B566}"/>
            </a:ext>
          </a:extLst>
        </xdr:cNvPr>
        <xdr:cNvCxnSpPr/>
      </xdr:nvCxnSpPr>
      <xdr:spPr>
        <a:xfrm flipV="1">
          <a:off x="2908300" y="14220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126382</xdr:rowOff>
    </xdr:from>
    <xdr:ext cx="405111" cy="259045"/>
    <xdr:sp macro="" textlink="">
      <xdr:nvSpPr>
        <xdr:cNvPr id="261" name="n_1aveValue【福祉施設】&#10;有形固定資産減価償却率">
          <a:extLst>
            <a:ext uri="{FF2B5EF4-FFF2-40B4-BE49-F238E27FC236}">
              <a16:creationId xmlns:a16="http://schemas.microsoft.com/office/drawing/2014/main" id="{9C89279A-163F-494C-8574-B0EC224B7B10}"/>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2" name="n_2aveValue【福祉施設】&#10;有形固定資産減価償却率">
          <a:extLst>
            <a:ext uri="{FF2B5EF4-FFF2-40B4-BE49-F238E27FC236}">
              <a16:creationId xmlns:a16="http://schemas.microsoft.com/office/drawing/2014/main" id="{0517923F-9D07-463C-AC6E-FFB53B673420}"/>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263" name="n_1mainValue【福祉施設】&#10;有形固定資産減価償却率">
          <a:extLst>
            <a:ext uri="{FF2B5EF4-FFF2-40B4-BE49-F238E27FC236}">
              <a16:creationId xmlns:a16="http://schemas.microsoft.com/office/drawing/2014/main" id="{DFFE5ABA-0E44-4E88-AF5A-5674E9EDAB0F}"/>
            </a:ext>
          </a:extLst>
        </xdr:cNvPr>
        <xdr:cNvSpPr txBox="1"/>
      </xdr:nvSpPr>
      <xdr:spPr>
        <a:xfrm>
          <a:off x="3582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64" name="n_2mainValue【福祉施設】&#10;有形固定資産減価償却率">
          <a:extLst>
            <a:ext uri="{FF2B5EF4-FFF2-40B4-BE49-F238E27FC236}">
              <a16:creationId xmlns:a16="http://schemas.microsoft.com/office/drawing/2014/main" id="{F663D1ED-A793-499E-A6C1-DF4BE63FCA68}"/>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B22731D3-33AB-4AD1-8148-81F2E4EF48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2F897A47-4E25-4A75-981C-D5ECC55009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164755FF-2DEF-4E4C-BCF4-D1636A4103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70C9B518-5E78-4E84-8782-9AA2FD7F9E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CA53D906-5FAE-482A-9F11-D9C99F5A3C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62CA36C4-63E1-4BF0-8D86-A2B4C1614B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D794076E-0D9D-4D73-8927-B66924B2A4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6D787F03-6F0B-459D-8E99-6279F6D7F8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63BEF256-DFFB-4624-8AE1-5A5C8AB2F8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EF25E023-9BE8-498F-AF25-143E1A65E8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C8ED42F1-4F61-4CC9-89AE-E6E4BDB33B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703B555-24B4-4200-A2D6-9C32AB2B74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2C3E4806-317D-42D3-8172-598482153C7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08A21538-D230-4BF9-A18E-7963381853D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FA656D8B-4963-4446-9E33-E044166511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1A5CF31F-8DDF-4130-AF8B-A7DA770D96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CAC811A2-894E-4F56-A381-C37541AAA74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85F43CA3-5D70-4F58-8812-2F92C5E605F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1DC572A0-B225-4BC6-AAB4-D564135FC0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0902C6A4-9485-4DAE-BFC1-E379E0F3EA8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3E952246-6746-428E-9451-CEBF24DA70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ED226364-614E-4667-860A-384AB21AE8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18FFE70D-37CE-4D56-8235-B8EB6225BF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8" name="直線コネクタ 287">
          <a:extLst>
            <a:ext uri="{FF2B5EF4-FFF2-40B4-BE49-F238E27FC236}">
              <a16:creationId xmlns:a16="http://schemas.microsoft.com/office/drawing/2014/main" id="{69934F89-8E95-486C-806F-7510AEC7F202}"/>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9" name="【福祉施設】&#10;一人当たり面積最小値テキスト">
          <a:extLst>
            <a:ext uri="{FF2B5EF4-FFF2-40B4-BE49-F238E27FC236}">
              <a16:creationId xmlns:a16="http://schemas.microsoft.com/office/drawing/2014/main" id="{6ACF7CF4-E8CA-4B67-98C5-41C409BFB06A}"/>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90" name="直線コネクタ 289">
          <a:extLst>
            <a:ext uri="{FF2B5EF4-FFF2-40B4-BE49-F238E27FC236}">
              <a16:creationId xmlns:a16="http://schemas.microsoft.com/office/drawing/2014/main" id="{EFDE66BD-B01D-429A-8ACA-823AE520E750}"/>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91" name="【福祉施設】&#10;一人当たり面積最大値テキスト">
          <a:extLst>
            <a:ext uri="{FF2B5EF4-FFF2-40B4-BE49-F238E27FC236}">
              <a16:creationId xmlns:a16="http://schemas.microsoft.com/office/drawing/2014/main" id="{40DAE1A6-3BF8-4E2F-9A8C-C45ED287F6EB}"/>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92" name="直線コネクタ 291">
          <a:extLst>
            <a:ext uri="{FF2B5EF4-FFF2-40B4-BE49-F238E27FC236}">
              <a16:creationId xmlns:a16="http://schemas.microsoft.com/office/drawing/2014/main" id="{2059B501-6B75-4153-9B58-DF4094045348}"/>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93" name="【福祉施設】&#10;一人当たり面積平均値テキスト">
          <a:extLst>
            <a:ext uri="{FF2B5EF4-FFF2-40B4-BE49-F238E27FC236}">
              <a16:creationId xmlns:a16="http://schemas.microsoft.com/office/drawing/2014/main" id="{629AFC2C-0177-4107-872B-89E964F824E6}"/>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4" name="フローチャート: 判断 293">
          <a:extLst>
            <a:ext uri="{FF2B5EF4-FFF2-40B4-BE49-F238E27FC236}">
              <a16:creationId xmlns:a16="http://schemas.microsoft.com/office/drawing/2014/main" id="{4C5511FE-5CCB-406A-9F15-011EE26C5F19}"/>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5" name="フローチャート: 判断 294">
          <a:extLst>
            <a:ext uri="{FF2B5EF4-FFF2-40B4-BE49-F238E27FC236}">
              <a16:creationId xmlns:a16="http://schemas.microsoft.com/office/drawing/2014/main" id="{2C298280-0189-47EE-99D1-473857A08C90}"/>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96" name="フローチャート: 判断 295">
          <a:extLst>
            <a:ext uri="{FF2B5EF4-FFF2-40B4-BE49-F238E27FC236}">
              <a16:creationId xmlns:a16="http://schemas.microsoft.com/office/drawing/2014/main" id="{20DC95E9-BDEF-4BCE-8298-8FD15D193CD1}"/>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10B19B9-CBDA-43B9-9279-E6E8FA1722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C6C54D-CEA8-489A-BD53-A9AD91EC77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C438F1-60DD-4FD2-98C3-B6831C7642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CB947D-DF3B-4A2C-8F78-C9C5789C70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66ECF8E-84B3-4E00-B9E9-34454BE41F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27939</xdr:rowOff>
    </xdr:from>
    <xdr:to>
      <xdr:col>55</xdr:col>
      <xdr:colOff>50800</xdr:colOff>
      <xdr:row>84</xdr:row>
      <xdr:rowOff>129539</xdr:rowOff>
    </xdr:to>
    <xdr:sp macro="" textlink="">
      <xdr:nvSpPr>
        <xdr:cNvPr id="302" name="楕円 301">
          <a:extLst>
            <a:ext uri="{FF2B5EF4-FFF2-40B4-BE49-F238E27FC236}">
              <a16:creationId xmlns:a16="http://schemas.microsoft.com/office/drawing/2014/main" id="{DB39B224-CB5F-434A-A616-7CFE95718BE5}"/>
            </a:ext>
          </a:extLst>
        </xdr:cNvPr>
        <xdr:cNvSpPr/>
      </xdr:nvSpPr>
      <xdr:spPr>
        <a:xfrm>
          <a:off x="104267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50816</xdr:rowOff>
    </xdr:from>
    <xdr:ext cx="469744" cy="259045"/>
    <xdr:sp macro="" textlink="">
      <xdr:nvSpPr>
        <xdr:cNvPr id="303" name="【福祉施設】&#10;一人当たり面積該当値テキスト">
          <a:extLst>
            <a:ext uri="{FF2B5EF4-FFF2-40B4-BE49-F238E27FC236}">
              <a16:creationId xmlns:a16="http://schemas.microsoft.com/office/drawing/2014/main" id="{018B413B-B375-4297-B94E-CAF3BDC11074}"/>
            </a:ext>
          </a:extLst>
        </xdr:cNvPr>
        <xdr:cNvSpPr txBox="1"/>
      </xdr:nvSpPr>
      <xdr:spPr>
        <a:xfrm>
          <a:off x="10515600"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35561</xdr:rowOff>
    </xdr:from>
    <xdr:to>
      <xdr:col>50</xdr:col>
      <xdr:colOff>165100</xdr:colOff>
      <xdr:row>84</xdr:row>
      <xdr:rowOff>137161</xdr:rowOff>
    </xdr:to>
    <xdr:sp macro="" textlink="">
      <xdr:nvSpPr>
        <xdr:cNvPr id="304" name="楕円 303">
          <a:extLst>
            <a:ext uri="{FF2B5EF4-FFF2-40B4-BE49-F238E27FC236}">
              <a16:creationId xmlns:a16="http://schemas.microsoft.com/office/drawing/2014/main" id="{20FE8491-03D3-44DA-B376-443A08604799}"/>
            </a:ext>
          </a:extLst>
        </xdr:cNvPr>
        <xdr:cNvSpPr/>
      </xdr:nvSpPr>
      <xdr:spPr>
        <a:xfrm>
          <a:off x="9588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78739</xdr:rowOff>
    </xdr:from>
    <xdr:to>
      <xdr:col>55</xdr:col>
      <xdr:colOff>0</xdr:colOff>
      <xdr:row>84</xdr:row>
      <xdr:rowOff>86361</xdr:rowOff>
    </xdr:to>
    <xdr:cxnSp macro="">
      <xdr:nvCxnSpPr>
        <xdr:cNvPr id="305" name="直線コネクタ 304">
          <a:extLst>
            <a:ext uri="{FF2B5EF4-FFF2-40B4-BE49-F238E27FC236}">
              <a16:creationId xmlns:a16="http://schemas.microsoft.com/office/drawing/2014/main" id="{BF0F4048-3251-4D9C-82AE-D27B6C46B29F}"/>
            </a:ext>
          </a:extLst>
        </xdr:cNvPr>
        <xdr:cNvCxnSpPr/>
      </xdr:nvCxnSpPr>
      <xdr:spPr>
        <a:xfrm flipV="1">
          <a:off x="9639300" y="14480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45720</xdr:rowOff>
    </xdr:from>
    <xdr:to>
      <xdr:col>46</xdr:col>
      <xdr:colOff>38100</xdr:colOff>
      <xdr:row>84</xdr:row>
      <xdr:rowOff>147320</xdr:rowOff>
    </xdr:to>
    <xdr:sp macro="" textlink="">
      <xdr:nvSpPr>
        <xdr:cNvPr id="306" name="楕円 305">
          <a:extLst>
            <a:ext uri="{FF2B5EF4-FFF2-40B4-BE49-F238E27FC236}">
              <a16:creationId xmlns:a16="http://schemas.microsoft.com/office/drawing/2014/main" id="{FB0992DB-D0DF-4321-8DC5-A395A9A1E2CA}"/>
            </a:ext>
          </a:extLst>
        </xdr:cNvPr>
        <xdr:cNvSpPr/>
      </xdr:nvSpPr>
      <xdr:spPr>
        <a:xfrm>
          <a:off x="86995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86361</xdr:rowOff>
    </xdr:from>
    <xdr:to>
      <xdr:col>50</xdr:col>
      <xdr:colOff>114300</xdr:colOff>
      <xdr:row>84</xdr:row>
      <xdr:rowOff>96520</xdr:rowOff>
    </xdr:to>
    <xdr:cxnSp macro="">
      <xdr:nvCxnSpPr>
        <xdr:cNvPr id="307" name="直線コネクタ 306">
          <a:extLst>
            <a:ext uri="{FF2B5EF4-FFF2-40B4-BE49-F238E27FC236}">
              <a16:creationId xmlns:a16="http://schemas.microsoft.com/office/drawing/2014/main" id="{DC0F96A3-B5DA-4903-BE91-1A2EB218D8BB}"/>
            </a:ext>
          </a:extLst>
        </xdr:cNvPr>
        <xdr:cNvCxnSpPr/>
      </xdr:nvCxnSpPr>
      <xdr:spPr>
        <a:xfrm flipV="1">
          <a:off x="8750300" y="144881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308" name="n_1aveValue【福祉施設】&#10;一人当たり面積">
          <a:extLst>
            <a:ext uri="{FF2B5EF4-FFF2-40B4-BE49-F238E27FC236}">
              <a16:creationId xmlns:a16="http://schemas.microsoft.com/office/drawing/2014/main" id="{306FE1B1-0DBA-412D-969C-217C1CBE1054}"/>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31766</xdr:rowOff>
    </xdr:from>
    <xdr:ext cx="469744" cy="259045"/>
    <xdr:sp macro="" textlink="">
      <xdr:nvSpPr>
        <xdr:cNvPr id="309" name="n_2aveValue【福祉施設】&#10;一人当たり面積">
          <a:extLst>
            <a:ext uri="{FF2B5EF4-FFF2-40B4-BE49-F238E27FC236}">
              <a16:creationId xmlns:a16="http://schemas.microsoft.com/office/drawing/2014/main" id="{29A47803-889C-4F29-A82C-B4ED2D17CC10}"/>
            </a:ext>
          </a:extLst>
        </xdr:cNvPr>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128288</xdr:rowOff>
    </xdr:from>
    <xdr:ext cx="469744" cy="259045"/>
    <xdr:sp macro="" textlink="">
      <xdr:nvSpPr>
        <xdr:cNvPr id="310" name="n_1mainValue【福祉施設】&#10;一人当たり面積">
          <a:extLst>
            <a:ext uri="{FF2B5EF4-FFF2-40B4-BE49-F238E27FC236}">
              <a16:creationId xmlns:a16="http://schemas.microsoft.com/office/drawing/2014/main" id="{5FB1D84E-5996-45C3-8DC6-4F85FD85C606}"/>
            </a:ext>
          </a:extLst>
        </xdr:cNvPr>
        <xdr:cNvSpPr txBox="1"/>
      </xdr:nvSpPr>
      <xdr:spPr>
        <a:xfrm>
          <a:off x="9391727"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163847</xdr:rowOff>
    </xdr:from>
    <xdr:ext cx="469744" cy="259045"/>
    <xdr:sp macro="" textlink="">
      <xdr:nvSpPr>
        <xdr:cNvPr id="311" name="n_2mainValue【福祉施設】&#10;一人当たり面積">
          <a:extLst>
            <a:ext uri="{FF2B5EF4-FFF2-40B4-BE49-F238E27FC236}">
              <a16:creationId xmlns:a16="http://schemas.microsoft.com/office/drawing/2014/main" id="{3312E77C-84A3-4669-8414-DED16EE35E66}"/>
            </a:ext>
          </a:extLst>
        </xdr:cNvPr>
        <xdr:cNvSpPr txBox="1"/>
      </xdr:nvSpPr>
      <xdr:spPr>
        <a:xfrm>
          <a:off x="8515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733A991B-B403-44AD-9E72-9A8D8E3DD2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6A523BCC-FA97-4216-9C15-73D3A44AB9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72CF4002-C00B-4AFD-B941-95B50FF356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F6553EE6-755B-4E35-AE96-D96627012A2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C6112680-BF50-40A9-8F9F-E065506624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5C1046EA-6663-481D-ABE1-630CD730C6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04486B08-1540-4EFD-9543-9BC22342F2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DDF865F2-AD57-405B-AB74-C2FDA81C3B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E162136F-2F30-4FA9-9973-7E8D5C0EF1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A5215217-D687-41FC-9F69-4DFB39ACD6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a:extLst>
            <a:ext uri="{FF2B5EF4-FFF2-40B4-BE49-F238E27FC236}">
              <a16:creationId xmlns:a16="http://schemas.microsoft.com/office/drawing/2014/main" id="{A9FBFFD0-1F98-4C23-83CA-5DC5F55DEA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3" name="テキスト ボックス 322">
          <a:extLst>
            <a:ext uri="{FF2B5EF4-FFF2-40B4-BE49-F238E27FC236}">
              <a16:creationId xmlns:a16="http://schemas.microsoft.com/office/drawing/2014/main" id="{46E6A617-1FA7-44A6-98FF-3A3757B7800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a:extLst>
            <a:ext uri="{FF2B5EF4-FFF2-40B4-BE49-F238E27FC236}">
              <a16:creationId xmlns:a16="http://schemas.microsoft.com/office/drawing/2014/main" id="{2C1B05B0-A3C1-49A3-AFCC-A4E80BA3FDE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a:extLst>
            <a:ext uri="{FF2B5EF4-FFF2-40B4-BE49-F238E27FC236}">
              <a16:creationId xmlns:a16="http://schemas.microsoft.com/office/drawing/2014/main" id="{D61D587A-E6A4-4D3E-B36A-2A1553D400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a:extLst>
            <a:ext uri="{FF2B5EF4-FFF2-40B4-BE49-F238E27FC236}">
              <a16:creationId xmlns:a16="http://schemas.microsoft.com/office/drawing/2014/main" id="{1F720990-549F-4CA5-A26E-E159CB74AC8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a:extLst>
            <a:ext uri="{FF2B5EF4-FFF2-40B4-BE49-F238E27FC236}">
              <a16:creationId xmlns:a16="http://schemas.microsoft.com/office/drawing/2014/main" id="{01382056-6ACD-4E60-A959-F96071B5AFC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a:extLst>
            <a:ext uri="{FF2B5EF4-FFF2-40B4-BE49-F238E27FC236}">
              <a16:creationId xmlns:a16="http://schemas.microsoft.com/office/drawing/2014/main" id="{6AD3E8B5-7584-425C-9299-E855915D362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a:extLst>
            <a:ext uri="{FF2B5EF4-FFF2-40B4-BE49-F238E27FC236}">
              <a16:creationId xmlns:a16="http://schemas.microsoft.com/office/drawing/2014/main" id="{3860DE45-277E-423C-BC44-A8371C1B95D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a:extLst>
            <a:ext uri="{FF2B5EF4-FFF2-40B4-BE49-F238E27FC236}">
              <a16:creationId xmlns:a16="http://schemas.microsoft.com/office/drawing/2014/main" id="{76B4736B-A25A-40D0-B1B3-C8E8135FE8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a:extLst>
            <a:ext uri="{FF2B5EF4-FFF2-40B4-BE49-F238E27FC236}">
              <a16:creationId xmlns:a16="http://schemas.microsoft.com/office/drawing/2014/main" id="{385AB7F0-BE21-402B-89D4-56075CC48EA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a:extLst>
            <a:ext uri="{FF2B5EF4-FFF2-40B4-BE49-F238E27FC236}">
              <a16:creationId xmlns:a16="http://schemas.microsoft.com/office/drawing/2014/main" id="{84A9A3D7-A6C4-4E0B-B1EE-1F2098DEC39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a:extLst>
            <a:ext uri="{FF2B5EF4-FFF2-40B4-BE49-F238E27FC236}">
              <a16:creationId xmlns:a16="http://schemas.microsoft.com/office/drawing/2014/main" id="{81876585-C5E2-4AAB-A2B3-97E746BC203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30818C9D-C638-49AF-961D-19C3BDEBE2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BA4B0F8E-5C32-4CAF-8845-337803CE0BE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a:extLst>
            <a:ext uri="{FF2B5EF4-FFF2-40B4-BE49-F238E27FC236}">
              <a16:creationId xmlns:a16="http://schemas.microsoft.com/office/drawing/2014/main" id="{38B1D3C7-DAD0-47A9-841D-F95A8FFBA54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37" name="直線コネクタ 336">
          <a:extLst>
            <a:ext uri="{FF2B5EF4-FFF2-40B4-BE49-F238E27FC236}">
              <a16:creationId xmlns:a16="http://schemas.microsoft.com/office/drawing/2014/main" id="{950F1F18-7C66-463D-82CB-1515B1D9E418}"/>
            </a:ext>
          </a:extLst>
        </xdr:cNvPr>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38" name="【市民会館】&#10;有形固定資産減価償却率最小値テキスト">
          <a:extLst>
            <a:ext uri="{FF2B5EF4-FFF2-40B4-BE49-F238E27FC236}">
              <a16:creationId xmlns:a16="http://schemas.microsoft.com/office/drawing/2014/main" id="{23D7F55E-407B-43D0-B705-0AD00D5B24E2}"/>
            </a:ext>
          </a:extLst>
        </xdr:cNvPr>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39" name="直線コネクタ 338">
          <a:extLst>
            <a:ext uri="{FF2B5EF4-FFF2-40B4-BE49-F238E27FC236}">
              <a16:creationId xmlns:a16="http://schemas.microsoft.com/office/drawing/2014/main" id="{66394655-8F5B-40DC-B8DB-34A7E1FE260B}"/>
            </a:ext>
          </a:extLst>
        </xdr:cNvPr>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0" name="【市民会館】&#10;有形固定資産減価償却率最大値テキスト">
          <a:extLst>
            <a:ext uri="{FF2B5EF4-FFF2-40B4-BE49-F238E27FC236}">
              <a16:creationId xmlns:a16="http://schemas.microsoft.com/office/drawing/2014/main" id="{C8B3805C-3764-4E06-B552-BD2B9051A5B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1" name="直線コネクタ 340">
          <a:extLst>
            <a:ext uri="{FF2B5EF4-FFF2-40B4-BE49-F238E27FC236}">
              <a16:creationId xmlns:a16="http://schemas.microsoft.com/office/drawing/2014/main" id="{2005C3BA-BDD9-4841-A9E7-E9FDD9AF3D6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42" name="【市民会館】&#10;有形固定資産減価償却率平均値テキスト">
          <a:extLst>
            <a:ext uri="{FF2B5EF4-FFF2-40B4-BE49-F238E27FC236}">
              <a16:creationId xmlns:a16="http://schemas.microsoft.com/office/drawing/2014/main" id="{84BD2797-0F43-4F30-B99C-23612CB79D37}"/>
            </a:ext>
          </a:extLst>
        </xdr:cNvPr>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43" name="フローチャート: 判断 342">
          <a:extLst>
            <a:ext uri="{FF2B5EF4-FFF2-40B4-BE49-F238E27FC236}">
              <a16:creationId xmlns:a16="http://schemas.microsoft.com/office/drawing/2014/main" id="{C804EC0D-35E3-445A-B1A4-6689F822EB9A}"/>
            </a:ext>
          </a:extLst>
        </xdr:cNvPr>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44" name="フローチャート: 判断 343">
          <a:extLst>
            <a:ext uri="{FF2B5EF4-FFF2-40B4-BE49-F238E27FC236}">
              <a16:creationId xmlns:a16="http://schemas.microsoft.com/office/drawing/2014/main" id="{EF23E27F-9DFD-4CEF-8346-7BD9D82B2DF1}"/>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45" name="フローチャート: 判断 344">
          <a:extLst>
            <a:ext uri="{FF2B5EF4-FFF2-40B4-BE49-F238E27FC236}">
              <a16:creationId xmlns:a16="http://schemas.microsoft.com/office/drawing/2014/main" id="{2AD6DB90-88C9-4BC3-B8BE-803764ABF6E2}"/>
            </a:ext>
          </a:extLst>
        </xdr:cNvPr>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C4FCE7BD-7B09-4182-945F-C9D0E76D29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4700F0D8-8121-4362-9D81-61784EAD0C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74D3FCA1-16B9-47BF-A638-D790AE1A56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F0E3C0DA-CEFD-47F1-AA84-9786633C95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EB9E87D3-76C1-4532-B265-DC615AD9DA5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51" name="楕円 350">
          <a:extLst>
            <a:ext uri="{FF2B5EF4-FFF2-40B4-BE49-F238E27FC236}">
              <a16:creationId xmlns:a16="http://schemas.microsoft.com/office/drawing/2014/main" id="{A4D25C25-F35F-4937-9047-6EEC71ED54EB}"/>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352" name="【市民会館】&#10;有形固定資産減価償却率該当値テキスト">
          <a:extLst>
            <a:ext uri="{FF2B5EF4-FFF2-40B4-BE49-F238E27FC236}">
              <a16:creationId xmlns:a16="http://schemas.microsoft.com/office/drawing/2014/main" id="{7F1C6936-F4F9-4567-92D7-A722BDDC123B}"/>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56424</xdr:rowOff>
    </xdr:from>
    <xdr:to>
      <xdr:col>20</xdr:col>
      <xdr:colOff>38100</xdr:colOff>
      <xdr:row>102</xdr:row>
      <xdr:rowOff>158024</xdr:rowOff>
    </xdr:to>
    <xdr:sp macro="" textlink="">
      <xdr:nvSpPr>
        <xdr:cNvPr id="353" name="楕円 352">
          <a:extLst>
            <a:ext uri="{FF2B5EF4-FFF2-40B4-BE49-F238E27FC236}">
              <a16:creationId xmlns:a16="http://schemas.microsoft.com/office/drawing/2014/main" id="{6CFD2DA7-4063-4BB7-BB4E-B5AA247E258F}"/>
            </a:ext>
          </a:extLst>
        </xdr:cNvPr>
        <xdr:cNvSpPr/>
      </xdr:nvSpPr>
      <xdr:spPr>
        <a:xfrm>
          <a:off x="3746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107224</xdr:rowOff>
    </xdr:to>
    <xdr:cxnSp macro="">
      <xdr:nvCxnSpPr>
        <xdr:cNvPr id="354" name="直線コネクタ 353">
          <a:extLst>
            <a:ext uri="{FF2B5EF4-FFF2-40B4-BE49-F238E27FC236}">
              <a16:creationId xmlns:a16="http://schemas.microsoft.com/office/drawing/2014/main" id="{0E6128DC-4991-4690-BA20-487CD4588869}"/>
            </a:ext>
          </a:extLst>
        </xdr:cNvPr>
        <xdr:cNvCxnSpPr/>
      </xdr:nvCxnSpPr>
      <xdr:spPr>
        <a:xfrm flipV="1">
          <a:off x="3797300" y="1754123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111942</xdr:rowOff>
    </xdr:from>
    <xdr:to>
      <xdr:col>15</xdr:col>
      <xdr:colOff>101600</xdr:colOff>
      <xdr:row>103</xdr:row>
      <xdr:rowOff>42092</xdr:rowOff>
    </xdr:to>
    <xdr:sp macro="" textlink="">
      <xdr:nvSpPr>
        <xdr:cNvPr id="355" name="楕円 354">
          <a:extLst>
            <a:ext uri="{FF2B5EF4-FFF2-40B4-BE49-F238E27FC236}">
              <a16:creationId xmlns:a16="http://schemas.microsoft.com/office/drawing/2014/main" id="{F88BB42F-67A7-4CC5-95C1-5F1CDF22AEB9}"/>
            </a:ext>
          </a:extLst>
        </xdr:cNvPr>
        <xdr:cNvSpPr/>
      </xdr:nvSpPr>
      <xdr:spPr>
        <a:xfrm>
          <a:off x="2857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107224</xdr:rowOff>
    </xdr:from>
    <xdr:to>
      <xdr:col>19</xdr:col>
      <xdr:colOff>177800</xdr:colOff>
      <xdr:row>102</xdr:row>
      <xdr:rowOff>162742</xdr:rowOff>
    </xdr:to>
    <xdr:cxnSp macro="">
      <xdr:nvCxnSpPr>
        <xdr:cNvPr id="356" name="直線コネクタ 355">
          <a:extLst>
            <a:ext uri="{FF2B5EF4-FFF2-40B4-BE49-F238E27FC236}">
              <a16:creationId xmlns:a16="http://schemas.microsoft.com/office/drawing/2014/main" id="{02F28409-CEAE-4815-844C-0C81D47442DE}"/>
            </a:ext>
          </a:extLst>
        </xdr:cNvPr>
        <xdr:cNvCxnSpPr/>
      </xdr:nvCxnSpPr>
      <xdr:spPr>
        <a:xfrm flipV="1">
          <a:off x="2908300" y="1759512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357" name="n_1aveValue【市民会館】&#10;有形固定資産減価償却率">
          <a:extLst>
            <a:ext uri="{FF2B5EF4-FFF2-40B4-BE49-F238E27FC236}">
              <a16:creationId xmlns:a16="http://schemas.microsoft.com/office/drawing/2014/main" id="{F8558506-4952-4E6F-9AB1-05616B418BD4}"/>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58" name="n_2aveValue【市民会館】&#10;有形固定資産減価償却率">
          <a:extLst>
            <a:ext uri="{FF2B5EF4-FFF2-40B4-BE49-F238E27FC236}">
              <a16:creationId xmlns:a16="http://schemas.microsoft.com/office/drawing/2014/main" id="{2D412A7F-973C-4B36-B7F6-5E0813EC59B8}"/>
            </a:ext>
          </a:extLst>
        </xdr:cNvPr>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3101</xdr:rowOff>
    </xdr:from>
    <xdr:ext cx="405111" cy="259045"/>
    <xdr:sp macro="" textlink="">
      <xdr:nvSpPr>
        <xdr:cNvPr id="359" name="n_1mainValue【市民会館】&#10;有形固定資産減価償却率">
          <a:extLst>
            <a:ext uri="{FF2B5EF4-FFF2-40B4-BE49-F238E27FC236}">
              <a16:creationId xmlns:a16="http://schemas.microsoft.com/office/drawing/2014/main" id="{CDD0C447-231A-492F-A82B-CD6C1D24ACB0}"/>
            </a:ext>
          </a:extLst>
        </xdr:cNvPr>
        <xdr:cNvSpPr txBox="1"/>
      </xdr:nvSpPr>
      <xdr:spPr>
        <a:xfrm>
          <a:off x="3582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58619</xdr:rowOff>
    </xdr:from>
    <xdr:ext cx="405111" cy="259045"/>
    <xdr:sp macro="" textlink="">
      <xdr:nvSpPr>
        <xdr:cNvPr id="360" name="n_2mainValue【市民会館】&#10;有形固定資産減価償却率">
          <a:extLst>
            <a:ext uri="{FF2B5EF4-FFF2-40B4-BE49-F238E27FC236}">
              <a16:creationId xmlns:a16="http://schemas.microsoft.com/office/drawing/2014/main" id="{7534A32D-4D36-473E-821F-AE90EEC33750}"/>
            </a:ext>
          </a:extLst>
        </xdr:cNvPr>
        <xdr:cNvSpPr txBox="1"/>
      </xdr:nvSpPr>
      <xdr:spPr>
        <a:xfrm>
          <a:off x="2705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93B93043-0565-4160-A0D3-62A5A0AB64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3AE19D44-29E7-47C8-8AA4-B354454162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37B36A28-752F-4632-8B38-E01830D2F2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3122BAA5-4C67-4E1A-BF89-CFE9682E4D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802616CF-11CA-4176-B34F-78040ACBC1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2301FF46-F179-4240-B35F-0ED2394802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90A49BCE-304A-44AB-B976-B2C9EB0BF7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05ACEEF1-92FD-4B68-AFC1-0886F898DF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0F1EA79F-4B1D-4D33-A00A-5CBC6FB9E0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3EF27F3D-4F43-4C3E-99B8-4D6256FE33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a:extLst>
            <a:ext uri="{FF2B5EF4-FFF2-40B4-BE49-F238E27FC236}">
              <a16:creationId xmlns:a16="http://schemas.microsoft.com/office/drawing/2014/main" id="{038737F3-54CD-402A-BCAF-657CF96F396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A98B6D31-4B2F-4C7A-B7EB-C48751D784B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a:extLst>
            <a:ext uri="{FF2B5EF4-FFF2-40B4-BE49-F238E27FC236}">
              <a16:creationId xmlns:a16="http://schemas.microsoft.com/office/drawing/2014/main" id="{92BAEF4A-9464-40B2-97FB-55EE40757D1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a:extLst>
            <a:ext uri="{FF2B5EF4-FFF2-40B4-BE49-F238E27FC236}">
              <a16:creationId xmlns:a16="http://schemas.microsoft.com/office/drawing/2014/main" id="{C02588AB-A0ED-4AD9-88CE-EA32785FC89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a:extLst>
            <a:ext uri="{FF2B5EF4-FFF2-40B4-BE49-F238E27FC236}">
              <a16:creationId xmlns:a16="http://schemas.microsoft.com/office/drawing/2014/main" id="{23115AA1-066F-44A5-B788-264E6D2564A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a:extLst>
            <a:ext uri="{FF2B5EF4-FFF2-40B4-BE49-F238E27FC236}">
              <a16:creationId xmlns:a16="http://schemas.microsoft.com/office/drawing/2014/main" id="{33A8D063-CE7E-49EE-82B3-F6A8E117CA9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a:extLst>
            <a:ext uri="{FF2B5EF4-FFF2-40B4-BE49-F238E27FC236}">
              <a16:creationId xmlns:a16="http://schemas.microsoft.com/office/drawing/2014/main" id="{FDC96377-6F4F-4B79-AAEA-74212A7FE5D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a:extLst>
            <a:ext uri="{FF2B5EF4-FFF2-40B4-BE49-F238E27FC236}">
              <a16:creationId xmlns:a16="http://schemas.microsoft.com/office/drawing/2014/main" id="{2A3EE5C2-BA8C-4681-83E8-C78CF0AEA90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a:extLst>
            <a:ext uri="{FF2B5EF4-FFF2-40B4-BE49-F238E27FC236}">
              <a16:creationId xmlns:a16="http://schemas.microsoft.com/office/drawing/2014/main" id="{60663C70-AC85-451D-ABC9-73C1698CF73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a:extLst>
            <a:ext uri="{FF2B5EF4-FFF2-40B4-BE49-F238E27FC236}">
              <a16:creationId xmlns:a16="http://schemas.microsoft.com/office/drawing/2014/main" id="{1A03413A-E2FD-4869-A5B0-80E1D591ED4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a:extLst>
            <a:ext uri="{FF2B5EF4-FFF2-40B4-BE49-F238E27FC236}">
              <a16:creationId xmlns:a16="http://schemas.microsoft.com/office/drawing/2014/main" id="{C9E80267-8A8F-4BD2-9D35-6756A48FB5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a:extLst>
            <a:ext uri="{FF2B5EF4-FFF2-40B4-BE49-F238E27FC236}">
              <a16:creationId xmlns:a16="http://schemas.microsoft.com/office/drawing/2014/main" id="{66F600BF-BD65-4D25-9E20-4B812BAD91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a:extLst>
            <a:ext uri="{FF2B5EF4-FFF2-40B4-BE49-F238E27FC236}">
              <a16:creationId xmlns:a16="http://schemas.microsoft.com/office/drawing/2014/main" id="{2599B60D-2397-49B8-9261-CEB9762939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84" name="直線コネクタ 383">
          <a:extLst>
            <a:ext uri="{FF2B5EF4-FFF2-40B4-BE49-F238E27FC236}">
              <a16:creationId xmlns:a16="http://schemas.microsoft.com/office/drawing/2014/main" id="{2EEED619-CB9D-4F88-A783-CE222261EDA6}"/>
            </a:ext>
          </a:extLst>
        </xdr:cNvPr>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85" name="【市民会館】&#10;一人当たり面積最小値テキスト">
          <a:extLst>
            <a:ext uri="{FF2B5EF4-FFF2-40B4-BE49-F238E27FC236}">
              <a16:creationId xmlns:a16="http://schemas.microsoft.com/office/drawing/2014/main" id="{7240F4C9-BDCB-4443-B4E1-EF1230F65ED6}"/>
            </a:ext>
          </a:extLst>
        </xdr:cNvPr>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86" name="直線コネクタ 385">
          <a:extLst>
            <a:ext uri="{FF2B5EF4-FFF2-40B4-BE49-F238E27FC236}">
              <a16:creationId xmlns:a16="http://schemas.microsoft.com/office/drawing/2014/main" id="{EB11DE05-9C19-43E9-AC79-9DD37EBBE6A7}"/>
            </a:ext>
          </a:extLst>
        </xdr:cNvPr>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87" name="【市民会館】&#10;一人当たり面積最大値テキスト">
          <a:extLst>
            <a:ext uri="{FF2B5EF4-FFF2-40B4-BE49-F238E27FC236}">
              <a16:creationId xmlns:a16="http://schemas.microsoft.com/office/drawing/2014/main" id="{19046099-7B19-4D1D-AC8B-3D3972BB7330}"/>
            </a:ext>
          </a:extLst>
        </xdr:cNvPr>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88" name="直線コネクタ 387">
          <a:extLst>
            <a:ext uri="{FF2B5EF4-FFF2-40B4-BE49-F238E27FC236}">
              <a16:creationId xmlns:a16="http://schemas.microsoft.com/office/drawing/2014/main" id="{FA3BFFDB-7D53-4742-B900-33B72C442AE5}"/>
            </a:ext>
          </a:extLst>
        </xdr:cNvPr>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389" name="【市民会館】&#10;一人当たり面積平均値テキスト">
          <a:extLst>
            <a:ext uri="{FF2B5EF4-FFF2-40B4-BE49-F238E27FC236}">
              <a16:creationId xmlns:a16="http://schemas.microsoft.com/office/drawing/2014/main" id="{777FC1DA-1F91-4A42-960F-A09535370871}"/>
            </a:ext>
          </a:extLst>
        </xdr:cNvPr>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90" name="フローチャート: 判断 389">
          <a:extLst>
            <a:ext uri="{FF2B5EF4-FFF2-40B4-BE49-F238E27FC236}">
              <a16:creationId xmlns:a16="http://schemas.microsoft.com/office/drawing/2014/main" id="{F1DBF777-04A8-44F3-8505-C40F61485DF4}"/>
            </a:ext>
          </a:extLst>
        </xdr:cNvPr>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91" name="フローチャート: 判断 390">
          <a:extLst>
            <a:ext uri="{FF2B5EF4-FFF2-40B4-BE49-F238E27FC236}">
              <a16:creationId xmlns:a16="http://schemas.microsoft.com/office/drawing/2014/main" id="{F89892EB-F641-4107-92EE-9D3B6C5A5B11}"/>
            </a:ext>
          </a:extLst>
        </xdr:cNvPr>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92" name="フローチャート: 判断 391">
          <a:extLst>
            <a:ext uri="{FF2B5EF4-FFF2-40B4-BE49-F238E27FC236}">
              <a16:creationId xmlns:a16="http://schemas.microsoft.com/office/drawing/2014/main" id="{E6B75C2D-B7D8-4B22-B8FF-26D6E014BFB1}"/>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CEE06E9A-3561-4909-88CA-3829D23A42A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8AB0381-558F-47E8-A7D3-D46A43C07D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D5D555EF-CAF0-4C12-A2D2-43035AE7283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23DE351-6E30-4CFA-A261-49ADE160C8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A9C88A9-9985-4015-87B0-87E16D6B0D2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34544</xdr:rowOff>
    </xdr:from>
    <xdr:to>
      <xdr:col>55</xdr:col>
      <xdr:colOff>50800</xdr:colOff>
      <xdr:row>107</xdr:row>
      <xdr:rowOff>136144</xdr:rowOff>
    </xdr:to>
    <xdr:sp macro="" textlink="">
      <xdr:nvSpPr>
        <xdr:cNvPr id="398" name="楕円 397">
          <a:extLst>
            <a:ext uri="{FF2B5EF4-FFF2-40B4-BE49-F238E27FC236}">
              <a16:creationId xmlns:a16="http://schemas.microsoft.com/office/drawing/2014/main" id="{5F62A2F4-4E54-4F3C-AE9B-6F3740C61275}"/>
            </a:ext>
          </a:extLst>
        </xdr:cNvPr>
        <xdr:cNvSpPr/>
      </xdr:nvSpPr>
      <xdr:spPr>
        <a:xfrm>
          <a:off x="10426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12971</xdr:rowOff>
    </xdr:from>
    <xdr:ext cx="469744" cy="259045"/>
    <xdr:sp macro="" textlink="">
      <xdr:nvSpPr>
        <xdr:cNvPr id="399" name="【市民会館】&#10;一人当たり面積該当値テキスト">
          <a:extLst>
            <a:ext uri="{FF2B5EF4-FFF2-40B4-BE49-F238E27FC236}">
              <a16:creationId xmlns:a16="http://schemas.microsoft.com/office/drawing/2014/main" id="{B7A84015-8951-4FD6-9CC3-C529DF969A48}"/>
            </a:ext>
          </a:extLst>
        </xdr:cNvPr>
        <xdr:cNvSpPr txBox="1"/>
      </xdr:nvSpPr>
      <xdr:spPr>
        <a:xfrm>
          <a:off x="10515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39878</xdr:rowOff>
    </xdr:from>
    <xdr:to>
      <xdr:col>50</xdr:col>
      <xdr:colOff>165100</xdr:colOff>
      <xdr:row>107</xdr:row>
      <xdr:rowOff>141478</xdr:rowOff>
    </xdr:to>
    <xdr:sp macro="" textlink="">
      <xdr:nvSpPr>
        <xdr:cNvPr id="400" name="楕円 399">
          <a:extLst>
            <a:ext uri="{FF2B5EF4-FFF2-40B4-BE49-F238E27FC236}">
              <a16:creationId xmlns:a16="http://schemas.microsoft.com/office/drawing/2014/main" id="{94743BD8-6727-4827-9AF2-CF8668C57E3A}"/>
            </a:ext>
          </a:extLst>
        </xdr:cNvPr>
        <xdr:cNvSpPr/>
      </xdr:nvSpPr>
      <xdr:spPr>
        <a:xfrm>
          <a:off x="9588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85344</xdr:rowOff>
    </xdr:from>
    <xdr:to>
      <xdr:col>55</xdr:col>
      <xdr:colOff>0</xdr:colOff>
      <xdr:row>107</xdr:row>
      <xdr:rowOff>90678</xdr:rowOff>
    </xdr:to>
    <xdr:cxnSp macro="">
      <xdr:nvCxnSpPr>
        <xdr:cNvPr id="401" name="直線コネクタ 400">
          <a:extLst>
            <a:ext uri="{FF2B5EF4-FFF2-40B4-BE49-F238E27FC236}">
              <a16:creationId xmlns:a16="http://schemas.microsoft.com/office/drawing/2014/main" id="{8F9844DB-F47D-4FE3-B2EB-B0AA3428AAC7}"/>
            </a:ext>
          </a:extLst>
        </xdr:cNvPr>
        <xdr:cNvCxnSpPr/>
      </xdr:nvCxnSpPr>
      <xdr:spPr>
        <a:xfrm flipV="1">
          <a:off x="9639300" y="1843049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02" name="楕円 401">
          <a:extLst>
            <a:ext uri="{FF2B5EF4-FFF2-40B4-BE49-F238E27FC236}">
              <a16:creationId xmlns:a16="http://schemas.microsoft.com/office/drawing/2014/main" id="{F7147E38-B04B-47E3-B8D4-A7609D052014}"/>
            </a:ext>
          </a:extLst>
        </xdr:cNvPr>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90678</xdr:rowOff>
    </xdr:from>
    <xdr:to>
      <xdr:col>50</xdr:col>
      <xdr:colOff>114300</xdr:colOff>
      <xdr:row>107</xdr:row>
      <xdr:rowOff>96774</xdr:rowOff>
    </xdr:to>
    <xdr:cxnSp macro="">
      <xdr:nvCxnSpPr>
        <xdr:cNvPr id="403" name="直線コネクタ 402">
          <a:extLst>
            <a:ext uri="{FF2B5EF4-FFF2-40B4-BE49-F238E27FC236}">
              <a16:creationId xmlns:a16="http://schemas.microsoft.com/office/drawing/2014/main" id="{42A46818-BF8D-45E1-B146-466C0146257B}"/>
            </a:ext>
          </a:extLst>
        </xdr:cNvPr>
        <xdr:cNvCxnSpPr/>
      </xdr:nvCxnSpPr>
      <xdr:spPr>
        <a:xfrm flipV="1">
          <a:off x="8750300" y="1843582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45229</xdr:rowOff>
    </xdr:from>
    <xdr:ext cx="469744" cy="259045"/>
    <xdr:sp macro="" textlink="">
      <xdr:nvSpPr>
        <xdr:cNvPr id="404" name="n_1aveValue【市民会館】&#10;一人当たり面積">
          <a:extLst>
            <a:ext uri="{FF2B5EF4-FFF2-40B4-BE49-F238E27FC236}">
              <a16:creationId xmlns:a16="http://schemas.microsoft.com/office/drawing/2014/main" id="{2F009842-1F15-414E-A8D4-6EB7DAF5F067}"/>
            </a:ext>
          </a:extLst>
        </xdr:cNvPr>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405" name="n_2aveValue【市民会館】&#10;一人当たり面積">
          <a:extLst>
            <a:ext uri="{FF2B5EF4-FFF2-40B4-BE49-F238E27FC236}">
              <a16:creationId xmlns:a16="http://schemas.microsoft.com/office/drawing/2014/main" id="{8E121440-4182-4F8A-B97D-7FC4C99E4E90}"/>
            </a:ext>
          </a:extLst>
        </xdr:cNvPr>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132605</xdr:rowOff>
    </xdr:from>
    <xdr:ext cx="469744" cy="259045"/>
    <xdr:sp macro="" textlink="">
      <xdr:nvSpPr>
        <xdr:cNvPr id="406" name="n_1mainValue【市民会館】&#10;一人当たり面積">
          <a:extLst>
            <a:ext uri="{FF2B5EF4-FFF2-40B4-BE49-F238E27FC236}">
              <a16:creationId xmlns:a16="http://schemas.microsoft.com/office/drawing/2014/main" id="{7C270A0A-3013-4E45-8382-EEA8F0BFDE18}"/>
            </a:ext>
          </a:extLst>
        </xdr:cNvPr>
        <xdr:cNvSpPr txBox="1"/>
      </xdr:nvSpPr>
      <xdr:spPr>
        <a:xfrm>
          <a:off x="93917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07" name="n_2mainValue【市民会館】&#10;一人当たり面積">
          <a:extLst>
            <a:ext uri="{FF2B5EF4-FFF2-40B4-BE49-F238E27FC236}">
              <a16:creationId xmlns:a16="http://schemas.microsoft.com/office/drawing/2014/main" id="{C1AECE92-21AD-4ACF-A147-E6027757907A}"/>
            </a:ext>
          </a:extLst>
        </xdr:cNvPr>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a:extLst>
            <a:ext uri="{FF2B5EF4-FFF2-40B4-BE49-F238E27FC236}">
              <a16:creationId xmlns:a16="http://schemas.microsoft.com/office/drawing/2014/main" id="{D8B46210-962A-462B-A00C-FAD55BA7B7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a:extLst>
            <a:ext uri="{FF2B5EF4-FFF2-40B4-BE49-F238E27FC236}">
              <a16:creationId xmlns:a16="http://schemas.microsoft.com/office/drawing/2014/main" id="{89C20AAA-4783-4887-88EE-3FEAEC837D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a:extLst>
            <a:ext uri="{FF2B5EF4-FFF2-40B4-BE49-F238E27FC236}">
              <a16:creationId xmlns:a16="http://schemas.microsoft.com/office/drawing/2014/main" id="{F8CB7A7C-DF1A-4277-81A8-C8B7263E3F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a:extLst>
            <a:ext uri="{FF2B5EF4-FFF2-40B4-BE49-F238E27FC236}">
              <a16:creationId xmlns:a16="http://schemas.microsoft.com/office/drawing/2014/main" id="{A2AE22B6-E6D2-42F2-A478-D17907C649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a:extLst>
            <a:ext uri="{FF2B5EF4-FFF2-40B4-BE49-F238E27FC236}">
              <a16:creationId xmlns:a16="http://schemas.microsoft.com/office/drawing/2014/main" id="{E145D84E-A7E9-4B89-9266-B496A5A01A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a:extLst>
            <a:ext uri="{FF2B5EF4-FFF2-40B4-BE49-F238E27FC236}">
              <a16:creationId xmlns:a16="http://schemas.microsoft.com/office/drawing/2014/main" id="{1EC18821-95F6-4D98-9710-09618654C5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a:extLst>
            <a:ext uri="{FF2B5EF4-FFF2-40B4-BE49-F238E27FC236}">
              <a16:creationId xmlns:a16="http://schemas.microsoft.com/office/drawing/2014/main" id="{B2A06B6F-ED3A-4189-B53F-6A42D1CE5C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a:extLst>
            <a:ext uri="{FF2B5EF4-FFF2-40B4-BE49-F238E27FC236}">
              <a16:creationId xmlns:a16="http://schemas.microsoft.com/office/drawing/2014/main" id="{E564B346-7770-401E-87B5-499D30F6BF9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86BB0722-C170-41D9-8F7B-3A71CA11F7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2888236B-DFEC-4BEB-AB22-C6755A4C7A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4D8887C5-FB8F-4EF1-BFA9-D72D72C8F3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42EE361C-1E68-4903-B811-10146D8F9E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CBF7C303-F50F-442F-BD20-24B4BB194F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FFC568E4-C1C4-4662-A57B-A06DC3A556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4C4CA7DF-077D-4248-AF35-5AC4E3D854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A32821FB-9951-4669-B06B-D851045A571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id="{DFCFF5C2-D39D-4031-8905-B2469559A1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id="{EFB06FF6-3966-4E83-AA50-C10F21E7AC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id="{6597672B-37BC-4170-A304-A897B5F862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id="{2C977375-ECDD-46D1-90E8-CA5E8080B0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id="{A27DC24C-14D2-4574-A16A-CCBB83F700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id="{9104F03B-13DC-4BDD-AE41-CA5BFA1FB9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id="{1F129AD2-BD83-42D3-A4E0-86362550F8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id="{B88E805D-822C-4A66-AAD6-15272E992F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id="{BBDE20DD-8EF3-4469-863D-D65A9ECB9D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id="{DA92E429-9EB7-49FE-989E-335B1BD264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a:extLst>
            <a:ext uri="{FF2B5EF4-FFF2-40B4-BE49-F238E27FC236}">
              <a16:creationId xmlns:a16="http://schemas.microsoft.com/office/drawing/2014/main" id="{55F6D085-FD77-4DF7-AF28-85436265BA8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5" name="直線コネクタ 434">
          <a:extLst>
            <a:ext uri="{FF2B5EF4-FFF2-40B4-BE49-F238E27FC236}">
              <a16:creationId xmlns:a16="http://schemas.microsoft.com/office/drawing/2014/main" id="{5B3AE2E0-696A-4CBA-B036-801A87CE02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6" name="テキスト ボックス 435">
          <a:extLst>
            <a:ext uri="{FF2B5EF4-FFF2-40B4-BE49-F238E27FC236}">
              <a16:creationId xmlns:a16="http://schemas.microsoft.com/office/drawing/2014/main" id="{02F47233-AD9A-4E35-81E0-9247277F7FE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7" name="直線コネクタ 436">
          <a:extLst>
            <a:ext uri="{FF2B5EF4-FFF2-40B4-BE49-F238E27FC236}">
              <a16:creationId xmlns:a16="http://schemas.microsoft.com/office/drawing/2014/main" id="{837173F6-4DB5-4306-A9BD-E995A108B1A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8" name="テキスト ボックス 437">
          <a:extLst>
            <a:ext uri="{FF2B5EF4-FFF2-40B4-BE49-F238E27FC236}">
              <a16:creationId xmlns:a16="http://schemas.microsoft.com/office/drawing/2014/main" id="{CDFD149A-5158-48AA-9608-C49752C1F3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a:extLst>
            <a:ext uri="{FF2B5EF4-FFF2-40B4-BE49-F238E27FC236}">
              <a16:creationId xmlns:a16="http://schemas.microsoft.com/office/drawing/2014/main" id="{76A999D8-3A47-4B15-BEFC-EDAFF3D491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a:extLst>
            <a:ext uri="{FF2B5EF4-FFF2-40B4-BE49-F238E27FC236}">
              <a16:creationId xmlns:a16="http://schemas.microsoft.com/office/drawing/2014/main" id="{89D7BCF2-A80B-4CD1-BE48-0AA1BD8B83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1" name="直線コネクタ 440">
          <a:extLst>
            <a:ext uri="{FF2B5EF4-FFF2-40B4-BE49-F238E27FC236}">
              <a16:creationId xmlns:a16="http://schemas.microsoft.com/office/drawing/2014/main" id="{DB63438A-6815-40D3-9984-BBC1EBF1D4C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2" name="テキスト ボックス 441">
          <a:extLst>
            <a:ext uri="{FF2B5EF4-FFF2-40B4-BE49-F238E27FC236}">
              <a16:creationId xmlns:a16="http://schemas.microsoft.com/office/drawing/2014/main" id="{5FA18D3E-993D-47AE-84AC-BA13FE86890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3" name="直線コネクタ 442">
          <a:extLst>
            <a:ext uri="{FF2B5EF4-FFF2-40B4-BE49-F238E27FC236}">
              <a16:creationId xmlns:a16="http://schemas.microsoft.com/office/drawing/2014/main" id="{9B053D27-A978-4A0D-91B5-D2727C5568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4" name="テキスト ボックス 443">
          <a:extLst>
            <a:ext uri="{FF2B5EF4-FFF2-40B4-BE49-F238E27FC236}">
              <a16:creationId xmlns:a16="http://schemas.microsoft.com/office/drawing/2014/main" id="{A2389588-95AF-4C62-A87F-34A17F69747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1C6DE886-ECDC-441D-9C71-C5CEA1AC2B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a:extLst>
            <a:ext uri="{FF2B5EF4-FFF2-40B4-BE49-F238E27FC236}">
              <a16:creationId xmlns:a16="http://schemas.microsoft.com/office/drawing/2014/main" id="{2E6B4E61-2574-4C18-9FEA-C0B33AF3A8A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E8664B8E-3513-478E-988C-D4D021F05C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448" name="直線コネクタ 447">
          <a:extLst>
            <a:ext uri="{FF2B5EF4-FFF2-40B4-BE49-F238E27FC236}">
              <a16:creationId xmlns:a16="http://schemas.microsoft.com/office/drawing/2014/main" id="{76A7D1D6-4EC3-407D-964E-EADA024EBF30}"/>
            </a:ext>
          </a:extLst>
        </xdr:cNvPr>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49" name="【保健センター・保健所】&#10;有形固定資産減価償却率最小値テキスト">
          <a:extLst>
            <a:ext uri="{FF2B5EF4-FFF2-40B4-BE49-F238E27FC236}">
              <a16:creationId xmlns:a16="http://schemas.microsoft.com/office/drawing/2014/main" id="{63DA626B-45AD-48D8-BC4D-725994AE941A}"/>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0" name="直線コネクタ 449">
          <a:extLst>
            <a:ext uri="{FF2B5EF4-FFF2-40B4-BE49-F238E27FC236}">
              <a16:creationId xmlns:a16="http://schemas.microsoft.com/office/drawing/2014/main" id="{0EA19D91-3DF4-4733-B59E-7A47DACA0EAE}"/>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51" name="【保健センター・保健所】&#10;有形固定資産減価償却率最大値テキスト">
          <a:extLst>
            <a:ext uri="{FF2B5EF4-FFF2-40B4-BE49-F238E27FC236}">
              <a16:creationId xmlns:a16="http://schemas.microsoft.com/office/drawing/2014/main" id="{0C008C1B-149D-4C69-A137-9D0507B6B95E}"/>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52" name="直線コネクタ 451">
          <a:extLst>
            <a:ext uri="{FF2B5EF4-FFF2-40B4-BE49-F238E27FC236}">
              <a16:creationId xmlns:a16="http://schemas.microsoft.com/office/drawing/2014/main" id="{DE9FE742-2E0F-4C3C-BE61-673A830D861E}"/>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E1EF4117-1937-42D2-991B-0D2C88A59DE3}"/>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54" name="フローチャート: 判断 453">
          <a:extLst>
            <a:ext uri="{FF2B5EF4-FFF2-40B4-BE49-F238E27FC236}">
              <a16:creationId xmlns:a16="http://schemas.microsoft.com/office/drawing/2014/main" id="{770F7B0D-2176-4F69-AC27-267472694997}"/>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55" name="フローチャート: 判断 454">
          <a:extLst>
            <a:ext uri="{FF2B5EF4-FFF2-40B4-BE49-F238E27FC236}">
              <a16:creationId xmlns:a16="http://schemas.microsoft.com/office/drawing/2014/main" id="{B97220AE-F179-430A-BD1A-00A26A59D797}"/>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128270</xdr:rowOff>
    </xdr:from>
    <xdr:to>
      <xdr:col>76</xdr:col>
      <xdr:colOff>165100</xdr:colOff>
      <xdr:row>62</xdr:row>
      <xdr:rowOff>58420</xdr:rowOff>
    </xdr:to>
    <xdr:sp macro="" textlink="">
      <xdr:nvSpPr>
        <xdr:cNvPr id="456" name="フローチャート: 判断 455">
          <a:extLst>
            <a:ext uri="{FF2B5EF4-FFF2-40B4-BE49-F238E27FC236}">
              <a16:creationId xmlns:a16="http://schemas.microsoft.com/office/drawing/2014/main" id="{2E4A124C-E411-4466-B342-725FCE3F43B0}"/>
            </a:ext>
          </a:extLst>
        </xdr:cNvPr>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13AC3B7-5C9D-4944-BE4A-101C4E455A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4B63F314-3189-43CF-86B5-B68D8A453B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90DD2528-1B38-4F79-AE8C-BDB7F01965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5762718C-7E6F-457E-8837-8003E9AAEC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252AD3C-61D0-4C51-AB6F-F2B7FC42F1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62" name="楕円 461">
          <a:extLst>
            <a:ext uri="{FF2B5EF4-FFF2-40B4-BE49-F238E27FC236}">
              <a16:creationId xmlns:a16="http://schemas.microsoft.com/office/drawing/2014/main" id="{474C1456-1E60-4333-BEE5-A8E74C02C1CE}"/>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63" name="【保健センター・保健所】&#10;有形固定資産減価償却率該当値テキスト">
          <a:extLst>
            <a:ext uri="{FF2B5EF4-FFF2-40B4-BE49-F238E27FC236}">
              <a16:creationId xmlns:a16="http://schemas.microsoft.com/office/drawing/2014/main" id="{F2625E6A-57F1-4208-AA9E-EE5B4BA5A7F7}"/>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78757</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5B8468B9-07CA-4B76-A1DE-CB0320AF579C}"/>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74947</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FD5C060C-FC8B-41E9-BEA9-D0A9EADD53F1}"/>
            </a:ext>
          </a:extLst>
        </xdr:cNvPr>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256CA016-62C1-4041-A5FD-91E2B62459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66038AC8-5766-4835-B9A2-33858FC610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CC43ACAE-25A2-4D02-AA0C-CEE7B5C92C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DE5DCBCB-7903-40FA-962D-C4F5C5E2B2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F662F632-0EC9-4E64-A49A-FE23868A62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E5D3422E-04F8-41A0-8915-D41FE94B74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F2340E5B-5F39-4A9C-A1F8-01A8187FDF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E4F9BD6B-6506-4360-BD21-1F6C6ADC2A7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C8D7A603-052A-46DD-9CE2-49D03FCB68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8AA5D906-D6E3-4997-A6AF-CFA878232D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a:extLst>
            <a:ext uri="{FF2B5EF4-FFF2-40B4-BE49-F238E27FC236}">
              <a16:creationId xmlns:a16="http://schemas.microsoft.com/office/drawing/2014/main" id="{931D11F3-5E54-4FF2-8AC7-FED0820BE22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ED6FB414-1AB3-4D4A-9C1C-6857F4EA560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a:extLst>
            <a:ext uri="{FF2B5EF4-FFF2-40B4-BE49-F238E27FC236}">
              <a16:creationId xmlns:a16="http://schemas.microsoft.com/office/drawing/2014/main" id="{7E376036-990B-4B85-ACBE-4B9BD1C5CAB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a:extLst>
            <a:ext uri="{FF2B5EF4-FFF2-40B4-BE49-F238E27FC236}">
              <a16:creationId xmlns:a16="http://schemas.microsoft.com/office/drawing/2014/main" id="{DC5D1AA6-7772-4BF5-8839-57EF955608F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a:extLst>
            <a:ext uri="{FF2B5EF4-FFF2-40B4-BE49-F238E27FC236}">
              <a16:creationId xmlns:a16="http://schemas.microsoft.com/office/drawing/2014/main" id="{73937E8F-CB3D-474D-A460-F23BE0E089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a:extLst>
            <a:ext uri="{FF2B5EF4-FFF2-40B4-BE49-F238E27FC236}">
              <a16:creationId xmlns:a16="http://schemas.microsoft.com/office/drawing/2014/main" id="{4560E563-C142-4A62-9648-D3E529631F3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a:extLst>
            <a:ext uri="{FF2B5EF4-FFF2-40B4-BE49-F238E27FC236}">
              <a16:creationId xmlns:a16="http://schemas.microsoft.com/office/drawing/2014/main" id="{EEF0EFA5-2354-448C-9A94-1C847C0D74E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a:extLst>
            <a:ext uri="{FF2B5EF4-FFF2-40B4-BE49-F238E27FC236}">
              <a16:creationId xmlns:a16="http://schemas.microsoft.com/office/drawing/2014/main" id="{84EC9BD4-839F-4FD5-B9DD-4B6D2FFE1BE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a:extLst>
            <a:ext uri="{FF2B5EF4-FFF2-40B4-BE49-F238E27FC236}">
              <a16:creationId xmlns:a16="http://schemas.microsoft.com/office/drawing/2014/main" id="{284BCD0A-EAF1-46A0-A210-EA94101668E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a:extLst>
            <a:ext uri="{FF2B5EF4-FFF2-40B4-BE49-F238E27FC236}">
              <a16:creationId xmlns:a16="http://schemas.microsoft.com/office/drawing/2014/main" id="{F856E125-82A1-47D2-91F2-5A4B3ABCA37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a:extLst>
            <a:ext uri="{FF2B5EF4-FFF2-40B4-BE49-F238E27FC236}">
              <a16:creationId xmlns:a16="http://schemas.microsoft.com/office/drawing/2014/main" id="{A5AEE5D7-4DD4-475C-AC0A-CA06A097292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D7EF6FE6-6719-42AA-8059-7CCEBBC2B77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1C962863-3DFC-4177-BDA3-EE7CC382CF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91FCC31-43E1-43D1-BB95-5232375E3D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68BD2B6B-9575-44B4-8146-F78850A8EC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91" name="直線コネクタ 490">
          <a:extLst>
            <a:ext uri="{FF2B5EF4-FFF2-40B4-BE49-F238E27FC236}">
              <a16:creationId xmlns:a16="http://schemas.microsoft.com/office/drawing/2014/main" id="{1C289D75-997B-48EF-A862-06997ED42DF0}"/>
            </a:ext>
          </a:extLst>
        </xdr:cNvPr>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A7EC2763-032C-4ACB-91E8-346E7426E0C3}"/>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93" name="直線コネクタ 492">
          <a:extLst>
            <a:ext uri="{FF2B5EF4-FFF2-40B4-BE49-F238E27FC236}">
              <a16:creationId xmlns:a16="http://schemas.microsoft.com/office/drawing/2014/main" id="{DF07120B-93B8-4801-B5C3-1C1A4E1B86E6}"/>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26DD802A-6099-4D57-9E0F-BE46E7BC715B}"/>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95" name="直線コネクタ 494">
          <a:extLst>
            <a:ext uri="{FF2B5EF4-FFF2-40B4-BE49-F238E27FC236}">
              <a16:creationId xmlns:a16="http://schemas.microsoft.com/office/drawing/2014/main" id="{ECB393C9-F554-447B-8015-3D8412A88E2F}"/>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66B4B20B-900E-4BF4-98B9-2A421F8BDC5A}"/>
            </a:ext>
          </a:extLst>
        </xdr:cNvPr>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97" name="フローチャート: 判断 496">
          <a:extLst>
            <a:ext uri="{FF2B5EF4-FFF2-40B4-BE49-F238E27FC236}">
              <a16:creationId xmlns:a16="http://schemas.microsoft.com/office/drawing/2014/main" id="{C994BAAC-42FA-45D4-AACB-865A7D8EE41A}"/>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98" name="フローチャート: 判断 497">
          <a:extLst>
            <a:ext uri="{FF2B5EF4-FFF2-40B4-BE49-F238E27FC236}">
              <a16:creationId xmlns:a16="http://schemas.microsoft.com/office/drawing/2014/main" id="{BF671C79-4CF8-497D-9CDE-4F95D857F05F}"/>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171269</xdr:rowOff>
    </xdr:from>
    <xdr:to>
      <xdr:col>107</xdr:col>
      <xdr:colOff>101600</xdr:colOff>
      <xdr:row>61</xdr:row>
      <xdr:rowOff>101419</xdr:rowOff>
    </xdr:to>
    <xdr:sp macro="" textlink="">
      <xdr:nvSpPr>
        <xdr:cNvPr id="499" name="フローチャート: 判断 498">
          <a:extLst>
            <a:ext uri="{FF2B5EF4-FFF2-40B4-BE49-F238E27FC236}">
              <a16:creationId xmlns:a16="http://schemas.microsoft.com/office/drawing/2014/main" id="{238E607C-085E-4EE9-8FEE-B4CC7DF1FF8B}"/>
            </a:ext>
          </a:extLst>
        </xdr:cNvPr>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3A34372-9431-4FF1-AD19-A7AF1A67F3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7A8591E-707F-45AC-845B-2D2DB2EC00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F305BEF-8408-49C0-B420-924B921374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41E127D-2730-4334-8577-A38AD4ACB7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3BB9493-0B6A-40CF-B35C-A9376B496C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109220</xdr:rowOff>
    </xdr:from>
    <xdr:to>
      <xdr:col>116</xdr:col>
      <xdr:colOff>114300</xdr:colOff>
      <xdr:row>55</xdr:row>
      <xdr:rowOff>39370</xdr:rowOff>
    </xdr:to>
    <xdr:sp macro="" textlink="">
      <xdr:nvSpPr>
        <xdr:cNvPr id="505" name="楕円 504">
          <a:extLst>
            <a:ext uri="{FF2B5EF4-FFF2-40B4-BE49-F238E27FC236}">
              <a16:creationId xmlns:a16="http://schemas.microsoft.com/office/drawing/2014/main" id="{A9BDFF00-70D8-41F7-BEC3-7F34824440B3}"/>
            </a:ext>
          </a:extLst>
        </xdr:cNvPr>
        <xdr:cNvSpPr/>
      </xdr:nvSpPr>
      <xdr:spPr>
        <a:xfrm>
          <a:off x="221107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49184</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618AC97-644D-4924-ADD8-1157C3429C6E}"/>
            </a:ext>
          </a:extLst>
        </xdr:cNvPr>
        <xdr:cNvSpPr txBox="1"/>
      </xdr:nvSpPr>
      <xdr:spPr>
        <a:xfrm>
          <a:off x="22199600" y="930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507" name="n_1aveValue【保健センター・保健所】&#10;一人当たり面積">
          <a:extLst>
            <a:ext uri="{FF2B5EF4-FFF2-40B4-BE49-F238E27FC236}">
              <a16:creationId xmlns:a16="http://schemas.microsoft.com/office/drawing/2014/main" id="{FD04556E-B66B-490A-8106-1AB36680B70B}"/>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117946</xdr:rowOff>
    </xdr:from>
    <xdr:ext cx="469744" cy="259045"/>
    <xdr:sp macro="" textlink="">
      <xdr:nvSpPr>
        <xdr:cNvPr id="508" name="n_2aveValue【保健センター・保健所】&#10;一人当たり面積">
          <a:extLst>
            <a:ext uri="{FF2B5EF4-FFF2-40B4-BE49-F238E27FC236}">
              <a16:creationId xmlns:a16="http://schemas.microsoft.com/office/drawing/2014/main" id="{B2F7C49F-ADCD-468C-8590-4A78009FB5C4}"/>
            </a:ext>
          </a:extLst>
        </xdr:cNvPr>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269FF399-2BCB-469C-A8DF-CDEEBA4B04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5E693520-B85A-4180-B177-5B2579D093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8B13F802-DBE9-4322-A7A2-88ECCD52FB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670A9092-0366-40A8-9234-31DC181A26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AF5A3B60-1469-4516-89F7-43080E602B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D288DA26-8984-48E1-8A26-9765FDBF2D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337918BC-E24F-419F-9AB6-56D462991A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5C1A6270-F5F8-4F2C-845B-50D5D13E24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792C95D5-E753-49B5-932E-B283C361B3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C6C6F34E-FCD9-4E82-9280-D1B427B4CA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92202CA7-660B-4319-BCF8-F3D0B3F3253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a:extLst>
            <a:ext uri="{FF2B5EF4-FFF2-40B4-BE49-F238E27FC236}">
              <a16:creationId xmlns:a16="http://schemas.microsoft.com/office/drawing/2014/main" id="{91FF7986-7209-448A-83CC-4B82B141431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B6B83456-EAAA-4ADD-A372-5362873A1FF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DF6719DF-4F72-408B-AD83-CA52FBB9D4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DE856E7F-E3C1-4FB2-BD4B-C24859CAC34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D7519CAA-E607-4FB9-B0B7-45607D599A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8FFE2A24-2D0F-4191-A340-FC651B96C5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12687AD1-424F-41E6-98F5-3A13AE3A2DA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2FCB21D5-BF14-45EF-B068-C5DAC87916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6076230D-E995-411F-8AE9-D6273E77B4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636BC5A5-1369-4CEF-8837-3B87E4BF27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a:extLst>
            <a:ext uri="{FF2B5EF4-FFF2-40B4-BE49-F238E27FC236}">
              <a16:creationId xmlns:a16="http://schemas.microsoft.com/office/drawing/2014/main" id="{1C27DB00-08B5-4E13-BB75-430E0B166CE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E0B3C9E7-3DE1-4D5B-AFA4-F33444D0B5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E0D3CFDC-74E7-42CB-ACF8-2AA2906BF57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964556DA-F866-4B19-86BA-4D3576CC0F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34" name="直線コネクタ 533">
          <a:extLst>
            <a:ext uri="{FF2B5EF4-FFF2-40B4-BE49-F238E27FC236}">
              <a16:creationId xmlns:a16="http://schemas.microsoft.com/office/drawing/2014/main" id="{574AAD93-CDE2-4F7A-A1B1-9295730F9782}"/>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35" name="【消防施設】&#10;有形固定資産減価償却率最小値テキスト">
          <a:extLst>
            <a:ext uri="{FF2B5EF4-FFF2-40B4-BE49-F238E27FC236}">
              <a16:creationId xmlns:a16="http://schemas.microsoft.com/office/drawing/2014/main" id="{B04DC25E-CE17-4F31-AB6F-96368EFC76A1}"/>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36" name="直線コネクタ 535">
          <a:extLst>
            <a:ext uri="{FF2B5EF4-FFF2-40B4-BE49-F238E27FC236}">
              <a16:creationId xmlns:a16="http://schemas.microsoft.com/office/drawing/2014/main" id="{329A198D-FBEA-4CD5-A146-7DB34540B534}"/>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7" name="【消防施設】&#10;有形固定資産減価償却率最大値テキスト">
          <a:extLst>
            <a:ext uri="{FF2B5EF4-FFF2-40B4-BE49-F238E27FC236}">
              <a16:creationId xmlns:a16="http://schemas.microsoft.com/office/drawing/2014/main" id="{BE5FBD77-4937-41D2-8DDC-799102493C4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8" name="直線コネクタ 537">
          <a:extLst>
            <a:ext uri="{FF2B5EF4-FFF2-40B4-BE49-F238E27FC236}">
              <a16:creationId xmlns:a16="http://schemas.microsoft.com/office/drawing/2014/main" id="{34E603D1-3845-4202-B869-E4B31C92A2D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8A7D26E7-990B-447E-928F-067BA5D4A901}"/>
            </a:ext>
          </a:extLst>
        </xdr:cNvPr>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40" name="フローチャート: 判断 539">
          <a:extLst>
            <a:ext uri="{FF2B5EF4-FFF2-40B4-BE49-F238E27FC236}">
              <a16:creationId xmlns:a16="http://schemas.microsoft.com/office/drawing/2014/main" id="{16AC7BBC-2E94-44A8-851B-DD3879A3E082}"/>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41" name="フローチャート: 判断 540">
          <a:extLst>
            <a:ext uri="{FF2B5EF4-FFF2-40B4-BE49-F238E27FC236}">
              <a16:creationId xmlns:a16="http://schemas.microsoft.com/office/drawing/2014/main" id="{ACBD8918-6922-4261-A52C-CFB21BA17810}"/>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542" name="フローチャート: 判断 541">
          <a:extLst>
            <a:ext uri="{FF2B5EF4-FFF2-40B4-BE49-F238E27FC236}">
              <a16:creationId xmlns:a16="http://schemas.microsoft.com/office/drawing/2014/main" id="{155FCE4F-EC96-485A-84A9-4CD398FAC818}"/>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3A20AA6-63B4-4695-BE4C-A3B1D60AFF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688799D4-09C1-4868-8D39-8B68765B83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B2FCD71C-3E8C-4480-A9CE-5163AF31AF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41BEF0C2-FB9C-478B-BAD3-E1B9697458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E151534-6855-48D2-93D8-8566AB92A2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548" name="楕円 547">
          <a:extLst>
            <a:ext uri="{FF2B5EF4-FFF2-40B4-BE49-F238E27FC236}">
              <a16:creationId xmlns:a16="http://schemas.microsoft.com/office/drawing/2014/main" id="{674DC9CC-60C8-42AE-9942-BBEE2150D50E}"/>
            </a:ext>
          </a:extLst>
        </xdr:cNvPr>
        <xdr:cNvSpPr/>
      </xdr:nvSpPr>
      <xdr:spPr>
        <a:xfrm>
          <a:off x="16268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106153</xdr:rowOff>
    </xdr:from>
    <xdr:ext cx="405111" cy="259045"/>
    <xdr:sp macro="" textlink="">
      <xdr:nvSpPr>
        <xdr:cNvPr id="549" name="【消防施設】&#10;有形固定資産減価償却率該当値テキスト">
          <a:extLst>
            <a:ext uri="{FF2B5EF4-FFF2-40B4-BE49-F238E27FC236}">
              <a16:creationId xmlns:a16="http://schemas.microsoft.com/office/drawing/2014/main" id="{69DF241A-DDE3-498D-8569-5B5FD70B8299}"/>
            </a:ext>
          </a:extLst>
        </xdr:cNvPr>
        <xdr:cNvSpPr txBox="1"/>
      </xdr:nvSpPr>
      <xdr:spPr>
        <a:xfrm>
          <a:off x="16357600"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550" name="楕円 549">
          <a:extLst>
            <a:ext uri="{FF2B5EF4-FFF2-40B4-BE49-F238E27FC236}">
              <a16:creationId xmlns:a16="http://schemas.microsoft.com/office/drawing/2014/main" id="{677D9FAD-F35A-4E49-8282-8AE98D67077D}"/>
            </a:ext>
          </a:extLst>
        </xdr:cNvPr>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82</xdr:row>
      <xdr:rowOff>7076</xdr:rowOff>
    </xdr:to>
    <xdr:cxnSp macro="">
      <xdr:nvCxnSpPr>
        <xdr:cNvPr id="551" name="直線コネクタ 550">
          <a:extLst>
            <a:ext uri="{FF2B5EF4-FFF2-40B4-BE49-F238E27FC236}">
              <a16:creationId xmlns:a16="http://schemas.microsoft.com/office/drawing/2014/main" id="{2BC414D7-1DE5-4492-AF42-38B8E7A249FC}"/>
            </a:ext>
          </a:extLst>
        </xdr:cNvPr>
        <xdr:cNvCxnSpPr/>
      </xdr:nvCxnSpPr>
      <xdr:spPr>
        <a:xfrm>
          <a:off x="15481300" y="13901057"/>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52" name="楕円 551">
          <a:extLst>
            <a:ext uri="{FF2B5EF4-FFF2-40B4-BE49-F238E27FC236}">
              <a16:creationId xmlns:a16="http://schemas.microsoft.com/office/drawing/2014/main" id="{F70A2A7B-3AA2-4DA2-815E-B07271E1056A}"/>
            </a:ext>
          </a:extLst>
        </xdr:cNvPr>
        <xdr:cNvSpPr/>
      </xdr:nvSpPr>
      <xdr:spPr>
        <a:xfrm>
          <a:off x="14541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47898</xdr:rowOff>
    </xdr:to>
    <xdr:cxnSp macro="">
      <xdr:nvCxnSpPr>
        <xdr:cNvPr id="553" name="直線コネクタ 552">
          <a:extLst>
            <a:ext uri="{FF2B5EF4-FFF2-40B4-BE49-F238E27FC236}">
              <a16:creationId xmlns:a16="http://schemas.microsoft.com/office/drawing/2014/main" id="{58E2FE02-337E-4620-80DE-6CE5CD99174B}"/>
            </a:ext>
          </a:extLst>
        </xdr:cNvPr>
        <xdr:cNvCxnSpPr/>
      </xdr:nvCxnSpPr>
      <xdr:spPr>
        <a:xfrm flipV="1">
          <a:off x="14592300" y="139010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94722</xdr:rowOff>
    </xdr:from>
    <xdr:ext cx="405111" cy="259045"/>
    <xdr:sp macro="" textlink="">
      <xdr:nvSpPr>
        <xdr:cNvPr id="554" name="n_1aveValue【消防施設】&#10;有形固定資産減価償却率">
          <a:extLst>
            <a:ext uri="{FF2B5EF4-FFF2-40B4-BE49-F238E27FC236}">
              <a16:creationId xmlns:a16="http://schemas.microsoft.com/office/drawing/2014/main" id="{15748893-3CC7-46D7-95D0-5272C930CB1B}"/>
            </a:ext>
          </a:extLst>
        </xdr:cNvPr>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96356</xdr:rowOff>
    </xdr:from>
    <xdr:ext cx="405111" cy="259045"/>
    <xdr:sp macro="" textlink="">
      <xdr:nvSpPr>
        <xdr:cNvPr id="555" name="n_2aveValue【消防施設】&#10;有形固定資産減価償却率">
          <a:extLst>
            <a:ext uri="{FF2B5EF4-FFF2-40B4-BE49-F238E27FC236}">
              <a16:creationId xmlns:a16="http://schemas.microsoft.com/office/drawing/2014/main" id="{735FEAFF-73F5-4168-8533-BB12C2FE7284}"/>
            </a:ext>
          </a:extLst>
        </xdr:cNvPr>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80934</xdr:rowOff>
    </xdr:from>
    <xdr:ext cx="405111" cy="259045"/>
    <xdr:sp macro="" textlink="">
      <xdr:nvSpPr>
        <xdr:cNvPr id="556" name="n_1mainValue【消防施設】&#10;有形固定資産減価償却率">
          <a:extLst>
            <a:ext uri="{FF2B5EF4-FFF2-40B4-BE49-F238E27FC236}">
              <a16:creationId xmlns:a16="http://schemas.microsoft.com/office/drawing/2014/main" id="{018E79EA-40CE-4038-8CD5-7F9605AC3BEE}"/>
            </a:ext>
          </a:extLst>
        </xdr:cNvPr>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57" name="n_2mainValue【消防施設】&#10;有形固定資産減価償却率">
          <a:extLst>
            <a:ext uri="{FF2B5EF4-FFF2-40B4-BE49-F238E27FC236}">
              <a16:creationId xmlns:a16="http://schemas.microsoft.com/office/drawing/2014/main" id="{4F40D325-4098-44A3-8ABE-BF572C6EB9D0}"/>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93000779-FE3A-4E45-BA93-0D368DCE34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3C44FC5A-31B2-4B77-93CE-EC78F8BA30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27FA96C9-F475-45F6-9BDF-15168B8B1C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924AF043-62EA-43EC-95ED-BCA2FE076B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20D06B54-A222-490C-85AA-7E170DD65D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F464B7F3-9240-46D4-BAD9-09588B9A68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F40E1D2E-5EA2-4457-BB58-5721AE18D0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41E75721-8B4A-4909-A1B9-CD6A2ED881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FD69630B-4E83-4B1B-8E12-E92F926F6D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88435301-0CBE-48D1-9179-87513C1081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8" name="直線コネクタ 567">
          <a:extLst>
            <a:ext uri="{FF2B5EF4-FFF2-40B4-BE49-F238E27FC236}">
              <a16:creationId xmlns:a16="http://schemas.microsoft.com/office/drawing/2014/main" id="{01FC2CB9-F8CC-4008-B974-9E505A3DEFB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9" name="テキスト ボックス 568">
          <a:extLst>
            <a:ext uri="{FF2B5EF4-FFF2-40B4-BE49-F238E27FC236}">
              <a16:creationId xmlns:a16="http://schemas.microsoft.com/office/drawing/2014/main" id="{870CA99E-ECBC-4976-AFE7-71C84E6EAA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0" name="直線コネクタ 569">
          <a:extLst>
            <a:ext uri="{FF2B5EF4-FFF2-40B4-BE49-F238E27FC236}">
              <a16:creationId xmlns:a16="http://schemas.microsoft.com/office/drawing/2014/main" id="{B6360BF0-E0A1-4F3B-994C-6EB03D14E2F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1" name="テキスト ボックス 570">
          <a:extLst>
            <a:ext uri="{FF2B5EF4-FFF2-40B4-BE49-F238E27FC236}">
              <a16:creationId xmlns:a16="http://schemas.microsoft.com/office/drawing/2014/main" id="{97D10768-20BE-49BB-BCF1-CD3C9558E5F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2" name="直線コネクタ 571">
          <a:extLst>
            <a:ext uri="{FF2B5EF4-FFF2-40B4-BE49-F238E27FC236}">
              <a16:creationId xmlns:a16="http://schemas.microsoft.com/office/drawing/2014/main" id="{DBF1A76C-CE6E-4A29-A4A5-59DFFB33C0A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3" name="テキスト ボックス 572">
          <a:extLst>
            <a:ext uri="{FF2B5EF4-FFF2-40B4-BE49-F238E27FC236}">
              <a16:creationId xmlns:a16="http://schemas.microsoft.com/office/drawing/2014/main" id="{66D4CEBE-2ADE-4DD1-8A28-2B29CEF7CCE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4" name="直線コネクタ 573">
          <a:extLst>
            <a:ext uri="{FF2B5EF4-FFF2-40B4-BE49-F238E27FC236}">
              <a16:creationId xmlns:a16="http://schemas.microsoft.com/office/drawing/2014/main" id="{2EE909B3-77A7-480D-8D9D-6CE40B4632F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5" name="テキスト ボックス 574">
          <a:extLst>
            <a:ext uri="{FF2B5EF4-FFF2-40B4-BE49-F238E27FC236}">
              <a16:creationId xmlns:a16="http://schemas.microsoft.com/office/drawing/2014/main" id="{0BECEF5E-9079-47E5-9440-E2E1A96A90E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6" name="直線コネクタ 575">
          <a:extLst>
            <a:ext uri="{FF2B5EF4-FFF2-40B4-BE49-F238E27FC236}">
              <a16:creationId xmlns:a16="http://schemas.microsoft.com/office/drawing/2014/main" id="{B0D7F9CA-1ACD-4906-90AD-16A5A37E09B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7" name="テキスト ボックス 576">
          <a:extLst>
            <a:ext uri="{FF2B5EF4-FFF2-40B4-BE49-F238E27FC236}">
              <a16:creationId xmlns:a16="http://schemas.microsoft.com/office/drawing/2014/main" id="{F5BDA5A0-C021-44C0-A42B-E6EB6AFF59A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8" name="直線コネクタ 577">
          <a:extLst>
            <a:ext uri="{FF2B5EF4-FFF2-40B4-BE49-F238E27FC236}">
              <a16:creationId xmlns:a16="http://schemas.microsoft.com/office/drawing/2014/main" id="{229A9591-342F-4788-8FA9-7F5B945C32C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id="{F8285EA7-E0FB-4BF9-B2E9-E8C7C73DC0D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1C15858A-35DE-4B6A-85BB-7116F1E40A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BB12883A-BC68-4EDE-B052-77777DF4CA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a:extLst>
            <a:ext uri="{FF2B5EF4-FFF2-40B4-BE49-F238E27FC236}">
              <a16:creationId xmlns:a16="http://schemas.microsoft.com/office/drawing/2014/main" id="{627146A5-D337-40F8-9419-F3223A4D8E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83" name="直線コネクタ 582">
          <a:extLst>
            <a:ext uri="{FF2B5EF4-FFF2-40B4-BE49-F238E27FC236}">
              <a16:creationId xmlns:a16="http://schemas.microsoft.com/office/drawing/2014/main" id="{03B90E9D-B45F-4092-86AE-BE153288AF89}"/>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84" name="【消防施設】&#10;一人当たり面積最小値テキスト">
          <a:extLst>
            <a:ext uri="{FF2B5EF4-FFF2-40B4-BE49-F238E27FC236}">
              <a16:creationId xmlns:a16="http://schemas.microsoft.com/office/drawing/2014/main" id="{BAF6AC51-06C8-4A5E-8654-118D85BA184E}"/>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85" name="直線コネクタ 584">
          <a:extLst>
            <a:ext uri="{FF2B5EF4-FFF2-40B4-BE49-F238E27FC236}">
              <a16:creationId xmlns:a16="http://schemas.microsoft.com/office/drawing/2014/main" id="{5E126180-7BB3-4F60-AE7E-94F1E2D58BC6}"/>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86" name="【消防施設】&#10;一人当たり面積最大値テキスト">
          <a:extLst>
            <a:ext uri="{FF2B5EF4-FFF2-40B4-BE49-F238E27FC236}">
              <a16:creationId xmlns:a16="http://schemas.microsoft.com/office/drawing/2014/main" id="{6280076E-5B7E-408E-A21C-65C09166F0ED}"/>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87" name="直線コネクタ 586">
          <a:extLst>
            <a:ext uri="{FF2B5EF4-FFF2-40B4-BE49-F238E27FC236}">
              <a16:creationId xmlns:a16="http://schemas.microsoft.com/office/drawing/2014/main" id="{6823669B-7999-4668-9564-4A428997D611}"/>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88" name="【消防施設】&#10;一人当たり面積平均値テキスト">
          <a:extLst>
            <a:ext uri="{FF2B5EF4-FFF2-40B4-BE49-F238E27FC236}">
              <a16:creationId xmlns:a16="http://schemas.microsoft.com/office/drawing/2014/main" id="{DA2CA68E-3451-4BE3-B965-097CF1691919}"/>
            </a:ext>
          </a:extLst>
        </xdr:cNvPr>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89" name="フローチャート: 判断 588">
          <a:extLst>
            <a:ext uri="{FF2B5EF4-FFF2-40B4-BE49-F238E27FC236}">
              <a16:creationId xmlns:a16="http://schemas.microsoft.com/office/drawing/2014/main" id="{4DFB7B93-32E8-4EED-8AE5-79E9292DBADE}"/>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90" name="フローチャート: 判断 589">
          <a:extLst>
            <a:ext uri="{FF2B5EF4-FFF2-40B4-BE49-F238E27FC236}">
              <a16:creationId xmlns:a16="http://schemas.microsoft.com/office/drawing/2014/main" id="{BC31953A-0C67-4E2F-AA50-F8DB6FBB53D1}"/>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91" name="フローチャート: 判断 590">
          <a:extLst>
            <a:ext uri="{FF2B5EF4-FFF2-40B4-BE49-F238E27FC236}">
              <a16:creationId xmlns:a16="http://schemas.microsoft.com/office/drawing/2014/main" id="{7CD1B0B6-F154-4296-B67D-9831EE55654C}"/>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1AFA5E6-3C33-4C69-A803-78E57280F2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DEB1DECA-D670-4630-B4A7-E4C3976359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6FA63C66-D128-4BE6-B3E1-DFB3E94979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FEEA3092-FB2E-42E7-8865-9177F8A22B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F68F1F8-ACAC-456A-8A32-93C82AFA41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597" name="楕円 596">
          <a:extLst>
            <a:ext uri="{FF2B5EF4-FFF2-40B4-BE49-F238E27FC236}">
              <a16:creationId xmlns:a16="http://schemas.microsoft.com/office/drawing/2014/main" id="{CCB003E2-53E3-42DD-AE39-3BF809A12DA9}"/>
            </a:ext>
          </a:extLst>
        </xdr:cNvPr>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83656</xdr:rowOff>
    </xdr:from>
    <xdr:ext cx="469744" cy="259045"/>
    <xdr:sp macro="" textlink="">
      <xdr:nvSpPr>
        <xdr:cNvPr id="598" name="【消防施設】&#10;一人当たり面積該当値テキスト">
          <a:extLst>
            <a:ext uri="{FF2B5EF4-FFF2-40B4-BE49-F238E27FC236}">
              <a16:creationId xmlns:a16="http://schemas.microsoft.com/office/drawing/2014/main" id="{DECB2C92-BA83-491C-9A4C-F0CE50473876}"/>
            </a:ext>
          </a:extLst>
        </xdr:cNvPr>
        <xdr:cNvSpPr txBox="1"/>
      </xdr:nvSpPr>
      <xdr:spPr>
        <a:xfrm>
          <a:off x="22199600" y="141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23223</xdr:rowOff>
    </xdr:from>
    <xdr:to>
      <xdr:col>112</xdr:col>
      <xdr:colOff>38100</xdr:colOff>
      <xdr:row>84</xdr:row>
      <xdr:rowOff>124823</xdr:rowOff>
    </xdr:to>
    <xdr:sp macro="" textlink="">
      <xdr:nvSpPr>
        <xdr:cNvPr id="599" name="楕円 598">
          <a:extLst>
            <a:ext uri="{FF2B5EF4-FFF2-40B4-BE49-F238E27FC236}">
              <a16:creationId xmlns:a16="http://schemas.microsoft.com/office/drawing/2014/main" id="{51B74ABC-6D6C-46F5-8D5A-355B14E03546}"/>
            </a:ext>
          </a:extLst>
        </xdr:cNvPr>
        <xdr:cNvSpPr/>
      </xdr:nvSpPr>
      <xdr:spPr>
        <a:xfrm>
          <a:off x="21272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84</xdr:row>
      <xdr:rowOff>74023</xdr:rowOff>
    </xdr:to>
    <xdr:cxnSp macro="">
      <xdr:nvCxnSpPr>
        <xdr:cNvPr id="600" name="直線コネクタ 599">
          <a:extLst>
            <a:ext uri="{FF2B5EF4-FFF2-40B4-BE49-F238E27FC236}">
              <a16:creationId xmlns:a16="http://schemas.microsoft.com/office/drawing/2014/main" id="{ACAC35C3-08FF-406E-A70C-D2204EFC352B}"/>
            </a:ext>
          </a:extLst>
        </xdr:cNvPr>
        <xdr:cNvCxnSpPr/>
      </xdr:nvCxnSpPr>
      <xdr:spPr>
        <a:xfrm flipV="1">
          <a:off x="21323300" y="14341929"/>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601" name="楕円 600">
          <a:extLst>
            <a:ext uri="{FF2B5EF4-FFF2-40B4-BE49-F238E27FC236}">
              <a16:creationId xmlns:a16="http://schemas.microsoft.com/office/drawing/2014/main" id="{07D92CB8-A5F1-498F-9409-FACF8BA659DE}"/>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74023</xdr:rowOff>
    </xdr:from>
    <xdr:to>
      <xdr:col>111</xdr:col>
      <xdr:colOff>177800</xdr:colOff>
      <xdr:row>84</xdr:row>
      <xdr:rowOff>87086</xdr:rowOff>
    </xdr:to>
    <xdr:cxnSp macro="">
      <xdr:nvCxnSpPr>
        <xdr:cNvPr id="602" name="直線コネクタ 601">
          <a:extLst>
            <a:ext uri="{FF2B5EF4-FFF2-40B4-BE49-F238E27FC236}">
              <a16:creationId xmlns:a16="http://schemas.microsoft.com/office/drawing/2014/main" id="{B10A795F-CE42-4565-AFA8-17A80EDDD559}"/>
            </a:ext>
          </a:extLst>
        </xdr:cNvPr>
        <xdr:cNvCxnSpPr/>
      </xdr:nvCxnSpPr>
      <xdr:spPr>
        <a:xfrm flipV="1">
          <a:off x="20434300" y="144758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135545</xdr:rowOff>
    </xdr:from>
    <xdr:ext cx="469744" cy="259045"/>
    <xdr:sp macro="" textlink="">
      <xdr:nvSpPr>
        <xdr:cNvPr id="603" name="n_1aveValue【消防施設】&#10;一人当たり面積">
          <a:extLst>
            <a:ext uri="{FF2B5EF4-FFF2-40B4-BE49-F238E27FC236}">
              <a16:creationId xmlns:a16="http://schemas.microsoft.com/office/drawing/2014/main" id="{A77A04EC-B1B9-409D-970F-5E2F0B68678B}"/>
            </a:ext>
          </a:extLst>
        </xdr:cNvPr>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04" name="n_2aveValue【消防施設】&#10;一人当たり面積">
          <a:extLst>
            <a:ext uri="{FF2B5EF4-FFF2-40B4-BE49-F238E27FC236}">
              <a16:creationId xmlns:a16="http://schemas.microsoft.com/office/drawing/2014/main" id="{4E1D7FD6-26A6-4687-ADCB-92ED74B96A43}"/>
            </a:ext>
          </a:extLst>
        </xdr:cNvPr>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141350</xdr:rowOff>
    </xdr:from>
    <xdr:ext cx="469744" cy="259045"/>
    <xdr:sp macro="" textlink="">
      <xdr:nvSpPr>
        <xdr:cNvPr id="605" name="n_1mainValue【消防施設】&#10;一人当たり面積">
          <a:extLst>
            <a:ext uri="{FF2B5EF4-FFF2-40B4-BE49-F238E27FC236}">
              <a16:creationId xmlns:a16="http://schemas.microsoft.com/office/drawing/2014/main" id="{CDB9F980-F12C-4D66-8822-2D002D31B10C}"/>
            </a:ext>
          </a:extLst>
        </xdr:cNvPr>
        <xdr:cNvSpPr txBox="1"/>
      </xdr:nvSpPr>
      <xdr:spPr>
        <a:xfrm>
          <a:off x="210757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06" name="n_2mainValue【消防施設】&#10;一人当たり面積">
          <a:extLst>
            <a:ext uri="{FF2B5EF4-FFF2-40B4-BE49-F238E27FC236}">
              <a16:creationId xmlns:a16="http://schemas.microsoft.com/office/drawing/2014/main" id="{77F57368-9867-4AC2-973A-F3F9DCF221ED}"/>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59E39D9C-C57F-4EB2-8931-ECCD65086F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EE945F44-3F86-4C2D-B73A-58277D439A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3B25A9D4-77FF-4B4E-9769-D12420D21E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86250814-19DC-4ADF-BDB8-4273B2732D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566E79EB-141A-42AF-9917-7C312901A0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B8FAE67A-7230-4E29-8418-29CAC8C67F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10E67488-176D-4DCD-8323-57EF95BF60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B2E00D24-7655-4FBF-AC70-37009A6919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AA590D42-4953-4115-8891-7BDB8E0556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A0327813-A049-4351-8C39-6ADFF490DB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7" name="テキスト ボックス 616">
          <a:extLst>
            <a:ext uri="{FF2B5EF4-FFF2-40B4-BE49-F238E27FC236}">
              <a16:creationId xmlns:a16="http://schemas.microsoft.com/office/drawing/2014/main" id="{1E3785EB-8090-4D7C-9BE5-31196A031D7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8" name="直線コネクタ 617">
          <a:extLst>
            <a:ext uri="{FF2B5EF4-FFF2-40B4-BE49-F238E27FC236}">
              <a16:creationId xmlns:a16="http://schemas.microsoft.com/office/drawing/2014/main" id="{CFD75E3E-28F4-4BC0-82A8-1F7CA7898FD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9" name="テキスト ボックス 618">
          <a:extLst>
            <a:ext uri="{FF2B5EF4-FFF2-40B4-BE49-F238E27FC236}">
              <a16:creationId xmlns:a16="http://schemas.microsoft.com/office/drawing/2014/main" id="{D67E793E-A7FD-4AE8-A279-2EE72D89AED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0" name="直線コネクタ 619">
          <a:extLst>
            <a:ext uri="{FF2B5EF4-FFF2-40B4-BE49-F238E27FC236}">
              <a16:creationId xmlns:a16="http://schemas.microsoft.com/office/drawing/2014/main" id="{79F5AF0E-3A80-44E1-93E0-7E4F352C055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1" name="テキスト ボックス 620">
          <a:extLst>
            <a:ext uri="{FF2B5EF4-FFF2-40B4-BE49-F238E27FC236}">
              <a16:creationId xmlns:a16="http://schemas.microsoft.com/office/drawing/2014/main" id="{32C3D609-7146-4DAD-B19B-914DE01B4A9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2" name="直線コネクタ 621">
          <a:extLst>
            <a:ext uri="{FF2B5EF4-FFF2-40B4-BE49-F238E27FC236}">
              <a16:creationId xmlns:a16="http://schemas.microsoft.com/office/drawing/2014/main" id="{A528727C-2CD7-497F-B7AA-2A1BD47005E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3" name="テキスト ボックス 622">
          <a:extLst>
            <a:ext uri="{FF2B5EF4-FFF2-40B4-BE49-F238E27FC236}">
              <a16:creationId xmlns:a16="http://schemas.microsoft.com/office/drawing/2014/main" id="{F5C2CC38-7BD9-4A99-A398-DFCB5A33DF3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4" name="直線コネクタ 623">
          <a:extLst>
            <a:ext uri="{FF2B5EF4-FFF2-40B4-BE49-F238E27FC236}">
              <a16:creationId xmlns:a16="http://schemas.microsoft.com/office/drawing/2014/main" id="{2B3D97E3-63A8-474D-A9EB-F4A852F45EB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5" name="テキスト ボックス 624">
          <a:extLst>
            <a:ext uri="{FF2B5EF4-FFF2-40B4-BE49-F238E27FC236}">
              <a16:creationId xmlns:a16="http://schemas.microsoft.com/office/drawing/2014/main" id="{C5146396-8527-4F20-A4E0-69EBC6D17776}"/>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A7517CCA-1D6E-4B6E-852E-FC3D84AAA0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10318745-F847-4909-8A60-5495F32CD2D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0A87B156-AC06-4532-B904-3F5715879C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629" name="直線コネクタ 628">
          <a:extLst>
            <a:ext uri="{FF2B5EF4-FFF2-40B4-BE49-F238E27FC236}">
              <a16:creationId xmlns:a16="http://schemas.microsoft.com/office/drawing/2014/main" id="{D269520D-D557-4D82-B5FD-9E017A65206B}"/>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30" name="【庁舎】&#10;有形固定資産減価償却率最小値テキスト">
          <a:extLst>
            <a:ext uri="{FF2B5EF4-FFF2-40B4-BE49-F238E27FC236}">
              <a16:creationId xmlns:a16="http://schemas.microsoft.com/office/drawing/2014/main" id="{C8F3963F-1B2B-4C4E-A374-59AA4ADF0766}"/>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31" name="直線コネクタ 630">
          <a:extLst>
            <a:ext uri="{FF2B5EF4-FFF2-40B4-BE49-F238E27FC236}">
              <a16:creationId xmlns:a16="http://schemas.microsoft.com/office/drawing/2014/main" id="{161AC679-730D-495C-89BA-932806C3F58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2" name="【庁舎】&#10;有形固定資産減価償却率最大値テキスト">
          <a:extLst>
            <a:ext uri="{FF2B5EF4-FFF2-40B4-BE49-F238E27FC236}">
              <a16:creationId xmlns:a16="http://schemas.microsoft.com/office/drawing/2014/main" id="{07403E17-98F6-4698-BB64-95F7597271B5}"/>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3" name="直線コネクタ 632">
          <a:extLst>
            <a:ext uri="{FF2B5EF4-FFF2-40B4-BE49-F238E27FC236}">
              <a16:creationId xmlns:a16="http://schemas.microsoft.com/office/drawing/2014/main" id="{B2094EEE-A1FD-4EFE-B810-AC03C07BD0A1}"/>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634" name="【庁舎】&#10;有形固定資産減価償却率平均値テキスト">
          <a:extLst>
            <a:ext uri="{FF2B5EF4-FFF2-40B4-BE49-F238E27FC236}">
              <a16:creationId xmlns:a16="http://schemas.microsoft.com/office/drawing/2014/main" id="{6EB48B61-71A9-4847-9672-8228C8935475}"/>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635" name="フローチャート: 判断 634">
          <a:extLst>
            <a:ext uri="{FF2B5EF4-FFF2-40B4-BE49-F238E27FC236}">
              <a16:creationId xmlns:a16="http://schemas.microsoft.com/office/drawing/2014/main" id="{3C77F39E-3131-49E2-A294-EE2B50A401BF}"/>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636" name="フローチャート: 判断 635">
          <a:extLst>
            <a:ext uri="{FF2B5EF4-FFF2-40B4-BE49-F238E27FC236}">
              <a16:creationId xmlns:a16="http://schemas.microsoft.com/office/drawing/2014/main" id="{FB05AA87-F15C-46C2-8610-F2A4049DB3E3}"/>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637" name="フローチャート: 判断 636">
          <a:extLst>
            <a:ext uri="{FF2B5EF4-FFF2-40B4-BE49-F238E27FC236}">
              <a16:creationId xmlns:a16="http://schemas.microsoft.com/office/drawing/2014/main" id="{932F5712-505B-45BC-8BF5-5BF2570F51E2}"/>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086DAA0-FF4C-44AF-897D-74FEC89CF5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8F0C1A6-7E89-48A5-B98A-13717493A4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9E0EB8D-5C7D-4E72-9A2E-2F784BB125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2E547991-A5CB-4A2D-9BFB-437161BF1C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240CEB7-81FA-4F84-A3C9-BDACF5C7E8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43" name="楕円 642">
          <a:extLst>
            <a:ext uri="{FF2B5EF4-FFF2-40B4-BE49-F238E27FC236}">
              <a16:creationId xmlns:a16="http://schemas.microsoft.com/office/drawing/2014/main" id="{24C201DF-DB1D-46D5-A567-36D24C77F7CF}"/>
            </a:ext>
          </a:extLst>
        </xdr:cNvPr>
        <xdr:cNvSpPr/>
      </xdr:nvSpPr>
      <xdr:spPr>
        <a:xfrm>
          <a:off x="16268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18559</xdr:rowOff>
    </xdr:from>
    <xdr:ext cx="405111" cy="259045"/>
    <xdr:sp macro="" textlink="">
      <xdr:nvSpPr>
        <xdr:cNvPr id="644" name="【庁舎】&#10;有形固定資産減価償却率該当値テキスト">
          <a:extLst>
            <a:ext uri="{FF2B5EF4-FFF2-40B4-BE49-F238E27FC236}">
              <a16:creationId xmlns:a16="http://schemas.microsoft.com/office/drawing/2014/main" id="{BC042EBD-CD19-4973-8008-D68EE0BDCC1B}"/>
            </a:ext>
          </a:extLst>
        </xdr:cNvPr>
        <xdr:cNvSpPr txBox="1"/>
      </xdr:nvSpPr>
      <xdr:spPr>
        <a:xfrm>
          <a:off x="16357600" y="1784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645" name="楕円 644">
          <a:extLst>
            <a:ext uri="{FF2B5EF4-FFF2-40B4-BE49-F238E27FC236}">
              <a16:creationId xmlns:a16="http://schemas.microsoft.com/office/drawing/2014/main" id="{79624B3E-BB2A-46AB-BDA4-D846E5411858}"/>
            </a:ext>
          </a:extLst>
        </xdr:cNvPr>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46482</xdr:rowOff>
    </xdr:from>
    <xdr:to>
      <xdr:col>85</xdr:col>
      <xdr:colOff>127000</xdr:colOff>
      <xdr:row>105</xdr:row>
      <xdr:rowOff>92202</xdr:rowOff>
    </xdr:to>
    <xdr:cxnSp macro="">
      <xdr:nvCxnSpPr>
        <xdr:cNvPr id="646" name="直線コネクタ 645">
          <a:extLst>
            <a:ext uri="{FF2B5EF4-FFF2-40B4-BE49-F238E27FC236}">
              <a16:creationId xmlns:a16="http://schemas.microsoft.com/office/drawing/2014/main" id="{66C7A629-A8B0-4042-BFA5-D6513C77C561}"/>
            </a:ext>
          </a:extLst>
        </xdr:cNvPr>
        <xdr:cNvCxnSpPr/>
      </xdr:nvCxnSpPr>
      <xdr:spPr>
        <a:xfrm flipV="1">
          <a:off x="15481300" y="18048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47" name="楕円 646">
          <a:extLst>
            <a:ext uri="{FF2B5EF4-FFF2-40B4-BE49-F238E27FC236}">
              <a16:creationId xmlns:a16="http://schemas.microsoft.com/office/drawing/2014/main" id="{1BE4BA9D-F942-412A-83FE-06D4F39241F9}"/>
            </a:ext>
          </a:extLst>
        </xdr:cNvPr>
        <xdr:cNvSpPr/>
      </xdr:nvSpPr>
      <xdr:spPr>
        <a:xfrm>
          <a:off x="14541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137922</xdr:rowOff>
    </xdr:to>
    <xdr:cxnSp macro="">
      <xdr:nvCxnSpPr>
        <xdr:cNvPr id="648" name="直線コネクタ 647">
          <a:extLst>
            <a:ext uri="{FF2B5EF4-FFF2-40B4-BE49-F238E27FC236}">
              <a16:creationId xmlns:a16="http://schemas.microsoft.com/office/drawing/2014/main" id="{87EA8383-58FF-41AF-995C-BDE0574C1C29}"/>
            </a:ext>
          </a:extLst>
        </xdr:cNvPr>
        <xdr:cNvCxnSpPr/>
      </xdr:nvCxnSpPr>
      <xdr:spPr>
        <a:xfrm flipV="1">
          <a:off x="14592300" y="18094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649" name="n_1aveValue【庁舎】&#10;有形固定資産減価償却率">
          <a:extLst>
            <a:ext uri="{FF2B5EF4-FFF2-40B4-BE49-F238E27FC236}">
              <a16:creationId xmlns:a16="http://schemas.microsoft.com/office/drawing/2014/main" id="{D5589D91-1F83-4E08-A483-F5734C89B749}"/>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650" name="n_2aveValue【庁舎】&#10;有形固定資産減価償却率">
          <a:extLst>
            <a:ext uri="{FF2B5EF4-FFF2-40B4-BE49-F238E27FC236}">
              <a16:creationId xmlns:a16="http://schemas.microsoft.com/office/drawing/2014/main" id="{A938CB66-68BB-4526-8AA8-8FCACC3A2764}"/>
            </a:ext>
          </a:extLst>
        </xdr:cNvPr>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159529</xdr:rowOff>
    </xdr:from>
    <xdr:ext cx="405111" cy="259045"/>
    <xdr:sp macro="" textlink="">
      <xdr:nvSpPr>
        <xdr:cNvPr id="651" name="n_1mainValue【庁舎】&#10;有形固定資産減価償却率">
          <a:extLst>
            <a:ext uri="{FF2B5EF4-FFF2-40B4-BE49-F238E27FC236}">
              <a16:creationId xmlns:a16="http://schemas.microsoft.com/office/drawing/2014/main" id="{CA5C6F59-FF27-4EFE-885F-6E52C32E92FE}"/>
            </a:ext>
          </a:extLst>
        </xdr:cNvPr>
        <xdr:cNvSpPr txBox="1"/>
      </xdr:nvSpPr>
      <xdr:spPr>
        <a:xfrm>
          <a:off x="15266044" y="178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52" name="n_2mainValue【庁舎】&#10;有形固定資産減価償却率">
          <a:extLst>
            <a:ext uri="{FF2B5EF4-FFF2-40B4-BE49-F238E27FC236}">
              <a16:creationId xmlns:a16="http://schemas.microsoft.com/office/drawing/2014/main" id="{E3E20A06-CDCF-428A-9541-91567FE22B84}"/>
            </a:ext>
          </a:extLst>
        </xdr:cNvPr>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03E5C312-3300-4F80-83CC-FBECC4C01A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C153BAEF-0754-4A22-9384-F3ADA391A8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C94383C0-43CB-4F13-B00D-E3E6FC9D9E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6944FC51-8261-49EF-A41E-32EF193FA2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C2E9EF75-DC92-496D-A0B1-F4FB5BBCD6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166A892D-18DD-48A7-B836-993321B918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DC3FDEAF-7267-420C-9A6D-CD7229E984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74E81FD3-A596-4A33-A9B2-949CBB503C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4FD8D85C-3E28-4CD0-BDB1-DBC16E1AF3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05EB976F-F00C-4CAF-B572-8256A2608D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3" name="テキスト ボックス 662">
          <a:extLst>
            <a:ext uri="{FF2B5EF4-FFF2-40B4-BE49-F238E27FC236}">
              <a16:creationId xmlns:a16="http://schemas.microsoft.com/office/drawing/2014/main" id="{6AFEB9B8-8CC3-4131-A132-182908FD6DF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a:extLst>
            <a:ext uri="{FF2B5EF4-FFF2-40B4-BE49-F238E27FC236}">
              <a16:creationId xmlns:a16="http://schemas.microsoft.com/office/drawing/2014/main" id="{FC60241D-FD2F-4CFB-A86A-4B04583801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a:extLst>
            <a:ext uri="{FF2B5EF4-FFF2-40B4-BE49-F238E27FC236}">
              <a16:creationId xmlns:a16="http://schemas.microsoft.com/office/drawing/2014/main" id="{38A42DD4-A5BD-41A2-B16F-CF35DFAB02E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a:extLst>
            <a:ext uri="{FF2B5EF4-FFF2-40B4-BE49-F238E27FC236}">
              <a16:creationId xmlns:a16="http://schemas.microsoft.com/office/drawing/2014/main" id="{AA04CAE4-2369-4D4D-BCC9-0B91A87907A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a:extLst>
            <a:ext uri="{FF2B5EF4-FFF2-40B4-BE49-F238E27FC236}">
              <a16:creationId xmlns:a16="http://schemas.microsoft.com/office/drawing/2014/main" id="{22DADDA4-07D4-4369-BD2C-7F376E3E7A2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a:extLst>
            <a:ext uri="{FF2B5EF4-FFF2-40B4-BE49-F238E27FC236}">
              <a16:creationId xmlns:a16="http://schemas.microsoft.com/office/drawing/2014/main" id="{E0C98377-8C8C-46C1-8C12-3742FDF6FEA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a:extLst>
            <a:ext uri="{FF2B5EF4-FFF2-40B4-BE49-F238E27FC236}">
              <a16:creationId xmlns:a16="http://schemas.microsoft.com/office/drawing/2014/main" id="{53A50856-BB2C-427F-A8A3-4E8D2459BC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a:extLst>
            <a:ext uri="{FF2B5EF4-FFF2-40B4-BE49-F238E27FC236}">
              <a16:creationId xmlns:a16="http://schemas.microsoft.com/office/drawing/2014/main" id="{415F1CE7-5E86-4B18-82DE-3FE0387ECC1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a:extLst>
            <a:ext uri="{FF2B5EF4-FFF2-40B4-BE49-F238E27FC236}">
              <a16:creationId xmlns:a16="http://schemas.microsoft.com/office/drawing/2014/main" id="{C08F33B9-D4C1-4FC6-AA0C-7B3970C00E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a:extLst>
            <a:ext uri="{FF2B5EF4-FFF2-40B4-BE49-F238E27FC236}">
              <a16:creationId xmlns:a16="http://schemas.microsoft.com/office/drawing/2014/main" id="{5AF21AB2-311B-496C-9C99-3A6963CC3B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a:extLst>
            <a:ext uri="{FF2B5EF4-FFF2-40B4-BE49-F238E27FC236}">
              <a16:creationId xmlns:a16="http://schemas.microsoft.com/office/drawing/2014/main" id="{8E68B16B-BC80-41CE-8D4D-E37B6149616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a:extLst>
            <a:ext uri="{FF2B5EF4-FFF2-40B4-BE49-F238E27FC236}">
              <a16:creationId xmlns:a16="http://schemas.microsoft.com/office/drawing/2014/main" id="{E5DAFCAE-B787-4599-8F3B-CEDCDBDA410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a:extLst>
            <a:ext uri="{FF2B5EF4-FFF2-40B4-BE49-F238E27FC236}">
              <a16:creationId xmlns:a16="http://schemas.microsoft.com/office/drawing/2014/main" id="{E9B71624-A356-4C84-B2F5-FDA3E867DDB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0F19CF68-DFE5-4ED9-9AFD-01F15EA546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C0F0E5B2-1741-4976-A21B-CAD514A1CE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1430A236-99CC-4A28-BE6F-2A724D8744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79" name="直線コネクタ 678">
          <a:extLst>
            <a:ext uri="{FF2B5EF4-FFF2-40B4-BE49-F238E27FC236}">
              <a16:creationId xmlns:a16="http://schemas.microsoft.com/office/drawing/2014/main" id="{C44CBB67-70C5-4F00-8ACD-3C34965D6561}"/>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80" name="【庁舎】&#10;一人当たり面積最小値テキスト">
          <a:extLst>
            <a:ext uri="{FF2B5EF4-FFF2-40B4-BE49-F238E27FC236}">
              <a16:creationId xmlns:a16="http://schemas.microsoft.com/office/drawing/2014/main" id="{34B710B0-4925-428D-A92A-CD8BFC49D752}"/>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81" name="直線コネクタ 680">
          <a:extLst>
            <a:ext uri="{FF2B5EF4-FFF2-40B4-BE49-F238E27FC236}">
              <a16:creationId xmlns:a16="http://schemas.microsoft.com/office/drawing/2014/main" id="{F013D2BB-5B92-435F-A5C4-C0EE43C799C6}"/>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82" name="【庁舎】&#10;一人当たり面積最大値テキスト">
          <a:extLst>
            <a:ext uri="{FF2B5EF4-FFF2-40B4-BE49-F238E27FC236}">
              <a16:creationId xmlns:a16="http://schemas.microsoft.com/office/drawing/2014/main" id="{6FECF553-48D0-412F-911D-DA6C75540E87}"/>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83" name="直線コネクタ 682">
          <a:extLst>
            <a:ext uri="{FF2B5EF4-FFF2-40B4-BE49-F238E27FC236}">
              <a16:creationId xmlns:a16="http://schemas.microsoft.com/office/drawing/2014/main" id="{B32F998A-294A-4B77-81BB-9B1AE939542C}"/>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84" name="【庁舎】&#10;一人当たり面積平均値テキスト">
          <a:extLst>
            <a:ext uri="{FF2B5EF4-FFF2-40B4-BE49-F238E27FC236}">
              <a16:creationId xmlns:a16="http://schemas.microsoft.com/office/drawing/2014/main" id="{54B9883E-E381-42D9-84E6-7EC1747F1110}"/>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85" name="フローチャート: 判断 684">
          <a:extLst>
            <a:ext uri="{FF2B5EF4-FFF2-40B4-BE49-F238E27FC236}">
              <a16:creationId xmlns:a16="http://schemas.microsoft.com/office/drawing/2014/main" id="{6C80A77B-C517-45A3-BFFE-D05D7BFFB5CD}"/>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6" name="フローチャート: 判断 685">
          <a:extLst>
            <a:ext uri="{FF2B5EF4-FFF2-40B4-BE49-F238E27FC236}">
              <a16:creationId xmlns:a16="http://schemas.microsoft.com/office/drawing/2014/main" id="{8C78A07B-2D68-493A-8762-48BAF77896D0}"/>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687" name="フローチャート: 判断 686">
          <a:extLst>
            <a:ext uri="{FF2B5EF4-FFF2-40B4-BE49-F238E27FC236}">
              <a16:creationId xmlns:a16="http://schemas.microsoft.com/office/drawing/2014/main" id="{C2CEFDDC-2394-40C8-92B0-12426F74003E}"/>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A98F2F5F-C0FC-4027-88C3-BB9DB7264F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529A141-1EC9-4502-B09F-06FA1DEDDA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463E8EFA-3161-4AA5-8965-F1AC2961ED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C22401A3-68CA-4BB1-AFAC-0A30C3B0EA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B74BA4BA-A5B2-463B-A2FF-5BC141578F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92348</xdr:rowOff>
    </xdr:from>
    <xdr:to>
      <xdr:col>116</xdr:col>
      <xdr:colOff>114300</xdr:colOff>
      <xdr:row>104</xdr:row>
      <xdr:rowOff>22498</xdr:rowOff>
    </xdr:to>
    <xdr:sp macro="" textlink="">
      <xdr:nvSpPr>
        <xdr:cNvPr id="693" name="楕円 692">
          <a:extLst>
            <a:ext uri="{FF2B5EF4-FFF2-40B4-BE49-F238E27FC236}">
              <a16:creationId xmlns:a16="http://schemas.microsoft.com/office/drawing/2014/main" id="{6D8CCC41-8138-4A15-BC96-B870757D02D4}"/>
            </a:ext>
          </a:extLst>
        </xdr:cNvPr>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115225</xdr:rowOff>
    </xdr:from>
    <xdr:ext cx="469744" cy="259045"/>
    <xdr:sp macro="" textlink="">
      <xdr:nvSpPr>
        <xdr:cNvPr id="694" name="【庁舎】&#10;一人当たり面積該当値テキスト">
          <a:extLst>
            <a:ext uri="{FF2B5EF4-FFF2-40B4-BE49-F238E27FC236}">
              <a16:creationId xmlns:a16="http://schemas.microsoft.com/office/drawing/2014/main" id="{9501175F-8351-4997-84B0-CFF9C8F2AA2D}"/>
            </a:ext>
          </a:extLst>
        </xdr:cNvPr>
        <xdr:cNvSpPr txBox="1"/>
      </xdr:nvSpPr>
      <xdr:spPr>
        <a:xfrm>
          <a:off x="22199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118473</xdr:rowOff>
    </xdr:from>
    <xdr:to>
      <xdr:col>112</xdr:col>
      <xdr:colOff>38100</xdr:colOff>
      <xdr:row>104</xdr:row>
      <xdr:rowOff>48623</xdr:rowOff>
    </xdr:to>
    <xdr:sp macro="" textlink="">
      <xdr:nvSpPr>
        <xdr:cNvPr id="695" name="楕円 694">
          <a:extLst>
            <a:ext uri="{FF2B5EF4-FFF2-40B4-BE49-F238E27FC236}">
              <a16:creationId xmlns:a16="http://schemas.microsoft.com/office/drawing/2014/main" id="{BB6B1796-9509-4EF3-8EEF-051418A07823}"/>
            </a:ext>
          </a:extLst>
        </xdr:cNvPr>
        <xdr:cNvSpPr/>
      </xdr:nvSpPr>
      <xdr:spPr>
        <a:xfrm>
          <a:off x="2127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143148</xdr:rowOff>
    </xdr:from>
    <xdr:to>
      <xdr:col>116</xdr:col>
      <xdr:colOff>63500</xdr:colOff>
      <xdr:row>103</xdr:row>
      <xdr:rowOff>169273</xdr:rowOff>
    </xdr:to>
    <xdr:cxnSp macro="">
      <xdr:nvCxnSpPr>
        <xdr:cNvPr id="696" name="直線コネクタ 695">
          <a:extLst>
            <a:ext uri="{FF2B5EF4-FFF2-40B4-BE49-F238E27FC236}">
              <a16:creationId xmlns:a16="http://schemas.microsoft.com/office/drawing/2014/main" id="{DE839A1E-58ED-487E-A9B6-A5FD7A090847}"/>
            </a:ext>
          </a:extLst>
        </xdr:cNvPr>
        <xdr:cNvCxnSpPr/>
      </xdr:nvCxnSpPr>
      <xdr:spPr>
        <a:xfrm flipV="1">
          <a:off x="21323300" y="178024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152763</xdr:rowOff>
    </xdr:from>
    <xdr:to>
      <xdr:col>107</xdr:col>
      <xdr:colOff>101600</xdr:colOff>
      <xdr:row>104</xdr:row>
      <xdr:rowOff>82913</xdr:rowOff>
    </xdr:to>
    <xdr:sp macro="" textlink="">
      <xdr:nvSpPr>
        <xdr:cNvPr id="697" name="楕円 696">
          <a:extLst>
            <a:ext uri="{FF2B5EF4-FFF2-40B4-BE49-F238E27FC236}">
              <a16:creationId xmlns:a16="http://schemas.microsoft.com/office/drawing/2014/main" id="{CD7D2D8B-BDD2-48EF-8C5D-03061F0E1549}"/>
            </a:ext>
          </a:extLst>
        </xdr:cNvPr>
        <xdr:cNvSpPr/>
      </xdr:nvSpPr>
      <xdr:spPr>
        <a:xfrm>
          <a:off x="20383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169273</xdr:rowOff>
    </xdr:from>
    <xdr:to>
      <xdr:col>111</xdr:col>
      <xdr:colOff>177800</xdr:colOff>
      <xdr:row>104</xdr:row>
      <xdr:rowOff>32113</xdr:rowOff>
    </xdr:to>
    <xdr:cxnSp macro="">
      <xdr:nvCxnSpPr>
        <xdr:cNvPr id="698" name="直線コネクタ 697">
          <a:extLst>
            <a:ext uri="{FF2B5EF4-FFF2-40B4-BE49-F238E27FC236}">
              <a16:creationId xmlns:a16="http://schemas.microsoft.com/office/drawing/2014/main" id="{BD6837B1-E37E-4B2D-9BCB-5FC8314FB40F}"/>
            </a:ext>
          </a:extLst>
        </xdr:cNvPr>
        <xdr:cNvCxnSpPr/>
      </xdr:nvCxnSpPr>
      <xdr:spPr>
        <a:xfrm flipV="1">
          <a:off x="20434300" y="178286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99" name="n_1aveValue【庁舎】&#10;一人当たり面積">
          <a:extLst>
            <a:ext uri="{FF2B5EF4-FFF2-40B4-BE49-F238E27FC236}">
              <a16:creationId xmlns:a16="http://schemas.microsoft.com/office/drawing/2014/main" id="{24B6A3CD-03C4-495F-A815-CBB83E835B12}"/>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123026</xdr:rowOff>
    </xdr:from>
    <xdr:ext cx="469744" cy="259045"/>
    <xdr:sp macro="" textlink="">
      <xdr:nvSpPr>
        <xdr:cNvPr id="700" name="n_2aveValue【庁舎】&#10;一人当たり面積">
          <a:extLst>
            <a:ext uri="{FF2B5EF4-FFF2-40B4-BE49-F238E27FC236}">
              <a16:creationId xmlns:a16="http://schemas.microsoft.com/office/drawing/2014/main" id="{2D982D0F-5DD5-4AF9-88A0-F4D13E59C59F}"/>
            </a:ext>
          </a:extLst>
        </xdr:cNvPr>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65150</xdr:rowOff>
    </xdr:from>
    <xdr:ext cx="469744" cy="259045"/>
    <xdr:sp macro="" textlink="">
      <xdr:nvSpPr>
        <xdr:cNvPr id="701" name="n_1mainValue【庁舎】&#10;一人当たり面積">
          <a:extLst>
            <a:ext uri="{FF2B5EF4-FFF2-40B4-BE49-F238E27FC236}">
              <a16:creationId xmlns:a16="http://schemas.microsoft.com/office/drawing/2014/main" id="{2DD94651-C3CA-4F67-8924-14717A8AC9EC}"/>
            </a:ext>
          </a:extLst>
        </xdr:cNvPr>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99440</xdr:rowOff>
    </xdr:from>
    <xdr:ext cx="469744" cy="259045"/>
    <xdr:sp macro="" textlink="">
      <xdr:nvSpPr>
        <xdr:cNvPr id="702" name="n_2mainValue【庁舎】&#10;一人当たり面積">
          <a:extLst>
            <a:ext uri="{FF2B5EF4-FFF2-40B4-BE49-F238E27FC236}">
              <a16:creationId xmlns:a16="http://schemas.microsoft.com/office/drawing/2014/main" id="{479A6EFB-7DBE-4047-BE91-7C92DED0B725}"/>
            </a:ext>
          </a:extLst>
        </xdr:cNvPr>
        <xdr:cNvSpPr txBox="1"/>
      </xdr:nvSpPr>
      <xdr:spPr>
        <a:xfrm>
          <a:off x="20199427" y="175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71C66E0D-307A-472C-967D-EBB369C38D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EB37BC62-975E-46F8-8BA2-52BAE50889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2B936281-57E2-4A00-8D1D-8C4421BEDD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公民館などの施設は補修等で対応しているため、減価償却率が年々高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1011\userdata$\ebisui.mitsuru\Documents\EBISUI-6\10&#36001;&#25919;\08_&#21508;&#31278;&#35519;&#26619;\H31&#21508;&#31278;&#35519;&#26619;\311017&#24179;&#25104;29&#24180;&#24230;&#36001;&#25919;&#29366;&#27841;&#36039;&#26009;&#38598;&#12398;&#20316;&#25104;&#12395;&#12388;&#12356;&#12390;&#65288;2&#22238;&#30446;&#65289;\&#12304;&#36001;&#25919;&#29366;&#27841;&#36039;&#26009;&#38598;&#12305;_363871_&#32654;&#2787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59.9</v>
          </cell>
          <cell r="CN53">
            <v>61.9</v>
          </cell>
          <cell r="CV53">
            <v>59.8</v>
          </cell>
        </row>
        <row r="55">
          <cell r="AN55" t="str">
            <v>類似団体内平均値</v>
          </cell>
          <cell r="CF55">
            <v>27</v>
          </cell>
          <cell r="CN55">
            <v>25.4</v>
          </cell>
          <cell r="CV55">
            <v>23.4</v>
          </cell>
        </row>
        <row r="57">
          <cell r="CF57">
            <v>57.2</v>
          </cell>
          <cell r="CN57">
            <v>58.7</v>
          </cell>
          <cell r="CV57">
            <v>60.9</v>
          </cell>
        </row>
        <row r="72">
          <cell r="BP72" t="str">
            <v>H25</v>
          </cell>
          <cell r="BX72" t="str">
            <v>H26</v>
          </cell>
          <cell r="CF72" t="str">
            <v>H27</v>
          </cell>
          <cell r="CN72" t="str">
            <v>H28</v>
          </cell>
          <cell r="CV72" t="str">
            <v>H29</v>
          </cell>
        </row>
        <row r="73">
          <cell r="AN73" t="str">
            <v>当該団体値</v>
          </cell>
        </row>
        <row r="75">
          <cell r="BP75">
            <v>6.6</v>
          </cell>
          <cell r="BX75">
            <v>6.1</v>
          </cell>
          <cell r="CF75">
            <v>5.6</v>
          </cell>
          <cell r="CN75">
            <v>5.0999999999999996</v>
          </cell>
          <cell r="CV75">
            <v>4.7</v>
          </cell>
        </row>
        <row r="77">
          <cell r="AN77" t="str">
            <v>類似団体内平均値</v>
          </cell>
          <cell r="BP77">
            <v>20.5</v>
          </cell>
          <cell r="BX77">
            <v>17.899999999999999</v>
          </cell>
          <cell r="CF77">
            <v>27</v>
          </cell>
          <cell r="CN77">
            <v>25.4</v>
          </cell>
          <cell r="CV77">
            <v>23.4</v>
          </cell>
        </row>
        <row r="79">
          <cell r="BP79">
            <v>10.5</v>
          </cell>
          <cell r="BX79">
            <v>9.5</v>
          </cell>
          <cell r="CF79">
            <v>8.6999999999999993</v>
          </cell>
          <cell r="CN79">
            <v>8.6</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6444317</v>
      </c>
      <c r="BO4" s="403"/>
      <c r="BP4" s="403"/>
      <c r="BQ4" s="403"/>
      <c r="BR4" s="403"/>
      <c r="BS4" s="403"/>
      <c r="BT4" s="403"/>
      <c r="BU4" s="404"/>
      <c r="BV4" s="402">
        <v>7189309</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5</v>
      </c>
      <c r="CU4" s="584"/>
      <c r="CV4" s="584"/>
      <c r="CW4" s="584"/>
      <c r="CX4" s="584"/>
      <c r="CY4" s="584"/>
      <c r="CZ4" s="584"/>
      <c r="DA4" s="585"/>
      <c r="DB4" s="583">
        <v>6.5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6228545</v>
      </c>
      <c r="BO5" s="408"/>
      <c r="BP5" s="408"/>
      <c r="BQ5" s="408"/>
      <c r="BR5" s="408"/>
      <c r="BS5" s="408"/>
      <c r="BT5" s="408"/>
      <c r="BU5" s="409"/>
      <c r="BV5" s="407">
        <v>6861436</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91.1</v>
      </c>
      <c r="CU5" s="378"/>
      <c r="CV5" s="378"/>
      <c r="CW5" s="378"/>
      <c r="CX5" s="378"/>
      <c r="CY5" s="378"/>
      <c r="CZ5" s="378"/>
      <c r="DA5" s="379"/>
      <c r="DB5" s="377">
        <v>87.5</v>
      </c>
      <c r="DC5" s="378"/>
      <c r="DD5" s="378"/>
      <c r="DE5" s="378"/>
      <c r="DF5" s="378"/>
      <c r="DG5" s="378"/>
      <c r="DH5" s="378"/>
      <c r="DI5" s="379"/>
      <c r="DJ5" s="165"/>
      <c r="DK5" s="165"/>
      <c r="DL5" s="165"/>
      <c r="DM5" s="165"/>
      <c r="DN5" s="165"/>
      <c r="DO5" s="165"/>
    </row>
    <row r="6" spans="1:119" ht="18.75" customHeight="1" x14ac:dyDescent="0.15">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215772</v>
      </c>
      <c r="BO6" s="408"/>
      <c r="BP6" s="408"/>
      <c r="BQ6" s="408"/>
      <c r="BR6" s="408"/>
      <c r="BS6" s="408"/>
      <c r="BT6" s="408"/>
      <c r="BU6" s="409"/>
      <c r="BV6" s="407">
        <v>327873</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94.7</v>
      </c>
      <c r="CU6" s="558"/>
      <c r="CV6" s="558"/>
      <c r="CW6" s="558"/>
      <c r="CX6" s="558"/>
      <c r="CY6" s="558"/>
      <c r="CZ6" s="558"/>
      <c r="DA6" s="559"/>
      <c r="DB6" s="557">
        <v>90.8</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97</v>
      </c>
      <c r="AV7" s="465"/>
      <c r="AW7" s="465"/>
      <c r="AX7" s="465"/>
      <c r="AY7" s="387" t="s">
        <v>98</v>
      </c>
      <c r="AZ7" s="388"/>
      <c r="BA7" s="388"/>
      <c r="BB7" s="388"/>
      <c r="BC7" s="388"/>
      <c r="BD7" s="388"/>
      <c r="BE7" s="388"/>
      <c r="BF7" s="388"/>
      <c r="BG7" s="388"/>
      <c r="BH7" s="388"/>
      <c r="BI7" s="388"/>
      <c r="BJ7" s="388"/>
      <c r="BK7" s="388"/>
      <c r="BL7" s="388"/>
      <c r="BM7" s="389"/>
      <c r="BN7" s="407">
        <v>40402</v>
      </c>
      <c r="BO7" s="408"/>
      <c r="BP7" s="408"/>
      <c r="BQ7" s="408"/>
      <c r="BR7" s="408"/>
      <c r="BS7" s="408"/>
      <c r="BT7" s="408"/>
      <c r="BU7" s="409"/>
      <c r="BV7" s="407">
        <v>90601</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3514555</v>
      </c>
      <c r="CU7" s="408"/>
      <c r="CV7" s="408"/>
      <c r="CW7" s="408"/>
      <c r="CX7" s="408"/>
      <c r="CY7" s="408"/>
      <c r="CZ7" s="408"/>
      <c r="DA7" s="409"/>
      <c r="DB7" s="407">
        <v>3653847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175370</v>
      </c>
      <c r="BO8" s="408"/>
      <c r="BP8" s="408"/>
      <c r="BQ8" s="408"/>
      <c r="BR8" s="408"/>
      <c r="BS8" s="408"/>
      <c r="BT8" s="408"/>
      <c r="BU8" s="409"/>
      <c r="BV8" s="407">
        <v>237272</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0.17</v>
      </c>
      <c r="CU8" s="521"/>
      <c r="CV8" s="521"/>
      <c r="CW8" s="521"/>
      <c r="CX8" s="521"/>
      <c r="CY8" s="521"/>
      <c r="CZ8" s="521"/>
      <c r="DA8" s="522"/>
      <c r="DB8" s="520">
        <v>0.17</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7092</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86</v>
      </c>
      <c r="AV9" s="465"/>
      <c r="AW9" s="465"/>
      <c r="AX9" s="465"/>
      <c r="AY9" s="387" t="s">
        <v>108</v>
      </c>
      <c r="AZ9" s="388"/>
      <c r="BA9" s="388"/>
      <c r="BB9" s="388"/>
      <c r="BC9" s="388"/>
      <c r="BD9" s="388"/>
      <c r="BE9" s="388"/>
      <c r="BF9" s="388"/>
      <c r="BG9" s="388"/>
      <c r="BH9" s="388"/>
      <c r="BI9" s="388"/>
      <c r="BJ9" s="388"/>
      <c r="BK9" s="388"/>
      <c r="BL9" s="388"/>
      <c r="BM9" s="389"/>
      <c r="BN9" s="407">
        <v>-61902</v>
      </c>
      <c r="BO9" s="408"/>
      <c r="BP9" s="408"/>
      <c r="BQ9" s="408"/>
      <c r="BR9" s="408"/>
      <c r="BS9" s="408"/>
      <c r="BT9" s="408"/>
      <c r="BU9" s="409"/>
      <c r="BV9" s="407">
        <v>60825</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14.2</v>
      </c>
      <c r="CU9" s="378"/>
      <c r="CV9" s="378"/>
      <c r="CW9" s="378"/>
      <c r="CX9" s="378"/>
      <c r="CY9" s="378"/>
      <c r="CZ9" s="378"/>
      <c r="DA9" s="379"/>
      <c r="DB9" s="377">
        <v>14.4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7765</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10000</v>
      </c>
      <c r="BO10" s="408"/>
      <c r="BP10" s="408"/>
      <c r="BQ10" s="408"/>
      <c r="BR10" s="408"/>
      <c r="BS10" s="408"/>
      <c r="BT10" s="408"/>
      <c r="BU10" s="409"/>
      <c r="BV10" s="407">
        <v>25000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6963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6901</v>
      </c>
      <c r="S13" s="511"/>
      <c r="T13" s="511"/>
      <c r="U13" s="511"/>
      <c r="V13" s="512"/>
      <c r="W13" s="498" t="s">
        <v>133</v>
      </c>
      <c r="X13" s="420"/>
      <c r="Y13" s="420"/>
      <c r="Z13" s="420"/>
      <c r="AA13" s="420"/>
      <c r="AB13" s="421"/>
      <c r="AC13" s="383">
        <v>466</v>
      </c>
      <c r="AD13" s="384"/>
      <c r="AE13" s="384"/>
      <c r="AF13" s="384"/>
      <c r="AG13" s="385"/>
      <c r="AH13" s="383">
        <v>547</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-51902</v>
      </c>
      <c r="BO13" s="408"/>
      <c r="BP13" s="408"/>
      <c r="BQ13" s="408"/>
      <c r="BR13" s="408"/>
      <c r="BS13" s="408"/>
      <c r="BT13" s="408"/>
      <c r="BU13" s="409"/>
      <c r="BV13" s="407">
        <v>85825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4.7</v>
      </c>
      <c r="CU13" s="378"/>
      <c r="CV13" s="378"/>
      <c r="CW13" s="378"/>
      <c r="CX13" s="378"/>
      <c r="CY13" s="378"/>
      <c r="CZ13" s="378"/>
      <c r="DA13" s="379"/>
      <c r="DB13" s="377">
        <v>5.0999999999999996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7114</v>
      </c>
      <c r="S14" s="511"/>
      <c r="T14" s="511"/>
      <c r="U14" s="511"/>
      <c r="V14" s="512"/>
      <c r="W14" s="513"/>
      <c r="X14" s="423"/>
      <c r="Y14" s="423"/>
      <c r="Z14" s="423"/>
      <c r="AA14" s="423"/>
      <c r="AB14" s="424"/>
      <c r="AC14" s="503">
        <v>16.100000000000001</v>
      </c>
      <c r="AD14" s="504"/>
      <c r="AE14" s="504"/>
      <c r="AF14" s="504"/>
      <c r="AG14" s="505"/>
      <c r="AH14" s="503">
        <v>16.8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131</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132</v>
      </c>
      <c r="N15" s="508"/>
      <c r="O15" s="508"/>
      <c r="P15" s="508"/>
      <c r="Q15" s="509"/>
      <c r="R15" s="510">
        <v>7059</v>
      </c>
      <c r="S15" s="511"/>
      <c r="T15" s="511"/>
      <c r="U15" s="511"/>
      <c r="V15" s="512"/>
      <c r="W15" s="498" t="s">
        <v>140</v>
      </c>
      <c r="X15" s="420"/>
      <c r="Y15" s="420"/>
      <c r="Z15" s="420"/>
      <c r="AA15" s="420"/>
      <c r="AB15" s="421"/>
      <c r="AC15" s="383">
        <v>577</v>
      </c>
      <c r="AD15" s="384"/>
      <c r="AE15" s="384"/>
      <c r="AF15" s="384"/>
      <c r="AG15" s="385"/>
      <c r="AH15" s="383">
        <v>681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542183</v>
      </c>
      <c r="BO15" s="403"/>
      <c r="BP15" s="403"/>
      <c r="BQ15" s="403"/>
      <c r="BR15" s="403"/>
      <c r="BS15" s="403"/>
      <c r="BT15" s="403"/>
      <c r="BU15" s="404"/>
      <c r="BV15" s="402">
        <v>551469</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19.899999999999999</v>
      </c>
      <c r="AD16" s="504"/>
      <c r="AE16" s="504"/>
      <c r="AF16" s="504"/>
      <c r="AG16" s="505"/>
      <c r="AH16" s="503">
        <v>20.9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3127440</v>
      </c>
      <c r="BO16" s="408"/>
      <c r="BP16" s="408"/>
      <c r="BQ16" s="408"/>
      <c r="BR16" s="408"/>
      <c r="BS16" s="408"/>
      <c r="BT16" s="408"/>
      <c r="BU16" s="409"/>
      <c r="BV16" s="407">
        <v>3201271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1858</v>
      </c>
      <c r="AD17" s="384"/>
      <c r="AE17" s="384"/>
      <c r="AF17" s="384"/>
      <c r="AG17" s="385"/>
      <c r="AH17" s="383">
        <v>2025</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676630</v>
      </c>
      <c r="BO17" s="408"/>
      <c r="BP17" s="408"/>
      <c r="BQ17" s="408"/>
      <c r="BR17" s="408"/>
      <c r="BS17" s="408"/>
      <c r="BT17" s="408"/>
      <c r="BU17" s="409"/>
      <c r="BV17" s="407">
        <v>686445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140.80000000000001</v>
      </c>
      <c r="M18" s="472"/>
      <c r="N18" s="472"/>
      <c r="O18" s="472"/>
      <c r="P18" s="472"/>
      <c r="Q18" s="472"/>
      <c r="R18" s="473"/>
      <c r="S18" s="473"/>
      <c r="T18" s="473"/>
      <c r="U18" s="473"/>
      <c r="V18" s="474"/>
      <c r="W18" s="488"/>
      <c r="X18" s="489"/>
      <c r="Y18" s="489"/>
      <c r="Z18" s="489"/>
      <c r="AA18" s="489"/>
      <c r="AB18" s="499"/>
      <c r="AC18" s="371">
        <v>64</v>
      </c>
      <c r="AD18" s="372"/>
      <c r="AE18" s="372"/>
      <c r="AF18" s="372"/>
      <c r="AG18" s="475"/>
      <c r="AH18" s="371">
        <v>62.3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3213897</v>
      </c>
      <c r="BO18" s="408"/>
      <c r="BP18" s="408"/>
      <c r="BQ18" s="408"/>
      <c r="BR18" s="408"/>
      <c r="BS18" s="408"/>
      <c r="BT18" s="408"/>
      <c r="BU18" s="409"/>
      <c r="BV18" s="407">
        <v>3197119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50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4211584</v>
      </c>
      <c r="BO19" s="408"/>
      <c r="BP19" s="408"/>
      <c r="BQ19" s="408"/>
      <c r="BR19" s="408"/>
      <c r="BS19" s="408"/>
      <c r="BT19" s="408"/>
      <c r="BU19" s="409"/>
      <c r="BV19" s="407">
        <v>4361133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2901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7562790</v>
      </c>
      <c r="BO23" s="408"/>
      <c r="BP23" s="408"/>
      <c r="BQ23" s="408"/>
      <c r="BR23" s="408"/>
      <c r="BS23" s="408"/>
      <c r="BT23" s="408"/>
      <c r="BU23" s="409"/>
      <c r="BV23" s="407">
        <v>6940603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7680</v>
      </c>
      <c r="R24" s="384"/>
      <c r="S24" s="384"/>
      <c r="T24" s="384"/>
      <c r="U24" s="384"/>
      <c r="V24" s="385"/>
      <c r="W24" s="449"/>
      <c r="X24" s="440"/>
      <c r="Y24" s="441"/>
      <c r="Z24" s="380" t="s">
        <v>164</v>
      </c>
      <c r="AA24" s="381"/>
      <c r="AB24" s="381"/>
      <c r="AC24" s="381"/>
      <c r="AD24" s="381"/>
      <c r="AE24" s="381"/>
      <c r="AF24" s="381"/>
      <c r="AG24" s="382"/>
      <c r="AH24" s="383">
        <v>112</v>
      </c>
      <c r="AI24" s="384"/>
      <c r="AJ24" s="384"/>
      <c r="AK24" s="384"/>
      <c r="AL24" s="385"/>
      <c r="AM24" s="383">
        <v>356048</v>
      </c>
      <c r="AN24" s="384"/>
      <c r="AO24" s="384"/>
      <c r="AP24" s="384"/>
      <c r="AQ24" s="384"/>
      <c r="AR24" s="385"/>
      <c r="AS24" s="383">
        <v>3179</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3339113</v>
      </c>
      <c r="BO24" s="408"/>
      <c r="BP24" s="408"/>
      <c r="BQ24" s="408"/>
      <c r="BR24" s="408"/>
      <c r="BS24" s="408"/>
      <c r="BT24" s="408"/>
      <c r="BU24" s="409"/>
      <c r="BV24" s="407">
        <v>3017275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6150</v>
      </c>
      <c r="R25" s="384"/>
      <c r="S25" s="384"/>
      <c r="T25" s="384"/>
      <c r="U25" s="384"/>
      <c r="V25" s="385"/>
      <c r="W25" s="449"/>
      <c r="X25" s="440"/>
      <c r="Y25" s="441"/>
      <c r="Z25" s="380" t="s">
        <v>167</v>
      </c>
      <c r="AA25" s="381"/>
      <c r="AB25" s="381"/>
      <c r="AC25" s="381"/>
      <c r="AD25" s="381"/>
      <c r="AE25" s="381"/>
      <c r="AF25" s="381"/>
      <c r="AG25" s="382"/>
      <c r="AH25" s="383" t="s">
        <v>122</v>
      </c>
      <c r="AI25" s="384"/>
      <c r="AJ25" s="384"/>
      <c r="AK25" s="384"/>
      <c r="AL25" s="385"/>
      <c r="AM25" s="383" t="s">
        <v>122</v>
      </c>
      <c r="AN25" s="384"/>
      <c r="AO25" s="384"/>
      <c r="AP25" s="384"/>
      <c r="AQ25" s="384"/>
      <c r="AR25" s="385"/>
      <c r="AS25" s="383" t="s">
        <v>122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263718</v>
      </c>
      <c r="BO25" s="403"/>
      <c r="BP25" s="403"/>
      <c r="BQ25" s="403"/>
      <c r="BR25" s="403"/>
      <c r="BS25" s="403"/>
      <c r="BT25" s="403"/>
      <c r="BU25" s="404"/>
      <c r="BV25" s="402">
        <v>297315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5530</v>
      </c>
      <c r="R26" s="384"/>
      <c r="S26" s="384"/>
      <c r="T26" s="384"/>
      <c r="U26" s="384"/>
      <c r="V26" s="385"/>
      <c r="W26" s="449"/>
      <c r="X26" s="440"/>
      <c r="Y26" s="441"/>
      <c r="Z26" s="380" t="s">
        <v>170</v>
      </c>
      <c r="AA26" s="462"/>
      <c r="AB26" s="462"/>
      <c r="AC26" s="462"/>
      <c r="AD26" s="462"/>
      <c r="AE26" s="462"/>
      <c r="AF26" s="462"/>
      <c r="AG26" s="463"/>
      <c r="AH26" s="383">
        <v>16</v>
      </c>
      <c r="AI26" s="384"/>
      <c r="AJ26" s="384"/>
      <c r="AK26" s="384"/>
      <c r="AL26" s="385"/>
      <c r="AM26" s="383">
        <v>47232</v>
      </c>
      <c r="AN26" s="384"/>
      <c r="AO26" s="384"/>
      <c r="AP26" s="384"/>
      <c r="AQ26" s="384"/>
      <c r="AR26" s="385"/>
      <c r="AS26" s="383">
        <v>2952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2690</v>
      </c>
      <c r="R27" s="384"/>
      <c r="S27" s="384"/>
      <c r="T27" s="384"/>
      <c r="U27" s="384"/>
      <c r="V27" s="385"/>
      <c r="W27" s="449"/>
      <c r="X27" s="440"/>
      <c r="Y27" s="441"/>
      <c r="Z27" s="380" t="s">
        <v>173</v>
      </c>
      <c r="AA27" s="381"/>
      <c r="AB27" s="381"/>
      <c r="AC27" s="381"/>
      <c r="AD27" s="381"/>
      <c r="AE27" s="381"/>
      <c r="AF27" s="381"/>
      <c r="AG27" s="382"/>
      <c r="AH27" s="383" t="s">
        <v>122</v>
      </c>
      <c r="AI27" s="384"/>
      <c r="AJ27" s="384"/>
      <c r="AK27" s="384"/>
      <c r="AL27" s="385"/>
      <c r="AM27" s="383" t="s">
        <v>122</v>
      </c>
      <c r="AN27" s="384"/>
      <c r="AO27" s="384"/>
      <c r="AP27" s="384"/>
      <c r="AQ27" s="384"/>
      <c r="AR27" s="385"/>
      <c r="AS27" s="383" t="s">
        <v>131</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2310</v>
      </c>
      <c r="R28" s="384"/>
      <c r="S28" s="384"/>
      <c r="T28" s="384"/>
      <c r="U28" s="384"/>
      <c r="V28" s="385"/>
      <c r="W28" s="449"/>
      <c r="X28" s="440"/>
      <c r="Y28" s="441"/>
      <c r="Z28" s="380" t="s">
        <v>176</v>
      </c>
      <c r="AA28" s="381"/>
      <c r="AB28" s="381"/>
      <c r="AC28" s="381"/>
      <c r="AD28" s="381"/>
      <c r="AE28" s="381"/>
      <c r="AF28" s="381"/>
      <c r="AG28" s="382"/>
      <c r="AH28" s="383" t="s">
        <v>131</v>
      </c>
      <c r="AI28" s="384"/>
      <c r="AJ28" s="384"/>
      <c r="AK28" s="384"/>
      <c r="AL28" s="385"/>
      <c r="AM28" s="383" t="s">
        <v>122</v>
      </c>
      <c r="AN28" s="384"/>
      <c r="AO28" s="384"/>
      <c r="AP28" s="384"/>
      <c r="AQ28" s="384"/>
      <c r="AR28" s="385"/>
      <c r="AS28" s="383" t="s">
        <v>122</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2481157</v>
      </c>
      <c r="BO28" s="403"/>
      <c r="BP28" s="403"/>
      <c r="BQ28" s="403"/>
      <c r="BR28" s="403"/>
      <c r="BS28" s="403"/>
      <c r="BT28" s="403"/>
      <c r="BU28" s="404"/>
      <c r="BV28" s="402">
        <v>2471157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10</v>
      </c>
      <c r="M29" s="384"/>
      <c r="N29" s="384"/>
      <c r="O29" s="384"/>
      <c r="P29" s="385"/>
      <c r="Q29" s="383">
        <v>1920</v>
      </c>
      <c r="R29" s="384"/>
      <c r="S29" s="384"/>
      <c r="T29" s="384"/>
      <c r="U29" s="384"/>
      <c r="V29" s="385"/>
      <c r="W29" s="450"/>
      <c r="X29" s="451"/>
      <c r="Y29" s="452"/>
      <c r="Z29" s="380" t="s">
        <v>179</v>
      </c>
      <c r="AA29" s="381"/>
      <c r="AB29" s="381"/>
      <c r="AC29" s="381"/>
      <c r="AD29" s="381"/>
      <c r="AE29" s="381"/>
      <c r="AF29" s="381"/>
      <c r="AG29" s="382"/>
      <c r="AH29" s="383">
        <v>112</v>
      </c>
      <c r="AI29" s="384"/>
      <c r="AJ29" s="384"/>
      <c r="AK29" s="384"/>
      <c r="AL29" s="385"/>
      <c r="AM29" s="383">
        <v>356048</v>
      </c>
      <c r="AN29" s="384"/>
      <c r="AO29" s="384"/>
      <c r="AP29" s="384"/>
      <c r="AQ29" s="384"/>
      <c r="AR29" s="385"/>
      <c r="AS29" s="383">
        <v>3179</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968963</v>
      </c>
      <c r="BO29" s="408"/>
      <c r="BP29" s="408"/>
      <c r="BQ29" s="408"/>
      <c r="BR29" s="408"/>
      <c r="BS29" s="408"/>
      <c r="BT29" s="408"/>
      <c r="BU29" s="409"/>
      <c r="BV29" s="407">
        <v>958963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97.1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952174</v>
      </c>
      <c r="BO30" s="411"/>
      <c r="BP30" s="411"/>
      <c r="BQ30" s="411"/>
      <c r="BR30" s="411"/>
      <c r="BS30" s="411"/>
      <c r="BT30" s="411"/>
      <c r="BU30" s="412"/>
      <c r="BV30" s="410">
        <v>739713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193</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美波町国民健康保険事業特別会計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美波町病院事業会計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IF('各会計、関係団体の財政状況及び健全化判断比率'!B34="","",'各会計、関係団体の財政状況及び健全化判断比率'!B34)</f>
        <v>美波町簡易水道事業特別会計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徳島県市町村議会議員公務災害補償等組合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株式会社道の駅日和佐</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美波町育英奨学金貸付事業特別会計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美波町国民健康保険診療所特別会計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美波町水道事業会計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IF('各会計、関係団体の財政状況及び健全化判断比率'!B35="","",'各会計、関係団体の財政状況及び健全化判断比率'!B35)</f>
        <v>美波町公共下水道事業特別会計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徳島県市町村総合事務組合（一般会計）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美波町介護保険事業特別会計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IF('各会計、関係団体の財政状況及び健全化判断比率'!B36="","",'各会計、関係団体の財政状況及び健全化判断比率'!B36)</f>
        <v>美波町漁業集落排水事業特別会計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徳島県市町村総合事務組合（徳島滞納整理機構特別会計）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美波町後期高齢者医療特別会計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徳島県後期高齢者医療広域連合（一般会計）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徳島県後期高齢者医療広域連合（特別会計）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海部老人ホーム町村組合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海部郡衛生処理事務組合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海部消防組合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海部郡特別養護老人ホーム事務組合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JYr4RAA9drMe7S+KQn48ZuhnxKaGog4MG5D92fd+o1ky+904UKhl5ptO3SzYS1fEdUIECqqG60KKaogwfmoZA==" saltValue="+NTdaJOFYCBlU3B2T6nj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511448</v>
      </c>
      <c r="S5" s="669"/>
      <c r="T5" s="669"/>
      <c r="U5" s="669"/>
      <c r="V5" s="669"/>
      <c r="W5" s="669"/>
      <c r="X5" s="669"/>
      <c r="Y5" s="715"/>
      <c r="Z5" s="733">
        <v>7.9</v>
      </c>
      <c r="AA5" s="733"/>
      <c r="AB5" s="733"/>
      <c r="AC5" s="733"/>
      <c r="AD5" s="734">
        <v>511448</v>
      </c>
      <c r="AE5" s="734"/>
      <c r="AF5" s="734"/>
      <c r="AG5" s="734"/>
      <c r="AH5" s="734"/>
      <c r="AI5" s="734"/>
      <c r="AJ5" s="734"/>
      <c r="AK5" s="734"/>
      <c r="AL5" s="716">
        <v>15.1</v>
      </c>
      <c r="AM5" s="685"/>
      <c r="AN5" s="685"/>
      <c r="AO5" s="717"/>
      <c r="AP5" s="702" t="s">
        <v>219</v>
      </c>
      <c r="AQ5" s="703"/>
      <c r="AR5" s="703"/>
      <c r="AS5" s="703"/>
      <c r="AT5" s="703"/>
      <c r="AU5" s="703"/>
      <c r="AV5" s="703"/>
      <c r="AW5" s="703"/>
      <c r="AX5" s="703"/>
      <c r="AY5" s="703"/>
      <c r="AZ5" s="703"/>
      <c r="BA5" s="703"/>
      <c r="BB5" s="703"/>
      <c r="BC5" s="703"/>
      <c r="BD5" s="703"/>
      <c r="BE5" s="703"/>
      <c r="BF5" s="704"/>
      <c r="BG5" s="603">
        <v>511448</v>
      </c>
      <c r="BH5" s="606"/>
      <c r="BI5" s="606"/>
      <c r="BJ5" s="606"/>
      <c r="BK5" s="606"/>
      <c r="BL5" s="606"/>
      <c r="BM5" s="606"/>
      <c r="BN5" s="607"/>
      <c r="BO5" s="665">
        <v>100</v>
      </c>
      <c r="BP5" s="665"/>
      <c r="BQ5" s="665"/>
      <c r="BR5" s="665"/>
      <c r="BS5" s="666" t="s">
        <v>122</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37958</v>
      </c>
      <c r="S6" s="606"/>
      <c r="T6" s="606"/>
      <c r="U6" s="606"/>
      <c r="V6" s="606"/>
      <c r="W6" s="606"/>
      <c r="X6" s="606"/>
      <c r="Y6" s="607"/>
      <c r="Z6" s="665">
        <v>0.6</v>
      </c>
      <c r="AA6" s="665"/>
      <c r="AB6" s="665"/>
      <c r="AC6" s="665"/>
      <c r="AD6" s="666">
        <v>37958</v>
      </c>
      <c r="AE6" s="666"/>
      <c r="AF6" s="666"/>
      <c r="AG6" s="666"/>
      <c r="AH6" s="666"/>
      <c r="AI6" s="666"/>
      <c r="AJ6" s="666"/>
      <c r="AK6" s="666"/>
      <c r="AL6" s="608">
        <v>1.1000000000000001</v>
      </c>
      <c r="AM6" s="609"/>
      <c r="AN6" s="609"/>
      <c r="AO6" s="667"/>
      <c r="AP6" s="600" t="s">
        <v>224</v>
      </c>
      <c r="AQ6" s="601"/>
      <c r="AR6" s="601"/>
      <c r="AS6" s="601"/>
      <c r="AT6" s="601"/>
      <c r="AU6" s="601"/>
      <c r="AV6" s="601"/>
      <c r="AW6" s="601"/>
      <c r="AX6" s="601"/>
      <c r="AY6" s="601"/>
      <c r="AZ6" s="601"/>
      <c r="BA6" s="601"/>
      <c r="BB6" s="601"/>
      <c r="BC6" s="601"/>
      <c r="BD6" s="601"/>
      <c r="BE6" s="601"/>
      <c r="BF6" s="602"/>
      <c r="BG6" s="603">
        <v>511448</v>
      </c>
      <c r="BH6" s="606"/>
      <c r="BI6" s="606"/>
      <c r="BJ6" s="606"/>
      <c r="BK6" s="606"/>
      <c r="BL6" s="606"/>
      <c r="BM6" s="606"/>
      <c r="BN6" s="607"/>
      <c r="BO6" s="665">
        <v>100</v>
      </c>
      <c r="BP6" s="665"/>
      <c r="BQ6" s="665"/>
      <c r="BR6" s="665"/>
      <c r="BS6" s="666" t="s">
        <v>122</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64226</v>
      </c>
      <c r="CS6" s="606"/>
      <c r="CT6" s="606"/>
      <c r="CU6" s="606"/>
      <c r="CV6" s="606"/>
      <c r="CW6" s="606"/>
      <c r="CX6" s="606"/>
      <c r="CY6" s="607"/>
      <c r="CZ6" s="716">
        <v>1</v>
      </c>
      <c r="DA6" s="685"/>
      <c r="DB6" s="685"/>
      <c r="DC6" s="719"/>
      <c r="DD6" s="611" t="s">
        <v>122</v>
      </c>
      <c r="DE6" s="606"/>
      <c r="DF6" s="606"/>
      <c r="DG6" s="606"/>
      <c r="DH6" s="606"/>
      <c r="DI6" s="606"/>
      <c r="DJ6" s="606"/>
      <c r="DK6" s="606"/>
      <c r="DL6" s="606"/>
      <c r="DM6" s="606"/>
      <c r="DN6" s="606"/>
      <c r="DO6" s="606"/>
      <c r="DP6" s="607"/>
      <c r="DQ6" s="611">
        <v>64226</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1598</v>
      </c>
      <c r="S7" s="606"/>
      <c r="T7" s="606"/>
      <c r="U7" s="606"/>
      <c r="V7" s="606"/>
      <c r="W7" s="606"/>
      <c r="X7" s="606"/>
      <c r="Y7" s="607"/>
      <c r="Z7" s="665">
        <v>0</v>
      </c>
      <c r="AA7" s="665"/>
      <c r="AB7" s="665"/>
      <c r="AC7" s="665"/>
      <c r="AD7" s="666">
        <v>1598</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229919</v>
      </c>
      <c r="BH7" s="606"/>
      <c r="BI7" s="606"/>
      <c r="BJ7" s="606"/>
      <c r="BK7" s="606"/>
      <c r="BL7" s="606"/>
      <c r="BM7" s="606"/>
      <c r="BN7" s="607"/>
      <c r="BO7" s="665">
        <v>45</v>
      </c>
      <c r="BP7" s="665"/>
      <c r="BQ7" s="665"/>
      <c r="BR7" s="665"/>
      <c r="BS7" s="666" t="s">
        <v>122</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999474</v>
      </c>
      <c r="CS7" s="606"/>
      <c r="CT7" s="606"/>
      <c r="CU7" s="606"/>
      <c r="CV7" s="606"/>
      <c r="CW7" s="606"/>
      <c r="CX7" s="606"/>
      <c r="CY7" s="607"/>
      <c r="CZ7" s="665">
        <v>16</v>
      </c>
      <c r="DA7" s="665"/>
      <c r="DB7" s="665"/>
      <c r="DC7" s="665"/>
      <c r="DD7" s="611">
        <v>84408</v>
      </c>
      <c r="DE7" s="606"/>
      <c r="DF7" s="606"/>
      <c r="DG7" s="606"/>
      <c r="DH7" s="606"/>
      <c r="DI7" s="606"/>
      <c r="DJ7" s="606"/>
      <c r="DK7" s="606"/>
      <c r="DL7" s="606"/>
      <c r="DM7" s="606"/>
      <c r="DN7" s="606"/>
      <c r="DO7" s="606"/>
      <c r="DP7" s="607"/>
      <c r="DQ7" s="611">
        <v>623915</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5063</v>
      </c>
      <c r="S8" s="606"/>
      <c r="T8" s="606"/>
      <c r="U8" s="606"/>
      <c r="V8" s="606"/>
      <c r="W8" s="606"/>
      <c r="X8" s="606"/>
      <c r="Y8" s="607"/>
      <c r="Z8" s="665">
        <v>0.1</v>
      </c>
      <c r="AA8" s="665"/>
      <c r="AB8" s="665"/>
      <c r="AC8" s="665"/>
      <c r="AD8" s="666">
        <v>5063</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10315</v>
      </c>
      <c r="BH8" s="606"/>
      <c r="BI8" s="606"/>
      <c r="BJ8" s="606"/>
      <c r="BK8" s="606"/>
      <c r="BL8" s="606"/>
      <c r="BM8" s="606"/>
      <c r="BN8" s="607"/>
      <c r="BO8" s="665">
        <v>2</v>
      </c>
      <c r="BP8" s="665"/>
      <c r="BQ8" s="665"/>
      <c r="BR8" s="665"/>
      <c r="BS8" s="611" t="s">
        <v>122</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1374960</v>
      </c>
      <c r="CS8" s="606"/>
      <c r="CT8" s="606"/>
      <c r="CU8" s="606"/>
      <c r="CV8" s="606"/>
      <c r="CW8" s="606"/>
      <c r="CX8" s="606"/>
      <c r="CY8" s="607"/>
      <c r="CZ8" s="665">
        <v>22.1</v>
      </c>
      <c r="DA8" s="665"/>
      <c r="DB8" s="665"/>
      <c r="DC8" s="665"/>
      <c r="DD8" s="611">
        <v>9484</v>
      </c>
      <c r="DE8" s="606"/>
      <c r="DF8" s="606"/>
      <c r="DG8" s="606"/>
      <c r="DH8" s="606"/>
      <c r="DI8" s="606"/>
      <c r="DJ8" s="606"/>
      <c r="DK8" s="606"/>
      <c r="DL8" s="606"/>
      <c r="DM8" s="606"/>
      <c r="DN8" s="606"/>
      <c r="DO8" s="606"/>
      <c r="DP8" s="607"/>
      <c r="DQ8" s="611">
        <v>1007015</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4996</v>
      </c>
      <c r="S9" s="606"/>
      <c r="T9" s="606"/>
      <c r="U9" s="606"/>
      <c r="V9" s="606"/>
      <c r="W9" s="606"/>
      <c r="X9" s="606"/>
      <c r="Y9" s="607"/>
      <c r="Z9" s="665">
        <v>0.1</v>
      </c>
      <c r="AA9" s="665"/>
      <c r="AB9" s="665"/>
      <c r="AC9" s="665"/>
      <c r="AD9" s="666">
        <v>4996</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200184</v>
      </c>
      <c r="BH9" s="606"/>
      <c r="BI9" s="606"/>
      <c r="BJ9" s="606"/>
      <c r="BK9" s="606"/>
      <c r="BL9" s="606"/>
      <c r="BM9" s="606"/>
      <c r="BN9" s="607"/>
      <c r="BO9" s="665">
        <v>39.1</v>
      </c>
      <c r="BP9" s="665"/>
      <c r="BQ9" s="665"/>
      <c r="BR9" s="665"/>
      <c r="BS9" s="611" t="s">
        <v>122</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1379525</v>
      </c>
      <c r="CS9" s="606"/>
      <c r="CT9" s="606"/>
      <c r="CU9" s="606"/>
      <c r="CV9" s="606"/>
      <c r="CW9" s="606"/>
      <c r="CX9" s="606"/>
      <c r="CY9" s="607"/>
      <c r="CZ9" s="665">
        <v>22.1</v>
      </c>
      <c r="DA9" s="665"/>
      <c r="DB9" s="665"/>
      <c r="DC9" s="665"/>
      <c r="DD9" s="611">
        <v>621198</v>
      </c>
      <c r="DE9" s="606"/>
      <c r="DF9" s="606"/>
      <c r="DG9" s="606"/>
      <c r="DH9" s="606"/>
      <c r="DI9" s="606"/>
      <c r="DJ9" s="606"/>
      <c r="DK9" s="606"/>
      <c r="DL9" s="606"/>
      <c r="DM9" s="606"/>
      <c r="DN9" s="606"/>
      <c r="DO9" s="606"/>
      <c r="DP9" s="607"/>
      <c r="DQ9" s="611">
        <v>547342</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11462</v>
      </c>
      <c r="BH10" s="606"/>
      <c r="BI10" s="606"/>
      <c r="BJ10" s="606"/>
      <c r="BK10" s="606"/>
      <c r="BL10" s="606"/>
      <c r="BM10" s="606"/>
      <c r="BN10" s="607"/>
      <c r="BO10" s="665">
        <v>2.2000000000000002</v>
      </c>
      <c r="BP10" s="665"/>
      <c r="BQ10" s="665"/>
      <c r="BR10" s="665"/>
      <c r="BS10" s="611" t="s">
        <v>122</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122</v>
      </c>
      <c r="CS10" s="606"/>
      <c r="CT10" s="606"/>
      <c r="CU10" s="606"/>
      <c r="CV10" s="606"/>
      <c r="CW10" s="606"/>
      <c r="CX10" s="606"/>
      <c r="CY10" s="607"/>
      <c r="CZ10" s="665" t="s">
        <v>122</v>
      </c>
      <c r="DA10" s="665"/>
      <c r="DB10" s="665"/>
      <c r="DC10" s="665"/>
      <c r="DD10" s="611" t="s">
        <v>122</v>
      </c>
      <c r="DE10" s="606"/>
      <c r="DF10" s="606"/>
      <c r="DG10" s="606"/>
      <c r="DH10" s="606"/>
      <c r="DI10" s="606"/>
      <c r="DJ10" s="606"/>
      <c r="DK10" s="606"/>
      <c r="DL10" s="606"/>
      <c r="DM10" s="606"/>
      <c r="DN10" s="606"/>
      <c r="DO10" s="606"/>
      <c r="DP10" s="607"/>
      <c r="DQ10" s="611" t="s">
        <v>122</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7958</v>
      </c>
      <c r="BH11" s="606"/>
      <c r="BI11" s="606"/>
      <c r="BJ11" s="606"/>
      <c r="BK11" s="606"/>
      <c r="BL11" s="606"/>
      <c r="BM11" s="606"/>
      <c r="BN11" s="607"/>
      <c r="BO11" s="665">
        <v>1.6</v>
      </c>
      <c r="BP11" s="665"/>
      <c r="BQ11" s="665"/>
      <c r="BR11" s="665"/>
      <c r="BS11" s="611" t="s">
        <v>122</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270363</v>
      </c>
      <c r="CS11" s="606"/>
      <c r="CT11" s="606"/>
      <c r="CU11" s="606"/>
      <c r="CV11" s="606"/>
      <c r="CW11" s="606"/>
      <c r="CX11" s="606"/>
      <c r="CY11" s="607"/>
      <c r="CZ11" s="665">
        <v>4.3</v>
      </c>
      <c r="DA11" s="665"/>
      <c r="DB11" s="665"/>
      <c r="DC11" s="665"/>
      <c r="DD11" s="611">
        <v>46876</v>
      </c>
      <c r="DE11" s="606"/>
      <c r="DF11" s="606"/>
      <c r="DG11" s="606"/>
      <c r="DH11" s="606"/>
      <c r="DI11" s="606"/>
      <c r="DJ11" s="606"/>
      <c r="DK11" s="606"/>
      <c r="DL11" s="606"/>
      <c r="DM11" s="606"/>
      <c r="DN11" s="606"/>
      <c r="DO11" s="606"/>
      <c r="DP11" s="607"/>
      <c r="DQ11" s="611">
        <v>140611</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114523</v>
      </c>
      <c r="S12" s="606"/>
      <c r="T12" s="606"/>
      <c r="U12" s="606"/>
      <c r="V12" s="606"/>
      <c r="W12" s="606"/>
      <c r="X12" s="606"/>
      <c r="Y12" s="607"/>
      <c r="Z12" s="665">
        <v>1.8</v>
      </c>
      <c r="AA12" s="665"/>
      <c r="AB12" s="665"/>
      <c r="AC12" s="665"/>
      <c r="AD12" s="666">
        <v>114523</v>
      </c>
      <c r="AE12" s="666"/>
      <c r="AF12" s="666"/>
      <c r="AG12" s="666"/>
      <c r="AH12" s="666"/>
      <c r="AI12" s="666"/>
      <c r="AJ12" s="666"/>
      <c r="AK12" s="666"/>
      <c r="AL12" s="608">
        <v>3.4</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224117</v>
      </c>
      <c r="BH12" s="606"/>
      <c r="BI12" s="606"/>
      <c r="BJ12" s="606"/>
      <c r="BK12" s="606"/>
      <c r="BL12" s="606"/>
      <c r="BM12" s="606"/>
      <c r="BN12" s="607"/>
      <c r="BO12" s="665">
        <v>43.8</v>
      </c>
      <c r="BP12" s="665"/>
      <c r="BQ12" s="665"/>
      <c r="BR12" s="665"/>
      <c r="BS12" s="611" t="s">
        <v>122</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87074</v>
      </c>
      <c r="CS12" s="606"/>
      <c r="CT12" s="606"/>
      <c r="CU12" s="606"/>
      <c r="CV12" s="606"/>
      <c r="CW12" s="606"/>
      <c r="CX12" s="606"/>
      <c r="CY12" s="607"/>
      <c r="CZ12" s="665">
        <v>1.4</v>
      </c>
      <c r="DA12" s="665"/>
      <c r="DB12" s="665"/>
      <c r="DC12" s="665"/>
      <c r="DD12" s="611">
        <v>22463</v>
      </c>
      <c r="DE12" s="606"/>
      <c r="DF12" s="606"/>
      <c r="DG12" s="606"/>
      <c r="DH12" s="606"/>
      <c r="DI12" s="606"/>
      <c r="DJ12" s="606"/>
      <c r="DK12" s="606"/>
      <c r="DL12" s="606"/>
      <c r="DM12" s="606"/>
      <c r="DN12" s="606"/>
      <c r="DO12" s="606"/>
      <c r="DP12" s="607"/>
      <c r="DQ12" s="611">
        <v>64061</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222691</v>
      </c>
      <c r="BH13" s="606"/>
      <c r="BI13" s="606"/>
      <c r="BJ13" s="606"/>
      <c r="BK13" s="606"/>
      <c r="BL13" s="606"/>
      <c r="BM13" s="606"/>
      <c r="BN13" s="607"/>
      <c r="BO13" s="665">
        <v>43.5</v>
      </c>
      <c r="BP13" s="665"/>
      <c r="BQ13" s="665"/>
      <c r="BR13" s="665"/>
      <c r="BS13" s="611" t="s">
        <v>122</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329021</v>
      </c>
      <c r="CS13" s="606"/>
      <c r="CT13" s="606"/>
      <c r="CU13" s="606"/>
      <c r="CV13" s="606"/>
      <c r="CW13" s="606"/>
      <c r="CX13" s="606"/>
      <c r="CY13" s="607"/>
      <c r="CZ13" s="665">
        <v>5.3</v>
      </c>
      <c r="DA13" s="665"/>
      <c r="DB13" s="665"/>
      <c r="DC13" s="665"/>
      <c r="DD13" s="611">
        <v>150453</v>
      </c>
      <c r="DE13" s="606"/>
      <c r="DF13" s="606"/>
      <c r="DG13" s="606"/>
      <c r="DH13" s="606"/>
      <c r="DI13" s="606"/>
      <c r="DJ13" s="606"/>
      <c r="DK13" s="606"/>
      <c r="DL13" s="606"/>
      <c r="DM13" s="606"/>
      <c r="DN13" s="606"/>
      <c r="DO13" s="606"/>
      <c r="DP13" s="607"/>
      <c r="DQ13" s="611">
        <v>189006</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21695</v>
      </c>
      <c r="BH14" s="606"/>
      <c r="BI14" s="606"/>
      <c r="BJ14" s="606"/>
      <c r="BK14" s="606"/>
      <c r="BL14" s="606"/>
      <c r="BM14" s="606"/>
      <c r="BN14" s="607"/>
      <c r="BO14" s="665">
        <v>4.2</v>
      </c>
      <c r="BP14" s="665"/>
      <c r="BQ14" s="665"/>
      <c r="BR14" s="665"/>
      <c r="BS14" s="611" t="s">
        <v>122</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510999</v>
      </c>
      <c r="CS14" s="606"/>
      <c r="CT14" s="606"/>
      <c r="CU14" s="606"/>
      <c r="CV14" s="606"/>
      <c r="CW14" s="606"/>
      <c r="CX14" s="606"/>
      <c r="CY14" s="607"/>
      <c r="CZ14" s="665">
        <v>8.1999999999999993</v>
      </c>
      <c r="DA14" s="665"/>
      <c r="DB14" s="665"/>
      <c r="DC14" s="665"/>
      <c r="DD14" s="611">
        <v>191265</v>
      </c>
      <c r="DE14" s="606"/>
      <c r="DF14" s="606"/>
      <c r="DG14" s="606"/>
      <c r="DH14" s="606"/>
      <c r="DI14" s="606"/>
      <c r="DJ14" s="606"/>
      <c r="DK14" s="606"/>
      <c r="DL14" s="606"/>
      <c r="DM14" s="606"/>
      <c r="DN14" s="606"/>
      <c r="DO14" s="606"/>
      <c r="DP14" s="607"/>
      <c r="DQ14" s="611">
        <v>325767</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7860</v>
      </c>
      <c r="S15" s="606"/>
      <c r="T15" s="606"/>
      <c r="U15" s="606"/>
      <c r="V15" s="606"/>
      <c r="W15" s="606"/>
      <c r="X15" s="606"/>
      <c r="Y15" s="607"/>
      <c r="Z15" s="665">
        <v>0.1</v>
      </c>
      <c r="AA15" s="665"/>
      <c r="AB15" s="665"/>
      <c r="AC15" s="665"/>
      <c r="AD15" s="666">
        <v>7860</v>
      </c>
      <c r="AE15" s="666"/>
      <c r="AF15" s="666"/>
      <c r="AG15" s="666"/>
      <c r="AH15" s="666"/>
      <c r="AI15" s="666"/>
      <c r="AJ15" s="666"/>
      <c r="AK15" s="666"/>
      <c r="AL15" s="608">
        <v>0.2</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35717</v>
      </c>
      <c r="BH15" s="606"/>
      <c r="BI15" s="606"/>
      <c r="BJ15" s="606"/>
      <c r="BK15" s="606"/>
      <c r="BL15" s="606"/>
      <c r="BM15" s="606"/>
      <c r="BN15" s="607"/>
      <c r="BO15" s="665">
        <v>7</v>
      </c>
      <c r="BP15" s="665"/>
      <c r="BQ15" s="665"/>
      <c r="BR15" s="665"/>
      <c r="BS15" s="611" t="s">
        <v>122</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499914</v>
      </c>
      <c r="CS15" s="606"/>
      <c r="CT15" s="606"/>
      <c r="CU15" s="606"/>
      <c r="CV15" s="606"/>
      <c r="CW15" s="606"/>
      <c r="CX15" s="606"/>
      <c r="CY15" s="607"/>
      <c r="CZ15" s="665">
        <v>8</v>
      </c>
      <c r="DA15" s="665"/>
      <c r="DB15" s="665"/>
      <c r="DC15" s="665"/>
      <c r="DD15" s="611">
        <v>28908</v>
      </c>
      <c r="DE15" s="606"/>
      <c r="DF15" s="606"/>
      <c r="DG15" s="606"/>
      <c r="DH15" s="606"/>
      <c r="DI15" s="606"/>
      <c r="DJ15" s="606"/>
      <c r="DK15" s="606"/>
      <c r="DL15" s="606"/>
      <c r="DM15" s="606"/>
      <c r="DN15" s="606"/>
      <c r="DO15" s="606"/>
      <c r="DP15" s="607"/>
      <c r="DQ15" s="611">
        <v>430155</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84057</v>
      </c>
      <c r="CS16" s="606"/>
      <c r="CT16" s="606"/>
      <c r="CU16" s="606"/>
      <c r="CV16" s="606"/>
      <c r="CW16" s="606"/>
      <c r="CX16" s="606"/>
      <c r="CY16" s="607"/>
      <c r="CZ16" s="665">
        <v>1.3</v>
      </c>
      <c r="DA16" s="665"/>
      <c r="DB16" s="665"/>
      <c r="DC16" s="665"/>
      <c r="DD16" s="611" t="s">
        <v>122</v>
      </c>
      <c r="DE16" s="606"/>
      <c r="DF16" s="606"/>
      <c r="DG16" s="606"/>
      <c r="DH16" s="606"/>
      <c r="DI16" s="606"/>
      <c r="DJ16" s="606"/>
      <c r="DK16" s="606"/>
      <c r="DL16" s="606"/>
      <c r="DM16" s="606"/>
      <c r="DN16" s="606"/>
      <c r="DO16" s="606"/>
      <c r="DP16" s="607"/>
      <c r="DQ16" s="611">
        <v>3951</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611</v>
      </c>
      <c r="S17" s="606"/>
      <c r="T17" s="606"/>
      <c r="U17" s="606"/>
      <c r="V17" s="606"/>
      <c r="W17" s="606"/>
      <c r="X17" s="606"/>
      <c r="Y17" s="607"/>
      <c r="Z17" s="665">
        <v>0</v>
      </c>
      <c r="AA17" s="665"/>
      <c r="AB17" s="665"/>
      <c r="AC17" s="665"/>
      <c r="AD17" s="666">
        <v>611</v>
      </c>
      <c r="AE17" s="666"/>
      <c r="AF17" s="666"/>
      <c r="AG17" s="666"/>
      <c r="AH17" s="666"/>
      <c r="AI17" s="666"/>
      <c r="AJ17" s="666"/>
      <c r="AK17" s="666"/>
      <c r="AL17" s="608">
        <v>0</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628932</v>
      </c>
      <c r="CS17" s="606"/>
      <c r="CT17" s="606"/>
      <c r="CU17" s="606"/>
      <c r="CV17" s="606"/>
      <c r="CW17" s="606"/>
      <c r="CX17" s="606"/>
      <c r="CY17" s="607"/>
      <c r="CZ17" s="665">
        <v>10.1</v>
      </c>
      <c r="DA17" s="665"/>
      <c r="DB17" s="665"/>
      <c r="DC17" s="665"/>
      <c r="DD17" s="611" t="s">
        <v>122</v>
      </c>
      <c r="DE17" s="606"/>
      <c r="DF17" s="606"/>
      <c r="DG17" s="606"/>
      <c r="DH17" s="606"/>
      <c r="DI17" s="606"/>
      <c r="DJ17" s="606"/>
      <c r="DK17" s="606"/>
      <c r="DL17" s="606"/>
      <c r="DM17" s="606"/>
      <c r="DN17" s="606"/>
      <c r="DO17" s="606"/>
      <c r="DP17" s="607"/>
      <c r="DQ17" s="611">
        <v>599763</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3069984</v>
      </c>
      <c r="S18" s="606"/>
      <c r="T18" s="606"/>
      <c r="U18" s="606"/>
      <c r="V18" s="606"/>
      <c r="W18" s="606"/>
      <c r="X18" s="606"/>
      <c r="Y18" s="607"/>
      <c r="Z18" s="665">
        <v>47.6</v>
      </c>
      <c r="AA18" s="665"/>
      <c r="AB18" s="665"/>
      <c r="AC18" s="665"/>
      <c r="AD18" s="666">
        <v>2703459</v>
      </c>
      <c r="AE18" s="666"/>
      <c r="AF18" s="666"/>
      <c r="AG18" s="666"/>
      <c r="AH18" s="666"/>
      <c r="AI18" s="666"/>
      <c r="AJ18" s="666"/>
      <c r="AK18" s="666"/>
      <c r="AL18" s="608">
        <v>79.7</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2703459</v>
      </c>
      <c r="S19" s="606"/>
      <c r="T19" s="606"/>
      <c r="U19" s="606"/>
      <c r="V19" s="606"/>
      <c r="W19" s="606"/>
      <c r="X19" s="606"/>
      <c r="Y19" s="607"/>
      <c r="Z19" s="665">
        <v>42</v>
      </c>
      <c r="AA19" s="665"/>
      <c r="AB19" s="665"/>
      <c r="AC19" s="665"/>
      <c r="AD19" s="666">
        <v>2703459</v>
      </c>
      <c r="AE19" s="666"/>
      <c r="AF19" s="666"/>
      <c r="AG19" s="666"/>
      <c r="AH19" s="666"/>
      <c r="AI19" s="666"/>
      <c r="AJ19" s="666"/>
      <c r="AK19" s="666"/>
      <c r="AL19" s="608">
        <v>79.7</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t="s">
        <v>122</v>
      </c>
      <c r="BH19" s="606"/>
      <c r="BI19" s="606"/>
      <c r="BJ19" s="606"/>
      <c r="BK19" s="606"/>
      <c r="BL19" s="606"/>
      <c r="BM19" s="606"/>
      <c r="BN19" s="607"/>
      <c r="BO19" s="665" t="s">
        <v>122</v>
      </c>
      <c r="BP19" s="665"/>
      <c r="BQ19" s="665"/>
      <c r="BR19" s="665"/>
      <c r="BS19" s="611" t="s">
        <v>122</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366525</v>
      </c>
      <c r="S20" s="606"/>
      <c r="T20" s="606"/>
      <c r="U20" s="606"/>
      <c r="V20" s="606"/>
      <c r="W20" s="606"/>
      <c r="X20" s="606"/>
      <c r="Y20" s="607"/>
      <c r="Z20" s="665">
        <v>5.7</v>
      </c>
      <c r="AA20" s="665"/>
      <c r="AB20" s="665"/>
      <c r="AC20" s="665"/>
      <c r="AD20" s="666" t="s">
        <v>122</v>
      </c>
      <c r="AE20" s="666"/>
      <c r="AF20" s="666"/>
      <c r="AG20" s="666"/>
      <c r="AH20" s="666"/>
      <c r="AI20" s="666"/>
      <c r="AJ20" s="666"/>
      <c r="AK20" s="666"/>
      <c r="AL20" s="608" t="s">
        <v>122</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t="s">
        <v>122</v>
      </c>
      <c r="BH20" s="606"/>
      <c r="BI20" s="606"/>
      <c r="BJ20" s="606"/>
      <c r="BK20" s="606"/>
      <c r="BL20" s="606"/>
      <c r="BM20" s="606"/>
      <c r="BN20" s="607"/>
      <c r="BO20" s="665" t="s">
        <v>122</v>
      </c>
      <c r="BP20" s="665"/>
      <c r="BQ20" s="665"/>
      <c r="BR20" s="665"/>
      <c r="BS20" s="611" t="s">
        <v>122</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6228545</v>
      </c>
      <c r="CS20" s="606"/>
      <c r="CT20" s="606"/>
      <c r="CU20" s="606"/>
      <c r="CV20" s="606"/>
      <c r="CW20" s="606"/>
      <c r="CX20" s="606"/>
      <c r="CY20" s="607"/>
      <c r="CZ20" s="665">
        <v>100</v>
      </c>
      <c r="DA20" s="665"/>
      <c r="DB20" s="665"/>
      <c r="DC20" s="665"/>
      <c r="DD20" s="611">
        <v>1155055</v>
      </c>
      <c r="DE20" s="606"/>
      <c r="DF20" s="606"/>
      <c r="DG20" s="606"/>
      <c r="DH20" s="606"/>
      <c r="DI20" s="606"/>
      <c r="DJ20" s="606"/>
      <c r="DK20" s="606"/>
      <c r="DL20" s="606"/>
      <c r="DM20" s="606"/>
      <c r="DN20" s="606"/>
      <c r="DO20" s="606"/>
      <c r="DP20" s="607"/>
      <c r="DQ20" s="611">
        <v>3995812</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122</v>
      </c>
      <c r="AE21" s="666"/>
      <c r="AF21" s="666"/>
      <c r="AG21" s="666"/>
      <c r="AH21" s="666"/>
      <c r="AI21" s="666"/>
      <c r="AJ21" s="666"/>
      <c r="AK21" s="666"/>
      <c r="AL21" s="608" t="s">
        <v>122</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122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3754041</v>
      </c>
      <c r="S22" s="606"/>
      <c r="T22" s="606"/>
      <c r="U22" s="606"/>
      <c r="V22" s="606"/>
      <c r="W22" s="606"/>
      <c r="X22" s="606"/>
      <c r="Y22" s="607"/>
      <c r="Z22" s="665">
        <v>58.3</v>
      </c>
      <c r="AA22" s="665"/>
      <c r="AB22" s="665"/>
      <c r="AC22" s="665"/>
      <c r="AD22" s="666">
        <v>3387516</v>
      </c>
      <c r="AE22" s="666"/>
      <c r="AF22" s="666"/>
      <c r="AG22" s="666"/>
      <c r="AH22" s="666"/>
      <c r="AI22" s="666"/>
      <c r="AJ22" s="666"/>
      <c r="AK22" s="666"/>
      <c r="AL22" s="608">
        <v>99.9</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729</v>
      </c>
      <c r="S23" s="606"/>
      <c r="T23" s="606"/>
      <c r="U23" s="606"/>
      <c r="V23" s="606"/>
      <c r="W23" s="606"/>
      <c r="X23" s="606"/>
      <c r="Y23" s="607"/>
      <c r="Z23" s="665">
        <v>0</v>
      </c>
      <c r="AA23" s="665"/>
      <c r="AB23" s="665"/>
      <c r="AC23" s="665"/>
      <c r="AD23" s="666">
        <v>729</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35894</v>
      </c>
      <c r="S24" s="606"/>
      <c r="T24" s="606"/>
      <c r="U24" s="606"/>
      <c r="V24" s="606"/>
      <c r="W24" s="606"/>
      <c r="X24" s="606"/>
      <c r="Y24" s="607"/>
      <c r="Z24" s="665">
        <v>0.6</v>
      </c>
      <c r="AA24" s="665"/>
      <c r="AB24" s="665"/>
      <c r="AC24" s="665"/>
      <c r="AD24" s="666" t="s">
        <v>122</v>
      </c>
      <c r="AE24" s="666"/>
      <c r="AF24" s="666"/>
      <c r="AG24" s="666"/>
      <c r="AH24" s="666"/>
      <c r="AI24" s="666"/>
      <c r="AJ24" s="666"/>
      <c r="AK24" s="666"/>
      <c r="AL24" s="608" t="s">
        <v>122</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2019233</v>
      </c>
      <c r="CS24" s="669"/>
      <c r="CT24" s="669"/>
      <c r="CU24" s="669"/>
      <c r="CV24" s="669"/>
      <c r="CW24" s="669"/>
      <c r="CX24" s="669"/>
      <c r="CY24" s="715"/>
      <c r="CZ24" s="716">
        <v>32.4</v>
      </c>
      <c r="DA24" s="685"/>
      <c r="DB24" s="685"/>
      <c r="DC24" s="719"/>
      <c r="DD24" s="714">
        <v>1733251</v>
      </c>
      <c r="DE24" s="669"/>
      <c r="DF24" s="669"/>
      <c r="DG24" s="669"/>
      <c r="DH24" s="669"/>
      <c r="DI24" s="669"/>
      <c r="DJ24" s="669"/>
      <c r="DK24" s="715"/>
      <c r="DL24" s="714">
        <v>1729923</v>
      </c>
      <c r="DM24" s="669"/>
      <c r="DN24" s="669"/>
      <c r="DO24" s="669"/>
      <c r="DP24" s="669"/>
      <c r="DQ24" s="669"/>
      <c r="DR24" s="669"/>
      <c r="DS24" s="669"/>
      <c r="DT24" s="669"/>
      <c r="DU24" s="669"/>
      <c r="DV24" s="715"/>
      <c r="DW24" s="716">
        <v>49.1</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72698</v>
      </c>
      <c r="S25" s="606"/>
      <c r="T25" s="606"/>
      <c r="U25" s="606"/>
      <c r="V25" s="606"/>
      <c r="W25" s="606"/>
      <c r="X25" s="606"/>
      <c r="Y25" s="607"/>
      <c r="Z25" s="665">
        <v>1.1000000000000001</v>
      </c>
      <c r="AA25" s="665"/>
      <c r="AB25" s="665"/>
      <c r="AC25" s="665"/>
      <c r="AD25" s="666" t="s">
        <v>122</v>
      </c>
      <c r="AE25" s="666"/>
      <c r="AF25" s="666"/>
      <c r="AG25" s="666"/>
      <c r="AH25" s="666"/>
      <c r="AI25" s="666"/>
      <c r="AJ25" s="666"/>
      <c r="AK25" s="666"/>
      <c r="AL25" s="608" t="s">
        <v>122</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1001282</v>
      </c>
      <c r="CS25" s="604"/>
      <c r="CT25" s="604"/>
      <c r="CU25" s="604"/>
      <c r="CV25" s="604"/>
      <c r="CW25" s="604"/>
      <c r="CX25" s="604"/>
      <c r="CY25" s="605"/>
      <c r="CZ25" s="608">
        <v>16.100000000000001</v>
      </c>
      <c r="DA25" s="637"/>
      <c r="DB25" s="637"/>
      <c r="DC25" s="638"/>
      <c r="DD25" s="611">
        <v>970878</v>
      </c>
      <c r="DE25" s="604"/>
      <c r="DF25" s="604"/>
      <c r="DG25" s="604"/>
      <c r="DH25" s="604"/>
      <c r="DI25" s="604"/>
      <c r="DJ25" s="604"/>
      <c r="DK25" s="605"/>
      <c r="DL25" s="611">
        <v>967550</v>
      </c>
      <c r="DM25" s="604"/>
      <c r="DN25" s="604"/>
      <c r="DO25" s="604"/>
      <c r="DP25" s="604"/>
      <c r="DQ25" s="604"/>
      <c r="DR25" s="604"/>
      <c r="DS25" s="604"/>
      <c r="DT25" s="604"/>
      <c r="DU25" s="604"/>
      <c r="DV25" s="605"/>
      <c r="DW25" s="608">
        <v>27.4</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5090</v>
      </c>
      <c r="S26" s="606"/>
      <c r="T26" s="606"/>
      <c r="U26" s="606"/>
      <c r="V26" s="606"/>
      <c r="W26" s="606"/>
      <c r="X26" s="606"/>
      <c r="Y26" s="607"/>
      <c r="Z26" s="665">
        <v>0.1</v>
      </c>
      <c r="AA26" s="665"/>
      <c r="AB26" s="665"/>
      <c r="AC26" s="665"/>
      <c r="AD26" s="666" t="s">
        <v>122</v>
      </c>
      <c r="AE26" s="666"/>
      <c r="AF26" s="666"/>
      <c r="AG26" s="666"/>
      <c r="AH26" s="666"/>
      <c r="AI26" s="666"/>
      <c r="AJ26" s="666"/>
      <c r="AK26" s="666"/>
      <c r="AL26" s="608" t="s">
        <v>122</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663032</v>
      </c>
      <c r="CS26" s="606"/>
      <c r="CT26" s="606"/>
      <c r="CU26" s="606"/>
      <c r="CV26" s="606"/>
      <c r="CW26" s="606"/>
      <c r="CX26" s="606"/>
      <c r="CY26" s="607"/>
      <c r="CZ26" s="608">
        <v>10.6</v>
      </c>
      <c r="DA26" s="637"/>
      <c r="DB26" s="637"/>
      <c r="DC26" s="638"/>
      <c r="DD26" s="611">
        <v>635050</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532823</v>
      </c>
      <c r="S27" s="606"/>
      <c r="T27" s="606"/>
      <c r="U27" s="606"/>
      <c r="V27" s="606"/>
      <c r="W27" s="606"/>
      <c r="X27" s="606"/>
      <c r="Y27" s="607"/>
      <c r="Z27" s="665">
        <v>8.3000000000000007</v>
      </c>
      <c r="AA27" s="665"/>
      <c r="AB27" s="665"/>
      <c r="AC27" s="665"/>
      <c r="AD27" s="666" t="s">
        <v>122</v>
      </c>
      <c r="AE27" s="666"/>
      <c r="AF27" s="666"/>
      <c r="AG27" s="666"/>
      <c r="AH27" s="666"/>
      <c r="AI27" s="666"/>
      <c r="AJ27" s="666"/>
      <c r="AK27" s="666"/>
      <c r="AL27" s="608" t="s">
        <v>122</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511448</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389019</v>
      </c>
      <c r="CS27" s="604"/>
      <c r="CT27" s="604"/>
      <c r="CU27" s="604"/>
      <c r="CV27" s="604"/>
      <c r="CW27" s="604"/>
      <c r="CX27" s="604"/>
      <c r="CY27" s="605"/>
      <c r="CZ27" s="608">
        <v>6.2</v>
      </c>
      <c r="DA27" s="637"/>
      <c r="DB27" s="637"/>
      <c r="DC27" s="638"/>
      <c r="DD27" s="611">
        <v>162610</v>
      </c>
      <c r="DE27" s="604"/>
      <c r="DF27" s="604"/>
      <c r="DG27" s="604"/>
      <c r="DH27" s="604"/>
      <c r="DI27" s="604"/>
      <c r="DJ27" s="604"/>
      <c r="DK27" s="605"/>
      <c r="DL27" s="611">
        <v>162610</v>
      </c>
      <c r="DM27" s="604"/>
      <c r="DN27" s="604"/>
      <c r="DO27" s="604"/>
      <c r="DP27" s="604"/>
      <c r="DQ27" s="604"/>
      <c r="DR27" s="604"/>
      <c r="DS27" s="604"/>
      <c r="DT27" s="604"/>
      <c r="DU27" s="604"/>
      <c r="DV27" s="605"/>
      <c r="DW27" s="608">
        <v>4.5999999999999996</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628932</v>
      </c>
      <c r="CS28" s="606"/>
      <c r="CT28" s="606"/>
      <c r="CU28" s="606"/>
      <c r="CV28" s="606"/>
      <c r="CW28" s="606"/>
      <c r="CX28" s="606"/>
      <c r="CY28" s="607"/>
      <c r="CZ28" s="608">
        <v>10.1</v>
      </c>
      <c r="DA28" s="637"/>
      <c r="DB28" s="637"/>
      <c r="DC28" s="638"/>
      <c r="DD28" s="611">
        <v>599763</v>
      </c>
      <c r="DE28" s="606"/>
      <c r="DF28" s="606"/>
      <c r="DG28" s="606"/>
      <c r="DH28" s="606"/>
      <c r="DI28" s="606"/>
      <c r="DJ28" s="606"/>
      <c r="DK28" s="607"/>
      <c r="DL28" s="611">
        <v>599763</v>
      </c>
      <c r="DM28" s="606"/>
      <c r="DN28" s="606"/>
      <c r="DO28" s="606"/>
      <c r="DP28" s="606"/>
      <c r="DQ28" s="606"/>
      <c r="DR28" s="606"/>
      <c r="DS28" s="606"/>
      <c r="DT28" s="606"/>
      <c r="DU28" s="606"/>
      <c r="DV28" s="607"/>
      <c r="DW28" s="608">
        <v>17</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290640</v>
      </c>
      <c r="S29" s="606"/>
      <c r="T29" s="606"/>
      <c r="U29" s="606"/>
      <c r="V29" s="606"/>
      <c r="W29" s="606"/>
      <c r="X29" s="606"/>
      <c r="Y29" s="607"/>
      <c r="Z29" s="665">
        <v>4.5</v>
      </c>
      <c r="AA29" s="665"/>
      <c r="AB29" s="665"/>
      <c r="AC29" s="665"/>
      <c r="AD29" s="666" t="s">
        <v>122</v>
      </c>
      <c r="AE29" s="666"/>
      <c r="AF29" s="666"/>
      <c r="AG29" s="666"/>
      <c r="AH29" s="666"/>
      <c r="AI29" s="666"/>
      <c r="AJ29" s="666"/>
      <c r="AK29" s="666"/>
      <c r="AL29" s="608" t="s">
        <v>122</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62</v>
      </c>
      <c r="CG29" s="644"/>
      <c r="CH29" s="644"/>
      <c r="CI29" s="644"/>
      <c r="CJ29" s="644"/>
      <c r="CK29" s="644"/>
      <c r="CL29" s="644"/>
      <c r="CM29" s="644"/>
      <c r="CN29" s="644"/>
      <c r="CO29" s="644"/>
      <c r="CP29" s="644"/>
      <c r="CQ29" s="645"/>
      <c r="CR29" s="603">
        <v>628932</v>
      </c>
      <c r="CS29" s="604"/>
      <c r="CT29" s="604"/>
      <c r="CU29" s="604"/>
      <c r="CV29" s="604"/>
      <c r="CW29" s="604"/>
      <c r="CX29" s="604"/>
      <c r="CY29" s="605"/>
      <c r="CZ29" s="608">
        <v>10.1</v>
      </c>
      <c r="DA29" s="637"/>
      <c r="DB29" s="637"/>
      <c r="DC29" s="638"/>
      <c r="DD29" s="611">
        <v>599763</v>
      </c>
      <c r="DE29" s="604"/>
      <c r="DF29" s="604"/>
      <c r="DG29" s="604"/>
      <c r="DH29" s="604"/>
      <c r="DI29" s="604"/>
      <c r="DJ29" s="604"/>
      <c r="DK29" s="605"/>
      <c r="DL29" s="611">
        <v>599763</v>
      </c>
      <c r="DM29" s="604"/>
      <c r="DN29" s="604"/>
      <c r="DO29" s="604"/>
      <c r="DP29" s="604"/>
      <c r="DQ29" s="604"/>
      <c r="DR29" s="604"/>
      <c r="DS29" s="604"/>
      <c r="DT29" s="604"/>
      <c r="DU29" s="604"/>
      <c r="DV29" s="605"/>
      <c r="DW29" s="608">
        <v>17</v>
      </c>
      <c r="DX29" s="637"/>
      <c r="DY29" s="637"/>
      <c r="DZ29" s="637"/>
      <c r="EA29" s="637"/>
      <c r="EB29" s="637"/>
      <c r="EC29" s="639"/>
    </row>
    <row r="30" spans="2:133" ht="11.25" customHeight="1" x14ac:dyDescent="0.15">
      <c r="B30" s="600" t="s">
        <v>298</v>
      </c>
      <c r="C30" s="601"/>
      <c r="D30" s="601"/>
      <c r="E30" s="601"/>
      <c r="F30" s="601"/>
      <c r="G30" s="601"/>
      <c r="H30" s="601"/>
      <c r="I30" s="601"/>
      <c r="J30" s="601"/>
      <c r="K30" s="601"/>
      <c r="L30" s="601"/>
      <c r="M30" s="601"/>
      <c r="N30" s="601"/>
      <c r="O30" s="601"/>
      <c r="P30" s="601"/>
      <c r="Q30" s="602"/>
      <c r="R30" s="603">
        <v>48450</v>
      </c>
      <c r="S30" s="606"/>
      <c r="T30" s="606"/>
      <c r="U30" s="606"/>
      <c r="V30" s="606"/>
      <c r="W30" s="606"/>
      <c r="X30" s="606"/>
      <c r="Y30" s="607"/>
      <c r="Z30" s="665">
        <v>0.8</v>
      </c>
      <c r="AA30" s="665"/>
      <c r="AB30" s="665"/>
      <c r="AC30" s="665"/>
      <c r="AD30" s="666">
        <v>3755</v>
      </c>
      <c r="AE30" s="666"/>
      <c r="AF30" s="666"/>
      <c r="AG30" s="666"/>
      <c r="AH30" s="666"/>
      <c r="AI30" s="666"/>
      <c r="AJ30" s="666"/>
      <c r="AK30" s="666"/>
      <c r="AL30" s="608">
        <v>0.1</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98.6</v>
      </c>
      <c r="BH30" s="684"/>
      <c r="BI30" s="684"/>
      <c r="BJ30" s="684"/>
      <c r="BK30" s="684"/>
      <c r="BL30" s="684"/>
      <c r="BM30" s="685">
        <v>93.9</v>
      </c>
      <c r="BN30" s="684"/>
      <c r="BO30" s="684"/>
      <c r="BP30" s="684"/>
      <c r="BQ30" s="686"/>
      <c r="BR30" s="683">
        <v>98.3</v>
      </c>
      <c r="BS30" s="684"/>
      <c r="BT30" s="684"/>
      <c r="BU30" s="684"/>
      <c r="BV30" s="684"/>
      <c r="BW30" s="684"/>
      <c r="BX30" s="685">
        <v>91.4</v>
      </c>
      <c r="BY30" s="684"/>
      <c r="BZ30" s="684"/>
      <c r="CA30" s="684"/>
      <c r="CB30" s="686"/>
      <c r="CD30" s="689"/>
      <c r="CE30" s="690"/>
      <c r="CF30" s="647" t="s">
        <v>301</v>
      </c>
      <c r="CG30" s="644"/>
      <c r="CH30" s="644"/>
      <c r="CI30" s="644"/>
      <c r="CJ30" s="644"/>
      <c r="CK30" s="644"/>
      <c r="CL30" s="644"/>
      <c r="CM30" s="644"/>
      <c r="CN30" s="644"/>
      <c r="CO30" s="644"/>
      <c r="CP30" s="644"/>
      <c r="CQ30" s="645"/>
      <c r="CR30" s="603">
        <v>580513</v>
      </c>
      <c r="CS30" s="606"/>
      <c r="CT30" s="606"/>
      <c r="CU30" s="606"/>
      <c r="CV30" s="606"/>
      <c r="CW30" s="606"/>
      <c r="CX30" s="606"/>
      <c r="CY30" s="607"/>
      <c r="CZ30" s="608">
        <v>9.3000000000000007</v>
      </c>
      <c r="DA30" s="637"/>
      <c r="DB30" s="637"/>
      <c r="DC30" s="638"/>
      <c r="DD30" s="611">
        <v>551344</v>
      </c>
      <c r="DE30" s="606"/>
      <c r="DF30" s="606"/>
      <c r="DG30" s="606"/>
      <c r="DH30" s="606"/>
      <c r="DI30" s="606"/>
      <c r="DJ30" s="606"/>
      <c r="DK30" s="607"/>
      <c r="DL30" s="611">
        <v>551344</v>
      </c>
      <c r="DM30" s="606"/>
      <c r="DN30" s="606"/>
      <c r="DO30" s="606"/>
      <c r="DP30" s="606"/>
      <c r="DQ30" s="606"/>
      <c r="DR30" s="606"/>
      <c r="DS30" s="606"/>
      <c r="DT30" s="606"/>
      <c r="DU30" s="606"/>
      <c r="DV30" s="607"/>
      <c r="DW30" s="608">
        <v>15.6</v>
      </c>
      <c r="DX30" s="637"/>
      <c r="DY30" s="637"/>
      <c r="DZ30" s="637"/>
      <c r="EA30" s="637"/>
      <c r="EB30" s="637"/>
      <c r="EC30" s="639"/>
    </row>
    <row r="31" spans="2:133" ht="11.25" customHeight="1" x14ac:dyDescent="0.15">
      <c r="B31" s="600" t="s">
        <v>302</v>
      </c>
      <c r="C31" s="601"/>
      <c r="D31" s="601"/>
      <c r="E31" s="601"/>
      <c r="F31" s="601"/>
      <c r="G31" s="601"/>
      <c r="H31" s="601"/>
      <c r="I31" s="601"/>
      <c r="J31" s="601"/>
      <c r="K31" s="601"/>
      <c r="L31" s="601"/>
      <c r="M31" s="601"/>
      <c r="N31" s="601"/>
      <c r="O31" s="601"/>
      <c r="P31" s="601"/>
      <c r="Q31" s="602"/>
      <c r="R31" s="603">
        <v>14430</v>
      </c>
      <c r="S31" s="606"/>
      <c r="T31" s="606"/>
      <c r="U31" s="606"/>
      <c r="V31" s="606"/>
      <c r="W31" s="606"/>
      <c r="X31" s="606"/>
      <c r="Y31" s="607"/>
      <c r="Z31" s="665">
        <v>0.2</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98.6</v>
      </c>
      <c r="BH31" s="604"/>
      <c r="BI31" s="604"/>
      <c r="BJ31" s="604"/>
      <c r="BK31" s="604"/>
      <c r="BL31" s="604"/>
      <c r="BM31" s="609">
        <v>96.1</v>
      </c>
      <c r="BN31" s="682"/>
      <c r="BO31" s="682"/>
      <c r="BP31" s="682"/>
      <c r="BQ31" s="643"/>
      <c r="BR31" s="681">
        <v>98.8</v>
      </c>
      <c r="BS31" s="604"/>
      <c r="BT31" s="604"/>
      <c r="BU31" s="604"/>
      <c r="BV31" s="604"/>
      <c r="BW31" s="604"/>
      <c r="BX31" s="609">
        <v>96.4</v>
      </c>
      <c r="BY31" s="682"/>
      <c r="BZ31" s="682"/>
      <c r="CA31" s="682"/>
      <c r="CB31" s="643"/>
      <c r="CD31" s="689"/>
      <c r="CE31" s="690"/>
      <c r="CF31" s="647" t="s">
        <v>305</v>
      </c>
      <c r="CG31" s="644"/>
      <c r="CH31" s="644"/>
      <c r="CI31" s="644"/>
      <c r="CJ31" s="644"/>
      <c r="CK31" s="644"/>
      <c r="CL31" s="644"/>
      <c r="CM31" s="644"/>
      <c r="CN31" s="644"/>
      <c r="CO31" s="644"/>
      <c r="CP31" s="644"/>
      <c r="CQ31" s="645"/>
      <c r="CR31" s="603">
        <v>48419</v>
      </c>
      <c r="CS31" s="604"/>
      <c r="CT31" s="604"/>
      <c r="CU31" s="604"/>
      <c r="CV31" s="604"/>
      <c r="CW31" s="604"/>
      <c r="CX31" s="604"/>
      <c r="CY31" s="605"/>
      <c r="CZ31" s="608">
        <v>0.8</v>
      </c>
      <c r="DA31" s="637"/>
      <c r="DB31" s="637"/>
      <c r="DC31" s="638"/>
      <c r="DD31" s="611">
        <v>48419</v>
      </c>
      <c r="DE31" s="604"/>
      <c r="DF31" s="604"/>
      <c r="DG31" s="604"/>
      <c r="DH31" s="604"/>
      <c r="DI31" s="604"/>
      <c r="DJ31" s="604"/>
      <c r="DK31" s="605"/>
      <c r="DL31" s="611">
        <v>48419</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306</v>
      </c>
      <c r="C32" s="601"/>
      <c r="D32" s="601"/>
      <c r="E32" s="601"/>
      <c r="F32" s="601"/>
      <c r="G32" s="601"/>
      <c r="H32" s="601"/>
      <c r="I32" s="601"/>
      <c r="J32" s="601"/>
      <c r="K32" s="601"/>
      <c r="L32" s="601"/>
      <c r="M32" s="601"/>
      <c r="N32" s="601"/>
      <c r="O32" s="601"/>
      <c r="P32" s="601"/>
      <c r="Q32" s="602"/>
      <c r="R32" s="603">
        <v>41378</v>
      </c>
      <c r="S32" s="606"/>
      <c r="T32" s="606"/>
      <c r="U32" s="606"/>
      <c r="V32" s="606"/>
      <c r="W32" s="606"/>
      <c r="X32" s="606"/>
      <c r="Y32" s="607"/>
      <c r="Z32" s="665">
        <v>0.6</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98.5</v>
      </c>
      <c r="BH32" s="619"/>
      <c r="BI32" s="619"/>
      <c r="BJ32" s="619"/>
      <c r="BK32" s="619"/>
      <c r="BL32" s="619"/>
      <c r="BM32" s="663">
        <v>90.9</v>
      </c>
      <c r="BN32" s="619"/>
      <c r="BO32" s="619"/>
      <c r="BP32" s="619"/>
      <c r="BQ32" s="656"/>
      <c r="BR32" s="680">
        <v>97.5</v>
      </c>
      <c r="BS32" s="619"/>
      <c r="BT32" s="619"/>
      <c r="BU32" s="619"/>
      <c r="BV32" s="619"/>
      <c r="BW32" s="619"/>
      <c r="BX32" s="663">
        <v>85.3</v>
      </c>
      <c r="BY32" s="619"/>
      <c r="BZ32" s="619"/>
      <c r="CA32" s="619"/>
      <c r="CB32" s="656"/>
      <c r="CD32" s="691"/>
      <c r="CE32" s="692"/>
      <c r="CF32" s="647" t="s">
        <v>308</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15">
      <c r="B33" s="600" t="s">
        <v>309</v>
      </c>
      <c r="C33" s="601"/>
      <c r="D33" s="601"/>
      <c r="E33" s="601"/>
      <c r="F33" s="601"/>
      <c r="G33" s="601"/>
      <c r="H33" s="601"/>
      <c r="I33" s="601"/>
      <c r="J33" s="601"/>
      <c r="K33" s="601"/>
      <c r="L33" s="601"/>
      <c r="M33" s="601"/>
      <c r="N33" s="601"/>
      <c r="O33" s="601"/>
      <c r="P33" s="601"/>
      <c r="Q33" s="602"/>
      <c r="R33" s="603">
        <v>327873</v>
      </c>
      <c r="S33" s="606"/>
      <c r="T33" s="606"/>
      <c r="U33" s="606"/>
      <c r="V33" s="606"/>
      <c r="W33" s="606"/>
      <c r="X33" s="606"/>
      <c r="Y33" s="607"/>
      <c r="Z33" s="665">
        <v>5.0999999999999996</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2970200</v>
      </c>
      <c r="CS33" s="604"/>
      <c r="CT33" s="604"/>
      <c r="CU33" s="604"/>
      <c r="CV33" s="604"/>
      <c r="CW33" s="604"/>
      <c r="CX33" s="604"/>
      <c r="CY33" s="605"/>
      <c r="CZ33" s="608">
        <v>47.7</v>
      </c>
      <c r="DA33" s="637"/>
      <c r="DB33" s="637"/>
      <c r="DC33" s="638"/>
      <c r="DD33" s="611">
        <v>2131570</v>
      </c>
      <c r="DE33" s="604"/>
      <c r="DF33" s="604"/>
      <c r="DG33" s="604"/>
      <c r="DH33" s="604"/>
      <c r="DI33" s="604"/>
      <c r="DJ33" s="604"/>
      <c r="DK33" s="605"/>
      <c r="DL33" s="611">
        <v>1483974</v>
      </c>
      <c r="DM33" s="604"/>
      <c r="DN33" s="604"/>
      <c r="DO33" s="604"/>
      <c r="DP33" s="604"/>
      <c r="DQ33" s="604"/>
      <c r="DR33" s="604"/>
      <c r="DS33" s="604"/>
      <c r="DT33" s="604"/>
      <c r="DU33" s="604"/>
      <c r="DV33" s="605"/>
      <c r="DW33" s="608">
        <v>42.1</v>
      </c>
      <c r="DX33" s="637"/>
      <c r="DY33" s="637"/>
      <c r="DZ33" s="637"/>
      <c r="EA33" s="637"/>
      <c r="EB33" s="637"/>
      <c r="EC33" s="639"/>
    </row>
    <row r="34" spans="2:133" ht="11.25" customHeight="1" x14ac:dyDescent="0.15">
      <c r="B34" s="600" t="s">
        <v>311</v>
      </c>
      <c r="C34" s="601"/>
      <c r="D34" s="601"/>
      <c r="E34" s="601"/>
      <c r="F34" s="601"/>
      <c r="G34" s="601"/>
      <c r="H34" s="601"/>
      <c r="I34" s="601"/>
      <c r="J34" s="601"/>
      <c r="K34" s="601"/>
      <c r="L34" s="601"/>
      <c r="M34" s="601"/>
      <c r="N34" s="601"/>
      <c r="O34" s="601"/>
      <c r="P34" s="601"/>
      <c r="Q34" s="602"/>
      <c r="R34" s="603">
        <v>117571</v>
      </c>
      <c r="S34" s="606"/>
      <c r="T34" s="606"/>
      <c r="U34" s="606"/>
      <c r="V34" s="606"/>
      <c r="W34" s="606"/>
      <c r="X34" s="606"/>
      <c r="Y34" s="607"/>
      <c r="Z34" s="665">
        <v>1.8</v>
      </c>
      <c r="AA34" s="665"/>
      <c r="AB34" s="665"/>
      <c r="AC34" s="665"/>
      <c r="AD34" s="666">
        <v>82</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1098452</v>
      </c>
      <c r="CS34" s="606"/>
      <c r="CT34" s="606"/>
      <c r="CU34" s="606"/>
      <c r="CV34" s="606"/>
      <c r="CW34" s="606"/>
      <c r="CX34" s="606"/>
      <c r="CY34" s="607"/>
      <c r="CZ34" s="608">
        <v>17.600000000000001</v>
      </c>
      <c r="DA34" s="637"/>
      <c r="DB34" s="637"/>
      <c r="DC34" s="638"/>
      <c r="DD34" s="611">
        <v>798264</v>
      </c>
      <c r="DE34" s="606"/>
      <c r="DF34" s="606"/>
      <c r="DG34" s="606"/>
      <c r="DH34" s="606"/>
      <c r="DI34" s="606"/>
      <c r="DJ34" s="606"/>
      <c r="DK34" s="607"/>
      <c r="DL34" s="611">
        <v>434883</v>
      </c>
      <c r="DM34" s="606"/>
      <c r="DN34" s="606"/>
      <c r="DO34" s="606"/>
      <c r="DP34" s="606"/>
      <c r="DQ34" s="606"/>
      <c r="DR34" s="606"/>
      <c r="DS34" s="606"/>
      <c r="DT34" s="606"/>
      <c r="DU34" s="606"/>
      <c r="DV34" s="607"/>
      <c r="DW34" s="608">
        <v>12.3</v>
      </c>
      <c r="DX34" s="637"/>
      <c r="DY34" s="637"/>
      <c r="DZ34" s="637"/>
      <c r="EA34" s="637"/>
      <c r="EB34" s="637"/>
      <c r="EC34" s="639"/>
    </row>
    <row r="35" spans="2:133" ht="11.25" customHeight="1" x14ac:dyDescent="0.15">
      <c r="B35" s="600" t="s">
        <v>315</v>
      </c>
      <c r="C35" s="601"/>
      <c r="D35" s="601"/>
      <c r="E35" s="601"/>
      <c r="F35" s="601"/>
      <c r="G35" s="601"/>
      <c r="H35" s="601"/>
      <c r="I35" s="601"/>
      <c r="J35" s="601"/>
      <c r="K35" s="601"/>
      <c r="L35" s="601"/>
      <c r="M35" s="601"/>
      <c r="N35" s="601"/>
      <c r="O35" s="601"/>
      <c r="P35" s="601"/>
      <c r="Q35" s="602"/>
      <c r="R35" s="603">
        <v>1202700</v>
      </c>
      <c r="S35" s="606"/>
      <c r="T35" s="606"/>
      <c r="U35" s="606"/>
      <c r="V35" s="606"/>
      <c r="W35" s="606"/>
      <c r="X35" s="606"/>
      <c r="Y35" s="607"/>
      <c r="Z35" s="665">
        <v>18.7</v>
      </c>
      <c r="AA35" s="665"/>
      <c r="AB35" s="665"/>
      <c r="AC35" s="665"/>
      <c r="AD35" s="666" t="s">
        <v>122</v>
      </c>
      <c r="AE35" s="666"/>
      <c r="AF35" s="666"/>
      <c r="AG35" s="666"/>
      <c r="AH35" s="666"/>
      <c r="AI35" s="666"/>
      <c r="AJ35" s="666"/>
      <c r="AK35" s="666"/>
      <c r="AL35" s="608" t="s">
        <v>122</v>
      </c>
      <c r="AM35" s="609"/>
      <c r="AN35" s="609"/>
      <c r="AO35" s="667"/>
      <c r="AP35" s="214"/>
      <c r="AQ35" s="671" t="s">
        <v>316</v>
      </c>
      <c r="AR35" s="672"/>
      <c r="AS35" s="672"/>
      <c r="AT35" s="672"/>
      <c r="AU35" s="672"/>
      <c r="AV35" s="672"/>
      <c r="AW35" s="672"/>
      <c r="AX35" s="672"/>
      <c r="AY35" s="673"/>
      <c r="AZ35" s="668">
        <v>931574</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25323</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7659</v>
      </c>
      <c r="CS35" s="604"/>
      <c r="CT35" s="604"/>
      <c r="CU35" s="604"/>
      <c r="CV35" s="604"/>
      <c r="CW35" s="604"/>
      <c r="CX35" s="604"/>
      <c r="CY35" s="605"/>
      <c r="CZ35" s="608">
        <v>0.1</v>
      </c>
      <c r="DA35" s="637"/>
      <c r="DB35" s="637"/>
      <c r="DC35" s="638"/>
      <c r="DD35" s="611">
        <v>3252</v>
      </c>
      <c r="DE35" s="604"/>
      <c r="DF35" s="604"/>
      <c r="DG35" s="604"/>
      <c r="DH35" s="604"/>
      <c r="DI35" s="604"/>
      <c r="DJ35" s="604"/>
      <c r="DK35" s="605"/>
      <c r="DL35" s="611">
        <v>2960</v>
      </c>
      <c r="DM35" s="604"/>
      <c r="DN35" s="604"/>
      <c r="DO35" s="604"/>
      <c r="DP35" s="604"/>
      <c r="DQ35" s="604"/>
      <c r="DR35" s="604"/>
      <c r="DS35" s="604"/>
      <c r="DT35" s="604"/>
      <c r="DU35" s="604"/>
      <c r="DV35" s="605"/>
      <c r="DW35" s="608">
        <v>0.1</v>
      </c>
      <c r="DX35" s="637"/>
      <c r="DY35" s="637"/>
      <c r="DZ35" s="637"/>
      <c r="EA35" s="637"/>
      <c r="EB35" s="637"/>
      <c r="EC35" s="639"/>
    </row>
    <row r="36" spans="2:133" ht="11.25" customHeight="1" x14ac:dyDescent="0.15">
      <c r="B36" s="600" t="s">
        <v>319</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320</v>
      </c>
      <c r="AR36" s="641"/>
      <c r="AS36" s="641"/>
      <c r="AT36" s="641"/>
      <c r="AU36" s="641"/>
      <c r="AV36" s="641"/>
      <c r="AW36" s="641"/>
      <c r="AX36" s="641"/>
      <c r="AY36" s="642"/>
      <c r="AZ36" s="603">
        <v>245030</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25323</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930324</v>
      </c>
      <c r="CS36" s="606"/>
      <c r="CT36" s="606"/>
      <c r="CU36" s="606"/>
      <c r="CV36" s="606"/>
      <c r="CW36" s="606"/>
      <c r="CX36" s="606"/>
      <c r="CY36" s="607"/>
      <c r="CZ36" s="608">
        <v>14.9</v>
      </c>
      <c r="DA36" s="637"/>
      <c r="DB36" s="637"/>
      <c r="DC36" s="638"/>
      <c r="DD36" s="611">
        <v>782644</v>
      </c>
      <c r="DE36" s="606"/>
      <c r="DF36" s="606"/>
      <c r="DG36" s="606"/>
      <c r="DH36" s="606"/>
      <c r="DI36" s="606"/>
      <c r="DJ36" s="606"/>
      <c r="DK36" s="607"/>
      <c r="DL36" s="611">
        <v>575276</v>
      </c>
      <c r="DM36" s="606"/>
      <c r="DN36" s="606"/>
      <c r="DO36" s="606"/>
      <c r="DP36" s="606"/>
      <c r="DQ36" s="606"/>
      <c r="DR36" s="606"/>
      <c r="DS36" s="606"/>
      <c r="DT36" s="606"/>
      <c r="DU36" s="606"/>
      <c r="DV36" s="607"/>
      <c r="DW36" s="608">
        <v>16.3</v>
      </c>
      <c r="DX36" s="637"/>
      <c r="DY36" s="637"/>
      <c r="DZ36" s="637"/>
      <c r="EA36" s="637"/>
      <c r="EB36" s="637"/>
      <c r="EC36" s="639"/>
    </row>
    <row r="37" spans="2:133" ht="11.25" customHeight="1" x14ac:dyDescent="0.15">
      <c r="B37" s="600" t="s">
        <v>323</v>
      </c>
      <c r="C37" s="601"/>
      <c r="D37" s="601"/>
      <c r="E37" s="601"/>
      <c r="F37" s="601"/>
      <c r="G37" s="601"/>
      <c r="H37" s="601"/>
      <c r="I37" s="601"/>
      <c r="J37" s="601"/>
      <c r="K37" s="601"/>
      <c r="L37" s="601"/>
      <c r="M37" s="601"/>
      <c r="N37" s="601"/>
      <c r="O37" s="601"/>
      <c r="P37" s="601"/>
      <c r="Q37" s="602"/>
      <c r="R37" s="603">
        <v>134400</v>
      </c>
      <c r="S37" s="606"/>
      <c r="T37" s="606"/>
      <c r="U37" s="606"/>
      <c r="V37" s="606"/>
      <c r="W37" s="606"/>
      <c r="X37" s="606"/>
      <c r="Y37" s="607"/>
      <c r="Z37" s="665">
        <v>2.1</v>
      </c>
      <c r="AA37" s="665"/>
      <c r="AB37" s="665"/>
      <c r="AC37" s="665"/>
      <c r="AD37" s="666" t="s">
        <v>122</v>
      </c>
      <c r="AE37" s="666"/>
      <c r="AF37" s="666"/>
      <c r="AG37" s="666"/>
      <c r="AH37" s="666"/>
      <c r="AI37" s="666"/>
      <c r="AJ37" s="666"/>
      <c r="AK37" s="666"/>
      <c r="AL37" s="608" t="s">
        <v>122</v>
      </c>
      <c r="AM37" s="609"/>
      <c r="AN37" s="609"/>
      <c r="AO37" s="667"/>
      <c r="AQ37" s="640" t="s">
        <v>324</v>
      </c>
      <c r="AR37" s="641"/>
      <c r="AS37" s="641"/>
      <c r="AT37" s="641"/>
      <c r="AU37" s="641"/>
      <c r="AV37" s="641"/>
      <c r="AW37" s="641"/>
      <c r="AX37" s="641"/>
      <c r="AY37" s="642"/>
      <c r="AZ37" s="603">
        <v>84492</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1189</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354675</v>
      </c>
      <c r="CS37" s="604"/>
      <c r="CT37" s="604"/>
      <c r="CU37" s="604"/>
      <c r="CV37" s="604"/>
      <c r="CW37" s="604"/>
      <c r="CX37" s="604"/>
      <c r="CY37" s="605"/>
      <c r="CZ37" s="608">
        <v>5.7</v>
      </c>
      <c r="DA37" s="637"/>
      <c r="DB37" s="637"/>
      <c r="DC37" s="638"/>
      <c r="DD37" s="611">
        <v>349075</v>
      </c>
      <c r="DE37" s="604"/>
      <c r="DF37" s="604"/>
      <c r="DG37" s="604"/>
      <c r="DH37" s="604"/>
      <c r="DI37" s="604"/>
      <c r="DJ37" s="604"/>
      <c r="DK37" s="605"/>
      <c r="DL37" s="611">
        <v>348429</v>
      </c>
      <c r="DM37" s="604"/>
      <c r="DN37" s="604"/>
      <c r="DO37" s="604"/>
      <c r="DP37" s="604"/>
      <c r="DQ37" s="604"/>
      <c r="DR37" s="604"/>
      <c r="DS37" s="604"/>
      <c r="DT37" s="604"/>
      <c r="DU37" s="604"/>
      <c r="DV37" s="605"/>
      <c r="DW37" s="608">
        <v>9.9</v>
      </c>
      <c r="DX37" s="637"/>
      <c r="DY37" s="637"/>
      <c r="DZ37" s="637"/>
      <c r="EA37" s="637"/>
      <c r="EB37" s="637"/>
      <c r="EC37" s="639"/>
    </row>
    <row r="38" spans="2:133" ht="11.25" customHeight="1" x14ac:dyDescent="0.15">
      <c r="B38" s="615" t="s">
        <v>327</v>
      </c>
      <c r="C38" s="616"/>
      <c r="D38" s="616"/>
      <c r="E38" s="616"/>
      <c r="F38" s="616"/>
      <c r="G38" s="616"/>
      <c r="H38" s="616"/>
      <c r="I38" s="616"/>
      <c r="J38" s="616"/>
      <c r="K38" s="616"/>
      <c r="L38" s="616"/>
      <c r="M38" s="616"/>
      <c r="N38" s="616"/>
      <c r="O38" s="616"/>
      <c r="P38" s="616"/>
      <c r="Q38" s="617"/>
      <c r="R38" s="618">
        <v>6444317</v>
      </c>
      <c r="S38" s="655"/>
      <c r="T38" s="655"/>
      <c r="U38" s="655"/>
      <c r="V38" s="655"/>
      <c r="W38" s="655"/>
      <c r="X38" s="655"/>
      <c r="Y38" s="660"/>
      <c r="Z38" s="661">
        <v>100</v>
      </c>
      <c r="AA38" s="661"/>
      <c r="AB38" s="661"/>
      <c r="AC38" s="661"/>
      <c r="AD38" s="662">
        <v>3392082</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5087</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1853</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686544</v>
      </c>
      <c r="CS38" s="606"/>
      <c r="CT38" s="606"/>
      <c r="CU38" s="606"/>
      <c r="CV38" s="606"/>
      <c r="CW38" s="606"/>
      <c r="CX38" s="606"/>
      <c r="CY38" s="607"/>
      <c r="CZ38" s="608">
        <v>11</v>
      </c>
      <c r="DA38" s="637"/>
      <c r="DB38" s="637"/>
      <c r="DC38" s="638"/>
      <c r="DD38" s="611">
        <v>523270</v>
      </c>
      <c r="DE38" s="606"/>
      <c r="DF38" s="606"/>
      <c r="DG38" s="606"/>
      <c r="DH38" s="606"/>
      <c r="DI38" s="606"/>
      <c r="DJ38" s="606"/>
      <c r="DK38" s="607"/>
      <c r="DL38" s="611">
        <v>470855</v>
      </c>
      <c r="DM38" s="606"/>
      <c r="DN38" s="606"/>
      <c r="DO38" s="606"/>
      <c r="DP38" s="606"/>
      <c r="DQ38" s="606"/>
      <c r="DR38" s="606"/>
      <c r="DS38" s="606"/>
      <c r="DT38" s="606"/>
      <c r="DU38" s="606"/>
      <c r="DV38" s="607"/>
      <c r="DW38" s="608">
        <v>13.4</v>
      </c>
      <c r="DX38" s="637"/>
      <c r="DY38" s="637"/>
      <c r="DZ38" s="637"/>
      <c r="EA38" s="637"/>
      <c r="EB38" s="637"/>
      <c r="EC38" s="639"/>
    </row>
    <row r="39" spans="2:133" ht="11.25" customHeight="1" x14ac:dyDescent="0.15">
      <c r="AQ39" s="640" t="s">
        <v>331</v>
      </c>
      <c r="AR39" s="641"/>
      <c r="AS39" s="641"/>
      <c r="AT39" s="641"/>
      <c r="AU39" s="641"/>
      <c r="AV39" s="641"/>
      <c r="AW39" s="641"/>
      <c r="AX39" s="641"/>
      <c r="AY39" s="642"/>
      <c r="AZ39" s="603">
        <v>3158</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76</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232461</v>
      </c>
      <c r="CS39" s="604"/>
      <c r="CT39" s="604"/>
      <c r="CU39" s="604"/>
      <c r="CV39" s="604"/>
      <c r="CW39" s="604"/>
      <c r="CX39" s="604"/>
      <c r="CY39" s="605"/>
      <c r="CZ39" s="608">
        <v>3.7</v>
      </c>
      <c r="DA39" s="637"/>
      <c r="DB39" s="637"/>
      <c r="DC39" s="638"/>
      <c r="DD39" s="611">
        <v>24140</v>
      </c>
      <c r="DE39" s="604"/>
      <c r="DF39" s="604"/>
      <c r="DG39" s="604"/>
      <c r="DH39" s="604"/>
      <c r="DI39" s="604"/>
      <c r="DJ39" s="604"/>
      <c r="DK39" s="605"/>
      <c r="DL39" s="611" t="s">
        <v>335</v>
      </c>
      <c r="DM39" s="604"/>
      <c r="DN39" s="604"/>
      <c r="DO39" s="604"/>
      <c r="DP39" s="604"/>
      <c r="DQ39" s="604"/>
      <c r="DR39" s="604"/>
      <c r="DS39" s="604"/>
      <c r="DT39" s="604"/>
      <c r="DU39" s="604"/>
      <c r="DV39" s="605"/>
      <c r="DW39" s="608" t="s">
        <v>335</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224662</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167</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14760</v>
      </c>
      <c r="CS40" s="606"/>
      <c r="CT40" s="606"/>
      <c r="CU40" s="606"/>
      <c r="CV40" s="606"/>
      <c r="CW40" s="606"/>
      <c r="CX40" s="606"/>
      <c r="CY40" s="607"/>
      <c r="CZ40" s="608">
        <v>0.2</v>
      </c>
      <c r="DA40" s="637"/>
      <c r="DB40" s="637"/>
      <c r="DC40" s="638"/>
      <c r="DD40" s="611" t="s">
        <v>335</v>
      </c>
      <c r="DE40" s="606"/>
      <c r="DF40" s="606"/>
      <c r="DG40" s="606"/>
      <c r="DH40" s="606"/>
      <c r="DI40" s="606"/>
      <c r="DJ40" s="606"/>
      <c r="DK40" s="607"/>
      <c r="DL40" s="611" t="s">
        <v>335</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369145</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343</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335</v>
      </c>
      <c r="CS41" s="604"/>
      <c r="CT41" s="604"/>
      <c r="CU41" s="604"/>
      <c r="CV41" s="604"/>
      <c r="CW41" s="604"/>
      <c r="CX41" s="604"/>
      <c r="CY41" s="605"/>
      <c r="CZ41" s="608" t="s">
        <v>122</v>
      </c>
      <c r="DA41" s="637"/>
      <c r="DB41" s="637"/>
      <c r="DC41" s="638"/>
      <c r="DD41" s="611" t="s">
        <v>335</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1239112</v>
      </c>
      <c r="CS42" s="606"/>
      <c r="CT42" s="606"/>
      <c r="CU42" s="606"/>
      <c r="CV42" s="606"/>
      <c r="CW42" s="606"/>
      <c r="CX42" s="606"/>
      <c r="CY42" s="607"/>
      <c r="CZ42" s="608">
        <v>19.899999999999999</v>
      </c>
      <c r="DA42" s="609"/>
      <c r="DB42" s="609"/>
      <c r="DC42" s="610"/>
      <c r="DD42" s="611">
        <v>130991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t="s">
        <v>122</v>
      </c>
      <c r="CS43" s="604"/>
      <c r="CT43" s="604"/>
      <c r="CU43" s="604"/>
      <c r="CV43" s="604"/>
      <c r="CW43" s="604"/>
      <c r="CX43" s="604"/>
      <c r="CY43" s="605"/>
      <c r="CZ43" s="608" t="s">
        <v>335</v>
      </c>
      <c r="DA43" s="637"/>
      <c r="DB43" s="637"/>
      <c r="DC43" s="638"/>
      <c r="DD43" s="611" t="s">
        <v>335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1155055</v>
      </c>
      <c r="CS44" s="606"/>
      <c r="CT44" s="606"/>
      <c r="CU44" s="606"/>
      <c r="CV44" s="606"/>
      <c r="CW44" s="606"/>
      <c r="CX44" s="606"/>
      <c r="CY44" s="607"/>
      <c r="CZ44" s="608">
        <v>18.5</v>
      </c>
      <c r="DA44" s="609"/>
      <c r="DB44" s="609"/>
      <c r="DC44" s="610"/>
      <c r="DD44" s="611">
        <v>127040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713441</v>
      </c>
      <c r="CS45" s="604"/>
      <c r="CT45" s="604"/>
      <c r="CU45" s="604"/>
      <c r="CV45" s="604"/>
      <c r="CW45" s="604"/>
      <c r="CX45" s="604"/>
      <c r="CY45" s="605"/>
      <c r="CZ45" s="608">
        <v>11.5</v>
      </c>
      <c r="DA45" s="637"/>
      <c r="DB45" s="637"/>
      <c r="DC45" s="638"/>
      <c r="DD45" s="611">
        <v>19197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429359</v>
      </c>
      <c r="CS46" s="606"/>
      <c r="CT46" s="606"/>
      <c r="CU46" s="606"/>
      <c r="CV46" s="606"/>
      <c r="CW46" s="606"/>
      <c r="CX46" s="606"/>
      <c r="CY46" s="607"/>
      <c r="CZ46" s="608">
        <v>6.9</v>
      </c>
      <c r="DA46" s="609"/>
      <c r="DB46" s="609"/>
      <c r="DC46" s="610"/>
      <c r="DD46" s="611">
        <v>102588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84057</v>
      </c>
      <c r="CS47" s="604"/>
      <c r="CT47" s="604"/>
      <c r="CU47" s="604"/>
      <c r="CV47" s="604"/>
      <c r="CW47" s="604"/>
      <c r="CX47" s="604"/>
      <c r="CY47" s="605"/>
      <c r="CZ47" s="608">
        <v>1.3</v>
      </c>
      <c r="DA47" s="637"/>
      <c r="DB47" s="637"/>
      <c r="DC47" s="638"/>
      <c r="DD47" s="611">
        <v>3951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335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6228545</v>
      </c>
      <c r="CS49" s="619"/>
      <c r="CT49" s="619"/>
      <c r="CU49" s="619"/>
      <c r="CV49" s="619"/>
      <c r="CW49" s="619"/>
      <c r="CX49" s="619"/>
      <c r="CY49" s="620"/>
      <c r="CZ49" s="621">
        <v>100</v>
      </c>
      <c r="DA49" s="622"/>
      <c r="DB49" s="622"/>
      <c r="DC49" s="623"/>
      <c r="DD49" s="624">
        <v>3995812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9WRgMl01k5MMxK7nH1X/1d5ZyGnJ9ByMw/ljV2QnbywRPiCiZ06YaPQx6Y4Ehb1al3SxmyA+4LmyKTaD/w1h1Q==" saltValue="U/TY55ylrovpj46wXrTh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25"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7" t="s">
        <v>356</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9" t="s">
        <v>358</v>
      </c>
      <c r="B5" s="1030"/>
      <c r="C5" s="1030"/>
      <c r="D5" s="1030"/>
      <c r="E5" s="1030"/>
      <c r="F5" s="1030"/>
      <c r="G5" s="1030"/>
      <c r="H5" s="1030"/>
      <c r="I5" s="1030"/>
      <c r="J5" s="1030"/>
      <c r="K5" s="1030"/>
      <c r="L5" s="1030"/>
      <c r="M5" s="1030"/>
      <c r="N5" s="1030"/>
      <c r="O5" s="1030"/>
      <c r="P5" s="1031"/>
      <c r="Q5" s="1035" t="s">
        <v>359</v>
      </c>
      <c r="R5" s="1036"/>
      <c r="S5" s="1036"/>
      <c r="T5" s="1036"/>
      <c r="U5" s="1037"/>
      <c r="V5" s="1035" t="s">
        <v>360</v>
      </c>
      <c r="W5" s="1036"/>
      <c r="X5" s="1036"/>
      <c r="Y5" s="1036"/>
      <c r="Z5" s="1037"/>
      <c r="AA5" s="1035" t="s">
        <v>361</v>
      </c>
      <c r="AB5" s="1036"/>
      <c r="AC5" s="1036"/>
      <c r="AD5" s="1036"/>
      <c r="AE5" s="1036"/>
      <c r="AF5" s="1144" t="s">
        <v>362</v>
      </c>
      <c r="AG5" s="1036"/>
      <c r="AH5" s="1036"/>
      <c r="AI5" s="1036"/>
      <c r="AJ5" s="1051"/>
      <c r="AK5" s="1036" t="s">
        <v>363</v>
      </c>
      <c r="AL5" s="1036"/>
      <c r="AM5" s="1036"/>
      <c r="AN5" s="1036"/>
      <c r="AO5" s="1037"/>
      <c r="AP5" s="1035" t="s">
        <v>364</v>
      </c>
      <c r="AQ5" s="1036"/>
      <c r="AR5" s="1036"/>
      <c r="AS5" s="1036"/>
      <c r="AT5" s="1037"/>
      <c r="AU5" s="1035" t="s">
        <v>365</v>
      </c>
      <c r="AV5" s="1036"/>
      <c r="AW5" s="1036"/>
      <c r="AX5" s="1036"/>
      <c r="AY5" s="1051"/>
      <c r="AZ5" s="236"/>
      <c r="BA5" s="236"/>
      <c r="BB5" s="236"/>
      <c r="BC5" s="236"/>
      <c r="BD5" s="236"/>
      <c r="BE5" s="237"/>
      <c r="BF5" s="237"/>
      <c r="BG5" s="237"/>
      <c r="BH5" s="237"/>
      <c r="BI5" s="237"/>
      <c r="BJ5" s="237"/>
      <c r="BK5" s="237"/>
      <c r="BL5" s="237"/>
      <c r="BM5" s="237"/>
      <c r="BN5" s="237"/>
      <c r="BO5" s="237"/>
      <c r="BP5" s="237"/>
      <c r="BQ5" s="1029" t="s">
        <v>366</v>
      </c>
      <c r="BR5" s="1030"/>
      <c r="BS5" s="1030"/>
      <c r="BT5" s="1030"/>
      <c r="BU5" s="1030"/>
      <c r="BV5" s="1030"/>
      <c r="BW5" s="1030"/>
      <c r="BX5" s="1030"/>
      <c r="BY5" s="1030"/>
      <c r="BZ5" s="1030"/>
      <c r="CA5" s="1030"/>
      <c r="CB5" s="1030"/>
      <c r="CC5" s="1030"/>
      <c r="CD5" s="1030"/>
      <c r="CE5" s="1030"/>
      <c r="CF5" s="1030"/>
      <c r="CG5" s="1031"/>
      <c r="CH5" s="1035" t="s">
        <v>367</v>
      </c>
      <c r="CI5" s="1036"/>
      <c r="CJ5" s="1036"/>
      <c r="CK5" s="1036"/>
      <c r="CL5" s="1037"/>
      <c r="CM5" s="1035" t="s">
        <v>368</v>
      </c>
      <c r="CN5" s="1036"/>
      <c r="CO5" s="1036"/>
      <c r="CP5" s="1036"/>
      <c r="CQ5" s="1037"/>
      <c r="CR5" s="1035" t="s">
        <v>369</v>
      </c>
      <c r="CS5" s="1036"/>
      <c r="CT5" s="1036"/>
      <c r="CU5" s="1036"/>
      <c r="CV5" s="1037"/>
      <c r="CW5" s="1035" t="s">
        <v>370</v>
      </c>
      <c r="CX5" s="1036"/>
      <c r="CY5" s="1036"/>
      <c r="CZ5" s="1036"/>
      <c r="DA5" s="1037"/>
      <c r="DB5" s="1035" t="s">
        <v>371</v>
      </c>
      <c r="DC5" s="1036"/>
      <c r="DD5" s="1036"/>
      <c r="DE5" s="1036"/>
      <c r="DF5" s="1037"/>
      <c r="DG5" s="1129" t="s">
        <v>372</v>
      </c>
      <c r="DH5" s="1130"/>
      <c r="DI5" s="1130"/>
      <c r="DJ5" s="1130"/>
      <c r="DK5" s="1131"/>
      <c r="DL5" s="1129" t="s">
        <v>373</v>
      </c>
      <c r="DM5" s="1130"/>
      <c r="DN5" s="1130"/>
      <c r="DO5" s="1130"/>
      <c r="DP5" s="1131"/>
      <c r="DQ5" s="1035" t="s">
        <v>374</v>
      </c>
      <c r="DR5" s="1036"/>
      <c r="DS5" s="1036"/>
      <c r="DT5" s="1036"/>
      <c r="DU5" s="1037"/>
      <c r="DV5" s="1035" t="s">
        <v>365</v>
      </c>
      <c r="DW5" s="1036"/>
      <c r="DX5" s="1036"/>
      <c r="DY5" s="1036"/>
      <c r="DZ5" s="1051"/>
      <c r="EA5" s="234"/>
    </row>
    <row r="6" spans="1:131" s="235"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5"/>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2"/>
      <c r="DH6" s="1133"/>
      <c r="DI6" s="1133"/>
      <c r="DJ6" s="1133"/>
      <c r="DK6" s="1134"/>
      <c r="DL6" s="1132"/>
      <c r="DM6" s="1133"/>
      <c r="DN6" s="1133"/>
      <c r="DO6" s="1133"/>
      <c r="DP6" s="1134"/>
      <c r="DQ6" s="1038"/>
      <c r="DR6" s="1039"/>
      <c r="DS6" s="1039"/>
      <c r="DT6" s="1039"/>
      <c r="DU6" s="1040"/>
      <c r="DV6" s="1038"/>
      <c r="DW6" s="1039"/>
      <c r="DX6" s="1039"/>
      <c r="DY6" s="1039"/>
      <c r="DZ6" s="1052"/>
      <c r="EA6" s="234"/>
    </row>
    <row r="7" spans="1:131" s="235" customFormat="1" ht="26.25" customHeight="1" thickTop="1" x14ac:dyDescent="0.15">
      <c r="A7" s="238">
        <v>1</v>
      </c>
      <c r="B7" s="1084" t="s">
        <v>375</v>
      </c>
      <c r="C7" s="1085"/>
      <c r="D7" s="1085"/>
      <c r="E7" s="1085"/>
      <c r="F7" s="1085"/>
      <c r="G7" s="1085"/>
      <c r="H7" s="1085"/>
      <c r="I7" s="1085"/>
      <c r="J7" s="1085"/>
      <c r="K7" s="1085"/>
      <c r="L7" s="1085"/>
      <c r="M7" s="1085"/>
      <c r="N7" s="1085"/>
      <c r="O7" s="1085"/>
      <c r="P7" s="1086"/>
      <c r="Q7" s="1135">
        <v>6548</v>
      </c>
      <c r="R7" s="1136"/>
      <c r="S7" s="1136"/>
      <c r="T7" s="1136"/>
      <c r="U7" s="1136"/>
      <c r="V7" s="1136">
        <v>6335</v>
      </c>
      <c r="W7" s="1136"/>
      <c r="X7" s="1136"/>
      <c r="Y7" s="1136"/>
      <c r="Z7" s="1136"/>
      <c r="AA7" s="1136">
        <f>Q7-V7</f>
        <v>213</v>
      </c>
      <c r="AB7" s="1136"/>
      <c r="AC7" s="1136"/>
      <c r="AD7" s="1136"/>
      <c r="AE7" s="1137"/>
      <c r="AF7" s="1138">
        <v>173</v>
      </c>
      <c r="AG7" s="1139"/>
      <c r="AH7" s="1139"/>
      <c r="AI7" s="1139"/>
      <c r="AJ7" s="1140"/>
      <c r="AK7" s="1125">
        <v>41</v>
      </c>
      <c r="AL7" s="1126"/>
      <c r="AM7" s="1126"/>
      <c r="AN7" s="1126"/>
      <c r="AO7" s="1126"/>
      <c r="AP7" s="1126">
        <v>7563</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019" t="s">
        <v>570</v>
      </c>
      <c r="BT7" s="1020"/>
      <c r="BU7" s="1020"/>
      <c r="BV7" s="1020"/>
      <c r="BW7" s="1020"/>
      <c r="BX7" s="1020"/>
      <c r="BY7" s="1020"/>
      <c r="BZ7" s="1020"/>
      <c r="CA7" s="1020"/>
      <c r="CB7" s="1020"/>
      <c r="CC7" s="1020"/>
      <c r="CD7" s="1020"/>
      <c r="CE7" s="1020"/>
      <c r="CF7" s="1020"/>
      <c r="CG7" s="1021"/>
      <c r="CH7" s="1122">
        <v>-9</v>
      </c>
      <c r="CI7" s="1123"/>
      <c r="CJ7" s="1123"/>
      <c r="CK7" s="1123"/>
      <c r="CL7" s="1124"/>
      <c r="CM7" s="1122">
        <v>29</v>
      </c>
      <c r="CN7" s="1123"/>
      <c r="CO7" s="1123"/>
      <c r="CP7" s="1123"/>
      <c r="CQ7" s="1124"/>
      <c r="CR7" s="1122">
        <v>11</v>
      </c>
      <c r="CS7" s="1123"/>
      <c r="CT7" s="1123"/>
      <c r="CU7" s="1123"/>
      <c r="CV7" s="1124"/>
      <c r="CW7" s="1122" t="s">
        <v>560</v>
      </c>
      <c r="CX7" s="1123"/>
      <c r="CY7" s="1123"/>
      <c r="CZ7" s="1123"/>
      <c r="DA7" s="1124"/>
      <c r="DB7" s="1122" t="s">
        <v>560</v>
      </c>
      <c r="DC7" s="1123"/>
      <c r="DD7" s="1123"/>
      <c r="DE7" s="1123"/>
      <c r="DF7" s="1124"/>
      <c r="DG7" s="1122" t="s">
        <v>500</v>
      </c>
      <c r="DH7" s="1123"/>
      <c r="DI7" s="1123"/>
      <c r="DJ7" s="1123"/>
      <c r="DK7" s="1124"/>
      <c r="DL7" s="1122" t="s">
        <v>500</v>
      </c>
      <c r="DM7" s="1123"/>
      <c r="DN7" s="1123"/>
      <c r="DO7" s="1123"/>
      <c r="DP7" s="1124"/>
      <c r="DQ7" s="1122" t="s">
        <v>500</v>
      </c>
      <c r="DR7" s="1123"/>
      <c r="DS7" s="1123"/>
      <c r="DT7" s="1123"/>
      <c r="DU7" s="1124"/>
      <c r="DV7" s="1146"/>
      <c r="DW7" s="1147"/>
      <c r="DX7" s="1147"/>
      <c r="DY7" s="1147"/>
      <c r="DZ7" s="1148"/>
      <c r="EA7" s="234"/>
    </row>
    <row r="8" spans="1:131" s="235" customFormat="1" ht="26.25" customHeight="1" x14ac:dyDescent="0.15">
      <c r="A8" s="241">
        <v>2</v>
      </c>
      <c r="B8" s="1071" t="s">
        <v>376</v>
      </c>
      <c r="C8" s="1072"/>
      <c r="D8" s="1072"/>
      <c r="E8" s="1072"/>
      <c r="F8" s="1072"/>
      <c r="G8" s="1072"/>
      <c r="H8" s="1072"/>
      <c r="I8" s="1072"/>
      <c r="J8" s="1072"/>
      <c r="K8" s="1072"/>
      <c r="L8" s="1072"/>
      <c r="M8" s="1072"/>
      <c r="N8" s="1072"/>
      <c r="O8" s="1072"/>
      <c r="P8" s="1073"/>
      <c r="Q8" s="1077">
        <v>17</v>
      </c>
      <c r="R8" s="1078"/>
      <c r="S8" s="1078"/>
      <c r="T8" s="1078"/>
      <c r="U8" s="1078"/>
      <c r="V8" s="1078">
        <v>15</v>
      </c>
      <c r="W8" s="1078"/>
      <c r="X8" s="1078"/>
      <c r="Y8" s="1078"/>
      <c r="Z8" s="1078"/>
      <c r="AA8" s="1078">
        <f>Q8-V8</f>
        <v>2</v>
      </c>
      <c r="AB8" s="1078"/>
      <c r="AC8" s="1078"/>
      <c r="AD8" s="1078"/>
      <c r="AE8" s="1079"/>
      <c r="AF8" s="1053">
        <v>2</v>
      </c>
      <c r="AG8" s="1054"/>
      <c r="AH8" s="1054"/>
      <c r="AI8" s="1054"/>
      <c r="AJ8" s="1055"/>
      <c r="AK8" s="1120" t="s">
        <v>560</v>
      </c>
      <c r="AL8" s="1121"/>
      <c r="AM8" s="1121"/>
      <c r="AN8" s="1121"/>
      <c r="AO8" s="1121"/>
      <c r="AP8" s="1121" t="s">
        <v>560</v>
      </c>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8"/>
      <c r="BT8" s="1049"/>
      <c r="BU8" s="1049"/>
      <c r="BV8" s="1049"/>
      <c r="BW8" s="1049"/>
      <c r="BX8" s="1049"/>
      <c r="BY8" s="1049"/>
      <c r="BZ8" s="1049"/>
      <c r="CA8" s="1049"/>
      <c r="CB8" s="1049"/>
      <c r="CC8" s="1049"/>
      <c r="CD8" s="1049"/>
      <c r="CE8" s="1049"/>
      <c r="CF8" s="1049"/>
      <c r="CG8" s="1050"/>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34"/>
    </row>
    <row r="9" spans="1:131" s="235" customFormat="1" ht="26.25" customHeight="1" x14ac:dyDescent="0.15">
      <c r="A9" s="241">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0"/>
      <c r="AL9" s="1121"/>
      <c r="AM9" s="1121"/>
      <c r="AN9" s="1121"/>
      <c r="AO9" s="1121"/>
      <c r="AP9" s="1121"/>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8"/>
      <c r="BT9" s="1049"/>
      <c r="BU9" s="1049"/>
      <c r="BV9" s="1049"/>
      <c r="BW9" s="1049"/>
      <c r="BX9" s="1049"/>
      <c r="BY9" s="1049"/>
      <c r="BZ9" s="1049"/>
      <c r="CA9" s="1049"/>
      <c r="CB9" s="1049"/>
      <c r="CC9" s="1049"/>
      <c r="CD9" s="1049"/>
      <c r="CE9" s="1049"/>
      <c r="CF9" s="1049"/>
      <c r="CG9" s="1050"/>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4"/>
    </row>
    <row r="10" spans="1:131" s="235" customFormat="1" ht="26.25" customHeight="1" x14ac:dyDescent="0.15">
      <c r="A10" s="241">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4"/>
    </row>
    <row r="11" spans="1:131" s="235" customFormat="1" ht="26.25" customHeight="1" x14ac:dyDescent="0.15">
      <c r="A11" s="241">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x14ac:dyDescent="0.15">
      <c r="A12" s="241">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x14ac:dyDescent="0.15">
      <c r="A13" s="241">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x14ac:dyDescent="0.15">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x14ac:dyDescent="0.15">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x14ac:dyDescent="0.15">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x14ac:dyDescent="0.15">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x14ac:dyDescent="0.15">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x14ac:dyDescent="0.15">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x14ac:dyDescent="0.15">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x14ac:dyDescent="0.2">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4"/>
    </row>
    <row r="22" spans="1:131" s="235" customFormat="1" ht="26.25" customHeight="1" x14ac:dyDescent="0.15">
      <c r="A22" s="241">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377</v>
      </c>
      <c r="BA22" s="1069"/>
      <c r="BB22" s="1069"/>
      <c r="BC22" s="1069"/>
      <c r="BD22" s="1070"/>
      <c r="BE22" s="233"/>
      <c r="BF22" s="233"/>
      <c r="BG22" s="233"/>
      <c r="BH22" s="233"/>
      <c r="BI22" s="233"/>
      <c r="BJ22" s="233"/>
      <c r="BK22" s="233"/>
      <c r="BL22" s="233"/>
      <c r="BM22" s="233"/>
      <c r="BN22" s="233"/>
      <c r="BO22" s="233"/>
      <c r="BP22" s="233"/>
      <c r="BQ22" s="242">
        <v>16</v>
      </c>
      <c r="BR22" s="243"/>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102">
        <v>6444</v>
      </c>
      <c r="R23" s="1103"/>
      <c r="S23" s="1103"/>
      <c r="T23" s="1103"/>
      <c r="U23" s="1103"/>
      <c r="V23" s="1103">
        <v>6229</v>
      </c>
      <c r="W23" s="1103"/>
      <c r="X23" s="1103"/>
      <c r="Y23" s="1103"/>
      <c r="Z23" s="1103"/>
      <c r="AA23" s="1103">
        <f>Q23-V23</f>
        <v>215</v>
      </c>
      <c r="AB23" s="1103"/>
      <c r="AC23" s="1103"/>
      <c r="AD23" s="1103"/>
      <c r="AE23" s="1104"/>
      <c r="AF23" s="1105">
        <v>175</v>
      </c>
      <c r="AG23" s="1103"/>
      <c r="AH23" s="1103"/>
      <c r="AI23" s="1103"/>
      <c r="AJ23" s="1106"/>
      <c r="AK23" s="1107"/>
      <c r="AL23" s="1108"/>
      <c r="AM23" s="1108"/>
      <c r="AN23" s="1108"/>
      <c r="AO23" s="1108"/>
      <c r="AP23" s="1103">
        <v>7563</v>
      </c>
      <c r="AQ23" s="1103"/>
      <c r="AR23" s="1103"/>
      <c r="AS23" s="1103"/>
      <c r="AT23" s="1103"/>
      <c r="AU23" s="1109"/>
      <c r="AV23" s="1109"/>
      <c r="AW23" s="1109"/>
      <c r="AX23" s="1109"/>
      <c r="AY23" s="1110"/>
      <c r="AZ23" s="1099" t="s">
        <v>122</v>
      </c>
      <c r="BA23" s="1100"/>
      <c r="BB23" s="1100"/>
      <c r="BC23" s="1100"/>
      <c r="BD23" s="1101"/>
      <c r="BE23" s="233"/>
      <c r="BF23" s="233"/>
      <c r="BG23" s="233"/>
      <c r="BH23" s="233"/>
      <c r="BI23" s="233"/>
      <c r="BJ23" s="233"/>
      <c r="BK23" s="233"/>
      <c r="BL23" s="233"/>
      <c r="BM23" s="233"/>
      <c r="BN23" s="233"/>
      <c r="BO23" s="233"/>
      <c r="BP23" s="233"/>
      <c r="BQ23" s="242">
        <v>17</v>
      </c>
      <c r="BR23" s="243"/>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x14ac:dyDescent="0.15">
      <c r="A24" s="1098" t="s">
        <v>380</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x14ac:dyDescent="0.2">
      <c r="A25" s="1097" t="s">
        <v>381</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x14ac:dyDescent="0.15">
      <c r="A26" s="1029" t="s">
        <v>358</v>
      </c>
      <c r="B26" s="1030"/>
      <c r="C26" s="1030"/>
      <c r="D26" s="1030"/>
      <c r="E26" s="1030"/>
      <c r="F26" s="1030"/>
      <c r="G26" s="1030"/>
      <c r="H26" s="1030"/>
      <c r="I26" s="1030"/>
      <c r="J26" s="1030"/>
      <c r="K26" s="1030"/>
      <c r="L26" s="1030"/>
      <c r="M26" s="1030"/>
      <c r="N26" s="1030"/>
      <c r="O26" s="1030"/>
      <c r="P26" s="1031"/>
      <c r="Q26" s="1035" t="s">
        <v>382</v>
      </c>
      <c r="R26" s="1036"/>
      <c r="S26" s="1036"/>
      <c r="T26" s="1036"/>
      <c r="U26" s="1037"/>
      <c r="V26" s="1035" t="s">
        <v>383</v>
      </c>
      <c r="W26" s="1036"/>
      <c r="X26" s="1036"/>
      <c r="Y26" s="1036"/>
      <c r="Z26" s="1037"/>
      <c r="AA26" s="1035" t="s">
        <v>384</v>
      </c>
      <c r="AB26" s="1036"/>
      <c r="AC26" s="1036"/>
      <c r="AD26" s="1036"/>
      <c r="AE26" s="1036"/>
      <c r="AF26" s="1093" t="s">
        <v>385</v>
      </c>
      <c r="AG26" s="1042"/>
      <c r="AH26" s="1042"/>
      <c r="AI26" s="1042"/>
      <c r="AJ26" s="1094"/>
      <c r="AK26" s="1036" t="s">
        <v>386</v>
      </c>
      <c r="AL26" s="1036"/>
      <c r="AM26" s="1036"/>
      <c r="AN26" s="1036"/>
      <c r="AO26" s="1037"/>
      <c r="AP26" s="1035" t="s">
        <v>387</v>
      </c>
      <c r="AQ26" s="1036"/>
      <c r="AR26" s="1036"/>
      <c r="AS26" s="1036"/>
      <c r="AT26" s="1037"/>
      <c r="AU26" s="1035" t="s">
        <v>388</v>
      </c>
      <c r="AV26" s="1036"/>
      <c r="AW26" s="1036"/>
      <c r="AX26" s="1036"/>
      <c r="AY26" s="1037"/>
      <c r="AZ26" s="1035" t="s">
        <v>389</v>
      </c>
      <c r="BA26" s="1036"/>
      <c r="BB26" s="1036"/>
      <c r="BC26" s="1036"/>
      <c r="BD26" s="1037"/>
      <c r="BE26" s="1035" t="s">
        <v>365</v>
      </c>
      <c r="BF26" s="1036"/>
      <c r="BG26" s="1036"/>
      <c r="BH26" s="1036"/>
      <c r="BI26" s="1051"/>
      <c r="BJ26" s="232"/>
      <c r="BK26" s="232"/>
      <c r="BL26" s="232"/>
      <c r="BM26" s="232"/>
      <c r="BN26" s="232"/>
      <c r="BO26" s="245"/>
      <c r="BP26" s="245"/>
      <c r="BQ26" s="242">
        <v>20</v>
      </c>
      <c r="BR26" s="243"/>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x14ac:dyDescent="0.15">
      <c r="A28" s="246">
        <v>1</v>
      </c>
      <c r="B28" s="1084" t="s">
        <v>390</v>
      </c>
      <c r="C28" s="1085"/>
      <c r="D28" s="1085"/>
      <c r="E28" s="1085"/>
      <c r="F28" s="1085"/>
      <c r="G28" s="1085"/>
      <c r="H28" s="1085"/>
      <c r="I28" s="1085"/>
      <c r="J28" s="1085"/>
      <c r="K28" s="1085"/>
      <c r="L28" s="1085"/>
      <c r="M28" s="1085"/>
      <c r="N28" s="1085"/>
      <c r="O28" s="1085"/>
      <c r="P28" s="1086"/>
      <c r="Q28" s="1087">
        <v>1163</v>
      </c>
      <c r="R28" s="1088"/>
      <c r="S28" s="1088"/>
      <c r="T28" s="1088"/>
      <c r="U28" s="1088"/>
      <c r="V28" s="1088">
        <v>1138</v>
      </c>
      <c r="W28" s="1088"/>
      <c r="X28" s="1088"/>
      <c r="Y28" s="1088"/>
      <c r="Z28" s="1088"/>
      <c r="AA28" s="1088">
        <f>Q28-V28</f>
        <v>25</v>
      </c>
      <c r="AB28" s="1088"/>
      <c r="AC28" s="1088"/>
      <c r="AD28" s="1088"/>
      <c r="AE28" s="1089"/>
      <c r="AF28" s="1090">
        <v>25</v>
      </c>
      <c r="AG28" s="1088"/>
      <c r="AH28" s="1088"/>
      <c r="AI28" s="1088"/>
      <c r="AJ28" s="1091"/>
      <c r="AK28" s="1092">
        <v>80</v>
      </c>
      <c r="AL28" s="1080"/>
      <c r="AM28" s="1080"/>
      <c r="AN28" s="1080"/>
      <c r="AO28" s="1080"/>
      <c r="AP28" s="1080" t="s">
        <v>560</v>
      </c>
      <c r="AQ28" s="1080"/>
      <c r="AR28" s="1080"/>
      <c r="AS28" s="1080"/>
      <c r="AT28" s="1080"/>
      <c r="AU28" s="1080" t="s">
        <v>560</v>
      </c>
      <c r="AV28" s="1080"/>
      <c r="AW28" s="1080"/>
      <c r="AX28" s="1080"/>
      <c r="AY28" s="1080"/>
      <c r="AZ28" s="1081" t="s">
        <v>560</v>
      </c>
      <c r="BA28" s="1081"/>
      <c r="BB28" s="1081"/>
      <c r="BC28" s="1081"/>
      <c r="BD28" s="1081"/>
      <c r="BE28" s="1082"/>
      <c r="BF28" s="1082"/>
      <c r="BG28" s="1082"/>
      <c r="BH28" s="1082"/>
      <c r="BI28" s="1083"/>
      <c r="BJ28" s="232"/>
      <c r="BK28" s="232"/>
      <c r="BL28" s="232"/>
      <c r="BM28" s="232"/>
      <c r="BN28" s="232"/>
      <c r="BO28" s="245"/>
      <c r="BP28" s="245"/>
      <c r="BQ28" s="242">
        <v>22</v>
      </c>
      <c r="BR28" s="243"/>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x14ac:dyDescent="0.15">
      <c r="A29" s="246">
        <v>2</v>
      </c>
      <c r="B29" s="1071" t="s">
        <v>391</v>
      </c>
      <c r="C29" s="1072"/>
      <c r="D29" s="1072"/>
      <c r="E29" s="1072"/>
      <c r="F29" s="1072"/>
      <c r="G29" s="1072"/>
      <c r="H29" s="1072"/>
      <c r="I29" s="1072"/>
      <c r="J29" s="1072"/>
      <c r="K29" s="1072"/>
      <c r="L29" s="1072"/>
      <c r="M29" s="1072"/>
      <c r="N29" s="1072"/>
      <c r="O29" s="1072"/>
      <c r="P29" s="1073"/>
      <c r="Q29" s="1077">
        <v>283</v>
      </c>
      <c r="R29" s="1078"/>
      <c r="S29" s="1078"/>
      <c r="T29" s="1078"/>
      <c r="U29" s="1078"/>
      <c r="V29" s="1078">
        <v>272</v>
      </c>
      <c r="W29" s="1078"/>
      <c r="X29" s="1078"/>
      <c r="Y29" s="1078"/>
      <c r="Z29" s="1078"/>
      <c r="AA29" s="1078">
        <f t="shared" ref="AA29:AA36" si="0">Q29-V29</f>
        <v>11</v>
      </c>
      <c r="AB29" s="1078"/>
      <c r="AC29" s="1078"/>
      <c r="AD29" s="1078"/>
      <c r="AE29" s="1079"/>
      <c r="AF29" s="1053">
        <v>11</v>
      </c>
      <c r="AG29" s="1054"/>
      <c r="AH29" s="1054"/>
      <c r="AI29" s="1054"/>
      <c r="AJ29" s="1055"/>
      <c r="AK29" s="1011">
        <v>145</v>
      </c>
      <c r="AL29" s="1002"/>
      <c r="AM29" s="1002"/>
      <c r="AN29" s="1002"/>
      <c r="AO29" s="1002"/>
      <c r="AP29" s="1002" t="s">
        <v>560</v>
      </c>
      <c r="AQ29" s="1002"/>
      <c r="AR29" s="1002"/>
      <c r="AS29" s="1002"/>
      <c r="AT29" s="1002"/>
      <c r="AU29" s="1002" t="s">
        <v>560</v>
      </c>
      <c r="AV29" s="1002"/>
      <c r="AW29" s="1002"/>
      <c r="AX29" s="1002"/>
      <c r="AY29" s="1002"/>
      <c r="AZ29" s="1076" t="s">
        <v>560</v>
      </c>
      <c r="BA29" s="1076"/>
      <c r="BB29" s="1076"/>
      <c r="BC29" s="1076"/>
      <c r="BD29" s="1076"/>
      <c r="BE29" s="1066"/>
      <c r="BF29" s="1066"/>
      <c r="BG29" s="1066"/>
      <c r="BH29" s="1066"/>
      <c r="BI29" s="1067"/>
      <c r="BJ29" s="232"/>
      <c r="BK29" s="232"/>
      <c r="BL29" s="232"/>
      <c r="BM29" s="232"/>
      <c r="BN29" s="232"/>
      <c r="BO29" s="245"/>
      <c r="BP29" s="245"/>
      <c r="BQ29" s="242">
        <v>23</v>
      </c>
      <c r="BR29" s="243"/>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x14ac:dyDescent="0.15">
      <c r="A30" s="246">
        <v>3</v>
      </c>
      <c r="B30" s="1071" t="s">
        <v>392</v>
      </c>
      <c r="C30" s="1072"/>
      <c r="D30" s="1072"/>
      <c r="E30" s="1072"/>
      <c r="F30" s="1072"/>
      <c r="G30" s="1072"/>
      <c r="H30" s="1072"/>
      <c r="I30" s="1072"/>
      <c r="J30" s="1072"/>
      <c r="K30" s="1072"/>
      <c r="L30" s="1072"/>
      <c r="M30" s="1072"/>
      <c r="N30" s="1072"/>
      <c r="O30" s="1072"/>
      <c r="P30" s="1073"/>
      <c r="Q30" s="1077">
        <v>1289</v>
      </c>
      <c r="R30" s="1078"/>
      <c r="S30" s="1078"/>
      <c r="T30" s="1078"/>
      <c r="U30" s="1078"/>
      <c r="V30" s="1078">
        <v>1183</v>
      </c>
      <c r="W30" s="1078"/>
      <c r="X30" s="1078"/>
      <c r="Y30" s="1078"/>
      <c r="Z30" s="1078"/>
      <c r="AA30" s="1078">
        <f t="shared" si="0"/>
        <v>106</v>
      </c>
      <c r="AB30" s="1078"/>
      <c r="AC30" s="1078"/>
      <c r="AD30" s="1078"/>
      <c r="AE30" s="1079"/>
      <c r="AF30" s="1053">
        <v>106</v>
      </c>
      <c r="AG30" s="1054"/>
      <c r="AH30" s="1054"/>
      <c r="AI30" s="1054"/>
      <c r="AJ30" s="1055"/>
      <c r="AK30" s="1011">
        <v>180</v>
      </c>
      <c r="AL30" s="1002"/>
      <c r="AM30" s="1002"/>
      <c r="AN30" s="1002"/>
      <c r="AO30" s="1002"/>
      <c r="AP30" s="1002" t="s">
        <v>560</v>
      </c>
      <c r="AQ30" s="1002"/>
      <c r="AR30" s="1002"/>
      <c r="AS30" s="1002"/>
      <c r="AT30" s="1002"/>
      <c r="AU30" s="1002" t="s">
        <v>560</v>
      </c>
      <c r="AV30" s="1002"/>
      <c r="AW30" s="1002"/>
      <c r="AX30" s="1002"/>
      <c r="AY30" s="1002"/>
      <c r="AZ30" s="1076" t="s">
        <v>560</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x14ac:dyDescent="0.15">
      <c r="A31" s="246">
        <v>4</v>
      </c>
      <c r="B31" s="1071" t="s">
        <v>393</v>
      </c>
      <c r="C31" s="1072"/>
      <c r="D31" s="1072"/>
      <c r="E31" s="1072"/>
      <c r="F31" s="1072"/>
      <c r="G31" s="1072"/>
      <c r="H31" s="1072"/>
      <c r="I31" s="1072"/>
      <c r="J31" s="1072"/>
      <c r="K31" s="1072"/>
      <c r="L31" s="1072"/>
      <c r="M31" s="1072"/>
      <c r="N31" s="1072"/>
      <c r="O31" s="1072"/>
      <c r="P31" s="1073"/>
      <c r="Q31" s="1077">
        <v>154</v>
      </c>
      <c r="R31" s="1078"/>
      <c r="S31" s="1078"/>
      <c r="T31" s="1078"/>
      <c r="U31" s="1078"/>
      <c r="V31" s="1078">
        <v>150</v>
      </c>
      <c r="W31" s="1078"/>
      <c r="X31" s="1078"/>
      <c r="Y31" s="1078"/>
      <c r="Z31" s="1078"/>
      <c r="AA31" s="1078">
        <f t="shared" si="0"/>
        <v>4</v>
      </c>
      <c r="AB31" s="1078"/>
      <c r="AC31" s="1078"/>
      <c r="AD31" s="1078"/>
      <c r="AE31" s="1079"/>
      <c r="AF31" s="1053">
        <v>4</v>
      </c>
      <c r="AG31" s="1054"/>
      <c r="AH31" s="1054"/>
      <c r="AI31" s="1054"/>
      <c r="AJ31" s="1055"/>
      <c r="AK31" s="1011">
        <v>52</v>
      </c>
      <c r="AL31" s="1002"/>
      <c r="AM31" s="1002"/>
      <c r="AN31" s="1002"/>
      <c r="AO31" s="1002"/>
      <c r="AP31" s="1002" t="s">
        <v>560</v>
      </c>
      <c r="AQ31" s="1002"/>
      <c r="AR31" s="1002"/>
      <c r="AS31" s="1002"/>
      <c r="AT31" s="1002"/>
      <c r="AU31" s="1002" t="s">
        <v>560</v>
      </c>
      <c r="AV31" s="1002"/>
      <c r="AW31" s="1002"/>
      <c r="AX31" s="1002"/>
      <c r="AY31" s="1002"/>
      <c r="AZ31" s="1076" t="s">
        <v>560</v>
      </c>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x14ac:dyDescent="0.15">
      <c r="A32" s="246">
        <v>5</v>
      </c>
      <c r="B32" s="1071" t="s">
        <v>394</v>
      </c>
      <c r="C32" s="1072"/>
      <c r="D32" s="1072"/>
      <c r="E32" s="1072"/>
      <c r="F32" s="1072"/>
      <c r="G32" s="1072"/>
      <c r="H32" s="1072"/>
      <c r="I32" s="1072"/>
      <c r="J32" s="1072"/>
      <c r="K32" s="1072"/>
      <c r="L32" s="1072"/>
      <c r="M32" s="1072"/>
      <c r="N32" s="1072"/>
      <c r="O32" s="1072"/>
      <c r="P32" s="1073"/>
      <c r="Q32" s="1077">
        <v>775</v>
      </c>
      <c r="R32" s="1078"/>
      <c r="S32" s="1078"/>
      <c r="T32" s="1078"/>
      <c r="U32" s="1078"/>
      <c r="V32" s="1078">
        <v>823</v>
      </c>
      <c r="W32" s="1078"/>
      <c r="X32" s="1078"/>
      <c r="Y32" s="1078"/>
      <c r="Z32" s="1078"/>
      <c r="AA32" s="1078">
        <f t="shared" si="0"/>
        <v>-48</v>
      </c>
      <c r="AB32" s="1078"/>
      <c r="AC32" s="1078"/>
      <c r="AD32" s="1078"/>
      <c r="AE32" s="1079"/>
      <c r="AF32" s="1053">
        <v>385</v>
      </c>
      <c r="AG32" s="1054"/>
      <c r="AH32" s="1054"/>
      <c r="AI32" s="1054"/>
      <c r="AJ32" s="1055"/>
      <c r="AK32" s="1011">
        <v>249</v>
      </c>
      <c r="AL32" s="1002"/>
      <c r="AM32" s="1002"/>
      <c r="AN32" s="1002"/>
      <c r="AO32" s="1002"/>
      <c r="AP32" s="1002">
        <v>1180</v>
      </c>
      <c r="AQ32" s="1002"/>
      <c r="AR32" s="1002"/>
      <c r="AS32" s="1002"/>
      <c r="AT32" s="1002"/>
      <c r="AU32" s="1002">
        <v>1180</v>
      </c>
      <c r="AV32" s="1002"/>
      <c r="AW32" s="1002"/>
      <c r="AX32" s="1002"/>
      <c r="AY32" s="1002"/>
      <c r="AZ32" s="1076" t="s">
        <v>560</v>
      </c>
      <c r="BA32" s="1076"/>
      <c r="BB32" s="1076"/>
      <c r="BC32" s="1076"/>
      <c r="BD32" s="1076"/>
      <c r="BE32" s="1066" t="s">
        <v>395</v>
      </c>
      <c r="BF32" s="1066"/>
      <c r="BG32" s="1066"/>
      <c r="BH32" s="1066"/>
      <c r="BI32" s="106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x14ac:dyDescent="0.15">
      <c r="A33" s="246">
        <v>6</v>
      </c>
      <c r="B33" s="1071" t="s">
        <v>396</v>
      </c>
      <c r="C33" s="1072"/>
      <c r="D33" s="1072"/>
      <c r="E33" s="1072"/>
      <c r="F33" s="1072"/>
      <c r="G33" s="1072"/>
      <c r="H33" s="1072"/>
      <c r="I33" s="1072"/>
      <c r="J33" s="1072"/>
      <c r="K33" s="1072"/>
      <c r="L33" s="1072"/>
      <c r="M33" s="1072"/>
      <c r="N33" s="1072"/>
      <c r="O33" s="1072"/>
      <c r="P33" s="1073"/>
      <c r="Q33" s="1077">
        <v>81</v>
      </c>
      <c r="R33" s="1078"/>
      <c r="S33" s="1078"/>
      <c r="T33" s="1078"/>
      <c r="U33" s="1078"/>
      <c r="V33" s="1078">
        <v>76</v>
      </c>
      <c r="W33" s="1078"/>
      <c r="X33" s="1078"/>
      <c r="Y33" s="1078"/>
      <c r="Z33" s="1078"/>
      <c r="AA33" s="1078">
        <f t="shared" si="0"/>
        <v>5</v>
      </c>
      <c r="AB33" s="1078"/>
      <c r="AC33" s="1078"/>
      <c r="AD33" s="1078"/>
      <c r="AE33" s="1079"/>
      <c r="AF33" s="1053">
        <v>170</v>
      </c>
      <c r="AG33" s="1054"/>
      <c r="AH33" s="1054"/>
      <c r="AI33" s="1054"/>
      <c r="AJ33" s="1055"/>
      <c r="AK33" s="1011">
        <v>11</v>
      </c>
      <c r="AL33" s="1002"/>
      <c r="AM33" s="1002"/>
      <c r="AN33" s="1002"/>
      <c r="AO33" s="1002"/>
      <c r="AP33" s="1002">
        <v>182</v>
      </c>
      <c r="AQ33" s="1002"/>
      <c r="AR33" s="1002"/>
      <c r="AS33" s="1002"/>
      <c r="AT33" s="1002"/>
      <c r="AU33" s="1002">
        <v>13</v>
      </c>
      <c r="AV33" s="1002"/>
      <c r="AW33" s="1002"/>
      <c r="AX33" s="1002"/>
      <c r="AY33" s="1002"/>
      <c r="AZ33" s="1076" t="s">
        <v>560</v>
      </c>
      <c r="BA33" s="1076"/>
      <c r="BB33" s="1076"/>
      <c r="BC33" s="1076"/>
      <c r="BD33" s="1076"/>
      <c r="BE33" s="1066" t="s">
        <v>395</v>
      </c>
      <c r="BF33" s="1066"/>
      <c r="BG33" s="1066"/>
      <c r="BH33" s="1066"/>
      <c r="BI33" s="106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x14ac:dyDescent="0.15">
      <c r="A34" s="246">
        <v>7</v>
      </c>
      <c r="B34" s="1071" t="s">
        <v>397</v>
      </c>
      <c r="C34" s="1072"/>
      <c r="D34" s="1072"/>
      <c r="E34" s="1072"/>
      <c r="F34" s="1072"/>
      <c r="G34" s="1072"/>
      <c r="H34" s="1072"/>
      <c r="I34" s="1072"/>
      <c r="J34" s="1072"/>
      <c r="K34" s="1072"/>
      <c r="L34" s="1072"/>
      <c r="M34" s="1072"/>
      <c r="N34" s="1072"/>
      <c r="O34" s="1072"/>
      <c r="P34" s="1073"/>
      <c r="Q34" s="1077">
        <v>362</v>
      </c>
      <c r="R34" s="1078"/>
      <c r="S34" s="1078"/>
      <c r="T34" s="1078"/>
      <c r="U34" s="1078"/>
      <c r="V34" s="1078">
        <v>319</v>
      </c>
      <c r="W34" s="1078"/>
      <c r="X34" s="1078"/>
      <c r="Y34" s="1078"/>
      <c r="Z34" s="1078"/>
      <c r="AA34" s="1078">
        <f t="shared" si="0"/>
        <v>43</v>
      </c>
      <c r="AB34" s="1078"/>
      <c r="AC34" s="1078"/>
      <c r="AD34" s="1078"/>
      <c r="AE34" s="1079"/>
      <c r="AF34" s="1053">
        <v>39</v>
      </c>
      <c r="AG34" s="1054"/>
      <c r="AH34" s="1054"/>
      <c r="AI34" s="1054"/>
      <c r="AJ34" s="1055"/>
      <c r="AK34" s="1011">
        <v>3</v>
      </c>
      <c r="AL34" s="1002"/>
      <c r="AM34" s="1002"/>
      <c r="AN34" s="1002"/>
      <c r="AO34" s="1002"/>
      <c r="AP34" s="1002">
        <v>370</v>
      </c>
      <c r="AQ34" s="1002"/>
      <c r="AR34" s="1002"/>
      <c r="AS34" s="1002"/>
      <c r="AT34" s="1002"/>
      <c r="AU34" s="1002">
        <v>85</v>
      </c>
      <c r="AV34" s="1002"/>
      <c r="AW34" s="1002"/>
      <c r="AX34" s="1002"/>
      <c r="AY34" s="1002"/>
      <c r="AZ34" s="1076" t="s">
        <v>560</v>
      </c>
      <c r="BA34" s="1076"/>
      <c r="BB34" s="1076"/>
      <c r="BC34" s="1076"/>
      <c r="BD34" s="1076"/>
      <c r="BE34" s="1066" t="s">
        <v>398</v>
      </c>
      <c r="BF34" s="1066"/>
      <c r="BG34" s="1066"/>
      <c r="BH34" s="1066"/>
      <c r="BI34" s="106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x14ac:dyDescent="0.15">
      <c r="A35" s="246">
        <v>8</v>
      </c>
      <c r="B35" s="1071" t="s">
        <v>399</v>
      </c>
      <c r="C35" s="1072"/>
      <c r="D35" s="1072"/>
      <c r="E35" s="1072"/>
      <c r="F35" s="1072"/>
      <c r="G35" s="1072"/>
      <c r="H35" s="1072"/>
      <c r="I35" s="1072"/>
      <c r="J35" s="1072"/>
      <c r="K35" s="1072"/>
      <c r="L35" s="1072"/>
      <c r="M35" s="1072"/>
      <c r="N35" s="1072"/>
      <c r="O35" s="1072"/>
      <c r="P35" s="1073"/>
      <c r="Q35" s="1077">
        <v>125</v>
      </c>
      <c r="R35" s="1078"/>
      <c r="S35" s="1078"/>
      <c r="T35" s="1078"/>
      <c r="U35" s="1078"/>
      <c r="V35" s="1078">
        <v>123</v>
      </c>
      <c r="W35" s="1078"/>
      <c r="X35" s="1078"/>
      <c r="Y35" s="1078"/>
      <c r="Z35" s="1078"/>
      <c r="AA35" s="1078">
        <f t="shared" si="0"/>
        <v>2</v>
      </c>
      <c r="AB35" s="1078"/>
      <c r="AC35" s="1078"/>
      <c r="AD35" s="1078"/>
      <c r="AE35" s="1079"/>
      <c r="AF35" s="1053">
        <v>1</v>
      </c>
      <c r="AG35" s="1054"/>
      <c r="AH35" s="1054"/>
      <c r="AI35" s="1054"/>
      <c r="AJ35" s="1055"/>
      <c r="AK35" s="1011">
        <v>67</v>
      </c>
      <c r="AL35" s="1002"/>
      <c r="AM35" s="1002"/>
      <c r="AN35" s="1002"/>
      <c r="AO35" s="1002"/>
      <c r="AP35" s="1002">
        <v>625</v>
      </c>
      <c r="AQ35" s="1002"/>
      <c r="AR35" s="1002"/>
      <c r="AS35" s="1002"/>
      <c r="AT35" s="1002"/>
      <c r="AU35" s="1002">
        <v>625</v>
      </c>
      <c r="AV35" s="1002"/>
      <c r="AW35" s="1002"/>
      <c r="AX35" s="1002"/>
      <c r="AY35" s="1002"/>
      <c r="AZ35" s="1076" t="s">
        <v>560</v>
      </c>
      <c r="BA35" s="1076"/>
      <c r="BB35" s="1076"/>
      <c r="BC35" s="1076"/>
      <c r="BD35" s="1076"/>
      <c r="BE35" s="1066" t="s">
        <v>398</v>
      </c>
      <c r="BF35" s="1066"/>
      <c r="BG35" s="1066"/>
      <c r="BH35" s="1066"/>
      <c r="BI35" s="106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x14ac:dyDescent="0.15">
      <c r="A36" s="246">
        <v>9</v>
      </c>
      <c r="B36" s="1071" t="s">
        <v>400</v>
      </c>
      <c r="C36" s="1072"/>
      <c r="D36" s="1072"/>
      <c r="E36" s="1072"/>
      <c r="F36" s="1072"/>
      <c r="G36" s="1072"/>
      <c r="H36" s="1072"/>
      <c r="I36" s="1072"/>
      <c r="J36" s="1072"/>
      <c r="K36" s="1072"/>
      <c r="L36" s="1072"/>
      <c r="M36" s="1072"/>
      <c r="N36" s="1072"/>
      <c r="O36" s="1072"/>
      <c r="P36" s="1073"/>
      <c r="Q36" s="1077">
        <v>20</v>
      </c>
      <c r="R36" s="1078"/>
      <c r="S36" s="1078"/>
      <c r="T36" s="1078"/>
      <c r="U36" s="1078"/>
      <c r="V36" s="1078">
        <v>20</v>
      </c>
      <c r="W36" s="1078"/>
      <c r="X36" s="1078"/>
      <c r="Y36" s="1078"/>
      <c r="Z36" s="1078"/>
      <c r="AA36" s="1078">
        <f t="shared" si="0"/>
        <v>0</v>
      </c>
      <c r="AB36" s="1078"/>
      <c r="AC36" s="1078"/>
      <c r="AD36" s="1078"/>
      <c r="AE36" s="1079"/>
      <c r="AF36" s="1053">
        <v>0</v>
      </c>
      <c r="AG36" s="1054"/>
      <c r="AH36" s="1054"/>
      <c r="AI36" s="1054"/>
      <c r="AJ36" s="1055"/>
      <c r="AK36" s="1011">
        <v>18</v>
      </c>
      <c r="AL36" s="1002"/>
      <c r="AM36" s="1002"/>
      <c r="AN36" s="1002"/>
      <c r="AO36" s="1002"/>
      <c r="AP36" s="1002">
        <v>109</v>
      </c>
      <c r="AQ36" s="1002"/>
      <c r="AR36" s="1002"/>
      <c r="AS36" s="1002"/>
      <c r="AT36" s="1002"/>
      <c r="AU36" s="1002">
        <v>109</v>
      </c>
      <c r="AV36" s="1002"/>
      <c r="AW36" s="1002"/>
      <c r="AX36" s="1002"/>
      <c r="AY36" s="1002"/>
      <c r="AZ36" s="1076" t="s">
        <v>560</v>
      </c>
      <c r="BA36" s="1076"/>
      <c r="BB36" s="1076"/>
      <c r="BC36" s="1076"/>
      <c r="BD36" s="1076"/>
      <c r="BE36" s="1066" t="s">
        <v>398</v>
      </c>
      <c r="BF36" s="1066"/>
      <c r="BG36" s="1066"/>
      <c r="BH36" s="1066"/>
      <c r="BI36" s="106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x14ac:dyDescent="0.15">
      <c r="A37" s="246">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x14ac:dyDescent="0.15">
      <c r="A38" s="246">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x14ac:dyDescent="0.15">
      <c r="A39" s="246">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x14ac:dyDescent="0.15">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x14ac:dyDescent="0.15">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x14ac:dyDescent="0.15">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x14ac:dyDescent="0.15">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x14ac:dyDescent="0.15">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x14ac:dyDescent="0.15">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x14ac:dyDescent="0.15">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x14ac:dyDescent="0.15">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x14ac:dyDescent="0.15">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x14ac:dyDescent="0.15">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x14ac:dyDescent="0.15">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x14ac:dyDescent="0.15">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x14ac:dyDescent="0.15">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x14ac:dyDescent="0.15">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x14ac:dyDescent="0.15">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x14ac:dyDescent="0.15">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x14ac:dyDescent="0.15">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x14ac:dyDescent="0.15">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x14ac:dyDescent="0.15">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x14ac:dyDescent="0.15">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x14ac:dyDescent="0.15">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x14ac:dyDescent="0.2">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x14ac:dyDescent="0.15">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401</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x14ac:dyDescent="0.2">
      <c r="A63" s="244" t="s">
        <v>378</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741</v>
      </c>
      <c r="AG63" s="990"/>
      <c r="AH63" s="990"/>
      <c r="AI63" s="990"/>
      <c r="AJ63" s="1064"/>
      <c r="AK63" s="1065"/>
      <c r="AL63" s="994"/>
      <c r="AM63" s="994"/>
      <c r="AN63" s="994"/>
      <c r="AO63" s="994"/>
      <c r="AP63" s="990">
        <f>SUM(AP28:AT36)</f>
        <v>2466</v>
      </c>
      <c r="AQ63" s="990"/>
      <c r="AR63" s="990"/>
      <c r="AS63" s="990"/>
      <c r="AT63" s="990"/>
      <c r="AU63" s="990">
        <f>SUM(AU28:AY36)</f>
        <v>2012</v>
      </c>
      <c r="AV63" s="990"/>
      <c r="AW63" s="990"/>
      <c r="AX63" s="990"/>
      <c r="AY63" s="990"/>
      <c r="AZ63" s="1059"/>
      <c r="BA63" s="1059"/>
      <c r="BB63" s="1059"/>
      <c r="BC63" s="1059"/>
      <c r="BD63" s="1059"/>
      <c r="BE63" s="991"/>
      <c r="BF63" s="991"/>
      <c r="BG63" s="991"/>
      <c r="BH63" s="991"/>
      <c r="BI63" s="992"/>
      <c r="BJ63" s="1060" t="s">
        <v>122</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x14ac:dyDescent="0.15">
      <c r="A66" s="1029" t="s">
        <v>404</v>
      </c>
      <c r="B66" s="1030"/>
      <c r="C66" s="1030"/>
      <c r="D66" s="1030"/>
      <c r="E66" s="1030"/>
      <c r="F66" s="1030"/>
      <c r="G66" s="1030"/>
      <c r="H66" s="1030"/>
      <c r="I66" s="1030"/>
      <c r="J66" s="1030"/>
      <c r="K66" s="1030"/>
      <c r="L66" s="1030"/>
      <c r="M66" s="1030"/>
      <c r="N66" s="1030"/>
      <c r="O66" s="1030"/>
      <c r="P66" s="1031"/>
      <c r="Q66" s="1035" t="s">
        <v>382</v>
      </c>
      <c r="R66" s="1036"/>
      <c r="S66" s="1036"/>
      <c r="T66" s="1036"/>
      <c r="U66" s="1037"/>
      <c r="V66" s="1035" t="s">
        <v>383</v>
      </c>
      <c r="W66" s="1036"/>
      <c r="X66" s="1036"/>
      <c r="Y66" s="1036"/>
      <c r="Z66" s="1037"/>
      <c r="AA66" s="1035" t="s">
        <v>405</v>
      </c>
      <c r="AB66" s="1036"/>
      <c r="AC66" s="1036"/>
      <c r="AD66" s="1036"/>
      <c r="AE66" s="1037"/>
      <c r="AF66" s="1041" t="s">
        <v>385</v>
      </c>
      <c r="AG66" s="1042"/>
      <c r="AH66" s="1042"/>
      <c r="AI66" s="1042"/>
      <c r="AJ66" s="1043"/>
      <c r="AK66" s="1035" t="s">
        <v>386</v>
      </c>
      <c r="AL66" s="1030"/>
      <c r="AM66" s="1030"/>
      <c r="AN66" s="1030"/>
      <c r="AO66" s="1031"/>
      <c r="AP66" s="1035" t="s">
        <v>406</v>
      </c>
      <c r="AQ66" s="1036"/>
      <c r="AR66" s="1036"/>
      <c r="AS66" s="1036"/>
      <c r="AT66" s="1037"/>
      <c r="AU66" s="1035" t="s">
        <v>407</v>
      </c>
      <c r="AV66" s="1036"/>
      <c r="AW66" s="1036"/>
      <c r="AX66" s="1036"/>
      <c r="AY66" s="1037"/>
      <c r="AZ66" s="1035" t="s">
        <v>365</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9" t="s">
        <v>561</v>
      </c>
      <c r="C68" s="1020"/>
      <c r="D68" s="1020"/>
      <c r="E68" s="1020"/>
      <c r="F68" s="1020"/>
      <c r="G68" s="1020"/>
      <c r="H68" s="1020"/>
      <c r="I68" s="1020"/>
      <c r="J68" s="1020"/>
      <c r="K68" s="1020"/>
      <c r="L68" s="1020"/>
      <c r="M68" s="1020"/>
      <c r="N68" s="1020"/>
      <c r="O68" s="1020"/>
      <c r="P68" s="1021"/>
      <c r="Q68" s="1022">
        <v>2</v>
      </c>
      <c r="R68" s="1016"/>
      <c r="S68" s="1016"/>
      <c r="T68" s="1016"/>
      <c r="U68" s="1016"/>
      <c r="V68" s="1016">
        <v>1</v>
      </c>
      <c r="W68" s="1016"/>
      <c r="X68" s="1016"/>
      <c r="Y68" s="1016"/>
      <c r="Z68" s="1016"/>
      <c r="AA68" s="1016">
        <f>Q68-V68</f>
        <v>1</v>
      </c>
      <c r="AB68" s="1016"/>
      <c r="AC68" s="1016"/>
      <c r="AD68" s="1016"/>
      <c r="AE68" s="1016"/>
      <c r="AF68" s="1016">
        <v>1</v>
      </c>
      <c r="AG68" s="1016"/>
      <c r="AH68" s="1016"/>
      <c r="AI68" s="1016"/>
      <c r="AJ68" s="1016"/>
      <c r="AK68" s="1016" t="s">
        <v>560</v>
      </c>
      <c r="AL68" s="1016"/>
      <c r="AM68" s="1016"/>
      <c r="AN68" s="1016"/>
      <c r="AO68" s="1016"/>
      <c r="AP68" s="1016" t="s">
        <v>560</v>
      </c>
      <c r="AQ68" s="1016"/>
      <c r="AR68" s="1016"/>
      <c r="AS68" s="1016"/>
      <c r="AT68" s="1016"/>
      <c r="AU68" s="1016" t="s">
        <v>560</v>
      </c>
      <c r="AV68" s="1016"/>
      <c r="AW68" s="1016"/>
      <c r="AX68" s="1016"/>
      <c r="AY68" s="1016"/>
      <c r="AZ68" s="1017"/>
      <c r="BA68" s="1017"/>
      <c r="BB68" s="1017"/>
      <c r="BC68" s="1017"/>
      <c r="BD68" s="1018"/>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13" t="s">
        <v>562</v>
      </c>
      <c r="C69" s="1014"/>
      <c r="D69" s="1014"/>
      <c r="E69" s="1014"/>
      <c r="F69" s="1014"/>
      <c r="G69" s="1014"/>
      <c r="H69" s="1014"/>
      <c r="I69" s="1014"/>
      <c r="J69" s="1014"/>
      <c r="K69" s="1014"/>
      <c r="L69" s="1014"/>
      <c r="M69" s="1014"/>
      <c r="N69" s="1014"/>
      <c r="O69" s="1014"/>
      <c r="P69" s="1015"/>
      <c r="Q69" s="1008">
        <v>5824</v>
      </c>
      <c r="R69" s="1002"/>
      <c r="S69" s="1002"/>
      <c r="T69" s="1002"/>
      <c r="U69" s="1002"/>
      <c r="V69" s="1002">
        <v>5816</v>
      </c>
      <c r="W69" s="1002"/>
      <c r="X69" s="1002"/>
      <c r="Y69" s="1002"/>
      <c r="Z69" s="1002"/>
      <c r="AA69" s="1002">
        <f t="shared" ref="AA69:AA76" si="1">Q69-V69</f>
        <v>8</v>
      </c>
      <c r="AB69" s="1002"/>
      <c r="AC69" s="1002"/>
      <c r="AD69" s="1002"/>
      <c r="AE69" s="1002"/>
      <c r="AF69" s="1002">
        <v>8</v>
      </c>
      <c r="AG69" s="1002"/>
      <c r="AH69" s="1002"/>
      <c r="AI69" s="1002"/>
      <c r="AJ69" s="1002"/>
      <c r="AK69" s="1002">
        <v>82</v>
      </c>
      <c r="AL69" s="1002"/>
      <c r="AM69" s="1002"/>
      <c r="AN69" s="1002"/>
      <c r="AO69" s="1002"/>
      <c r="AP69" s="1002" t="s">
        <v>560</v>
      </c>
      <c r="AQ69" s="1002"/>
      <c r="AR69" s="1002"/>
      <c r="AS69" s="1002"/>
      <c r="AT69" s="1002"/>
      <c r="AU69" s="1002" t="s">
        <v>560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13" t="s">
        <v>563</v>
      </c>
      <c r="C70" s="1014"/>
      <c r="D70" s="1014"/>
      <c r="E70" s="1014"/>
      <c r="F70" s="1014"/>
      <c r="G70" s="1014"/>
      <c r="H70" s="1014"/>
      <c r="I70" s="1014"/>
      <c r="J70" s="1014"/>
      <c r="K70" s="1014"/>
      <c r="L70" s="1014"/>
      <c r="M70" s="1014"/>
      <c r="N70" s="1014"/>
      <c r="O70" s="1014"/>
      <c r="P70" s="1015"/>
      <c r="Q70" s="1008">
        <v>127</v>
      </c>
      <c r="R70" s="1002"/>
      <c r="S70" s="1002"/>
      <c r="T70" s="1002"/>
      <c r="U70" s="1002"/>
      <c r="V70" s="1002">
        <v>61</v>
      </c>
      <c r="W70" s="1002"/>
      <c r="X70" s="1002"/>
      <c r="Y70" s="1002"/>
      <c r="Z70" s="1002"/>
      <c r="AA70" s="1002">
        <f t="shared" si="1"/>
        <v>66</v>
      </c>
      <c r="AB70" s="1002"/>
      <c r="AC70" s="1002"/>
      <c r="AD70" s="1002"/>
      <c r="AE70" s="1002"/>
      <c r="AF70" s="1002">
        <v>66</v>
      </c>
      <c r="AG70" s="1002"/>
      <c r="AH70" s="1002"/>
      <c r="AI70" s="1002"/>
      <c r="AJ70" s="1002"/>
      <c r="AK70" s="1002" t="s">
        <v>560</v>
      </c>
      <c r="AL70" s="1002"/>
      <c r="AM70" s="1002"/>
      <c r="AN70" s="1002"/>
      <c r="AO70" s="1002"/>
      <c r="AP70" s="1002" t="s">
        <v>560</v>
      </c>
      <c r="AQ70" s="1002"/>
      <c r="AR70" s="1002"/>
      <c r="AS70" s="1002"/>
      <c r="AT70" s="1002"/>
      <c r="AU70" s="1002" t="s">
        <v>560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13" t="s">
        <v>564</v>
      </c>
      <c r="C71" s="1014"/>
      <c r="D71" s="1014"/>
      <c r="E71" s="1014"/>
      <c r="F71" s="1014"/>
      <c r="G71" s="1014"/>
      <c r="H71" s="1014"/>
      <c r="I71" s="1014"/>
      <c r="J71" s="1014"/>
      <c r="K71" s="1014"/>
      <c r="L71" s="1014"/>
      <c r="M71" s="1014"/>
      <c r="N71" s="1014"/>
      <c r="O71" s="1014"/>
      <c r="P71" s="1015"/>
      <c r="Q71" s="1008">
        <v>844</v>
      </c>
      <c r="R71" s="1002"/>
      <c r="S71" s="1002"/>
      <c r="T71" s="1002"/>
      <c r="U71" s="1002"/>
      <c r="V71" s="1002">
        <v>839</v>
      </c>
      <c r="W71" s="1002"/>
      <c r="X71" s="1002"/>
      <c r="Y71" s="1002"/>
      <c r="Z71" s="1002"/>
      <c r="AA71" s="1002">
        <f t="shared" si="1"/>
        <v>5</v>
      </c>
      <c r="AB71" s="1002"/>
      <c r="AC71" s="1002"/>
      <c r="AD71" s="1002"/>
      <c r="AE71" s="1002"/>
      <c r="AF71" s="1002">
        <v>5</v>
      </c>
      <c r="AG71" s="1002"/>
      <c r="AH71" s="1002"/>
      <c r="AI71" s="1002"/>
      <c r="AJ71" s="1002"/>
      <c r="AK71" s="1002">
        <v>7</v>
      </c>
      <c r="AL71" s="1002"/>
      <c r="AM71" s="1002"/>
      <c r="AN71" s="1002"/>
      <c r="AO71" s="1002"/>
      <c r="AP71" s="1002" t="s">
        <v>560</v>
      </c>
      <c r="AQ71" s="1002"/>
      <c r="AR71" s="1002"/>
      <c r="AS71" s="1002"/>
      <c r="AT71" s="1002"/>
      <c r="AU71" s="1002" t="s">
        <v>560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13" t="s">
        <v>565</v>
      </c>
      <c r="C72" s="1014"/>
      <c r="D72" s="1014"/>
      <c r="E72" s="1014"/>
      <c r="F72" s="1014"/>
      <c r="G72" s="1014"/>
      <c r="H72" s="1014"/>
      <c r="I72" s="1014"/>
      <c r="J72" s="1014"/>
      <c r="K72" s="1014"/>
      <c r="L72" s="1014"/>
      <c r="M72" s="1014"/>
      <c r="N72" s="1014"/>
      <c r="O72" s="1014"/>
      <c r="P72" s="1015"/>
      <c r="Q72" s="1008">
        <v>130938</v>
      </c>
      <c r="R72" s="1002"/>
      <c r="S72" s="1002"/>
      <c r="T72" s="1002"/>
      <c r="U72" s="1002"/>
      <c r="V72" s="1002">
        <v>123520</v>
      </c>
      <c r="W72" s="1002"/>
      <c r="X72" s="1002"/>
      <c r="Y72" s="1002"/>
      <c r="Z72" s="1002"/>
      <c r="AA72" s="1002">
        <f t="shared" si="1"/>
        <v>7418</v>
      </c>
      <c r="AB72" s="1002"/>
      <c r="AC72" s="1002"/>
      <c r="AD72" s="1002"/>
      <c r="AE72" s="1002"/>
      <c r="AF72" s="1002">
        <v>7418</v>
      </c>
      <c r="AG72" s="1002"/>
      <c r="AH72" s="1002"/>
      <c r="AI72" s="1002"/>
      <c r="AJ72" s="1002"/>
      <c r="AK72" s="1002" t="s">
        <v>560</v>
      </c>
      <c r="AL72" s="1002"/>
      <c r="AM72" s="1002"/>
      <c r="AN72" s="1002"/>
      <c r="AO72" s="1002"/>
      <c r="AP72" s="1002" t="s">
        <v>560</v>
      </c>
      <c r="AQ72" s="1002"/>
      <c r="AR72" s="1002"/>
      <c r="AS72" s="1002"/>
      <c r="AT72" s="1002"/>
      <c r="AU72" s="1002" t="s">
        <v>560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13" t="s">
        <v>566</v>
      </c>
      <c r="C73" s="1014"/>
      <c r="D73" s="1014"/>
      <c r="E73" s="1014"/>
      <c r="F73" s="1014"/>
      <c r="G73" s="1014"/>
      <c r="H73" s="1014"/>
      <c r="I73" s="1014"/>
      <c r="J73" s="1014"/>
      <c r="K73" s="1014"/>
      <c r="L73" s="1014"/>
      <c r="M73" s="1014"/>
      <c r="N73" s="1014"/>
      <c r="O73" s="1014"/>
      <c r="P73" s="1015"/>
      <c r="Q73" s="1008">
        <v>153</v>
      </c>
      <c r="R73" s="1002"/>
      <c r="S73" s="1002"/>
      <c r="T73" s="1002"/>
      <c r="U73" s="1002"/>
      <c r="V73" s="1002">
        <v>150</v>
      </c>
      <c r="W73" s="1002"/>
      <c r="X73" s="1002"/>
      <c r="Y73" s="1002"/>
      <c r="Z73" s="1002"/>
      <c r="AA73" s="1002">
        <f t="shared" si="1"/>
        <v>3</v>
      </c>
      <c r="AB73" s="1002"/>
      <c r="AC73" s="1002"/>
      <c r="AD73" s="1002"/>
      <c r="AE73" s="1002"/>
      <c r="AF73" s="1002">
        <v>3</v>
      </c>
      <c r="AG73" s="1002"/>
      <c r="AH73" s="1002"/>
      <c r="AI73" s="1002"/>
      <c r="AJ73" s="1002"/>
      <c r="AK73" s="1002" t="s">
        <v>560</v>
      </c>
      <c r="AL73" s="1002"/>
      <c r="AM73" s="1002"/>
      <c r="AN73" s="1002"/>
      <c r="AO73" s="1002"/>
      <c r="AP73" s="1002">
        <v>9</v>
      </c>
      <c r="AQ73" s="1002"/>
      <c r="AR73" s="1002"/>
      <c r="AS73" s="1002"/>
      <c r="AT73" s="1002"/>
      <c r="AU73" s="1002">
        <v>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13" t="s">
        <v>567</v>
      </c>
      <c r="C74" s="1014"/>
      <c r="D74" s="1014"/>
      <c r="E74" s="1014"/>
      <c r="F74" s="1014"/>
      <c r="G74" s="1014"/>
      <c r="H74" s="1014"/>
      <c r="I74" s="1014"/>
      <c r="J74" s="1014"/>
      <c r="K74" s="1014"/>
      <c r="L74" s="1014"/>
      <c r="M74" s="1014"/>
      <c r="N74" s="1014"/>
      <c r="O74" s="1014"/>
      <c r="P74" s="1015"/>
      <c r="Q74" s="1008">
        <v>609</v>
      </c>
      <c r="R74" s="1002"/>
      <c r="S74" s="1002"/>
      <c r="T74" s="1002"/>
      <c r="U74" s="1002"/>
      <c r="V74" s="1002">
        <v>543</v>
      </c>
      <c r="W74" s="1002"/>
      <c r="X74" s="1002"/>
      <c r="Y74" s="1002"/>
      <c r="Z74" s="1002"/>
      <c r="AA74" s="1002">
        <f t="shared" si="1"/>
        <v>66</v>
      </c>
      <c r="AB74" s="1002"/>
      <c r="AC74" s="1002"/>
      <c r="AD74" s="1002"/>
      <c r="AE74" s="1002"/>
      <c r="AF74" s="1002">
        <v>66</v>
      </c>
      <c r="AG74" s="1002"/>
      <c r="AH74" s="1002"/>
      <c r="AI74" s="1002"/>
      <c r="AJ74" s="1002"/>
      <c r="AK74" s="1002" t="s">
        <v>560</v>
      </c>
      <c r="AL74" s="1002"/>
      <c r="AM74" s="1002"/>
      <c r="AN74" s="1002"/>
      <c r="AO74" s="1002"/>
      <c r="AP74" s="1002">
        <v>123</v>
      </c>
      <c r="AQ74" s="1002"/>
      <c r="AR74" s="1002"/>
      <c r="AS74" s="1002"/>
      <c r="AT74" s="1002"/>
      <c r="AU74" s="1002">
        <v>17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13" t="s">
        <v>568</v>
      </c>
      <c r="C75" s="1014"/>
      <c r="D75" s="1014"/>
      <c r="E75" s="1014"/>
      <c r="F75" s="1014"/>
      <c r="G75" s="1014"/>
      <c r="H75" s="1014"/>
      <c r="I75" s="1014"/>
      <c r="J75" s="1014"/>
      <c r="K75" s="1014"/>
      <c r="L75" s="1014"/>
      <c r="M75" s="1014"/>
      <c r="N75" s="1014"/>
      <c r="O75" s="1014"/>
      <c r="P75" s="1015"/>
      <c r="Q75" s="1009">
        <v>589</v>
      </c>
      <c r="R75" s="1010"/>
      <c r="S75" s="1010"/>
      <c r="T75" s="1010"/>
      <c r="U75" s="1011"/>
      <c r="V75" s="1012">
        <v>566</v>
      </c>
      <c r="W75" s="1010"/>
      <c r="X75" s="1010"/>
      <c r="Y75" s="1010"/>
      <c r="Z75" s="1011"/>
      <c r="AA75" s="1012">
        <f t="shared" si="1"/>
        <v>23</v>
      </c>
      <c r="AB75" s="1010"/>
      <c r="AC75" s="1010"/>
      <c r="AD75" s="1010"/>
      <c r="AE75" s="1011"/>
      <c r="AF75" s="1012">
        <v>23</v>
      </c>
      <c r="AG75" s="1010"/>
      <c r="AH75" s="1010"/>
      <c r="AI75" s="1010"/>
      <c r="AJ75" s="1011"/>
      <c r="AK75" s="1012" t="s">
        <v>560</v>
      </c>
      <c r="AL75" s="1010"/>
      <c r="AM75" s="1010"/>
      <c r="AN75" s="1010"/>
      <c r="AO75" s="1011"/>
      <c r="AP75" s="1012" t="s">
        <v>560</v>
      </c>
      <c r="AQ75" s="1010"/>
      <c r="AR75" s="1010"/>
      <c r="AS75" s="1010"/>
      <c r="AT75" s="1011"/>
      <c r="AU75" s="1012" t="s">
        <v>560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13" t="s">
        <v>569</v>
      </c>
      <c r="C76" s="1014"/>
      <c r="D76" s="1014"/>
      <c r="E76" s="1014"/>
      <c r="F76" s="1014"/>
      <c r="G76" s="1014"/>
      <c r="H76" s="1014"/>
      <c r="I76" s="1014"/>
      <c r="J76" s="1014"/>
      <c r="K76" s="1014"/>
      <c r="L76" s="1014"/>
      <c r="M76" s="1014"/>
      <c r="N76" s="1014"/>
      <c r="O76" s="1014"/>
      <c r="P76" s="1015"/>
      <c r="Q76" s="1009">
        <v>200</v>
      </c>
      <c r="R76" s="1010"/>
      <c r="S76" s="1010"/>
      <c r="T76" s="1010"/>
      <c r="U76" s="1011"/>
      <c r="V76" s="1012">
        <v>191</v>
      </c>
      <c r="W76" s="1010"/>
      <c r="X76" s="1010"/>
      <c r="Y76" s="1010"/>
      <c r="Z76" s="1011"/>
      <c r="AA76" s="1012">
        <f t="shared" si="1"/>
        <v>9</v>
      </c>
      <c r="AB76" s="1010"/>
      <c r="AC76" s="1010"/>
      <c r="AD76" s="1010"/>
      <c r="AE76" s="1011"/>
      <c r="AF76" s="1012">
        <v>9</v>
      </c>
      <c r="AG76" s="1010"/>
      <c r="AH76" s="1010"/>
      <c r="AI76" s="1010"/>
      <c r="AJ76" s="1011"/>
      <c r="AK76" s="1012" t="s">
        <v>560</v>
      </c>
      <c r="AL76" s="1010"/>
      <c r="AM76" s="1010"/>
      <c r="AN76" s="1010"/>
      <c r="AO76" s="1011"/>
      <c r="AP76" s="1012" t="s">
        <v>560</v>
      </c>
      <c r="AQ76" s="1010"/>
      <c r="AR76" s="1010"/>
      <c r="AS76" s="1010"/>
      <c r="AT76" s="1011"/>
      <c r="AU76" s="1012" t="s">
        <v>560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7599</v>
      </c>
      <c r="AG88" s="990"/>
      <c r="AH88" s="990"/>
      <c r="AI88" s="990"/>
      <c r="AJ88" s="990"/>
      <c r="AK88" s="994"/>
      <c r="AL88" s="994"/>
      <c r="AM88" s="994"/>
      <c r="AN88" s="994"/>
      <c r="AO88" s="994"/>
      <c r="AP88" s="990">
        <f t="shared" ref="AP88" si="2">SUM(AP68:AT87)</f>
        <v>132</v>
      </c>
      <c r="AQ88" s="990"/>
      <c r="AR88" s="990"/>
      <c r="AS88" s="990"/>
      <c r="AT88" s="990"/>
      <c r="AU88" s="990">
        <f t="shared" ref="AU88" si="3">SUM(AU68:AY87)</f>
        <v>20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SUM(CR7:CV88)</f>
        <v>11</v>
      </c>
      <c r="CS102" s="982"/>
      <c r="CT102" s="982"/>
      <c r="CU102" s="982"/>
      <c r="CV102" s="983"/>
      <c r="CW102" s="981" t="s">
        <v>560</v>
      </c>
      <c r="CX102" s="982"/>
      <c r="CY102" s="982"/>
      <c r="CZ102" s="982"/>
      <c r="DA102" s="983"/>
      <c r="DB102" s="981" t="s">
        <v>560</v>
      </c>
      <c r="DC102" s="982"/>
      <c r="DD102" s="982"/>
      <c r="DE102" s="982"/>
      <c r="DF102" s="983"/>
      <c r="DG102" s="981" t="s">
        <v>500</v>
      </c>
      <c r="DH102" s="982"/>
      <c r="DI102" s="982"/>
      <c r="DJ102" s="982"/>
      <c r="DK102" s="983"/>
      <c r="DL102" s="981" t="s">
        <v>500</v>
      </c>
      <c r="DM102" s="982"/>
      <c r="DN102" s="982"/>
      <c r="DO102" s="982"/>
      <c r="DP102" s="983"/>
      <c r="DQ102" s="981" t="s">
        <v>500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296</v>
      </c>
      <c r="AG109" s="925"/>
      <c r="AH109" s="925"/>
      <c r="AI109" s="925"/>
      <c r="AJ109" s="926"/>
      <c r="AK109" s="927" t="s">
        <v>295</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296</v>
      </c>
      <c r="BW109" s="925"/>
      <c r="BX109" s="925"/>
      <c r="BY109" s="925"/>
      <c r="BZ109" s="926"/>
      <c r="CA109" s="927" t="s">
        <v>295</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296</v>
      </c>
      <c r="DM109" s="925"/>
      <c r="DN109" s="925"/>
      <c r="DO109" s="925"/>
      <c r="DP109" s="926"/>
      <c r="DQ109" s="927" t="s">
        <v>295</v>
      </c>
      <c r="DR109" s="925"/>
      <c r="DS109" s="925"/>
      <c r="DT109" s="925"/>
      <c r="DU109" s="926"/>
      <c r="DV109" s="927" t="s">
        <v>418</v>
      </c>
      <c r="DW109" s="925"/>
      <c r="DX109" s="925"/>
      <c r="DY109" s="925"/>
      <c r="DZ109" s="956"/>
    </row>
    <row r="110" spans="1:131" s="226" customFormat="1" ht="26.25" customHeight="1" x14ac:dyDescent="0.15">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676763</v>
      </c>
      <c r="AB110" s="918"/>
      <c r="AC110" s="918"/>
      <c r="AD110" s="918"/>
      <c r="AE110" s="919"/>
      <c r="AF110" s="920">
        <v>658114</v>
      </c>
      <c r="AG110" s="918"/>
      <c r="AH110" s="918"/>
      <c r="AI110" s="918"/>
      <c r="AJ110" s="919"/>
      <c r="AK110" s="920">
        <v>628932</v>
      </c>
      <c r="AL110" s="918"/>
      <c r="AM110" s="918"/>
      <c r="AN110" s="918"/>
      <c r="AO110" s="919"/>
      <c r="AP110" s="921">
        <v>21.3</v>
      </c>
      <c r="AQ110" s="922"/>
      <c r="AR110" s="922"/>
      <c r="AS110" s="922"/>
      <c r="AT110" s="923"/>
      <c r="AU110" s="957" t="s">
        <v>65</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5975010</v>
      </c>
      <c r="BR110" s="865"/>
      <c r="BS110" s="865"/>
      <c r="BT110" s="865"/>
      <c r="BU110" s="865"/>
      <c r="BV110" s="865">
        <v>6940603</v>
      </c>
      <c r="BW110" s="865"/>
      <c r="BX110" s="865"/>
      <c r="BY110" s="865"/>
      <c r="BZ110" s="865"/>
      <c r="CA110" s="865">
        <v>7562790</v>
      </c>
      <c r="CB110" s="865"/>
      <c r="CC110" s="865"/>
      <c r="CD110" s="865"/>
      <c r="CE110" s="865"/>
      <c r="CF110" s="889">
        <v>256.2</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424</v>
      </c>
      <c r="DH110" s="865"/>
      <c r="DI110" s="865"/>
      <c r="DJ110" s="865"/>
      <c r="DK110" s="865"/>
      <c r="DL110" s="865" t="s">
        <v>424</v>
      </c>
      <c r="DM110" s="865"/>
      <c r="DN110" s="865"/>
      <c r="DO110" s="865"/>
      <c r="DP110" s="865"/>
      <c r="DQ110" s="865" t="s">
        <v>424</v>
      </c>
      <c r="DR110" s="865"/>
      <c r="DS110" s="865"/>
      <c r="DT110" s="865"/>
      <c r="DU110" s="865"/>
      <c r="DV110" s="866" t="s">
        <v>122</v>
      </c>
      <c r="DW110" s="866"/>
      <c r="DX110" s="866"/>
      <c r="DY110" s="866"/>
      <c r="DZ110" s="867"/>
    </row>
    <row r="111" spans="1:131" s="226" customFormat="1" ht="26.25" customHeight="1" x14ac:dyDescent="0.15">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424</v>
      </c>
      <c r="AB111" s="946"/>
      <c r="AC111" s="946"/>
      <c r="AD111" s="946"/>
      <c r="AE111" s="947"/>
      <c r="AF111" s="948" t="s">
        <v>424</v>
      </c>
      <c r="AG111" s="946"/>
      <c r="AH111" s="946"/>
      <c r="AI111" s="946"/>
      <c r="AJ111" s="947"/>
      <c r="AK111" s="948" t="s">
        <v>424</v>
      </c>
      <c r="AL111" s="946"/>
      <c r="AM111" s="946"/>
      <c r="AN111" s="946"/>
      <c r="AO111" s="947"/>
      <c r="AP111" s="949" t="s">
        <v>424</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t="s">
        <v>424</v>
      </c>
      <c r="BR111" s="837"/>
      <c r="BS111" s="837"/>
      <c r="BT111" s="837"/>
      <c r="BU111" s="837"/>
      <c r="BV111" s="837" t="s">
        <v>424</v>
      </c>
      <c r="BW111" s="837"/>
      <c r="BX111" s="837"/>
      <c r="BY111" s="837"/>
      <c r="BZ111" s="837"/>
      <c r="CA111" s="837" t="s">
        <v>122</v>
      </c>
      <c r="CB111" s="837"/>
      <c r="CC111" s="837"/>
      <c r="CD111" s="837"/>
      <c r="CE111" s="837"/>
      <c r="CF111" s="898" t="s">
        <v>424</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424</v>
      </c>
      <c r="DH111" s="837"/>
      <c r="DI111" s="837"/>
      <c r="DJ111" s="837"/>
      <c r="DK111" s="837"/>
      <c r="DL111" s="837" t="s">
        <v>122</v>
      </c>
      <c r="DM111" s="837"/>
      <c r="DN111" s="837"/>
      <c r="DO111" s="837"/>
      <c r="DP111" s="837"/>
      <c r="DQ111" s="837" t="s">
        <v>424</v>
      </c>
      <c r="DR111" s="837"/>
      <c r="DS111" s="837"/>
      <c r="DT111" s="837"/>
      <c r="DU111" s="837"/>
      <c r="DV111" s="814" t="s">
        <v>424</v>
      </c>
      <c r="DW111" s="814"/>
      <c r="DX111" s="814"/>
      <c r="DY111" s="814"/>
      <c r="DZ111" s="815"/>
    </row>
    <row r="112" spans="1:131" s="226" customFormat="1" ht="26.25" customHeight="1" x14ac:dyDescent="0.15">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1463141</v>
      </c>
      <c r="BR112" s="837"/>
      <c r="BS112" s="837"/>
      <c r="BT112" s="837"/>
      <c r="BU112" s="837"/>
      <c r="BV112" s="837">
        <v>1417334</v>
      </c>
      <c r="BW112" s="837"/>
      <c r="BX112" s="837"/>
      <c r="BY112" s="837"/>
      <c r="BZ112" s="837"/>
      <c r="CA112" s="837">
        <v>2012316</v>
      </c>
      <c r="CB112" s="837"/>
      <c r="CC112" s="837"/>
      <c r="CD112" s="837"/>
      <c r="CE112" s="837"/>
      <c r="CF112" s="898">
        <v>68.2</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424</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x14ac:dyDescent="0.15">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104859</v>
      </c>
      <c r="AB113" s="946"/>
      <c r="AC113" s="946"/>
      <c r="AD113" s="946"/>
      <c r="AE113" s="947"/>
      <c r="AF113" s="948">
        <v>94139</v>
      </c>
      <c r="AG113" s="946"/>
      <c r="AH113" s="946"/>
      <c r="AI113" s="946"/>
      <c r="AJ113" s="947"/>
      <c r="AK113" s="948">
        <v>92382</v>
      </c>
      <c r="AL113" s="946"/>
      <c r="AM113" s="946"/>
      <c r="AN113" s="946"/>
      <c r="AO113" s="947"/>
      <c r="AP113" s="949">
        <v>3.1</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v>49148</v>
      </c>
      <c r="BR113" s="837"/>
      <c r="BS113" s="837"/>
      <c r="BT113" s="837"/>
      <c r="BU113" s="837"/>
      <c r="BV113" s="837">
        <v>27640</v>
      </c>
      <c r="BW113" s="837"/>
      <c r="BX113" s="837"/>
      <c r="BY113" s="837"/>
      <c r="BZ113" s="837"/>
      <c r="CA113" s="837">
        <v>19849</v>
      </c>
      <c r="CB113" s="837"/>
      <c r="CC113" s="837"/>
      <c r="CD113" s="837"/>
      <c r="CE113" s="837"/>
      <c r="CF113" s="898">
        <v>0.7</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x14ac:dyDescent="0.15">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10486</v>
      </c>
      <c r="AB114" s="800"/>
      <c r="AC114" s="800"/>
      <c r="AD114" s="800"/>
      <c r="AE114" s="801"/>
      <c r="AF114" s="802">
        <v>11644</v>
      </c>
      <c r="AG114" s="800"/>
      <c r="AH114" s="800"/>
      <c r="AI114" s="800"/>
      <c r="AJ114" s="801"/>
      <c r="AK114" s="802">
        <v>12121</v>
      </c>
      <c r="AL114" s="800"/>
      <c r="AM114" s="800"/>
      <c r="AN114" s="800"/>
      <c r="AO114" s="801"/>
      <c r="AP114" s="847">
        <v>0.4</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819853</v>
      </c>
      <c r="BR114" s="837"/>
      <c r="BS114" s="837"/>
      <c r="BT114" s="837"/>
      <c r="BU114" s="837"/>
      <c r="BV114" s="837">
        <v>814446</v>
      </c>
      <c r="BW114" s="837"/>
      <c r="BX114" s="837"/>
      <c r="BY114" s="837"/>
      <c r="BZ114" s="837"/>
      <c r="CA114" s="837">
        <v>967346</v>
      </c>
      <c r="CB114" s="837"/>
      <c r="CC114" s="837"/>
      <c r="CD114" s="837"/>
      <c r="CE114" s="837"/>
      <c r="CF114" s="898">
        <v>32.799999999999997</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424</v>
      </c>
      <c r="DM114" s="800"/>
      <c r="DN114" s="800"/>
      <c r="DO114" s="800"/>
      <c r="DP114" s="801"/>
      <c r="DQ114" s="802" t="s">
        <v>438</v>
      </c>
      <c r="DR114" s="800"/>
      <c r="DS114" s="800"/>
      <c r="DT114" s="800"/>
      <c r="DU114" s="801"/>
      <c r="DV114" s="847" t="s">
        <v>122</v>
      </c>
      <c r="DW114" s="848"/>
      <c r="DX114" s="848"/>
      <c r="DY114" s="848"/>
      <c r="DZ114" s="849"/>
    </row>
    <row r="115" spans="1:130" s="226" customFormat="1" ht="26.25" customHeight="1" x14ac:dyDescent="0.15">
      <c r="A115" s="941"/>
      <c r="B115" s="942"/>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122</v>
      </c>
      <c r="AB115" s="946"/>
      <c r="AC115" s="946"/>
      <c r="AD115" s="946"/>
      <c r="AE115" s="947"/>
      <c r="AF115" s="948" t="s">
        <v>122</v>
      </c>
      <c r="AG115" s="946"/>
      <c r="AH115" s="946"/>
      <c r="AI115" s="946"/>
      <c r="AJ115" s="947"/>
      <c r="AK115" s="948" t="s">
        <v>122</v>
      </c>
      <c r="AL115" s="946"/>
      <c r="AM115" s="946"/>
      <c r="AN115" s="946"/>
      <c r="AO115" s="947"/>
      <c r="AP115" s="949" t="s">
        <v>122</v>
      </c>
      <c r="AQ115" s="950"/>
      <c r="AR115" s="950"/>
      <c r="AS115" s="950"/>
      <c r="AT115" s="951"/>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122</v>
      </c>
      <c r="CB115" s="837"/>
      <c r="CC115" s="837"/>
      <c r="CD115" s="837"/>
      <c r="CE115" s="837"/>
      <c r="CF115" s="898" t="s">
        <v>122</v>
      </c>
      <c r="CG115" s="899"/>
      <c r="CH115" s="899"/>
      <c r="CI115" s="899"/>
      <c r="CJ115" s="899"/>
      <c r="CK115" s="954"/>
      <c r="CL115" s="84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x14ac:dyDescent="0.15">
      <c r="A116" s="943"/>
      <c r="B116" s="944"/>
      <c r="C116" s="903" t="s">
        <v>442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424</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792108</v>
      </c>
      <c r="AB117" s="932"/>
      <c r="AC117" s="932"/>
      <c r="AD117" s="932"/>
      <c r="AE117" s="933"/>
      <c r="AF117" s="934">
        <v>763897</v>
      </c>
      <c r="AG117" s="932"/>
      <c r="AH117" s="932"/>
      <c r="AI117" s="932"/>
      <c r="AJ117" s="933"/>
      <c r="AK117" s="934">
        <v>733435</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447</v>
      </c>
      <c r="CB117" s="837"/>
      <c r="CC117" s="837"/>
      <c r="CD117" s="837"/>
      <c r="CE117" s="837"/>
      <c r="CF117" s="898" t="s">
        <v>122</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x14ac:dyDescent="0.15">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296</v>
      </c>
      <c r="AG118" s="925"/>
      <c r="AH118" s="925"/>
      <c r="AI118" s="925"/>
      <c r="AJ118" s="926"/>
      <c r="AK118" s="927" t="s">
        <v>295</v>
      </c>
      <c r="AL118" s="925"/>
      <c r="AM118" s="925"/>
      <c r="AN118" s="925"/>
      <c r="AO118" s="926"/>
      <c r="AP118" s="928" t="s">
        <v>418</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450</v>
      </c>
      <c r="BR118" s="868"/>
      <c r="BS118" s="868"/>
      <c r="BT118" s="868"/>
      <c r="BU118" s="868"/>
      <c r="BV118" s="868" t="s">
        <v>447</v>
      </c>
      <c r="BW118" s="868"/>
      <c r="BX118" s="868"/>
      <c r="BY118" s="868"/>
      <c r="BZ118" s="868"/>
      <c r="CA118" s="868" t="s">
        <v>122</v>
      </c>
      <c r="CB118" s="868"/>
      <c r="CC118" s="868"/>
      <c r="CD118" s="868"/>
      <c r="CE118" s="868"/>
      <c r="CF118" s="898" t="s">
        <v>122</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15">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452</v>
      </c>
      <c r="BP119" s="901"/>
      <c r="BQ119" s="905">
        <v>8307152</v>
      </c>
      <c r="BR119" s="868"/>
      <c r="BS119" s="868"/>
      <c r="BT119" s="868"/>
      <c r="BU119" s="868"/>
      <c r="BV119" s="868">
        <v>9200023</v>
      </c>
      <c r="BW119" s="868"/>
      <c r="BX119" s="868"/>
      <c r="BY119" s="868"/>
      <c r="BZ119" s="868"/>
      <c r="CA119" s="868">
        <v>10562301</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x14ac:dyDescent="0.15">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3825515</v>
      </c>
      <c r="BR120" s="865"/>
      <c r="BS120" s="865"/>
      <c r="BT120" s="865"/>
      <c r="BU120" s="865"/>
      <c r="BV120" s="865">
        <v>3837025</v>
      </c>
      <c r="BW120" s="865"/>
      <c r="BX120" s="865"/>
      <c r="BY120" s="865"/>
      <c r="BZ120" s="865"/>
      <c r="CA120" s="865">
        <v>3864024</v>
      </c>
      <c r="CB120" s="865"/>
      <c r="CC120" s="865"/>
      <c r="CD120" s="865"/>
      <c r="CE120" s="865"/>
      <c r="CF120" s="889">
        <v>130.9</v>
      </c>
      <c r="CG120" s="890"/>
      <c r="CH120" s="890"/>
      <c r="CI120" s="890"/>
      <c r="CJ120" s="890"/>
      <c r="CK120" s="891" t="s">
        <v>456</v>
      </c>
      <c r="CL120" s="875"/>
      <c r="CM120" s="875"/>
      <c r="CN120" s="875"/>
      <c r="CO120" s="876"/>
      <c r="CP120" s="895" t="s">
        <v>394</v>
      </c>
      <c r="CQ120" s="896"/>
      <c r="CR120" s="896"/>
      <c r="CS120" s="896"/>
      <c r="CT120" s="896"/>
      <c r="CU120" s="896"/>
      <c r="CV120" s="896"/>
      <c r="CW120" s="896"/>
      <c r="CX120" s="896"/>
      <c r="CY120" s="896"/>
      <c r="CZ120" s="896"/>
      <c r="DA120" s="896"/>
      <c r="DB120" s="896"/>
      <c r="DC120" s="896"/>
      <c r="DD120" s="896"/>
      <c r="DE120" s="896"/>
      <c r="DF120" s="897"/>
      <c r="DG120" s="884">
        <v>599100</v>
      </c>
      <c r="DH120" s="865"/>
      <c r="DI120" s="865"/>
      <c r="DJ120" s="865"/>
      <c r="DK120" s="865"/>
      <c r="DL120" s="865">
        <v>599100</v>
      </c>
      <c r="DM120" s="865"/>
      <c r="DN120" s="865"/>
      <c r="DO120" s="865"/>
      <c r="DP120" s="865"/>
      <c r="DQ120" s="865">
        <v>1180026</v>
      </c>
      <c r="DR120" s="865"/>
      <c r="DS120" s="865"/>
      <c r="DT120" s="865"/>
      <c r="DU120" s="865"/>
      <c r="DV120" s="866">
        <v>40</v>
      </c>
      <c r="DW120" s="866"/>
      <c r="DX120" s="866"/>
      <c r="DY120" s="866"/>
      <c r="DZ120" s="867"/>
    </row>
    <row r="121" spans="1:130" s="226" customFormat="1" ht="26.25" customHeight="1" x14ac:dyDescent="0.15">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450</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103350</v>
      </c>
      <c r="BR121" s="837"/>
      <c r="BS121" s="837"/>
      <c r="BT121" s="837"/>
      <c r="BU121" s="837"/>
      <c r="BV121" s="837">
        <v>105361</v>
      </c>
      <c r="BW121" s="837"/>
      <c r="BX121" s="837"/>
      <c r="BY121" s="837"/>
      <c r="BZ121" s="837"/>
      <c r="CA121" s="837">
        <v>76865</v>
      </c>
      <c r="CB121" s="837"/>
      <c r="CC121" s="837"/>
      <c r="CD121" s="837"/>
      <c r="CE121" s="837"/>
      <c r="CF121" s="898">
        <v>2.6</v>
      </c>
      <c r="CG121" s="899"/>
      <c r="CH121" s="899"/>
      <c r="CI121" s="899"/>
      <c r="CJ121" s="899"/>
      <c r="CK121" s="892"/>
      <c r="CL121" s="878"/>
      <c r="CM121" s="878"/>
      <c r="CN121" s="878"/>
      <c r="CO121" s="879"/>
      <c r="CP121" s="858" t="s">
        <v>399</v>
      </c>
      <c r="CQ121" s="859"/>
      <c r="CR121" s="859"/>
      <c r="CS121" s="859"/>
      <c r="CT121" s="859"/>
      <c r="CU121" s="859"/>
      <c r="CV121" s="859"/>
      <c r="CW121" s="859"/>
      <c r="CX121" s="859"/>
      <c r="CY121" s="859"/>
      <c r="CZ121" s="859"/>
      <c r="DA121" s="859"/>
      <c r="DB121" s="859"/>
      <c r="DC121" s="859"/>
      <c r="DD121" s="859"/>
      <c r="DE121" s="859"/>
      <c r="DF121" s="860"/>
      <c r="DG121" s="836">
        <v>699334</v>
      </c>
      <c r="DH121" s="837"/>
      <c r="DI121" s="837"/>
      <c r="DJ121" s="837"/>
      <c r="DK121" s="837"/>
      <c r="DL121" s="837">
        <v>659313</v>
      </c>
      <c r="DM121" s="837"/>
      <c r="DN121" s="837"/>
      <c r="DO121" s="837"/>
      <c r="DP121" s="837"/>
      <c r="DQ121" s="837">
        <v>624934</v>
      </c>
      <c r="DR121" s="837"/>
      <c r="DS121" s="837"/>
      <c r="DT121" s="837"/>
      <c r="DU121" s="837"/>
      <c r="DV121" s="814">
        <v>21.2</v>
      </c>
      <c r="DW121" s="814"/>
      <c r="DX121" s="814"/>
      <c r="DY121" s="814"/>
      <c r="DZ121" s="815"/>
    </row>
    <row r="122" spans="1:130" s="226" customFormat="1" ht="26.25" customHeight="1" x14ac:dyDescent="0.15">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447</v>
      </c>
      <c r="AL122" s="800"/>
      <c r="AM122" s="800"/>
      <c r="AN122" s="800"/>
      <c r="AO122" s="801"/>
      <c r="AP122" s="847" t="s">
        <v>122</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5518984</v>
      </c>
      <c r="BR122" s="868"/>
      <c r="BS122" s="868"/>
      <c r="BT122" s="868"/>
      <c r="BU122" s="868"/>
      <c r="BV122" s="868">
        <v>6476377</v>
      </c>
      <c r="BW122" s="868"/>
      <c r="BX122" s="868"/>
      <c r="BY122" s="868"/>
      <c r="BZ122" s="868"/>
      <c r="CA122" s="868">
        <v>6933954</v>
      </c>
      <c r="CB122" s="868"/>
      <c r="CC122" s="868"/>
      <c r="CD122" s="868"/>
      <c r="CE122" s="868"/>
      <c r="CF122" s="869">
        <v>234.9</v>
      </c>
      <c r="CG122" s="870"/>
      <c r="CH122" s="870"/>
      <c r="CI122" s="870"/>
      <c r="CJ122" s="870"/>
      <c r="CK122" s="892"/>
      <c r="CL122" s="878"/>
      <c r="CM122" s="878"/>
      <c r="CN122" s="878"/>
      <c r="CO122" s="879"/>
      <c r="CP122" s="858" t="s">
        <v>400</v>
      </c>
      <c r="CQ122" s="859"/>
      <c r="CR122" s="859"/>
      <c r="CS122" s="859"/>
      <c r="CT122" s="859"/>
      <c r="CU122" s="859"/>
      <c r="CV122" s="859"/>
      <c r="CW122" s="859"/>
      <c r="CX122" s="859"/>
      <c r="CY122" s="859"/>
      <c r="CZ122" s="859"/>
      <c r="DA122" s="859"/>
      <c r="DB122" s="859"/>
      <c r="DC122" s="859"/>
      <c r="DD122" s="859"/>
      <c r="DE122" s="859"/>
      <c r="DF122" s="860"/>
      <c r="DG122" s="836">
        <v>129759</v>
      </c>
      <c r="DH122" s="837"/>
      <c r="DI122" s="837"/>
      <c r="DJ122" s="837"/>
      <c r="DK122" s="837"/>
      <c r="DL122" s="837">
        <v>119635</v>
      </c>
      <c r="DM122" s="837"/>
      <c r="DN122" s="837"/>
      <c r="DO122" s="837"/>
      <c r="DP122" s="837"/>
      <c r="DQ122" s="837">
        <v>109356</v>
      </c>
      <c r="DR122" s="837"/>
      <c r="DS122" s="837"/>
      <c r="DT122" s="837"/>
      <c r="DU122" s="837"/>
      <c r="DV122" s="814">
        <v>3.7</v>
      </c>
      <c r="DW122" s="814"/>
      <c r="DX122" s="814"/>
      <c r="DY122" s="814"/>
      <c r="DZ122" s="815"/>
    </row>
    <row r="123" spans="1:130" s="226" customFormat="1" ht="26.25" customHeight="1" x14ac:dyDescent="0.15">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447</v>
      </c>
      <c r="AB123" s="800"/>
      <c r="AC123" s="800"/>
      <c r="AD123" s="800"/>
      <c r="AE123" s="801"/>
      <c r="AF123" s="802" t="s">
        <v>122</v>
      </c>
      <c r="AG123" s="800"/>
      <c r="AH123" s="800"/>
      <c r="AI123" s="800"/>
      <c r="AJ123" s="801"/>
      <c r="AK123" s="802" t="s">
        <v>122</v>
      </c>
      <c r="AL123" s="800"/>
      <c r="AM123" s="800"/>
      <c r="AN123" s="800"/>
      <c r="AO123" s="801"/>
      <c r="AP123" s="847" t="s">
        <v>450</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460</v>
      </c>
      <c r="BP123" s="901"/>
      <c r="BQ123" s="855">
        <v>9447849</v>
      </c>
      <c r="BR123" s="856"/>
      <c r="BS123" s="856"/>
      <c r="BT123" s="856"/>
      <c r="BU123" s="856"/>
      <c r="BV123" s="856">
        <v>10418763</v>
      </c>
      <c r="BW123" s="856"/>
      <c r="BX123" s="856"/>
      <c r="BY123" s="856"/>
      <c r="BZ123" s="856"/>
      <c r="CA123" s="856">
        <v>10874843</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v>28780</v>
      </c>
      <c r="DH123" s="800"/>
      <c r="DI123" s="800"/>
      <c r="DJ123" s="800"/>
      <c r="DK123" s="801"/>
      <c r="DL123" s="802">
        <v>29861</v>
      </c>
      <c r="DM123" s="800"/>
      <c r="DN123" s="800"/>
      <c r="DO123" s="800"/>
      <c r="DP123" s="801"/>
      <c r="DQ123" s="802">
        <v>84739</v>
      </c>
      <c r="DR123" s="800"/>
      <c r="DS123" s="800"/>
      <c r="DT123" s="800"/>
      <c r="DU123" s="801"/>
      <c r="DV123" s="847">
        <v>2.9</v>
      </c>
      <c r="DW123" s="848"/>
      <c r="DX123" s="848"/>
      <c r="DY123" s="848"/>
      <c r="DZ123" s="849"/>
    </row>
    <row r="124" spans="1:130" s="226" customFormat="1" ht="26.25" customHeight="1" thickBot="1" x14ac:dyDescent="0.2">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462</v>
      </c>
      <c r="AG124" s="800"/>
      <c r="AH124" s="800"/>
      <c r="AI124" s="800"/>
      <c r="AJ124" s="801"/>
      <c r="AK124" s="802" t="s">
        <v>122</v>
      </c>
      <c r="AL124" s="800"/>
      <c r="AM124" s="800"/>
      <c r="AN124" s="800"/>
      <c r="AO124" s="801"/>
      <c r="AP124" s="847" t="s">
        <v>122</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447</v>
      </c>
      <c r="CB124" s="854"/>
      <c r="CC124" s="854"/>
      <c r="CD124" s="854"/>
      <c r="CE124" s="854"/>
      <c r="CF124" s="744"/>
      <c r="CG124" s="745"/>
      <c r="CH124" s="745"/>
      <c r="CI124" s="745"/>
      <c r="CJ124" s="885"/>
      <c r="CK124" s="893"/>
      <c r="CL124" s="893"/>
      <c r="CM124" s="893"/>
      <c r="CN124" s="893"/>
      <c r="CO124" s="894"/>
      <c r="CP124" s="858" t="s">
        <v>464</v>
      </c>
      <c r="CQ124" s="859"/>
      <c r="CR124" s="859"/>
      <c r="CS124" s="859"/>
      <c r="CT124" s="859"/>
      <c r="CU124" s="859"/>
      <c r="CV124" s="859"/>
      <c r="CW124" s="859"/>
      <c r="CX124" s="859"/>
      <c r="CY124" s="859"/>
      <c r="CZ124" s="859"/>
      <c r="DA124" s="859"/>
      <c r="DB124" s="859"/>
      <c r="DC124" s="859"/>
      <c r="DD124" s="859"/>
      <c r="DE124" s="859"/>
      <c r="DF124" s="860"/>
      <c r="DG124" s="782">
        <v>6168</v>
      </c>
      <c r="DH124" s="783"/>
      <c r="DI124" s="783"/>
      <c r="DJ124" s="783"/>
      <c r="DK124" s="784"/>
      <c r="DL124" s="785">
        <v>9425</v>
      </c>
      <c r="DM124" s="783"/>
      <c r="DN124" s="783"/>
      <c r="DO124" s="783"/>
      <c r="DP124" s="784"/>
      <c r="DQ124" s="785">
        <v>13261</v>
      </c>
      <c r="DR124" s="783"/>
      <c r="DS124" s="783"/>
      <c r="DT124" s="783"/>
      <c r="DU124" s="784"/>
      <c r="DV124" s="871">
        <v>0.4</v>
      </c>
      <c r="DW124" s="872"/>
      <c r="DX124" s="872"/>
      <c r="DY124" s="872"/>
      <c r="DZ124" s="873"/>
    </row>
    <row r="125" spans="1:130" s="226" customFormat="1" ht="26.25" customHeight="1" x14ac:dyDescent="0.15">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447</v>
      </c>
      <c r="AB125" s="800"/>
      <c r="AC125" s="800"/>
      <c r="AD125" s="800"/>
      <c r="AE125" s="801"/>
      <c r="AF125" s="802" t="s">
        <v>447</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465</v>
      </c>
      <c r="CL125" s="875"/>
      <c r="CM125" s="875"/>
      <c r="CN125" s="875"/>
      <c r="CO125" s="876"/>
      <c r="CP125" s="883" t="s">
        <v>466</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447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467</v>
      </c>
      <c r="CQ126" s="770"/>
      <c r="CR126" s="770"/>
      <c r="CS126" s="770"/>
      <c r="CT126" s="770"/>
      <c r="CU126" s="770"/>
      <c r="CV126" s="770"/>
      <c r="CW126" s="770"/>
      <c r="CX126" s="770"/>
      <c r="CY126" s="770"/>
      <c r="CZ126" s="770"/>
      <c r="DA126" s="770"/>
      <c r="DB126" s="770"/>
      <c r="DC126" s="770"/>
      <c r="DD126" s="770"/>
      <c r="DE126" s="770"/>
      <c r="DF126" s="771"/>
      <c r="DG126" s="836" t="s">
        <v>462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x14ac:dyDescent="0.15">
      <c r="A127" s="842"/>
      <c r="B127" s="843"/>
      <c r="C127" s="861" t="s">
        <v>468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447</v>
      </c>
      <c r="AQ127" s="848"/>
      <c r="AR127" s="848"/>
      <c r="AS127" s="848"/>
      <c r="AT127" s="849"/>
      <c r="AU127" s="262"/>
      <c r="AV127" s="262"/>
      <c r="AW127" s="262"/>
      <c r="AX127" s="864" t="s">
        <v>469</v>
      </c>
      <c r="AY127" s="832"/>
      <c r="AZ127" s="832"/>
      <c r="BA127" s="832"/>
      <c r="BB127" s="832"/>
      <c r="BC127" s="832"/>
      <c r="BD127" s="832"/>
      <c r="BE127" s="833"/>
      <c r="BF127" s="831" t="s">
        <v>470</v>
      </c>
      <c r="BG127" s="832"/>
      <c r="BH127" s="832"/>
      <c r="BI127" s="832"/>
      <c r="BJ127" s="832"/>
      <c r="BK127" s="832"/>
      <c r="BL127" s="833"/>
      <c r="BM127" s="831" t="s">
        <v>471</v>
      </c>
      <c r="BN127" s="832"/>
      <c r="BO127" s="832"/>
      <c r="BP127" s="832"/>
      <c r="BQ127" s="832"/>
      <c r="BR127" s="832"/>
      <c r="BS127" s="833"/>
      <c r="BT127" s="831" t="s">
        <v>472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473</v>
      </c>
      <c r="CQ127" s="770"/>
      <c r="CR127" s="770"/>
      <c r="CS127" s="770"/>
      <c r="CT127" s="770"/>
      <c r="CU127" s="770"/>
      <c r="CV127" s="770"/>
      <c r="CW127" s="770"/>
      <c r="CX127" s="770"/>
      <c r="CY127" s="770"/>
      <c r="CZ127" s="770"/>
      <c r="DA127" s="770"/>
      <c r="DB127" s="770"/>
      <c r="DC127" s="770"/>
      <c r="DD127" s="770"/>
      <c r="DE127" s="770"/>
      <c r="DF127" s="771"/>
      <c r="DG127" s="836" t="s">
        <v>447</v>
      </c>
      <c r="DH127" s="837"/>
      <c r="DI127" s="837"/>
      <c r="DJ127" s="837"/>
      <c r="DK127" s="837"/>
      <c r="DL127" s="837" t="s">
        <v>122</v>
      </c>
      <c r="DM127" s="837"/>
      <c r="DN127" s="837"/>
      <c r="DO127" s="837"/>
      <c r="DP127" s="837"/>
      <c r="DQ127" s="837" t="s">
        <v>447</v>
      </c>
      <c r="DR127" s="837"/>
      <c r="DS127" s="837"/>
      <c r="DT127" s="837"/>
      <c r="DU127" s="837"/>
      <c r="DV127" s="814" t="s">
        <v>122</v>
      </c>
      <c r="DW127" s="814"/>
      <c r="DX127" s="814"/>
      <c r="DY127" s="814"/>
      <c r="DZ127" s="815"/>
    </row>
    <row r="128" spans="1:130" s="226" customFormat="1" ht="26.25" customHeight="1" thickBot="1" x14ac:dyDescent="0.2">
      <c r="A128" s="816" t="s">
        <v>474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475</v>
      </c>
      <c r="X128" s="818"/>
      <c r="Y128" s="818"/>
      <c r="Z128" s="819"/>
      <c r="AA128" s="820">
        <v>19959</v>
      </c>
      <c r="AB128" s="821"/>
      <c r="AC128" s="821"/>
      <c r="AD128" s="821"/>
      <c r="AE128" s="822"/>
      <c r="AF128" s="823">
        <v>28726</v>
      </c>
      <c r="AG128" s="821"/>
      <c r="AH128" s="821"/>
      <c r="AI128" s="821"/>
      <c r="AJ128" s="822"/>
      <c r="AK128" s="823">
        <v>28455</v>
      </c>
      <c r="AL128" s="821"/>
      <c r="AM128" s="821"/>
      <c r="AN128" s="821"/>
      <c r="AO128" s="822"/>
      <c r="AP128" s="824"/>
      <c r="AQ128" s="825"/>
      <c r="AR128" s="825"/>
      <c r="AS128" s="825"/>
      <c r="AT128" s="826"/>
      <c r="AU128" s="262"/>
      <c r="AV128" s="262"/>
      <c r="AW128" s="262"/>
      <c r="AX128" s="827" t="s">
        <v>476</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t="s">
        <v>462</v>
      </c>
      <c r="DH128" s="811"/>
      <c r="DI128" s="811"/>
      <c r="DJ128" s="811"/>
      <c r="DK128" s="811"/>
      <c r="DL128" s="811" t="s">
        <v>447</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3809433</v>
      </c>
      <c r="AB129" s="800"/>
      <c r="AC129" s="800"/>
      <c r="AD129" s="800"/>
      <c r="AE129" s="801"/>
      <c r="AF129" s="802">
        <v>3653847</v>
      </c>
      <c r="AG129" s="800"/>
      <c r="AH129" s="800"/>
      <c r="AI129" s="800"/>
      <c r="AJ129" s="801"/>
      <c r="AK129" s="802">
        <v>3514555</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447</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619331</v>
      </c>
      <c r="AB130" s="800"/>
      <c r="AC130" s="800"/>
      <c r="AD130" s="800"/>
      <c r="AE130" s="801"/>
      <c r="AF130" s="802">
        <v>589168</v>
      </c>
      <c r="AG130" s="800"/>
      <c r="AH130" s="800"/>
      <c r="AI130" s="800"/>
      <c r="AJ130" s="801"/>
      <c r="AK130" s="802">
        <v>563125</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4.7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3190102</v>
      </c>
      <c r="AB131" s="783"/>
      <c r="AC131" s="783"/>
      <c r="AD131" s="783"/>
      <c r="AE131" s="784"/>
      <c r="AF131" s="785">
        <v>3064679</v>
      </c>
      <c r="AG131" s="783"/>
      <c r="AH131" s="783"/>
      <c r="AI131" s="783"/>
      <c r="AJ131" s="784"/>
      <c r="AK131" s="785">
        <v>2951430</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t="s">
        <v>447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4.7903797429999999</v>
      </c>
      <c r="AB132" s="763"/>
      <c r="AC132" s="763"/>
      <c r="AD132" s="763"/>
      <c r="AE132" s="764"/>
      <c r="AF132" s="765">
        <v>4.7640552239999998</v>
      </c>
      <c r="AG132" s="763"/>
      <c r="AH132" s="763"/>
      <c r="AI132" s="763"/>
      <c r="AJ132" s="764"/>
      <c r="AK132" s="765">
        <v>4.8063142269999997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5.6</v>
      </c>
      <c r="AB133" s="742"/>
      <c r="AC133" s="742"/>
      <c r="AD133" s="742"/>
      <c r="AE133" s="743"/>
      <c r="AF133" s="741">
        <v>5.0999999999999996</v>
      </c>
      <c r="AG133" s="742"/>
      <c r="AH133" s="742"/>
      <c r="AI133" s="742"/>
      <c r="AJ133" s="743"/>
      <c r="AK133" s="741">
        <v>4.7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AzHmCBy3yT2+NMylhYf6Znfr/1Vdoy2bqOnynxKK3xN+6QKNtLDBBF+YekVDspTWE/jpCmOPT4mOXnvYB3ujg==" saltValue="NoG/jXHWCkq6X4TFMYub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AN73" sqref="AN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waDzMjl/pWAUJLc6q39f8OIbXu8CHmDIf4Iv7iROu8VbNgGkATGiG9VqEbFS6lE2sK+0DZ/zRuIYDeJjt/8hA==" saltValue="irJ+6KfqidOTjL/7kpxf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25" zoomScaleNormal="2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SpYWaMh1wtvPyvwV1IGXW7FpIIoQAJmFCH9ObGa/vi/us90/tQPa0e5jehJpK7r/PhwwPkFKl3Iv46xY7Mq8g==" saltValue="T3TCAbDbtKIlxIjBy6XJ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40" zoomScaleSheetLayoutView="4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1001282</v>
      </c>
      <c r="AP9" s="292">
        <v>143800</v>
      </c>
      <c r="AQ9" s="293">
        <v>117391</v>
      </c>
      <c r="AR9" s="294">
        <v>22.5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195462</v>
      </c>
      <c r="AP10" s="295">
        <v>28072</v>
      </c>
      <c r="AQ10" s="296">
        <v>11968</v>
      </c>
      <c r="AR10" s="297">
        <v>134.6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120235</v>
      </c>
      <c r="AP11" s="295">
        <v>17268</v>
      </c>
      <c r="AQ11" s="296">
        <v>18604</v>
      </c>
      <c r="AR11" s="297">
        <v>-7.2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t="s">
        <v>500</v>
      </c>
      <c r="AP12" s="295" t="s">
        <v>500</v>
      </c>
      <c r="AQ12" s="296">
        <v>928</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t="s">
        <v>500</v>
      </c>
      <c r="AP14" s="295" t="s">
        <v>500</v>
      </c>
      <c r="AQ14" s="296">
        <v>5151</v>
      </c>
      <c r="AR14" s="297" t="s">
        <v>500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t="s">
        <v>500</v>
      </c>
      <c r="AP15" s="295" t="s">
        <v>500</v>
      </c>
      <c r="AQ15" s="296">
        <v>2680</v>
      </c>
      <c r="AR15" s="297" t="s">
        <v>500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-91602</v>
      </c>
      <c r="AP16" s="295">
        <v>-13156</v>
      </c>
      <c r="AQ16" s="296">
        <v>-12014</v>
      </c>
      <c r="AR16" s="297">
        <v>9.5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1225377</v>
      </c>
      <c r="AP17" s="295">
        <v>175984</v>
      </c>
      <c r="AQ17" s="296">
        <v>144708</v>
      </c>
      <c r="AR17" s="297">
        <v>21.6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16.09</v>
      </c>
      <c r="AP21" s="308">
        <v>13.77</v>
      </c>
      <c r="AQ21" s="309">
        <v>2.3199999999999998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97.1</v>
      </c>
      <c r="AP22" s="313">
        <v>94.8</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628932</v>
      </c>
      <c r="AP32" s="322">
        <v>90325</v>
      </c>
      <c r="AQ32" s="323">
        <v>73070</v>
      </c>
      <c r="AR32" s="324">
        <v>23.6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t="s">
        <v>500</v>
      </c>
      <c r="AP34" s="322" t="s">
        <v>500</v>
      </c>
      <c r="AQ34" s="323">
        <v>1</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92382</v>
      </c>
      <c r="AP35" s="322">
        <v>13268</v>
      </c>
      <c r="AQ35" s="323">
        <v>19034</v>
      </c>
      <c r="AR35" s="324">
        <v>-30.3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v>12121</v>
      </c>
      <c r="AP36" s="322">
        <v>1741</v>
      </c>
      <c r="AQ36" s="323">
        <v>5455</v>
      </c>
      <c r="AR36" s="324">
        <v>-68.099999999999994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t="s">
        <v>500</v>
      </c>
      <c r="AP37" s="322" t="s">
        <v>500</v>
      </c>
      <c r="AQ37" s="323">
        <v>1361</v>
      </c>
      <c r="AR37" s="324" t="s">
        <v>500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t="s">
        <v>500</v>
      </c>
      <c r="AP38" s="325" t="s">
        <v>500</v>
      </c>
      <c r="AQ38" s="326">
        <v>4</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-28455</v>
      </c>
      <c r="AP39" s="322">
        <v>-4087</v>
      </c>
      <c r="AQ39" s="323">
        <v>-3538</v>
      </c>
      <c r="AR39" s="324">
        <v>15.5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-563125</v>
      </c>
      <c r="AP40" s="322">
        <v>-80874</v>
      </c>
      <c r="AQ40" s="323">
        <v>-64803</v>
      </c>
      <c r="AR40" s="324">
        <v>24.8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141855</v>
      </c>
      <c r="AP41" s="322">
        <v>20373</v>
      </c>
      <c r="AQ41" s="323">
        <v>30585</v>
      </c>
      <c r="AR41" s="324">
        <v>-33.4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984500</v>
      </c>
      <c r="AN51" s="344">
        <v>130087</v>
      </c>
      <c r="AO51" s="345">
        <v>170.4</v>
      </c>
      <c r="AP51" s="346">
        <v>119674</v>
      </c>
      <c r="AQ51" s="347">
        <v>26.2</v>
      </c>
      <c r="AR51" s="348">
        <v>144.19999999999999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217847</v>
      </c>
      <c r="AN52" s="352">
        <v>28785</v>
      </c>
      <c r="AO52" s="353">
        <v>80.599999999999994</v>
      </c>
      <c r="AP52" s="354">
        <v>57803</v>
      </c>
      <c r="AQ52" s="355">
        <v>4.8</v>
      </c>
      <c r="AR52" s="356">
        <v>75.8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399592</v>
      </c>
      <c r="AN53" s="344">
        <v>53371</v>
      </c>
      <c r="AO53" s="345">
        <v>-59</v>
      </c>
      <c r="AP53" s="346">
        <v>119685</v>
      </c>
      <c r="AQ53" s="347">
        <v>0</v>
      </c>
      <c r="AR53" s="348">
        <v>-59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183950</v>
      </c>
      <c r="AN54" s="352">
        <v>24569</v>
      </c>
      <c r="AO54" s="353">
        <v>-14.6</v>
      </c>
      <c r="AP54" s="354">
        <v>68464</v>
      </c>
      <c r="AQ54" s="355">
        <v>18.399999999999999</v>
      </c>
      <c r="AR54" s="356">
        <v>-33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645035</v>
      </c>
      <c r="AN55" s="344">
        <v>88180</v>
      </c>
      <c r="AO55" s="345">
        <v>65.2</v>
      </c>
      <c r="AP55" s="346">
        <v>109920</v>
      </c>
      <c r="AQ55" s="347">
        <v>-8.1999999999999993</v>
      </c>
      <c r="AR55" s="348">
        <v>73.400000000000006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257050</v>
      </c>
      <c r="AN56" s="352">
        <v>35140</v>
      </c>
      <c r="AO56" s="353">
        <v>43</v>
      </c>
      <c r="AP56" s="354">
        <v>62739</v>
      </c>
      <c r="AQ56" s="355">
        <v>-8.4</v>
      </c>
      <c r="AR56" s="356">
        <v>51.4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1703038</v>
      </c>
      <c r="AN57" s="344">
        <v>239392</v>
      </c>
      <c r="AO57" s="345">
        <v>171.5</v>
      </c>
      <c r="AP57" s="346">
        <v>119882</v>
      </c>
      <c r="AQ57" s="347">
        <v>9.1</v>
      </c>
      <c r="AR57" s="348">
        <v>162.4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283011</v>
      </c>
      <c r="AN58" s="352">
        <v>39782</v>
      </c>
      <c r="AO58" s="353">
        <v>13.2</v>
      </c>
      <c r="AP58" s="354">
        <v>66481</v>
      </c>
      <c r="AQ58" s="355">
        <v>6</v>
      </c>
      <c r="AR58" s="356">
        <v>7.2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1155055</v>
      </c>
      <c r="AN59" s="344">
        <v>165885</v>
      </c>
      <c r="AO59" s="345">
        <v>-30.7</v>
      </c>
      <c r="AP59" s="346">
        <v>116162</v>
      </c>
      <c r="AQ59" s="347">
        <v>-3.1</v>
      </c>
      <c r="AR59" s="348">
        <v>-27.6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429359</v>
      </c>
      <c r="AN60" s="352">
        <v>61663</v>
      </c>
      <c r="AO60" s="353">
        <v>55</v>
      </c>
      <c r="AP60" s="354">
        <v>61562</v>
      </c>
      <c r="AQ60" s="355">
        <v>-7.4</v>
      </c>
      <c r="AR60" s="356">
        <v>62.4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977444</v>
      </c>
      <c r="AN61" s="359">
        <v>135383</v>
      </c>
      <c r="AO61" s="360">
        <v>63.5</v>
      </c>
      <c r="AP61" s="361">
        <v>117065</v>
      </c>
      <c r="AQ61" s="362">
        <v>4.8</v>
      </c>
      <c r="AR61" s="348">
        <v>58.7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274243</v>
      </c>
      <c r="AN62" s="352">
        <v>37988</v>
      </c>
      <c r="AO62" s="353">
        <v>35.4</v>
      </c>
      <c r="AP62" s="354">
        <v>63410</v>
      </c>
      <c r="AQ62" s="355">
        <v>2.7</v>
      </c>
      <c r="AR62" s="356">
        <v>32.700000000000003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Fxs+MuUw30+wdNu6B74n5LEIK2FJIiN8hDihMsoOd2piyqsWCd8cSbXpswmRHh8NjuD5zqTRhp/qms8DBMiBw==" saltValue="aRBBskNhG0twjC9LZpHm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40" zoomScaleNormal="4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5AOMq2CniMua3s7vsmBszIppHpfSgx5l8gEeydxL1heOMm2zCV4B27HckSkBtN0sfYPzxjIiE12P2YPiXtLEw==" saltValue="pxaMzFKZtBano/McUfOk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40" zoomScaleNormal="4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M2quCQiJWeKPuhY6CaJ0VQFesPfbJrUVp9oe4NJIzRHDGF7LvmbXV/JKwPRGKpiTJsi3k67KlvjhDu3Y7z8A==" saltValue="PHjSKFYfh+hSmN5+zpHk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74" t="s">
        <v>3</v>
      </c>
      <c r="D47" s="1174"/>
      <c r="E47" s="1175"/>
      <c r="F47" s="11">
        <v>63.22</v>
      </c>
      <c r="G47" s="12">
        <v>63.91</v>
      </c>
      <c r="H47" s="12">
        <v>64.209999999999994</v>
      </c>
      <c r="I47" s="12">
        <v>67.63</v>
      </c>
      <c r="J47" s="13">
        <v>70.599999999999994</v>
      </c>
    </row>
    <row r="48" spans="2:10" ht="57.75" customHeight="1" x14ac:dyDescent="0.15">
      <c r="B48" s="14"/>
      <c r="C48" s="1176" t="s">
        <v>4</v>
      </c>
      <c r="D48" s="1176"/>
      <c r="E48" s="1177"/>
      <c r="F48" s="15">
        <v>5.38</v>
      </c>
      <c r="G48" s="16">
        <v>4.5599999999999996</v>
      </c>
      <c r="H48" s="16">
        <v>4.63</v>
      </c>
      <c r="I48" s="16">
        <v>6.49</v>
      </c>
      <c r="J48" s="17">
        <v>4.99</v>
      </c>
    </row>
    <row r="49" spans="2:10" ht="57.75" customHeight="1" thickBot="1" x14ac:dyDescent="0.2">
      <c r="B49" s="18"/>
      <c r="C49" s="1178" t="s">
        <v>5</v>
      </c>
      <c r="D49" s="1178"/>
      <c r="E49" s="1179"/>
      <c r="F49" s="19">
        <v>6.05</v>
      </c>
      <c r="G49" s="20" t="s">
        <v>548</v>
      </c>
      <c r="H49" s="20">
        <v>2.02</v>
      </c>
      <c r="I49" s="20">
        <v>2.35</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bZ4AmC80vA9FA5KTV6a52zFaWYQxE8n1fDDZMwf8TOL8U1iJiBbj3ChjiAMBXv+Px/+w1izGj32pfOTLWVxPQ==" saltValue="pMkCZA4sd2mLV2f76M9L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86" t="s">
        <v>550</v>
      </c>
      <c r="D34" s="1186"/>
      <c r="E34" s="1187"/>
      <c r="F34" s="32">
        <v>11.88</v>
      </c>
      <c r="G34" s="33">
        <v>20.96</v>
      </c>
      <c r="H34" s="33">
        <v>9.3800000000000008</v>
      </c>
      <c r="I34" s="33">
        <v>9.8800000000000008</v>
      </c>
      <c r="J34" s="34">
        <v>10.94</v>
      </c>
      <c r="K34" s="22"/>
      <c r="L34" s="22"/>
      <c r="M34" s="22"/>
      <c r="N34" s="22"/>
      <c r="O34" s="22"/>
      <c r="P34" s="22"/>
    </row>
    <row r="35" spans="1:16" ht="39" customHeight="1" x14ac:dyDescent="0.15">
      <c r="A35" s="22"/>
      <c r="B35" s="35"/>
      <c r="C35" s="1180" t="s">
        <v>551</v>
      </c>
      <c r="D35" s="1181"/>
      <c r="E35" s="1182"/>
      <c r="F35" s="36">
        <v>5.21</v>
      </c>
      <c r="G35" s="37">
        <v>4.46</v>
      </c>
      <c r="H35" s="37">
        <v>4.58</v>
      </c>
      <c r="I35" s="37">
        <v>6.48</v>
      </c>
      <c r="J35" s="38">
        <v>4.93</v>
      </c>
      <c r="K35" s="22"/>
      <c r="L35" s="22"/>
      <c r="M35" s="22"/>
      <c r="N35" s="22"/>
      <c r="O35" s="22"/>
      <c r="P35" s="22"/>
    </row>
    <row r="36" spans="1:16" ht="39" customHeight="1" x14ac:dyDescent="0.15">
      <c r="A36" s="22"/>
      <c r="B36" s="35"/>
      <c r="C36" s="1180" t="s">
        <v>552</v>
      </c>
      <c r="D36" s="1181"/>
      <c r="E36" s="1182"/>
      <c r="F36" s="36">
        <v>2.2999999999999998</v>
      </c>
      <c r="G36" s="37">
        <v>2.4900000000000002</v>
      </c>
      <c r="H36" s="37">
        <v>3.09</v>
      </c>
      <c r="I36" s="37">
        <v>4.38</v>
      </c>
      <c r="J36" s="38">
        <v>4.83</v>
      </c>
      <c r="K36" s="22"/>
      <c r="L36" s="22"/>
      <c r="M36" s="22"/>
      <c r="N36" s="22"/>
      <c r="O36" s="22"/>
      <c r="P36" s="22"/>
    </row>
    <row r="37" spans="1:16" ht="39" customHeight="1" x14ac:dyDescent="0.15">
      <c r="A37" s="22"/>
      <c r="B37" s="35"/>
      <c r="C37" s="1180" t="s">
        <v>553</v>
      </c>
      <c r="D37" s="1181"/>
      <c r="E37" s="1182"/>
      <c r="F37" s="36">
        <v>1.3</v>
      </c>
      <c r="G37" s="37">
        <v>2.66</v>
      </c>
      <c r="H37" s="37">
        <v>2.5099999999999998</v>
      </c>
      <c r="I37" s="37">
        <v>3.23</v>
      </c>
      <c r="J37" s="38">
        <v>3</v>
      </c>
      <c r="K37" s="22"/>
      <c r="L37" s="22"/>
      <c r="M37" s="22"/>
      <c r="N37" s="22"/>
      <c r="O37" s="22"/>
      <c r="P37" s="22"/>
    </row>
    <row r="38" spans="1:16" ht="39" customHeight="1" x14ac:dyDescent="0.15">
      <c r="A38" s="22"/>
      <c r="B38" s="35"/>
      <c r="C38" s="1180" t="s">
        <v>554</v>
      </c>
      <c r="D38" s="1181"/>
      <c r="E38" s="1182"/>
      <c r="F38" s="36">
        <v>0.21</v>
      </c>
      <c r="G38" s="37">
        <v>0.26</v>
      </c>
      <c r="H38" s="37">
        <v>0.39</v>
      </c>
      <c r="I38" s="37">
        <v>0.7</v>
      </c>
      <c r="J38" s="38">
        <v>1.1100000000000001</v>
      </c>
      <c r="K38" s="22"/>
      <c r="L38" s="22"/>
      <c r="M38" s="22"/>
      <c r="N38" s="22"/>
      <c r="O38" s="22"/>
      <c r="P38" s="22"/>
    </row>
    <row r="39" spans="1:16" ht="39" customHeight="1" x14ac:dyDescent="0.15">
      <c r="A39" s="22"/>
      <c r="B39" s="35"/>
      <c r="C39" s="1180" t="s">
        <v>555</v>
      </c>
      <c r="D39" s="1181"/>
      <c r="E39" s="1182"/>
      <c r="F39" s="36">
        <v>0.14000000000000001</v>
      </c>
      <c r="G39" s="37">
        <v>0.09</v>
      </c>
      <c r="H39" s="37">
        <v>0</v>
      </c>
      <c r="I39" s="37">
        <v>0.06</v>
      </c>
      <c r="J39" s="38">
        <v>0.72</v>
      </c>
      <c r="K39" s="22"/>
      <c r="L39" s="22"/>
      <c r="M39" s="22"/>
      <c r="N39" s="22"/>
      <c r="O39" s="22"/>
      <c r="P39" s="22"/>
    </row>
    <row r="40" spans="1:16" ht="39" customHeight="1" x14ac:dyDescent="0.15">
      <c r="A40" s="22"/>
      <c r="B40" s="35"/>
      <c r="C40" s="1180" t="s">
        <v>556</v>
      </c>
      <c r="D40" s="1181"/>
      <c r="E40" s="1182"/>
      <c r="F40" s="36">
        <v>0.04</v>
      </c>
      <c r="G40" s="37">
        <v>0</v>
      </c>
      <c r="H40" s="37">
        <v>0.14000000000000001</v>
      </c>
      <c r="I40" s="37">
        <v>0.23</v>
      </c>
      <c r="J40" s="38">
        <v>0.3</v>
      </c>
      <c r="K40" s="22"/>
      <c r="L40" s="22"/>
      <c r="M40" s="22"/>
      <c r="N40" s="22"/>
      <c r="O40" s="22"/>
      <c r="P40" s="22"/>
    </row>
    <row r="41" spans="1:16" ht="39" customHeight="1" x14ac:dyDescent="0.15">
      <c r="A41" s="22"/>
      <c r="B41" s="35"/>
      <c r="C41" s="1180" t="s">
        <v>557</v>
      </c>
      <c r="D41" s="1181"/>
      <c r="E41" s="1182"/>
      <c r="F41" s="36">
        <v>0.1</v>
      </c>
      <c r="G41" s="37">
        <v>0.11</v>
      </c>
      <c r="H41" s="37">
        <v>0.08</v>
      </c>
      <c r="I41" s="37">
        <v>0.12</v>
      </c>
      <c r="J41" s="38">
        <v>0.11</v>
      </c>
      <c r="K41" s="22"/>
      <c r="L41" s="22"/>
      <c r="M41" s="22"/>
      <c r="N41" s="22"/>
      <c r="O41" s="22"/>
      <c r="P41" s="22"/>
    </row>
    <row r="42" spans="1:16" ht="39" customHeight="1" x14ac:dyDescent="0.15">
      <c r="A42" s="22"/>
      <c r="B42" s="39"/>
      <c r="C42" s="1180" t="s">
        <v>558</v>
      </c>
      <c r="D42" s="1181"/>
      <c r="E42" s="1182"/>
      <c r="F42" s="36" t="s">
        <v>500</v>
      </c>
      <c r="G42" s="37" t="s">
        <v>500</v>
      </c>
      <c r="H42" s="37" t="s">
        <v>500</v>
      </c>
      <c r="I42" s="37" t="s">
        <v>500</v>
      </c>
      <c r="J42" s="38" t="s">
        <v>500</v>
      </c>
      <c r="K42" s="22"/>
      <c r="L42" s="22"/>
      <c r="M42" s="22"/>
      <c r="N42" s="22"/>
      <c r="O42" s="22"/>
      <c r="P42" s="22"/>
    </row>
    <row r="43" spans="1:16" ht="39" customHeight="1" thickBot="1" x14ac:dyDescent="0.2">
      <c r="A43" s="22"/>
      <c r="B43" s="40"/>
      <c r="C43" s="1183" t="s">
        <v>559</v>
      </c>
      <c r="D43" s="1184"/>
      <c r="E43" s="1185"/>
      <c r="F43" s="41">
        <v>0.21</v>
      </c>
      <c r="G43" s="42">
        <v>0.2</v>
      </c>
      <c r="H43" s="42">
        <v>0.06</v>
      </c>
      <c r="I43" s="42">
        <v>0.04</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0haUUzQKqVkHWnqnxIPNOy+xG7k+ruT8JkXvaexFFypqDfpbn6WXlebYnPfmi++au97EXsVYb5Ep97LGSDfA==" saltValue="Wd9C4GAvtP+NpPkDNaz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666</v>
      </c>
      <c r="L45" s="60">
        <v>692</v>
      </c>
      <c r="M45" s="60">
        <v>677</v>
      </c>
      <c r="N45" s="60">
        <v>658</v>
      </c>
      <c r="O45" s="61">
        <v>629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x14ac:dyDescent="0.15">
      <c r="A48" s="48"/>
      <c r="B48" s="1198"/>
      <c r="C48" s="1199"/>
      <c r="D48" s="62"/>
      <c r="E48" s="1190" t="s">
        <v>15</v>
      </c>
      <c r="F48" s="1190"/>
      <c r="G48" s="1190"/>
      <c r="H48" s="1190"/>
      <c r="I48" s="1190"/>
      <c r="J48" s="1191"/>
      <c r="K48" s="63">
        <v>109</v>
      </c>
      <c r="L48" s="64">
        <v>117</v>
      </c>
      <c r="M48" s="64">
        <v>105</v>
      </c>
      <c r="N48" s="64">
        <v>94</v>
      </c>
      <c r="O48" s="65">
        <v>92</v>
      </c>
      <c r="P48" s="48"/>
      <c r="Q48" s="48"/>
      <c r="R48" s="48"/>
      <c r="S48" s="48"/>
      <c r="T48" s="48"/>
      <c r="U48" s="48"/>
    </row>
    <row r="49" spans="1:21" ht="30.75" customHeight="1" x14ac:dyDescent="0.15">
      <c r="A49" s="48"/>
      <c r="B49" s="1198"/>
      <c r="C49" s="1199"/>
      <c r="D49" s="62"/>
      <c r="E49" s="1190" t="s">
        <v>16</v>
      </c>
      <c r="F49" s="1190"/>
      <c r="G49" s="1190"/>
      <c r="H49" s="1190"/>
      <c r="I49" s="1190"/>
      <c r="J49" s="1191"/>
      <c r="K49" s="63">
        <v>19</v>
      </c>
      <c r="L49" s="64">
        <v>9</v>
      </c>
      <c r="M49" s="64">
        <v>10</v>
      </c>
      <c r="N49" s="64">
        <v>12</v>
      </c>
      <c r="O49" s="65">
        <v>12</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500</v>
      </c>
      <c r="L50" s="64" t="s">
        <v>500</v>
      </c>
      <c r="M50" s="64" t="s">
        <v>500</v>
      </c>
      <c r="N50" s="64" t="s">
        <v>500</v>
      </c>
      <c r="O50" s="65" t="s">
        <v>500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500</v>
      </c>
      <c r="L51" s="64" t="s">
        <v>500</v>
      </c>
      <c r="M51" s="64" t="s">
        <v>500</v>
      </c>
      <c r="N51" s="64" t="s">
        <v>500</v>
      </c>
      <c r="O51" s="65" t="s">
        <v>500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593</v>
      </c>
      <c r="L52" s="64">
        <v>639</v>
      </c>
      <c r="M52" s="64">
        <v>639</v>
      </c>
      <c r="N52" s="64">
        <v>617</v>
      </c>
      <c r="O52" s="65">
        <v>592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201</v>
      </c>
      <c r="L53" s="69">
        <v>179</v>
      </c>
      <c r="M53" s="69">
        <v>153</v>
      </c>
      <c r="N53" s="69">
        <v>147</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6CJGFvOvnga5g6Gu0xrU15P51L717voUsIvNq7ToT6B8TQ0eZQyJZp+EfQmiOPukiJwBzLIJ74lEQ2c5uF71g==" saltValue="rfY+JEVn0s64wmoeXnq3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16" t="s">
        <v>24</v>
      </c>
      <c r="C41" s="1217"/>
      <c r="D41" s="81"/>
      <c r="E41" s="1218" t="s">
        <v>25</v>
      </c>
      <c r="F41" s="1218"/>
      <c r="G41" s="1218"/>
      <c r="H41" s="1219"/>
      <c r="I41" s="82">
        <v>5875</v>
      </c>
      <c r="J41" s="83">
        <v>5849</v>
      </c>
      <c r="K41" s="83">
        <v>5975</v>
      </c>
      <c r="L41" s="83">
        <v>6941</v>
      </c>
      <c r="M41" s="84">
        <v>7563</v>
      </c>
    </row>
    <row r="42" spans="2:13" ht="27.75" customHeight="1" x14ac:dyDescent="0.15">
      <c r="B42" s="1206"/>
      <c r="C42" s="1207"/>
      <c r="D42" s="85"/>
      <c r="E42" s="1210" t="s">
        <v>26</v>
      </c>
      <c r="F42" s="1210"/>
      <c r="G42" s="1210"/>
      <c r="H42" s="1211"/>
      <c r="I42" s="86">
        <v>88</v>
      </c>
      <c r="J42" s="87">
        <v>344</v>
      </c>
      <c r="K42" s="87" t="s">
        <v>500</v>
      </c>
      <c r="L42" s="87" t="s">
        <v>500</v>
      </c>
      <c r="M42" s="88" t="s">
        <v>500</v>
      </c>
    </row>
    <row r="43" spans="2:13" ht="27.75" customHeight="1" x14ac:dyDescent="0.15">
      <c r="B43" s="1206"/>
      <c r="C43" s="1207"/>
      <c r="D43" s="85"/>
      <c r="E43" s="1210" t="s">
        <v>27</v>
      </c>
      <c r="F43" s="1210"/>
      <c r="G43" s="1210"/>
      <c r="H43" s="1211"/>
      <c r="I43" s="86">
        <v>1082</v>
      </c>
      <c r="J43" s="87">
        <v>1408</v>
      </c>
      <c r="K43" s="87">
        <v>1463</v>
      </c>
      <c r="L43" s="87">
        <v>1417</v>
      </c>
      <c r="M43" s="88">
        <v>2012</v>
      </c>
    </row>
    <row r="44" spans="2:13" ht="27.75" customHeight="1" x14ac:dyDescent="0.15">
      <c r="B44" s="1206"/>
      <c r="C44" s="1207"/>
      <c r="D44" s="85"/>
      <c r="E44" s="1210" t="s">
        <v>28</v>
      </c>
      <c r="F44" s="1210"/>
      <c r="G44" s="1210"/>
      <c r="H44" s="1211"/>
      <c r="I44" s="86">
        <v>104</v>
      </c>
      <c r="J44" s="87">
        <v>70</v>
      </c>
      <c r="K44" s="87">
        <v>49</v>
      </c>
      <c r="L44" s="87">
        <v>28</v>
      </c>
      <c r="M44" s="88">
        <v>20</v>
      </c>
    </row>
    <row r="45" spans="2:13" ht="27.75" customHeight="1" x14ac:dyDescent="0.15">
      <c r="B45" s="1206"/>
      <c r="C45" s="1207"/>
      <c r="D45" s="85"/>
      <c r="E45" s="1210" t="s">
        <v>29</v>
      </c>
      <c r="F45" s="1210"/>
      <c r="G45" s="1210"/>
      <c r="H45" s="1211"/>
      <c r="I45" s="86">
        <v>1087</v>
      </c>
      <c r="J45" s="87">
        <v>1029</v>
      </c>
      <c r="K45" s="87">
        <v>820</v>
      </c>
      <c r="L45" s="87">
        <v>814</v>
      </c>
      <c r="M45" s="88">
        <v>967</v>
      </c>
    </row>
    <row r="46" spans="2:13" ht="27.75" customHeight="1" x14ac:dyDescent="0.15">
      <c r="B46" s="1206"/>
      <c r="C46" s="1207"/>
      <c r="D46" s="89"/>
      <c r="E46" s="1210" t="s">
        <v>30</v>
      </c>
      <c r="F46" s="1210"/>
      <c r="G46" s="1210"/>
      <c r="H46" s="1211"/>
      <c r="I46" s="86" t="s">
        <v>500</v>
      </c>
      <c r="J46" s="87" t="s">
        <v>500</v>
      </c>
      <c r="K46" s="87" t="s">
        <v>500</v>
      </c>
      <c r="L46" s="87" t="s">
        <v>500</v>
      </c>
      <c r="M46" s="88" t="s">
        <v>500</v>
      </c>
    </row>
    <row r="47" spans="2:13" ht="27.75" customHeight="1" x14ac:dyDescent="0.15">
      <c r="B47" s="1206"/>
      <c r="C47" s="1207"/>
      <c r="D47" s="90"/>
      <c r="E47" s="1220" t="s">
        <v>31</v>
      </c>
      <c r="F47" s="1221"/>
      <c r="G47" s="1221"/>
      <c r="H47" s="1222"/>
      <c r="I47" s="86" t="s">
        <v>500</v>
      </c>
      <c r="J47" s="87" t="s">
        <v>500</v>
      </c>
      <c r="K47" s="87" t="s">
        <v>500</v>
      </c>
      <c r="L47" s="87" t="s">
        <v>500</v>
      </c>
      <c r="M47" s="88" t="s">
        <v>500</v>
      </c>
    </row>
    <row r="48" spans="2:13" ht="27.75" customHeight="1" x14ac:dyDescent="0.15">
      <c r="B48" s="1206"/>
      <c r="C48" s="1207"/>
      <c r="D48" s="85"/>
      <c r="E48" s="1210" t="s">
        <v>32</v>
      </c>
      <c r="F48" s="1210"/>
      <c r="G48" s="1210"/>
      <c r="H48" s="1211"/>
      <c r="I48" s="86" t="s">
        <v>500</v>
      </c>
      <c r="J48" s="87" t="s">
        <v>500</v>
      </c>
      <c r="K48" s="87" t="s">
        <v>500</v>
      </c>
      <c r="L48" s="87" t="s">
        <v>500</v>
      </c>
      <c r="M48" s="88" t="s">
        <v>500</v>
      </c>
    </row>
    <row r="49" spans="2:13" ht="27.75" customHeight="1" x14ac:dyDescent="0.15">
      <c r="B49" s="1208"/>
      <c r="C49" s="1209"/>
      <c r="D49" s="85"/>
      <c r="E49" s="1210" t="s">
        <v>33</v>
      </c>
      <c r="F49" s="1210"/>
      <c r="G49" s="1210"/>
      <c r="H49" s="1211"/>
      <c r="I49" s="86" t="s">
        <v>500</v>
      </c>
      <c r="J49" s="87" t="s">
        <v>500</v>
      </c>
      <c r="K49" s="87" t="s">
        <v>500</v>
      </c>
      <c r="L49" s="87" t="s">
        <v>500</v>
      </c>
      <c r="M49" s="88" t="s">
        <v>500</v>
      </c>
    </row>
    <row r="50" spans="2:13" ht="27.75" customHeight="1" x14ac:dyDescent="0.15">
      <c r="B50" s="1204" t="s">
        <v>34</v>
      </c>
      <c r="C50" s="1205"/>
      <c r="D50" s="91"/>
      <c r="E50" s="1210" t="s">
        <v>35</v>
      </c>
      <c r="F50" s="1210"/>
      <c r="G50" s="1210"/>
      <c r="H50" s="1211"/>
      <c r="I50" s="86">
        <v>3684</v>
      </c>
      <c r="J50" s="87">
        <v>3842</v>
      </c>
      <c r="K50" s="87">
        <v>3826</v>
      </c>
      <c r="L50" s="87">
        <v>3837</v>
      </c>
      <c r="M50" s="88">
        <v>3864</v>
      </c>
    </row>
    <row r="51" spans="2:13" ht="27.75" customHeight="1" x14ac:dyDescent="0.15">
      <c r="B51" s="1206"/>
      <c r="C51" s="1207"/>
      <c r="D51" s="85"/>
      <c r="E51" s="1210" t="s">
        <v>36</v>
      </c>
      <c r="F51" s="1210"/>
      <c r="G51" s="1210"/>
      <c r="H51" s="1211"/>
      <c r="I51" s="86">
        <v>68</v>
      </c>
      <c r="J51" s="87">
        <v>61</v>
      </c>
      <c r="K51" s="87">
        <v>103</v>
      </c>
      <c r="L51" s="87">
        <v>105</v>
      </c>
      <c r="M51" s="88">
        <v>77</v>
      </c>
    </row>
    <row r="52" spans="2:13" ht="27.75" customHeight="1" x14ac:dyDescent="0.15">
      <c r="B52" s="1208"/>
      <c r="C52" s="1209"/>
      <c r="D52" s="85"/>
      <c r="E52" s="1210" t="s">
        <v>37</v>
      </c>
      <c r="F52" s="1210"/>
      <c r="G52" s="1210"/>
      <c r="H52" s="1211"/>
      <c r="I52" s="86">
        <v>5408</v>
      </c>
      <c r="J52" s="87">
        <v>5461</v>
      </c>
      <c r="K52" s="87">
        <v>5519</v>
      </c>
      <c r="L52" s="87">
        <v>6476</v>
      </c>
      <c r="M52" s="88">
        <v>6934</v>
      </c>
    </row>
    <row r="53" spans="2:13" ht="27.75" customHeight="1" thickBot="1" x14ac:dyDescent="0.2">
      <c r="B53" s="1212" t="s">
        <v>38</v>
      </c>
      <c r="C53" s="1213"/>
      <c r="D53" s="92"/>
      <c r="E53" s="1214" t="s">
        <v>39</v>
      </c>
      <c r="F53" s="1214"/>
      <c r="G53" s="1214"/>
      <c r="H53" s="1215"/>
      <c r="I53" s="93">
        <v>-924</v>
      </c>
      <c r="J53" s="94">
        <v>-663</v>
      </c>
      <c r="K53" s="94">
        <v>-1141</v>
      </c>
      <c r="L53" s="94">
        <v>-1219</v>
      </c>
      <c r="M53" s="95">
        <v>-313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5u0Ed/j6DBtqHjdeDg6LRlR5xKV1gUiyt5ogBU0ywRm3XzUIsuSlDIFqtyX//us0gAhi//G4PqI2fTsvtqV/w==" saltValue="HHVzDvm4BKMXqre4H9wF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C1" zoomScale="60" zoomScaleNormal="6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31" t="s">
        <v>42</v>
      </c>
      <c r="D55" s="1231"/>
      <c r="E55" s="1232"/>
      <c r="F55" s="107">
        <v>2446</v>
      </c>
      <c r="G55" s="107">
        <v>2471</v>
      </c>
      <c r="H55" s="108">
        <v>2481</v>
      </c>
    </row>
    <row r="56" spans="2:8" ht="52.5" customHeight="1" x14ac:dyDescent="0.15">
      <c r="B56" s="109"/>
      <c r="C56" s="1233" t="s">
        <v>43</v>
      </c>
      <c r="D56" s="1233"/>
      <c r="E56" s="1234"/>
      <c r="F56" s="110">
        <v>908</v>
      </c>
      <c r="G56" s="110">
        <v>959</v>
      </c>
      <c r="H56" s="111">
        <v>969</v>
      </c>
    </row>
    <row r="57" spans="2:8" ht="53.25" customHeight="1" x14ac:dyDescent="0.15">
      <c r="B57" s="109"/>
      <c r="C57" s="1235" t="s">
        <v>44</v>
      </c>
      <c r="D57" s="1235"/>
      <c r="E57" s="1236"/>
      <c r="F57" s="112">
        <v>603</v>
      </c>
      <c r="G57" s="112">
        <v>740</v>
      </c>
      <c r="H57" s="113">
        <v>952</v>
      </c>
    </row>
    <row r="58" spans="2:8" ht="45.75" customHeight="1" x14ac:dyDescent="0.15">
      <c r="B58" s="114"/>
      <c r="C58" s="1223" t="s">
        <v>571</v>
      </c>
      <c r="D58" s="1224"/>
      <c r="E58" s="1225"/>
      <c r="F58" s="115">
        <v>130</v>
      </c>
      <c r="G58" s="115">
        <v>330</v>
      </c>
      <c r="H58" s="116">
        <v>530</v>
      </c>
    </row>
    <row r="59" spans="2:8" ht="45.75" customHeight="1" x14ac:dyDescent="0.15">
      <c r="B59" s="114"/>
      <c r="C59" s="1223" t="s">
        <v>572</v>
      </c>
      <c r="D59" s="1224"/>
      <c r="E59" s="1225"/>
      <c r="F59" s="115">
        <v>203</v>
      </c>
      <c r="G59" s="115">
        <v>202</v>
      </c>
      <c r="H59" s="116">
        <v>202</v>
      </c>
    </row>
    <row r="60" spans="2:8" ht="45.75" customHeight="1" x14ac:dyDescent="0.15">
      <c r="B60" s="114"/>
      <c r="C60" s="1223" t="s">
        <v>573</v>
      </c>
      <c r="D60" s="1224"/>
      <c r="E60" s="1225"/>
      <c r="F60" s="115">
        <v>52</v>
      </c>
      <c r="G60" s="115">
        <v>52</v>
      </c>
      <c r="H60" s="116">
        <v>52</v>
      </c>
    </row>
    <row r="61" spans="2:8" ht="45.75" customHeight="1" x14ac:dyDescent="0.15">
      <c r="B61" s="114"/>
      <c r="C61" s="1223" t="s">
        <v>574</v>
      </c>
      <c r="D61" s="1224"/>
      <c r="E61" s="1225"/>
      <c r="F61" s="115">
        <v>50</v>
      </c>
      <c r="G61" s="115">
        <v>50</v>
      </c>
      <c r="H61" s="116">
        <v>50</v>
      </c>
    </row>
    <row r="62" spans="2:8" ht="45.75" customHeight="1" thickBot="1" x14ac:dyDescent="0.2">
      <c r="B62" s="117"/>
      <c r="C62" s="1226" t="s">
        <v>575</v>
      </c>
      <c r="D62" s="1227"/>
      <c r="E62" s="1228"/>
      <c r="F62" s="118">
        <v>113</v>
      </c>
      <c r="G62" s="118">
        <v>47</v>
      </c>
      <c r="H62" s="119">
        <v>47</v>
      </c>
    </row>
    <row r="63" spans="2:8" ht="52.5" customHeight="1" thickBot="1" x14ac:dyDescent="0.2">
      <c r="B63" s="120"/>
      <c r="C63" s="1229" t="s">
        <v>45</v>
      </c>
      <c r="D63" s="1229"/>
      <c r="E63" s="1230"/>
      <c r="F63" s="121">
        <v>3957</v>
      </c>
      <c r="G63" s="121">
        <v>4170</v>
      </c>
      <c r="H63" s="122">
        <v>4402</v>
      </c>
    </row>
    <row r="64" spans="2:8" ht="15" customHeight="1" x14ac:dyDescent="0.15"/>
    <row r="65" ht="0" hidden="1" customHeight="1" x14ac:dyDescent="0.15"/>
    <row r="66" ht="0" hidden="1" customHeight="1" x14ac:dyDescent="0.15"/>
  </sheetData>
  <sheetProtection algorithmName="SHA-512" hashValue="zR0nozZP1CfnXFPRTzNbPanVJBBPPu/dwkaPvjTFTtBoep+16ClyQ1jdBNn3jYBH6NaNV0A8Ce8Ay1DtavIX/Q==" saltValue="nO3RRbVp5w6+TdwHaFzx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9CF2-4D18-4E63-AC79-A2D7E72BF98D}">
  <sheetPr>
    <pageSetUpPr fitToPage="1"/>
  </sheetPr>
  <dimension ref="A1:WZM191"/>
  <sheetViews>
    <sheetView showGridLines="0" zoomScale="40" zoomScaleNormal="40" zoomScaleSheetLayoutView="55" workbookViewId="0">
      <selection activeCell="BG63" sqref="BG63"/>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543</v>
      </c>
      <c r="BQ50" s="1271"/>
      <c r="BR50" s="1271"/>
      <c r="BS50" s="1271"/>
      <c r="BT50" s="1271"/>
      <c r="BU50" s="1271"/>
      <c r="BV50" s="1271"/>
      <c r="BW50" s="1271"/>
      <c r="BX50" s="1271" t="s">
        <v>544</v>
      </c>
      <c r="BY50" s="1271"/>
      <c r="BZ50" s="1271"/>
      <c r="CA50" s="1271"/>
      <c r="CB50" s="1271"/>
      <c r="CC50" s="1271"/>
      <c r="CD50" s="1271"/>
      <c r="CE50" s="1271"/>
      <c r="CF50" s="1271" t="s">
        <v>545</v>
      </c>
      <c r="CG50" s="1271"/>
      <c r="CH50" s="1271"/>
      <c r="CI50" s="1271"/>
      <c r="CJ50" s="1271"/>
      <c r="CK50" s="1271"/>
      <c r="CL50" s="1271"/>
      <c r="CM50" s="1271"/>
      <c r="CN50" s="1271" t="s">
        <v>546</v>
      </c>
      <c r="CO50" s="1271"/>
      <c r="CP50" s="1271"/>
      <c r="CQ50" s="1271"/>
      <c r="CR50" s="1271"/>
      <c r="CS50" s="1271"/>
      <c r="CT50" s="1271"/>
      <c r="CU50" s="1271"/>
      <c r="CV50" s="1271" t="s">
        <v>547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581</v>
      </c>
      <c r="AO51" s="1275"/>
      <c r="AP51" s="1275"/>
      <c r="AQ51" s="1275"/>
      <c r="AR51" s="1275"/>
      <c r="AS51" s="1275"/>
      <c r="AT51" s="1275"/>
      <c r="AU51" s="1275"/>
      <c r="AV51" s="1275"/>
      <c r="AW51" s="1275"/>
      <c r="AX51" s="1275"/>
      <c r="AY51" s="1275"/>
      <c r="AZ51" s="1275"/>
      <c r="BA51" s="1275"/>
      <c r="BB51" s="1275" t="s">
        <v>582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59.9</v>
      </c>
      <c r="CG53" s="1277"/>
      <c r="CH53" s="1277"/>
      <c r="CI53" s="1277"/>
      <c r="CJ53" s="1277"/>
      <c r="CK53" s="1277"/>
      <c r="CL53" s="1277"/>
      <c r="CM53" s="1277"/>
      <c r="CN53" s="1277">
        <v>61.9</v>
      </c>
      <c r="CO53" s="1277"/>
      <c r="CP53" s="1277"/>
      <c r="CQ53" s="1277"/>
      <c r="CR53" s="1277"/>
      <c r="CS53" s="1277"/>
      <c r="CT53" s="1277"/>
      <c r="CU53" s="1277"/>
      <c r="CV53" s="1277">
        <v>59.8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584</v>
      </c>
      <c r="AO55" s="1271"/>
      <c r="AP55" s="1271"/>
      <c r="AQ55" s="1271"/>
      <c r="AR55" s="1271"/>
      <c r="AS55" s="1271"/>
      <c r="AT55" s="1271"/>
      <c r="AU55" s="1271"/>
      <c r="AV55" s="1271"/>
      <c r="AW55" s="1271"/>
      <c r="AX55" s="1271"/>
      <c r="AY55" s="1271"/>
      <c r="AZ55" s="1271"/>
      <c r="BA55" s="1271"/>
      <c r="BB55" s="1275" t="s">
        <v>582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585</v>
      </c>
    </row>
    <row r="64" spans="1:109" x14ac:dyDescent="0.15">
      <c r="B64" s="1246"/>
      <c r="G64" s="1253"/>
      <c r="I64" s="1287"/>
      <c r="J64" s="1287"/>
      <c r="K64" s="1287"/>
      <c r="L64" s="1287"/>
      <c r="M64" s="1287"/>
      <c r="N64" s="1288"/>
      <c r="AM64" s="1253"/>
      <c r="AN64" s="1253" t="s">
        <v>578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579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543</v>
      </c>
      <c r="BQ72" s="1271"/>
      <c r="BR72" s="1271"/>
      <c r="BS72" s="1271"/>
      <c r="BT72" s="1271"/>
      <c r="BU72" s="1271"/>
      <c r="BV72" s="1271"/>
      <c r="BW72" s="1271"/>
      <c r="BX72" s="1271" t="s">
        <v>544</v>
      </c>
      <c r="BY72" s="1271"/>
      <c r="BZ72" s="1271"/>
      <c r="CA72" s="1271"/>
      <c r="CB72" s="1271"/>
      <c r="CC72" s="1271"/>
      <c r="CD72" s="1271"/>
      <c r="CE72" s="1271"/>
      <c r="CF72" s="1271" t="s">
        <v>545</v>
      </c>
      <c r="CG72" s="1271"/>
      <c r="CH72" s="1271"/>
      <c r="CI72" s="1271"/>
      <c r="CJ72" s="1271"/>
      <c r="CK72" s="1271"/>
      <c r="CL72" s="1271"/>
      <c r="CM72" s="1271"/>
      <c r="CN72" s="1271" t="s">
        <v>546</v>
      </c>
      <c r="CO72" s="1271"/>
      <c r="CP72" s="1271"/>
      <c r="CQ72" s="1271"/>
      <c r="CR72" s="1271"/>
      <c r="CS72" s="1271"/>
      <c r="CT72" s="1271"/>
      <c r="CU72" s="1271"/>
      <c r="CV72" s="1271" t="s">
        <v>547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581</v>
      </c>
      <c r="AO73" s="1275"/>
      <c r="AP73" s="1275"/>
      <c r="AQ73" s="1275"/>
      <c r="AR73" s="1275"/>
      <c r="AS73" s="1275"/>
      <c r="AT73" s="1275"/>
      <c r="AU73" s="1275"/>
      <c r="AV73" s="1275"/>
      <c r="AW73" s="1275"/>
      <c r="AX73" s="1275"/>
      <c r="AY73" s="1275"/>
      <c r="AZ73" s="1275"/>
      <c r="BA73" s="1275"/>
      <c r="BB73" s="1275" t="s">
        <v>582</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586</v>
      </c>
      <c r="BC75" s="1275"/>
      <c r="BD75" s="1275"/>
      <c r="BE75" s="1275"/>
      <c r="BF75" s="1275"/>
      <c r="BG75" s="1275"/>
      <c r="BH75" s="1275"/>
      <c r="BI75" s="1275"/>
      <c r="BJ75" s="1275"/>
      <c r="BK75" s="1275"/>
      <c r="BL75" s="1275"/>
      <c r="BM75" s="1275"/>
      <c r="BN75" s="1275"/>
      <c r="BO75" s="1275"/>
      <c r="BP75" s="1277">
        <v>6.6</v>
      </c>
      <c r="BQ75" s="1277"/>
      <c r="BR75" s="1277"/>
      <c r="BS75" s="1277"/>
      <c r="BT75" s="1277"/>
      <c r="BU75" s="1277"/>
      <c r="BV75" s="1277"/>
      <c r="BW75" s="1277"/>
      <c r="BX75" s="1277">
        <v>6.1</v>
      </c>
      <c r="BY75" s="1277"/>
      <c r="BZ75" s="1277"/>
      <c r="CA75" s="1277"/>
      <c r="CB75" s="1277"/>
      <c r="CC75" s="1277"/>
      <c r="CD75" s="1277"/>
      <c r="CE75" s="1277"/>
      <c r="CF75" s="1277">
        <v>5.6</v>
      </c>
      <c r="CG75" s="1277"/>
      <c r="CH75" s="1277"/>
      <c r="CI75" s="1277"/>
      <c r="CJ75" s="1277"/>
      <c r="CK75" s="1277"/>
      <c r="CL75" s="1277"/>
      <c r="CM75" s="1277"/>
      <c r="CN75" s="1277">
        <v>5.0999999999999996</v>
      </c>
      <c r="CO75" s="1277"/>
      <c r="CP75" s="1277"/>
      <c r="CQ75" s="1277"/>
      <c r="CR75" s="1277"/>
      <c r="CS75" s="1277"/>
      <c r="CT75" s="1277"/>
      <c r="CU75" s="1277"/>
      <c r="CV75" s="1277">
        <v>4.7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584</v>
      </c>
      <c r="AO77" s="1271"/>
      <c r="AP77" s="1271"/>
      <c r="AQ77" s="1271"/>
      <c r="AR77" s="1271"/>
      <c r="AS77" s="1271"/>
      <c r="AT77" s="1271"/>
      <c r="AU77" s="1271"/>
      <c r="AV77" s="1271"/>
      <c r="AW77" s="1271"/>
      <c r="AX77" s="1271"/>
      <c r="AY77" s="1271"/>
      <c r="AZ77" s="1271"/>
      <c r="BA77" s="1271"/>
      <c r="BB77" s="1275" t="s">
        <v>582</v>
      </c>
      <c r="BC77" s="1275"/>
      <c r="BD77" s="1275"/>
      <c r="BE77" s="1275"/>
      <c r="BF77" s="1275"/>
      <c r="BG77" s="1275"/>
      <c r="BH77" s="1275"/>
      <c r="BI77" s="1275"/>
      <c r="BJ77" s="1275"/>
      <c r="BK77" s="1275"/>
      <c r="BL77" s="1275"/>
      <c r="BM77" s="1275"/>
      <c r="BN77" s="1275"/>
      <c r="BO77" s="1275"/>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586</v>
      </c>
      <c r="BC79" s="1275"/>
      <c r="BD79" s="1275"/>
      <c r="BE79" s="1275"/>
      <c r="BF79" s="1275"/>
      <c r="BG79" s="1275"/>
      <c r="BH79" s="1275"/>
      <c r="BI79" s="1275"/>
      <c r="BJ79" s="1275"/>
      <c r="BK79" s="1275"/>
      <c r="BL79" s="1275"/>
      <c r="BM79" s="1275"/>
      <c r="BN79" s="1275"/>
      <c r="BO79" s="1275"/>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xcHm3xtjGZKxS2FW7YHQzqAO3QtYQa1nsH24aWSmzbWZmLgaJZ5eW2+oa6rz6YiED8xFfnE2G2jmgqahof/OA==" saltValue="D95CEiKdrBds3Ouq3NN3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21F2-0254-4EA9-98DF-C79CA78CFEDD}">
  <sheetPr>
    <pageSetUpPr fitToPage="1"/>
  </sheetPr>
  <dimension ref="A1:DR135"/>
  <sheetViews>
    <sheetView showGridLines="0" topLeftCell="A82" zoomScale="70" zoomScaleNormal="70" zoomScaleSheetLayoutView="70" workbookViewId="0">
      <selection activeCell="BG63" sqref="BG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3J+kd4QQSePD69t4eApx5NTIKB/9rCEAO8qE5/X/j9rhYPcuncWxf4Dd/GgWLWsUmVsIDE4GgdfEmJEhr0mag==" saltValue="OB2nLfgP74qzuww/KOtX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51E2-984D-41AB-9A65-EC09577ADFD5}">
  <sheetPr>
    <pageSetUpPr fitToPage="1"/>
  </sheetPr>
  <dimension ref="A1:DR135"/>
  <sheetViews>
    <sheetView showGridLines="0" zoomScale="25" zoomScaleNormal="25" zoomScaleSheetLayoutView="55" workbookViewId="0">
      <selection activeCell="BG63" sqref="BG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06P00RJ+czGYab1XS9qBcPzv2/WHwvCmr4ExXkpp+yuTrqlIvVpU9UMwauCtm4DyE7/QNL+ugaxPTZFisKhbw==" saltValue="WjU/6bhf7ZjCwB6varMt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130087</v>
      </c>
      <c r="E3" s="141"/>
      <c r="F3" s="142">
        <v>119674</v>
      </c>
      <c r="G3" s="143"/>
      <c r="H3" s="144"/>
    </row>
    <row r="4" spans="1:8" x14ac:dyDescent="0.15">
      <c r="A4" s="145"/>
      <c r="B4" s="146"/>
      <c r="C4" s="147"/>
      <c r="D4" s="148">
        <v>28785</v>
      </c>
      <c r="E4" s="149"/>
      <c r="F4" s="150">
        <v>57803</v>
      </c>
      <c r="G4" s="151"/>
      <c r="H4" s="152"/>
    </row>
    <row r="5" spans="1:8" x14ac:dyDescent="0.15">
      <c r="A5" s="133" t="s">
        <v>535</v>
      </c>
      <c r="B5" s="138"/>
      <c r="C5" s="139"/>
      <c r="D5" s="140">
        <v>53371</v>
      </c>
      <c r="E5" s="141"/>
      <c r="F5" s="142">
        <v>119685</v>
      </c>
      <c r="G5" s="143"/>
      <c r="H5" s="144"/>
    </row>
    <row r="6" spans="1:8" x14ac:dyDescent="0.15">
      <c r="A6" s="145"/>
      <c r="B6" s="146"/>
      <c r="C6" s="147"/>
      <c r="D6" s="148">
        <v>24569</v>
      </c>
      <c r="E6" s="149"/>
      <c r="F6" s="150">
        <v>68464</v>
      </c>
      <c r="G6" s="151"/>
      <c r="H6" s="152"/>
    </row>
    <row r="7" spans="1:8" x14ac:dyDescent="0.15">
      <c r="A7" s="133" t="s">
        <v>536</v>
      </c>
      <c r="B7" s="138"/>
      <c r="C7" s="139"/>
      <c r="D7" s="140">
        <v>88180</v>
      </c>
      <c r="E7" s="141"/>
      <c r="F7" s="142">
        <v>109920</v>
      </c>
      <c r="G7" s="143"/>
      <c r="H7" s="144"/>
    </row>
    <row r="8" spans="1:8" x14ac:dyDescent="0.15">
      <c r="A8" s="145"/>
      <c r="B8" s="146"/>
      <c r="C8" s="147"/>
      <c r="D8" s="148">
        <v>35140</v>
      </c>
      <c r="E8" s="149"/>
      <c r="F8" s="150">
        <v>62739</v>
      </c>
      <c r="G8" s="151"/>
      <c r="H8" s="152"/>
    </row>
    <row r="9" spans="1:8" x14ac:dyDescent="0.15">
      <c r="A9" s="133" t="s">
        <v>537</v>
      </c>
      <c r="B9" s="138"/>
      <c r="C9" s="139"/>
      <c r="D9" s="140">
        <v>239392</v>
      </c>
      <c r="E9" s="141"/>
      <c r="F9" s="142">
        <v>119882</v>
      </c>
      <c r="G9" s="143"/>
      <c r="H9" s="144"/>
    </row>
    <row r="10" spans="1:8" x14ac:dyDescent="0.15">
      <c r="A10" s="145"/>
      <c r="B10" s="146"/>
      <c r="C10" s="147"/>
      <c r="D10" s="148">
        <v>39782</v>
      </c>
      <c r="E10" s="149"/>
      <c r="F10" s="150">
        <v>66481</v>
      </c>
      <c r="G10" s="151"/>
      <c r="H10" s="152"/>
    </row>
    <row r="11" spans="1:8" x14ac:dyDescent="0.15">
      <c r="A11" s="133" t="s">
        <v>538</v>
      </c>
      <c r="B11" s="138"/>
      <c r="C11" s="139"/>
      <c r="D11" s="140">
        <v>165885</v>
      </c>
      <c r="E11" s="141"/>
      <c r="F11" s="142">
        <v>116162</v>
      </c>
      <c r="G11" s="143"/>
      <c r="H11" s="144"/>
    </row>
    <row r="12" spans="1:8" x14ac:dyDescent="0.15">
      <c r="A12" s="145"/>
      <c r="B12" s="146"/>
      <c r="C12" s="153"/>
      <c r="D12" s="148">
        <v>61663</v>
      </c>
      <c r="E12" s="149"/>
      <c r="F12" s="150">
        <v>61562</v>
      </c>
      <c r="G12" s="151"/>
      <c r="H12" s="152"/>
    </row>
    <row r="13" spans="1:8" x14ac:dyDescent="0.15">
      <c r="A13" s="133"/>
      <c r="B13" s="138"/>
      <c r="C13" s="154"/>
      <c r="D13" s="155">
        <v>135383</v>
      </c>
      <c r="E13" s="156"/>
      <c r="F13" s="157">
        <v>117065</v>
      </c>
      <c r="G13" s="158"/>
      <c r="H13" s="144"/>
    </row>
    <row r="14" spans="1:8" x14ac:dyDescent="0.15">
      <c r="A14" s="145"/>
      <c r="B14" s="146"/>
      <c r="C14" s="147"/>
      <c r="D14" s="148">
        <v>37988</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5.38</v>
      </c>
      <c r="C19" s="159">
        <f>ROUND(VALUE(SUBSTITUTE(実質収支比率等に係る経年分析!G$48,"▲","-")),2)</f>
        <v>4.5599999999999996</v>
      </c>
      <c r="D19" s="159">
        <f>ROUND(VALUE(SUBSTITUTE(実質収支比率等に係る経年分析!H$48,"▲","-")),2)</f>
        <v>4.63</v>
      </c>
      <c r="E19" s="159">
        <f>ROUND(VALUE(SUBSTITUTE(実質収支比率等に係る経年分析!I$48,"▲","-")),2)</f>
        <v>6.49</v>
      </c>
      <c r="F19" s="159">
        <f>ROUND(VALUE(SUBSTITUTE(実質収支比率等に係る経年分析!J$48,"▲","-")),2)</f>
        <v>4.99</v>
      </c>
    </row>
    <row r="20" spans="1:11" x14ac:dyDescent="0.15">
      <c r="A20" s="159" t="s">
        <v>49</v>
      </c>
      <c r="B20" s="159">
        <f>ROUND(VALUE(SUBSTITUTE(実質収支比率等に係る経年分析!F$47,"▲","-")),2)</f>
        <v>63.22</v>
      </c>
      <c r="C20" s="159">
        <f>ROUND(VALUE(SUBSTITUTE(実質収支比率等に係る経年分析!G$47,"▲","-")),2)</f>
        <v>63.91</v>
      </c>
      <c r="D20" s="159">
        <f>ROUND(VALUE(SUBSTITUTE(実質収支比率等に係る経年分析!H$47,"▲","-")),2)</f>
        <v>64.209999999999994</v>
      </c>
      <c r="E20" s="159">
        <f>ROUND(VALUE(SUBSTITUTE(実質収支比率等に係る経年分析!I$47,"▲","-")),2)</f>
        <v>67.63</v>
      </c>
      <c r="F20" s="159">
        <f>ROUND(VALUE(SUBSTITUTE(実質収支比率等に係る経年分析!J$47,"▲","-")),2)</f>
        <v>70.599999999999994</v>
      </c>
    </row>
    <row r="21" spans="1:11" x14ac:dyDescent="0.15">
      <c r="A21" s="159" t="s">
        <v>50</v>
      </c>
      <c r="B21" s="159">
        <f>IF(ISNUMBER(VALUE(SUBSTITUTE(実質収支比率等に係る経年分析!F$49,"▲","-"))),ROUND(VALUE(SUBSTITUTE(実質収支比率等に係る経年分析!F$49,"▲","-")),2),NA())</f>
        <v>6.05</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2.02</v>
      </c>
      <c r="E21" s="159">
        <f>IF(ISNUMBER(VALUE(SUBSTITUTE(実質収支比率等に係る経年分析!I$49,"▲","-"))),ROUND(VALUE(SUBSTITUTE(実質収支比率等に係る経年分析!I$49,"▲","-")),2),NA())</f>
        <v>2.35</v>
      </c>
      <c r="F21" s="159">
        <f>IF(ISNUMBER(VALUE(SUBSTITUTE(実質収支比率等に係る経年分析!J$49,"▲","-"))),ROUND(VALUE(SUBSTITUTE(実質収支比率等に係る経年分析!J$49,"▲","-")),2),NA())</f>
        <v>-1.48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美波町後期高齢者医療特別会計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x14ac:dyDescent="0.15">
      <c r="A30" s="160" t="str">
        <f>IF(連結実質赤字比率に係る赤字・黒字の構成分析!C$40="",NA(),連結実質赤字比率に係る赤字・黒字の構成分析!C$40)</f>
        <v>美波町国民健康保険診療所特別会計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v>
      </c>
    </row>
    <row r="31" spans="1:11" x14ac:dyDescent="0.15">
      <c r="A31" s="160" t="str">
        <f>IF(連結実質赤字比率に係る赤字・黒字の構成分析!C$39="",NA(),連結実質赤字比率に係る赤字・黒字の構成分析!C$39)</f>
        <v>美波町国民健康保険事業特別会計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0.72</v>
      </c>
    </row>
    <row r="32" spans="1:11" x14ac:dyDescent="0.15">
      <c r="A32" s="160" t="str">
        <f>IF(連結実質赤字比率に係る赤字・黒字の構成分析!C$38="",NA(),連結実質赤字比率に係る赤字・黒字の構成分析!C$38)</f>
        <v>美波町簡易水道事業特別会計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x14ac:dyDescent="0.15">
      <c r="A33" s="160" t="str">
        <f>IF(連結実質赤字比率に係る赤字・黒字の構成分析!C$37="",NA(),連結実質赤字比率に係る赤字・黒字の構成分析!C$37)</f>
        <v>美波町介護保険事業特別会計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2.5099999999999998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v>
      </c>
    </row>
    <row r="34" spans="1:16" x14ac:dyDescent="0.15">
      <c r="A34" s="160" t="str">
        <f>IF(連結実質赤字比率に係る赤字・黒字の構成分析!C$36="",NA(),連結実質赤字比率に係る赤字・黒字の構成分析!C$36)</f>
        <v>美波町水道事業会計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2.4900000000000002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x14ac:dyDescent="0.15">
      <c r="A36" s="160" t="str">
        <f>IF(連結実質赤字比率に係る赤字・黒字の構成分析!C$34="",NA(),連結実質赤字比率に係る赤字・黒字の構成分析!C$34)</f>
        <v>美波町病院事業会計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9.3800000000000008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9.8800000000000008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593</v>
      </c>
      <c r="E42" s="161"/>
      <c r="F42" s="161"/>
      <c r="G42" s="161">
        <f>'実質公債費比率（分子）の構造'!L$52</f>
        <v>639</v>
      </c>
      <c r="H42" s="161"/>
      <c r="I42" s="161"/>
      <c r="J42" s="161">
        <f>'実質公債費比率（分子）の構造'!M$52</f>
        <v>639</v>
      </c>
      <c r="K42" s="161"/>
      <c r="L42" s="161"/>
      <c r="M42" s="161">
        <f>'実質公債費比率（分子）の構造'!N$52</f>
        <v>617</v>
      </c>
      <c r="N42" s="161"/>
      <c r="O42" s="161"/>
      <c r="P42" s="161">
        <f>'実質公債費比率（分子）の構造'!O$52</f>
        <v>592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19</v>
      </c>
      <c r="C45" s="161"/>
      <c r="D45" s="161"/>
      <c r="E45" s="161">
        <f>'実質公債費比率（分子）の構造'!L$49</f>
        <v>9</v>
      </c>
      <c r="F45" s="161"/>
      <c r="G45" s="161"/>
      <c r="H45" s="161">
        <f>'実質公債費比率（分子）の構造'!M$49</f>
        <v>10</v>
      </c>
      <c r="I45" s="161"/>
      <c r="J45" s="161"/>
      <c r="K45" s="161">
        <f>'実質公債費比率（分子）の構造'!N$49</f>
        <v>12</v>
      </c>
      <c r="L45" s="161"/>
      <c r="M45" s="161"/>
      <c r="N45" s="161">
        <f>'実質公債費比率（分子）の構造'!O$49</f>
        <v>12</v>
      </c>
      <c r="O45" s="161"/>
      <c r="P45" s="161"/>
    </row>
    <row r="46" spans="1:16" x14ac:dyDescent="0.15">
      <c r="A46" s="161" t="s">
        <v>61</v>
      </c>
      <c r="B46" s="161">
        <f>'実質公債費比率（分子）の構造'!K$48</f>
        <v>109</v>
      </c>
      <c r="C46" s="161"/>
      <c r="D46" s="161"/>
      <c r="E46" s="161">
        <f>'実質公債費比率（分子）の構造'!L$48</f>
        <v>117</v>
      </c>
      <c r="F46" s="161"/>
      <c r="G46" s="161"/>
      <c r="H46" s="161">
        <f>'実質公債費比率（分子）の構造'!M$48</f>
        <v>105</v>
      </c>
      <c r="I46" s="161"/>
      <c r="J46" s="161"/>
      <c r="K46" s="161">
        <f>'実質公債費比率（分子）の構造'!N$48</f>
        <v>94</v>
      </c>
      <c r="L46" s="161"/>
      <c r="M46" s="161"/>
      <c r="N46" s="161">
        <f>'実質公債費比率（分子）の構造'!O$48</f>
        <v>92</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666</v>
      </c>
      <c r="C49" s="161"/>
      <c r="D49" s="161"/>
      <c r="E49" s="161">
        <f>'実質公債費比率（分子）の構造'!L$45</f>
        <v>692</v>
      </c>
      <c r="F49" s="161"/>
      <c r="G49" s="161"/>
      <c r="H49" s="161">
        <f>'実質公債費比率（分子）の構造'!M$45</f>
        <v>677</v>
      </c>
      <c r="I49" s="161"/>
      <c r="J49" s="161"/>
      <c r="K49" s="161">
        <f>'実質公債費比率（分子）の構造'!N$45</f>
        <v>658</v>
      </c>
      <c r="L49" s="161"/>
      <c r="M49" s="161"/>
      <c r="N49" s="161">
        <f>'実質公債費比率（分子）の構造'!O$45</f>
        <v>629</v>
      </c>
      <c r="O49" s="161"/>
      <c r="P49" s="161"/>
    </row>
    <row r="50" spans="1:16" x14ac:dyDescent="0.15">
      <c r="A50" s="161" t="s">
        <v>63</v>
      </c>
      <c r="B50" s="161" t="e">
        <f>NA()</f>
        <v>#N/A</v>
      </c>
      <c r="C50" s="161">
        <f>IF(ISNUMBER('実質公債費比率（分子）の構造'!K$53),'実質公債費比率（分子）の構造'!K$53,NA())</f>
        <v>201</v>
      </c>
      <c r="D50" s="161" t="e">
        <f>NA()</f>
        <v>#N/A</v>
      </c>
      <c r="E50" s="161" t="e">
        <f>NA()</f>
        <v>#N/A</v>
      </c>
      <c r="F50" s="161">
        <f>IF(ISNUMBER('実質公債費比率（分子）の構造'!L$53),'実質公債費比率（分子）の構造'!L$53,NA())</f>
        <v>179</v>
      </c>
      <c r="G50" s="161" t="e">
        <f>NA()</f>
        <v>#N/A</v>
      </c>
      <c r="H50" s="161" t="e">
        <f>NA()</f>
        <v>#N/A</v>
      </c>
      <c r="I50" s="161">
        <f>IF(ISNUMBER('実質公債費比率（分子）の構造'!M$53),'実質公債費比率（分子）の構造'!M$53,NA())</f>
        <v>153</v>
      </c>
      <c r="J50" s="161" t="e">
        <f>NA()</f>
        <v>#N/A</v>
      </c>
      <c r="K50" s="161" t="e">
        <f>NA()</f>
        <v>#N/A</v>
      </c>
      <c r="L50" s="161">
        <f>IF(ISNUMBER('実質公債費比率（分子）の構造'!N$53),'実質公債費比率（分子）の構造'!N$53,NA())</f>
        <v>147</v>
      </c>
      <c r="M50" s="161" t="e">
        <f>NA()</f>
        <v>#N/A</v>
      </c>
      <c r="N50" s="161" t="e">
        <f>NA()</f>
        <v>#N/A</v>
      </c>
      <c r="O50" s="161">
        <f>IF(ISNUMBER('実質公債費比率（分子）の構造'!O$53),'実質公債費比率（分子）の構造'!O$53,NA())</f>
        <v>141</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5408</v>
      </c>
      <c r="E56" s="160"/>
      <c r="F56" s="160"/>
      <c r="G56" s="160">
        <f>'将来負担比率（分子）の構造'!J$52</f>
        <v>5461</v>
      </c>
      <c r="H56" s="160"/>
      <c r="I56" s="160"/>
      <c r="J56" s="160">
        <f>'将来負担比率（分子）の構造'!K$52</f>
        <v>5519</v>
      </c>
      <c r="K56" s="160"/>
      <c r="L56" s="160"/>
      <c r="M56" s="160">
        <f>'将来負担比率（分子）の構造'!L$52</f>
        <v>6476</v>
      </c>
      <c r="N56" s="160"/>
      <c r="O56" s="160"/>
      <c r="P56" s="160">
        <f>'将来負担比率（分子）の構造'!M$52</f>
        <v>6934</v>
      </c>
    </row>
    <row r="57" spans="1:16" x14ac:dyDescent="0.15">
      <c r="A57" s="160" t="s">
        <v>36</v>
      </c>
      <c r="B57" s="160"/>
      <c r="C57" s="160"/>
      <c r="D57" s="160">
        <f>'将来負担比率（分子）の構造'!I$51</f>
        <v>68</v>
      </c>
      <c r="E57" s="160"/>
      <c r="F57" s="160"/>
      <c r="G57" s="160">
        <f>'将来負担比率（分子）の構造'!J$51</f>
        <v>61</v>
      </c>
      <c r="H57" s="160"/>
      <c r="I57" s="160"/>
      <c r="J57" s="160">
        <f>'将来負担比率（分子）の構造'!K$51</f>
        <v>103</v>
      </c>
      <c r="K57" s="160"/>
      <c r="L57" s="160"/>
      <c r="M57" s="160">
        <f>'将来負担比率（分子）の構造'!L$51</f>
        <v>105</v>
      </c>
      <c r="N57" s="160"/>
      <c r="O57" s="160"/>
      <c r="P57" s="160">
        <f>'将来負担比率（分子）の構造'!M$51</f>
        <v>77</v>
      </c>
    </row>
    <row r="58" spans="1:16" x14ac:dyDescent="0.15">
      <c r="A58" s="160" t="s">
        <v>35</v>
      </c>
      <c r="B58" s="160"/>
      <c r="C58" s="160"/>
      <c r="D58" s="160">
        <f>'将来負担比率（分子）の構造'!I$50</f>
        <v>3684</v>
      </c>
      <c r="E58" s="160"/>
      <c r="F58" s="160"/>
      <c r="G58" s="160">
        <f>'将来負担比率（分子）の構造'!J$50</f>
        <v>3842</v>
      </c>
      <c r="H58" s="160"/>
      <c r="I58" s="160"/>
      <c r="J58" s="160">
        <f>'将来負担比率（分子）の構造'!K$50</f>
        <v>3826</v>
      </c>
      <c r="K58" s="160"/>
      <c r="L58" s="160"/>
      <c r="M58" s="160">
        <f>'将来負担比率（分子）の構造'!L$50</f>
        <v>3837</v>
      </c>
      <c r="N58" s="160"/>
      <c r="O58" s="160"/>
      <c r="P58" s="160">
        <f>'将来負担比率（分子）の構造'!M$50</f>
        <v>3864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1087</v>
      </c>
      <c r="C62" s="160"/>
      <c r="D62" s="160"/>
      <c r="E62" s="160">
        <f>'将来負担比率（分子）の構造'!J$45</f>
        <v>1029</v>
      </c>
      <c r="F62" s="160"/>
      <c r="G62" s="160"/>
      <c r="H62" s="160">
        <f>'将来負担比率（分子）の構造'!K$45</f>
        <v>820</v>
      </c>
      <c r="I62" s="160"/>
      <c r="J62" s="160"/>
      <c r="K62" s="160">
        <f>'将来負担比率（分子）の構造'!L$45</f>
        <v>814</v>
      </c>
      <c r="L62" s="160"/>
      <c r="M62" s="160"/>
      <c r="N62" s="160">
        <f>'将来負担比率（分子）の構造'!M$45</f>
        <v>967</v>
      </c>
      <c r="O62" s="160"/>
      <c r="P62" s="160"/>
    </row>
    <row r="63" spans="1:16" x14ac:dyDescent="0.15">
      <c r="A63" s="160" t="s">
        <v>28</v>
      </c>
      <c r="B63" s="160">
        <f>'将来負担比率（分子）の構造'!I$44</f>
        <v>104</v>
      </c>
      <c r="C63" s="160"/>
      <c r="D63" s="160"/>
      <c r="E63" s="160">
        <f>'将来負担比率（分子）の構造'!J$44</f>
        <v>70</v>
      </c>
      <c r="F63" s="160"/>
      <c r="G63" s="160"/>
      <c r="H63" s="160">
        <f>'将来負担比率（分子）の構造'!K$44</f>
        <v>49</v>
      </c>
      <c r="I63" s="160"/>
      <c r="J63" s="160"/>
      <c r="K63" s="160">
        <f>'将来負担比率（分子）の構造'!L$44</f>
        <v>28</v>
      </c>
      <c r="L63" s="160"/>
      <c r="M63" s="160"/>
      <c r="N63" s="160">
        <f>'将来負担比率（分子）の構造'!M$44</f>
        <v>20</v>
      </c>
      <c r="O63" s="160"/>
      <c r="P63" s="160"/>
    </row>
    <row r="64" spans="1:16" x14ac:dyDescent="0.15">
      <c r="A64" s="160" t="s">
        <v>27</v>
      </c>
      <c r="B64" s="160">
        <f>'将来負担比率（分子）の構造'!I$43</f>
        <v>1082</v>
      </c>
      <c r="C64" s="160"/>
      <c r="D64" s="160"/>
      <c r="E64" s="160">
        <f>'将来負担比率（分子）の構造'!J$43</f>
        <v>1408</v>
      </c>
      <c r="F64" s="160"/>
      <c r="G64" s="160"/>
      <c r="H64" s="160">
        <f>'将来負担比率（分子）の構造'!K$43</f>
        <v>1463</v>
      </c>
      <c r="I64" s="160"/>
      <c r="J64" s="160"/>
      <c r="K64" s="160">
        <f>'将来負担比率（分子）の構造'!L$43</f>
        <v>1417</v>
      </c>
      <c r="L64" s="160"/>
      <c r="M64" s="160"/>
      <c r="N64" s="160">
        <f>'将来負担比率（分子）の構造'!M$43</f>
        <v>2012</v>
      </c>
      <c r="O64" s="160"/>
      <c r="P64" s="160"/>
    </row>
    <row r="65" spans="1:16" x14ac:dyDescent="0.15">
      <c r="A65" s="160" t="s">
        <v>26</v>
      </c>
      <c r="B65" s="160">
        <f>'将来負担比率（分子）の構造'!I$42</f>
        <v>88</v>
      </c>
      <c r="C65" s="160"/>
      <c r="D65" s="160"/>
      <c r="E65" s="160">
        <f>'将来負担比率（分子）の構造'!J$42</f>
        <v>344</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5875</v>
      </c>
      <c r="C66" s="160"/>
      <c r="D66" s="160"/>
      <c r="E66" s="160">
        <f>'将来負担比率（分子）の構造'!J$41</f>
        <v>5849</v>
      </c>
      <c r="F66" s="160"/>
      <c r="G66" s="160"/>
      <c r="H66" s="160">
        <f>'将来負担比率（分子）の構造'!K$41</f>
        <v>5975</v>
      </c>
      <c r="I66" s="160"/>
      <c r="J66" s="160"/>
      <c r="K66" s="160">
        <f>'将来負担比率（分子）の構造'!L$41</f>
        <v>6941</v>
      </c>
      <c r="L66" s="160"/>
      <c r="M66" s="160"/>
      <c r="N66" s="160">
        <f>'将来負担比率（分子）の構造'!M$41</f>
        <v>7563</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2446</v>
      </c>
      <c r="C72" s="164">
        <f>基金残高に係る経年分析!G55</f>
        <v>2471</v>
      </c>
      <c r="D72" s="164">
        <f>基金残高に係る経年分析!H55</f>
        <v>2481</v>
      </c>
    </row>
    <row r="73" spans="1:16" x14ac:dyDescent="0.15">
      <c r="A73" s="163" t="s">
        <v>70</v>
      </c>
      <c r="B73" s="164">
        <f>基金残高に係る経年分析!F56</f>
        <v>908</v>
      </c>
      <c r="C73" s="164">
        <f>基金残高に係る経年分析!G56</f>
        <v>959</v>
      </c>
      <c r="D73" s="164">
        <f>基金残高に係る経年分析!H56</f>
        <v>969</v>
      </c>
    </row>
    <row r="74" spans="1:16" x14ac:dyDescent="0.15">
      <c r="A74" s="163" t="s">
        <v>71</v>
      </c>
      <c r="B74" s="164">
        <f>基金残高に係る経年分析!F57</f>
        <v>603</v>
      </c>
      <c r="C74" s="164">
        <f>基金残高に係る経年分析!G57</f>
        <v>740</v>
      </c>
      <c r="D74" s="164">
        <f>基金残高に係る経年分析!H57</f>
        <v>952</v>
      </c>
    </row>
  </sheetData>
  <sheetProtection algorithmName="SHA-512" hashValue="TpgN+XB+BCoj/XRVJgjVgsrGS7O4m69tyM7g6WtbIxtbF4Dz/rnwgDVCEKCDQc8H8KZwM+ubtPsJK2y+JDA8Rg==" saltValue="nOOgxgBjBm2Q/Vlkh1k0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2019-03-08T06:34:06Z</cp:lastPrinted>
  <dcterms:created xsi:type="dcterms:W3CDTF">2019-02-14T04:29:24Z</dcterms:created>
  <dcterms:modified xsi:type="dcterms:W3CDTF">2019-10-18T00:54:20Z</dcterms:modified>
  <cp:category/>
</cp:coreProperties>
</file>