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財政課\■財政係\070財政状況資料集\H30(H29決算)\H29決算\R01.10.17【作業依頼】平成29年度財政状況資料集の作成について（2回目）\回答\結合して回答する分\"/>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<sst xmlns="http://schemas.openxmlformats.org/spreadsheetml/2006/main" count="1178" uniqueCount="608">
  <si>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</si>
  <si>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</si>
  <si>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</si>
  <si>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</si>
  <si>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</si>
  <si>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</si>
  <si>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</si>
  <si>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</si>
  <si>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</si>
  <si>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</si>
  <si>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</si>
  <si>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</si>
  <si>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</si>
  <si>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</si>
  <si>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</si>
  <si>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</si>
  <si>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</si>
  <si>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</si>
  <si>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</si>
  <si>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</si>
  <si>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</si>
  <si>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</si>
  <si>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</si>
  <si>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</si>
  <si>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</si>
  <si>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</si>
  <si>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</si>
  <si>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</si>
  <si>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</si>
  <si>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</si>
  <si>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</si>
  <si>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</si>
  <si>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</si>
  <si>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</si>
  <si>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</si>
  <si>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</si>
  <si>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</si>
  <si>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</si>
  <si>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</si>
  <si>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</si>
  <si>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</si>
  <si>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</si>
  <si>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</si>
  <si>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</si>
  <si>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</si>
  <si>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</si>
  <si>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</si>
  <si>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</si>
  <si>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</si>
  <si>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</si>
  <si>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</si>
  <si>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</si>
  <si>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</si>
  <si>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</si>
  <si>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</si>
  <si>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</si>
  <si>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</si>
  <si>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</si>
  <si>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</si>
  <si>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</si>
  <si>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</si>
  <si>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</si>
  <si>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</si>
  <si>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</si>
  <si>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</si>
  <si>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</si>
  <si>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</si>
  <si>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</si>
  <si>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</si>
  <si>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</si>
  <si>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</si>
  <si>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</si>
  <si>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</si>
  <si>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</si>
  <si>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</si>
  <si>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</si>
  <si>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</si>
  <si>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</si>
  <si>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</si>
  <si>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</si>
  <si>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</si>
  <si>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</si>
  <si>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</si>
  <si>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</si>
  <si>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</si>
  <si>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</si>
  <si>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</si>
  <si>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</si>
  <si>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</si>
  <si>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</si>
  <si>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</si>
  <si>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</si>
  <si>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石井町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</si>
  <si>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</si>
  <si>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</si>
  <si>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</si>
  <si>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</si>
  <si>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</si>
  <si>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</si>
  <si>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</si>
  <si>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</si>
  <si>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</si>
  <si>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</si>
  <si>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</si>
  <si>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</si>
  <si>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</si>
  <si>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</si>
  <si>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</si>
  <si>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</si>
  <si>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</si>
  <si>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</si>
  <si>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</si>
  <si>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</si>
  <si>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</si>
  <si>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</si>
  <si>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</si>
  <si>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</si>
  <si>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</si>
  <si>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</si>
  <si>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</si>
  <si>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</si>
  <si>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</si>
  <si>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</si>
  <si>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</si>
  <si>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</si>
  <si>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</si>
  <si>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</si>
  <si>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</si>
  <si>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</si>
  <si>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</si>
  <si>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</si>
  <si>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</si>
  <si>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</si>
  <si>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</si>
  <si>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</si>
  <si>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</si>
  <si>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</si>
  <si>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</si>
  <si>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</si>
  <si>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</si>
  <si>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</si>
  <si>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</si>
  <si>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</si>
  <si>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</si>
  <si>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</si>
  <si>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</si>
  <si>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</si>
  <si>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</si>
  <si>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</si>
  <si>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</si>
  <si>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</si>
  <si>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</si>
  <si>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</si>
  <si>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</si>
  <si>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</si>
  <si>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</si>
  <si>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</si>
  <si>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</si>
  <si>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</si>
  <si>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</si>
  <si>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</si>
  <si>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</si>
  <si>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</si>
  <si>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</si>
  <si>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</si>
  <si>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</si>
  <si>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</si>
  <si>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</si>
  <si>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</si>
  <si>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</si>
  <si>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</si>
  <si>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</si>
  <si>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</si>
  <si>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</si>
  <si>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</si>
  <si>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</si>
  <si>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</si>
  <si>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</si>
  <si>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</si>
  <si>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</si>
  <si>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</si>
  <si>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</si>
  <si>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</si>
  <si>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</si>
  <si>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</si>
  <si>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</si>
  <si>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</si>
  <si>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</si>
  <si>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</si>
  <si>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</si>
  <si>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</si>
  <si>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</si>
  <si>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</si>
  <si>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</si>
  <si>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</si>
  <si>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</si>
  <si>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</si>
  <si>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</si>
  <si>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</si>
  <si>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</si>
  <si>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</si>
  <si>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</si>
  <si>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</si>
  <si>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</si>
  <si>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</si>
  <si>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</si>
  <si>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</si>
  <si>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</si>
  <si>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徳島県石井町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</si>
  <si>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</si>
  <si>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</si>
  <si>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</si>
  <si>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</si>
  <si>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</si>
  <si>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</si>
  <si>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</si>
  <si>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</si>
  <si>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</si>
  <si>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</si>
  <si>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</si>
  <si>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</si>
  <si>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</si>
  <si>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</si>
  <si>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</si>
  <si>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</si>
  <si>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</si>
  <si>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</si>
  <si>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</si>
  <si>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</si>
  <si>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</si>
  <si>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</si>
  <si>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</si>
  <si>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</si>
  <si>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</si>
  <si>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</si>
  <si>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</si>
  <si>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</si>
  <si>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</si>
  <si>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</si>
  <si>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</si>
  <si>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</si>
  <si>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</si>
  <si>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</si>
  <si>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</si>
  <si>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</si>
  <si>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</si>
  <si>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</si>
  <si>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</si>
  <si>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</si>
  <si>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</si>
  <si>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</si>
  <si>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</si>
  <si>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</si>
  <si>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</si>
  <si>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</si>
  <si>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</si>
  <si>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</si>
  <si>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</si>
  <si>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</si>
  <si>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</si>
  <si>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</si>
  <si>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</si>
  <si>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</si>
  <si>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</si>
  <si>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</si>
  <si>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</si>
  <si>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</si>
  <si>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</si>
  <si>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</si>
  <si>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</si>
  <si>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</si>
  <si>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</si>
  <si>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</si>
  <si>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</si>
  <si>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</si>
  <si>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</si>
  <si>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</si>
  <si>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</si>
  <si>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</si>
  <si>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</si>
  <si>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</si>
  <si>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</si>
  <si>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</si>
  <si>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</si>
  <si>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</si>
  <si>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</si>
  <si>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</si>
  <si>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</si>
  <si>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</si>
  <si>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</si>
  <si>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</si>
  <si>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</si>
  <si>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</si>
  <si>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</si>
  <si>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</si>
  <si>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</si>
  <si>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</si>
  <si>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</si>
  <si>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</si>
  <si>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</si>
  <si>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</si>
  <si>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</si>
  <si>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</si>
  <si>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</si>
  <si>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</si>
  <si>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</si>
  <si>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</si>
  <si>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</si>
  <si>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</si>
  <si>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</si>
  <si>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</si>
  <si>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</si>
  <si>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</si>
  <si>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</si>
  <si>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</si>
  <si>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</si>
  <si>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</si>
  <si>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</si>
  <si>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</si>
  <si>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</si>
  <si>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</si>
  <si>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</si>
  <si>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</si>
  <si>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</si>
  <si>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</si>
  <si>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</si>
  <si>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</si>
  <si>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</si>
  <si>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</si>
  <si>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</si>
  <si>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</si>
  <si>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</si>
  <si>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</si>
  <si>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</si>
  <si>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</si>
  <si>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</si>
  <si>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</si>
  <si>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</si>
  <si>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</si>
  <si>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</si>
  <si>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</si>
  <si>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</si>
  <si>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</si>
  <si>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</si>
  <si>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</si>
  <si>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</si>
  <si>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</si>
  <si>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</si>
  <si>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</si>
  <si>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</si>
  <si>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</si>
  <si>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</si>
  <si>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</si>
  <si>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</si>
  <si>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</si>
  <si>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</si>
  <si>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</si>
  <si>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徳島県石井町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</si>
  <si>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</si>
  <si>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</si>
  <si>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</si>
  <si>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</si>
  <si>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</si>
  <si>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</si>
  <si>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</si>
  <si>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</si>
  <si>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</si>
  <si>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</si>
  <si>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</si>
  <si>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</si>
  <si>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</si>
  <si>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</si>
  <si>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</si>
  <si>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</si>
  <si>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</si>
  <si>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</si>
  <si>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</si>
  <si>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</si>
  <si>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石井町住宅新築資金等貸付事業特別会計</t>
    <phoneticPr fontId="5"/>
  </si>
  <si>
    <t>石井町給与集中管理特別会計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</si>
  <si>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</si>
  <si>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</si>
  <si>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</si>
  <si>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</si>
  <si>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</si>
  <si>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</si>
  <si>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</si>
  <si>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</si>
  <si>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</si>
  <si>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</si>
  <si>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</si>
  <si>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</si>
  <si>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</si>
  <si>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石井町国民健康保険特別会計</t>
    <phoneticPr fontId="5"/>
  </si>
  <si>
    <t>石井町介護保険特別会計</t>
    <phoneticPr fontId="5"/>
  </si>
  <si>
    <t>石井町後期高齢者医療特別会計</t>
    <phoneticPr fontId="5"/>
  </si>
  <si>
    <t>石井町水道事業会計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</si>
  <si>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</si>
  <si>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</si>
  <si>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</si>
  <si>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</si>
  <si>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</si>
  <si>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</si>
  <si>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</si>
  <si>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</si>
  <si>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</si>
  <si>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</si>
  <si>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</si>
  <si>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</si>
  <si>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</si>
  <si>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</si>
  <si>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</si>
  <si>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</si>
  <si>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</si>
  <si>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</si>
  <si>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</si>
  <si>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</si>
  <si>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</si>
  <si>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</si>
  <si>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</si>
  <si>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</si>
  <si>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</si>
  <si>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</si>
  <si>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</si>
  <si>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</si>
  <si>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</si>
  <si>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</si>
  <si>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</si>
  <si>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</si>
  <si>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</si>
  <si>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</si>
  <si>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</si>
  <si>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</si>
  <si>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</si>
  <si>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</si>
  <si>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</si>
  <si>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</si>
  <si>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</si>
  <si>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</si>
  <si>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</si>
  <si>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</si>
  <si>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</si>
  <si>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</si>
  <si>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</si>
  <si>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</si>
  <si>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</si>
  <si>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</si>
  <si>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</si>
  <si>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</si>
  <si>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</si>
  <si>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</si>
  <si>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</si>
  <si>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</si>
  <si>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</si>
  <si>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</si>
  <si>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</si>
  <si>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</si>
  <si>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</si>
  <si>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</si>
  <si>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</si>
  <si>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</si>
  <si>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</si>
  <si>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石井町水道事業会計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</si>
  <si>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</si>
  <si>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</si>
  <si>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石井町介護保険特別会計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</si>
  <si>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</si>
  <si>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石井町後期高齢者医療特別会計</t>
    <phoneticPr fontId="5"/>
  </si>
  <si>
    <t>(Ｆ)</t>
    <phoneticPr fontId="5"/>
  </si>
  <si>
    <t>石井町国民健康保険特別会計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</si>
  <si>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</si>
  <si>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</si>
  <si>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</si>
  <si>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</si>
  <si>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</si>
  <si>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</si>
  <si>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</si>
  <si>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</si>
  <si>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</si>
  <si>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</si>
  <si>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</si>
  <si>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</si>
  <si>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</si>
  <si>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</si>
  <si>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</si>
  <si>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</si>
  <si>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</si>
  <si>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</si>
  <si>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</si>
  <si>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</si>
  <si>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</si>
  <si>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</si>
  <si>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</si>
  <si>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</si>
  <si>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</si>
  <si>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</si>
  <si>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</si>
  <si>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</si>
  <si>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</si>
  <si>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</si>
  <si>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</si>
  <si>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</si>
  <si>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</si>
  <si>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</si>
  <si>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</si>
  <si>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</si>
  <si>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</si>
  <si>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</si>
  <si>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</si>
  <si>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</si>
  <si>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</si>
  <si>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</si>
  <si>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</si>
  <si>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</si>
  <si>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</si>
  <si>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</si>
  <si>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</si>
  <si>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</si>
  <si>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</si>
  <si>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</si>
  <si>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</si>
  <si>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</si>
  <si>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</si>
  <si>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</si>
  <si>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</si>
  <si>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</si>
  <si>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</si>
  <si>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</si>
  <si>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</si>
  <si>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</si>
  <si>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</si>
  <si>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</si>
  <si>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</si>
  <si>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</si>
  <si>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</si>
  <si>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</si>
  <si>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</si>
  <si>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</si>
  <si>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</si>
  <si>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</si>
  <si>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</si>
  <si>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</si>
  <si>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</si>
  <si>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</si>
  <si>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</si>
  <si>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</si>
  <si>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</si>
  <si>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</si>
  <si>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</si>
  <si>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</si>
  <si>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</si>
  <si>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</si>
  <si>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</si>
  <si>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</si>
  <si>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</si>
  <si>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1.03</t>
  </si>
  <si>
    <t>石井町国民健康保険特別会計</t>
  </si>
  <si>
    <t>一般会計</t>
  </si>
  <si>
    <t>石井町水道事業会計</t>
  </si>
  <si>
    <t>石井町介護保険特別会計</t>
  </si>
  <si>
    <t>石井町後期高齢者医療特別会計</t>
  </si>
  <si>
    <t>石井町住宅新築資金等貸付事業特別会計</t>
  </si>
  <si>
    <t>石井町給与集中管理特別会計</t>
  </si>
  <si>
    <t>その他会計（赤字）</t>
  </si>
  <si>
    <t>その他会計（黒字）</t>
  </si>
  <si>
    <t>石井町土地開発公社</t>
    <rPh sb="0" eb="3">
      <t>イシイチョウ</t>
    </rPh>
    <rPh sb="3" eb="5">
      <t>トチ</t>
    </rPh>
    <rPh sb="5" eb="7">
      <t>カイハツ</t>
    </rPh>
    <rPh sb="7" eb="9">
      <t>コウシャ</t>
    </rPh>
    <phoneticPr fontId="2"/>
  </si>
  <si>
    <t>名西消防組合</t>
    <rPh sb="0" eb="2">
      <t>ミョウザイ</t>
    </rPh>
    <rPh sb="2" eb="4">
      <t>ショウボウ</t>
    </rPh>
    <rPh sb="4" eb="6">
      <t>クミアイ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</si>
  <si>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</si>
  <si>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2">
      <t>トクシマ</t>
    </rPh>
    <rPh sb="2" eb="3">
      <t>ケン</t>
    </rPh>
    <rPh sb="3" eb="6">
      <t>シチョウソン</t>
    </rPh>
    <rPh sb="6" eb="8">
      <t>ソウゴウ</t>
    </rPh>
    <rPh sb="8" eb="10">
      <t>ジム</t>
    </rPh>
    <rPh sb="10" eb="12">
      <t>クミアイ</t>
    </rPh>
    <rPh sb="13" eb="15">
      <t>イッパン</t>
    </rPh>
    <rPh sb="15" eb="17">
      <t>カイケイ</t>
    </rPh>
    <phoneticPr fontId="2"/>
  </si>
  <si>
    <t>徳島県市町村総合事務組合（滞納整理機構特別会計）</t>
    <rPh sb="0" eb="2">
      <t>トクシマ</t>
    </rPh>
    <rPh sb="2" eb="3">
      <t>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</si>
  <si>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</si>
  <si>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</si>
  <si>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</si>
  <si>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</si>
  <si>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</si>
  <si>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t>
    <phoneticPr fontId="2"/>
  </si>
  <si>
    <t>-</t>
    <phoneticPr fontId="2"/>
  </si>
  <si>
    <t>－</t>
  </si>
  <si>
    <t>－</t>
    <phoneticPr fontId="2"/>
  </si>
  <si>
    <t>－</t>
    <phoneticPr fontId="2"/>
  </si>
  <si>
    <t>－</t>
    <phoneticPr fontId="2"/>
  </si>
  <si>
    <t>－</t>
    <phoneticPr fontId="2"/>
  </si>
  <si>
    <t>－</t>
    <phoneticPr fontId="2"/>
  </si>
  <si>
    <t>－</t>
    <phoneticPr fontId="2"/>
  </si>
  <si>
    <t>廃棄物処理施設整備事業基金</t>
    <rPh sb="0" eb="3">
      <t>ハイキブツ</t>
    </rPh>
    <rPh sb="3" eb="13">
      <t>ショリシセツセイビジギョウキキン</t>
    </rPh>
    <phoneticPr fontId="11"/>
  </si>
  <si>
    <t>地域福祉基金</t>
    <rPh sb="0" eb="2">
      <t>チイキ</t>
    </rPh>
    <rPh sb="2" eb="4">
      <t>フクシ</t>
    </rPh>
    <rPh sb="4" eb="6">
      <t>キキン</t>
    </rPh>
    <phoneticPr fontId="11"/>
  </si>
  <si>
    <t>火葬場建設基金</t>
    <rPh sb="0" eb="3">
      <t>カソウジョウ</t>
    </rPh>
    <rPh sb="3" eb="5">
      <t>ケンセツ</t>
    </rPh>
    <rPh sb="5" eb="7">
      <t>キキン</t>
    </rPh>
    <phoneticPr fontId="11"/>
  </si>
  <si>
    <t>町営住宅施設整備事業基金</t>
    <rPh sb="0" eb="2">
      <t>チョウエイ</t>
    </rPh>
    <rPh sb="2" eb="4">
      <t>ジュウタク</t>
    </rPh>
    <rPh sb="4" eb="6">
      <t>シセツ</t>
    </rPh>
    <rPh sb="6" eb="8">
      <t>セイビ</t>
    </rPh>
    <rPh sb="8" eb="10">
      <t>ジギョウ</t>
    </rPh>
    <rPh sb="10" eb="12">
      <t>キキン</t>
    </rPh>
    <phoneticPr fontId="11"/>
  </si>
  <si>
    <t>国際交流基金</t>
    <rPh sb="0" eb="2">
      <t>コクサイ</t>
    </rPh>
    <rPh sb="2" eb="4">
      <t>コウリュウ</t>
    </rPh>
    <rPh sb="4" eb="6">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</si>
  <si>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</si>
  <si>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</si>
  <si>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</si>
  <si>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</si>
  <si>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</si>
  <si>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過去の大型事業に係る地方債の償還終了により地方債の現在高は減少し、将来負担比率の分子が負数となっているため将来負担比率は算出されていない。しかしながら有形固定資産減価償却率は類似団体内平均値より４．３ポイント高いことから、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</si>
  <si>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</si>
  <si>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</si>
  <si>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</si>
  <si>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</si>
  <si>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</si>
  <si>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</si>
  <si>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実質公債費比率は、近年、過去の大型事業に係る地方債の償還終了及び新規地方債の発行抑制により減少傾向にあり、類似団体と比較して低い水準となっている。
将来負担比率についても、過去の大型事業に係る地方債の償還終了により地方債の現在高は減少し、将来負担比率の分子が負数となっているため将来負担比率は算出されていない。
今後も現状を維持し、健全な財政運営を行えるよう努める。</t>
    <phoneticPr fontId="5"/>
  </si>
  <si>
    <t>将来負担比率</t>
    <phoneticPr fontId="5"/>
  </si>
  <si>
    <t>実質公債費比率</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</si>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</sst>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B99C-49CB-882D-984B4A1D89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29887</c:v>
                </c:pt>
                <c:pt idx="1">
                  <c:v>55200</c:v>
                </c:pt>
                <c:pt idx="2">
                  <c:v>21622</c:v>
                </c:pt>
                <c:pt idx="3">
                  <c:v>60163</c:v>
                </c:pt>
                <c:pt idx="4">
                  <c:v>41212</c:v>
                </c:pt>
              </c:numCache>
            </c:numRef>
          </c:val>
          <c:smooth val="0"/>
          <c:extLst xmlns:c16r2="http://schemas.microsoft.com/office/drawing/2015/06/chart">
            <c:ext xmlns:c16="http://schemas.microsoft.com/office/drawing/2014/chart" uri="{C3380CC4-5D6E-409C-BE32-E72D297353CC}">
              <c16:uniqueId val="{00000001-B99C-49CB-882D-984B4A1D89A6}"/>
            </c:ext>
          </c:extLst>
        </c:ser>
        <c:dLbls>
          <c:showLegendKey val="0"/>
          <c:showVal val="0"/>
          <c:showCatName val="0"/>
          <c:showSerName val="0"/>
          <c:showPercent val="0"/>
          <c:showBubbleSize val="0"/>
        </c:dLbls>
        <c:marker val="1"/>
        <c:smooth val="0"/>
        <c:axId val="-98304784"/>
        <c:axId val="-98303696"/>
      </c:lineChart>
      <c:catAx>
        <c:axId val="-98304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303696"/>
        <c:crosses val="autoZero"/>
        <c:auto val="1"/>
        <c:lblAlgn val="ctr"/>
        <c:lblOffset val="100"/>
        <c:tickLblSkip val="1"/>
        <c:tickMarkSkip val="1"/>
        <c:noMultiLvlLbl val="0"/>
      </c:catAx>
      <c:valAx>
        <c:axId val="-983036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30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6.26</c:v>
                </c:pt>
                <c:pt idx="1">
                  <c:v>7.91</c:v>
                </c:pt>
                <c:pt idx="2">
                  <c:v>7.31</c:v>
                </c:pt>
                <c:pt idx="3">
                  <c:v>7.28</c:v>
                </c:pt>
                <c:pt idx="4">
                  <c:v>6.22</c:v>
                </c:pt>
              </c:numCache>
            </c:numRef>
          </c:val>
          <c:extLst xmlns:c16r2="http://schemas.microsoft.com/office/drawing/2015/06/chart">
            <c:ext xmlns:c16="http://schemas.microsoft.com/office/drawing/2014/chart" uri="{C3380CC4-5D6E-409C-BE32-E72D297353CC}">
              <c16:uniqueId val="{00000000-BBC7-480D-B397-CC598794BD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42.99</c:v>
                </c:pt>
                <c:pt idx="1">
                  <c:v>44.33</c:v>
                </c:pt>
                <c:pt idx="2">
                  <c:v>48.03</c:v>
                </c:pt>
                <c:pt idx="3">
                  <c:v>49.28</c:v>
                </c:pt>
                <c:pt idx="4">
                  <c:v>49.1</c:v>
                </c:pt>
              </c:numCache>
            </c:numRef>
          </c:val>
          <c:extLst xmlns:c16r2="http://schemas.microsoft.com/office/drawing/2015/06/chart">
            <c:ext xmlns:c16="http://schemas.microsoft.com/office/drawing/2014/chart" uri="{C3380CC4-5D6E-409C-BE32-E72D297353CC}">
              <c16:uniqueId val="{00000001-BBC7-480D-B397-CC598794BD69}"/>
            </c:ext>
          </c:extLst>
        </c:ser>
        <c:dLbls>
          <c:showLegendKey val="0"/>
          <c:showVal val="0"/>
          <c:showCatName val="0"/>
          <c:showSerName val="0"/>
          <c:showPercent val="0"/>
          <c:showBubbleSize val="0"/>
        </c:dLbls>
        <c:gapWidth val="250"/>
        <c:overlap val="100"/>
        <c:axId val="-98298256"/>
        <c:axId val="-98303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3.03</c:v>
                </c:pt>
                <c:pt idx="1">
                  <c:v>2.74</c:v>
                </c:pt>
                <c:pt idx="2">
                  <c:v>3.4</c:v>
                </c:pt>
                <c:pt idx="3">
                  <c:v>0.81</c:v>
                </c:pt>
                <c:pt idx="4">
                  <c:v>-1.03</c:v>
                </c:pt>
              </c:numCache>
            </c:numRef>
          </c:val>
          <c:smooth val="0"/>
          <c:extLst xmlns:c16r2="http://schemas.microsoft.com/office/drawing/2015/06/chart">
            <c:ext xmlns:c16="http://schemas.microsoft.com/office/drawing/2014/chart" uri="{C3380CC4-5D6E-409C-BE32-E72D297353CC}">
              <c16:uniqueId val="{00000002-BBC7-480D-B397-CC598794BD69}"/>
            </c:ext>
          </c:extLst>
        </c:ser>
        <c:dLbls>
          <c:showLegendKey val="0"/>
          <c:showVal val="0"/>
          <c:showCatName val="0"/>
          <c:showSerName val="0"/>
          <c:showPercent val="0"/>
          <c:showBubbleSize val="0"/>
        </c:dLbls>
        <c:marker val="1"/>
        <c:smooth val="0"/>
        <c:axId val="-98298256"/>
        <c:axId val="-98303152"/>
      </c:lineChart>
      <c:catAx>
        <c:axId val="-9829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303152"/>
        <c:crosses val="autoZero"/>
        <c:auto val="1"/>
        <c:lblAlgn val="ctr"/>
        <c:lblOffset val="100"/>
        <c:tickLblSkip val="1"/>
        <c:tickMarkSkip val="1"/>
        <c:noMultiLvlLbl val="0"/>
      </c:catAx>
      <c:valAx>
        <c:axId val="-9830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29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5B7-47D1-9C24-5C502B68F5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B7-47D1-9C24-5C502B68F5F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5B7-47D1-9C24-5C502B68F5F5}"/>
            </c:ext>
          </c:extLst>
        </c:ser>
        <c:ser>
          <c:idx val="3"/>
          <c:order val="3"/>
          <c:tx>
            <c:strRef>
              <c:f>データシート!$A$30</c:f>
              <c:strCache>
                <c:ptCount val="1"/>
                <c:pt idx="0">
                  <c:v>石井町給与集中管理特別会計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5B7-47D1-9C24-5C502B68F5F5}"/>
            </c:ext>
          </c:extLst>
        </c:ser>
        <c:ser>
          <c:idx val="4"/>
          <c:order val="4"/>
          <c:tx>
            <c:strRef>
              <c:f>データシート!$A$31</c:f>
              <c:strCache>
                <c:ptCount val="1"/>
                <c:pt idx="0">
                  <c:v>石井町住宅新築資金等貸付事業特別会計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5B7-47D1-9C24-5C502B68F5F5}"/>
            </c:ext>
          </c:extLst>
        </c:ser>
        <c:ser>
          <c:idx val="5"/>
          <c:order val="5"/>
          <c:tx>
            <c:strRef>
              <c:f>データシート!$A$32</c:f>
              <c:strCache>
                <c:ptCount val="1"/>
                <c:pt idx="0">
                  <c:v>石井町後期高齢者医療特別会計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35B7-47D1-9C24-5C502B68F5F5}"/>
            </c:ext>
          </c:extLst>
        </c:ser>
        <c:ser>
          <c:idx val="6"/>
          <c:order val="6"/>
          <c:tx>
            <c:strRef>
              <c:f>データシート!$A$33</c:f>
              <c:strCache>
                <c:ptCount val="1"/>
                <c:pt idx="0">
                  <c:v>石井町介護保険特別会計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1.32</c:v>
                </c:pt>
                <c:pt idx="2">
                  <c:v>#N/A</c:v>
                </c:pt>
                <c:pt idx="3">
                  <c:v>1.1100000000000001</c:v>
                </c:pt>
                <c:pt idx="4">
                  <c:v>#N/A</c:v>
                </c:pt>
                <c:pt idx="5">
                  <c:v>1.25</c:v>
                </c:pt>
                <c:pt idx="6">
                  <c:v>#N/A</c:v>
                </c:pt>
                <c:pt idx="7">
                  <c:v>1.52</c:v>
                </c:pt>
                <c:pt idx="8">
                  <c:v>#N/A</c:v>
                </c:pt>
                <c:pt idx="9">
                  <c:v>1.68</c:v>
                </c:pt>
              </c:numCache>
            </c:numRef>
          </c:val>
          <c:extLst xmlns:c16r2="http://schemas.microsoft.com/office/drawing/2015/06/chart">
            <c:ext xmlns:c16="http://schemas.microsoft.com/office/drawing/2014/chart" uri="{C3380CC4-5D6E-409C-BE32-E72D297353CC}">
              <c16:uniqueId val="{00000006-35B7-47D1-9C24-5C502B68F5F5}"/>
            </c:ext>
          </c:extLst>
        </c:ser>
        <c:ser>
          <c:idx val="7"/>
          <c:order val="7"/>
          <c:tx>
            <c:strRef>
              <c:f>データシート!$A$34</c:f>
              <c:strCache>
                <c:ptCount val="1"/>
                <c:pt idx="0">
                  <c:v>石井町水道事業会計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4.05</c:v>
                </c:pt>
                <c:pt idx="2">
                  <c:v>#N/A</c:v>
                </c:pt>
                <c:pt idx="3">
                  <c:v>3.43</c:v>
                </c:pt>
                <c:pt idx="4">
                  <c:v>#N/A</c:v>
                </c:pt>
                <c:pt idx="5">
                  <c:v>3.4</c:v>
                </c:pt>
                <c:pt idx="6">
                  <c:v>#N/A</c:v>
                </c:pt>
                <c:pt idx="7">
                  <c:v>4</c:v>
                </c:pt>
                <c:pt idx="8">
                  <c:v>#N/A</c:v>
                </c:pt>
                <c:pt idx="9">
                  <c:v>4.91</c:v>
                </c:pt>
              </c:numCache>
            </c:numRef>
          </c:val>
          <c:extLst xmlns:c16r2="http://schemas.microsoft.com/office/drawing/2015/06/chart">
            <c:ext xmlns:c16="http://schemas.microsoft.com/office/drawing/2014/chart" uri="{C3380CC4-5D6E-409C-BE32-E72D297353CC}">
              <c16:uniqueId val="{00000007-35B7-47D1-9C24-5C502B68F5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6.25</c:v>
                </c:pt>
                <c:pt idx="2">
                  <c:v>#N/A</c:v>
                </c:pt>
                <c:pt idx="3">
                  <c:v>7.9</c:v>
                </c:pt>
                <c:pt idx="4">
                  <c:v>#N/A</c:v>
                </c:pt>
                <c:pt idx="5">
                  <c:v>7.3</c:v>
                </c:pt>
                <c:pt idx="6">
                  <c:v>#N/A</c:v>
                </c:pt>
                <c:pt idx="7">
                  <c:v>7.28</c:v>
                </c:pt>
                <c:pt idx="8">
                  <c:v>#N/A</c:v>
                </c:pt>
                <c:pt idx="9">
                  <c:v>6.21</c:v>
                </c:pt>
              </c:numCache>
            </c:numRef>
          </c:val>
          <c:extLst xmlns:c16r2="http://schemas.microsoft.com/office/drawing/2015/06/chart">
            <c:ext xmlns:c16="http://schemas.microsoft.com/office/drawing/2014/chart" uri="{C3380CC4-5D6E-409C-BE32-E72D297353CC}">
              <c16:uniqueId val="{00000008-35B7-47D1-9C24-5C502B68F5F5}"/>
            </c:ext>
          </c:extLst>
        </c:ser>
        <c:ser>
          <c:idx val="9"/>
          <c:order val="9"/>
          <c:tx>
            <c:strRef>
              <c:f>データシート!$A$36</c:f>
              <c:strCache>
                <c:ptCount val="1"/>
                <c:pt idx="0">
                  <c:v>石井町国民健康保険特別会計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3.86</c:v>
                </c:pt>
                <c:pt idx="2">
                  <c:v>#N/A</c:v>
                </c:pt>
                <c:pt idx="3">
                  <c:v>5.9</c:v>
                </c:pt>
                <c:pt idx="4">
                  <c:v>#N/A</c:v>
                </c:pt>
                <c:pt idx="5">
                  <c:v>3.65</c:v>
                </c:pt>
                <c:pt idx="6">
                  <c:v>#N/A</c:v>
                </c:pt>
                <c:pt idx="7">
                  <c:v>4.76</c:v>
                </c:pt>
                <c:pt idx="8">
                  <c:v>#N/A</c:v>
                </c:pt>
                <c:pt idx="9">
                  <c:v>6.77</c:v>
                </c:pt>
              </c:numCache>
            </c:numRef>
          </c:val>
          <c:extLst xmlns:c16r2="http://schemas.microsoft.com/office/drawing/2015/06/chart">
            <c:ext xmlns:c16="http://schemas.microsoft.com/office/drawing/2014/chart" uri="{C3380CC4-5D6E-409C-BE32-E72D297353CC}">
              <c16:uniqueId val="{00000009-35B7-47D1-9C24-5C502B68F5F5}"/>
            </c:ext>
          </c:extLst>
        </c:ser>
        <c:dLbls>
          <c:showLegendKey val="0"/>
          <c:showVal val="0"/>
          <c:showCatName val="0"/>
          <c:showSerName val="0"/>
          <c:showPercent val="0"/>
          <c:showBubbleSize val="0"/>
        </c:dLbls>
        <c:gapWidth val="150"/>
        <c:overlap val="100"/>
        <c:axId val="-98302064"/>
        <c:axId val="-98301520"/>
      </c:barChart>
      <c:catAx>
        <c:axId val="-9830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301520"/>
        <c:crosses val="autoZero"/>
        <c:auto val="1"/>
        <c:lblAlgn val="ctr"/>
        <c:lblOffset val="100"/>
        <c:tickLblSkip val="1"/>
        <c:tickMarkSkip val="1"/>
        <c:noMultiLvlLbl val="0"/>
      </c:catAx>
      <c:valAx>
        <c:axId val="-9830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02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639</c:v>
                </c:pt>
                <c:pt idx="5">
                  <c:v>665</c:v>
                </c:pt>
                <c:pt idx="8">
                  <c:v>570</c:v>
                </c:pt>
                <c:pt idx="11">
                  <c:v>564</c:v>
                </c:pt>
                <c:pt idx="14">
                  <c:v>554</c:v>
                </c:pt>
              </c:numCache>
            </c:numRef>
          </c:val>
          <c:extLst xmlns:c16r2="http://schemas.microsoft.com/office/drawing/2015/06/chart">
            <c:ext xmlns:c16="http://schemas.microsoft.com/office/drawing/2014/chart" uri="{C3380CC4-5D6E-409C-BE32-E72D297353CC}">
              <c16:uniqueId val="{00000000-1A23-45AC-B8CB-28E928101E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A23-45AC-B8CB-28E928101E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A23-45AC-B8CB-28E928101E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A23-45AC-B8CB-28E928101E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4-1A23-45AC-B8CB-28E928101E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A23-45AC-B8CB-28E928101E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A23-45AC-B8CB-28E928101E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1019</c:v>
                </c:pt>
                <c:pt idx="3">
                  <c:v>1012</c:v>
                </c:pt>
                <c:pt idx="6">
                  <c:v>818</c:v>
                </c:pt>
                <c:pt idx="9">
                  <c:v>815</c:v>
                </c:pt>
                <c:pt idx="12">
                  <c:v>813</c:v>
                </c:pt>
              </c:numCache>
            </c:numRef>
          </c:val>
          <c:extLst xmlns:c16r2="http://schemas.microsoft.com/office/drawing/2015/06/chart">
            <c:ext xmlns:c16="http://schemas.microsoft.com/office/drawing/2014/chart" uri="{C3380CC4-5D6E-409C-BE32-E72D297353CC}">
              <c16:uniqueId val="{00000007-1A23-45AC-B8CB-28E928101E62}"/>
            </c:ext>
          </c:extLst>
        </c:ser>
        <c:dLbls>
          <c:showLegendKey val="0"/>
          <c:showVal val="0"/>
          <c:showCatName val="0"/>
          <c:showSerName val="0"/>
          <c:showPercent val="0"/>
          <c:showBubbleSize val="0"/>
        </c:dLbls>
        <c:gapWidth val="100"/>
        <c:overlap val="100"/>
        <c:axId val="-98297712"/>
        <c:axId val="-98299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385</c:v>
                </c:pt>
                <c:pt idx="2">
                  <c:v>#N/A</c:v>
                </c:pt>
                <c:pt idx="3">
                  <c:v>#N/A</c:v>
                </c:pt>
                <c:pt idx="4">
                  <c:v>351</c:v>
                </c:pt>
                <c:pt idx="5">
                  <c:v>#N/A</c:v>
                </c:pt>
                <c:pt idx="6">
                  <c:v>#N/A</c:v>
                </c:pt>
                <c:pt idx="7">
                  <c:v>252</c:v>
                </c:pt>
                <c:pt idx="8">
                  <c:v>#N/A</c:v>
                </c:pt>
                <c:pt idx="9">
                  <c:v>#N/A</c:v>
                </c:pt>
                <c:pt idx="10">
                  <c:v>255</c:v>
                </c:pt>
                <c:pt idx="11">
                  <c:v>#N/A</c:v>
                </c:pt>
                <c:pt idx="12">
                  <c:v>#N/A</c:v>
                </c:pt>
                <c:pt idx="13">
                  <c:v>263</c:v>
                </c:pt>
                <c:pt idx="14">
                  <c:v>#N/A</c:v>
                </c:pt>
              </c:numCache>
            </c:numRef>
          </c:val>
          <c:smooth val="0"/>
          <c:extLst xmlns:c16r2="http://schemas.microsoft.com/office/drawing/2015/06/chart">
            <c:ext xmlns:c16="http://schemas.microsoft.com/office/drawing/2014/chart" uri="{C3380CC4-5D6E-409C-BE32-E72D297353CC}">
              <c16:uniqueId val="{00000008-1A23-45AC-B8CB-28E928101E62}"/>
            </c:ext>
          </c:extLst>
        </c:ser>
        <c:dLbls>
          <c:showLegendKey val="0"/>
          <c:showVal val="0"/>
          <c:showCatName val="0"/>
          <c:showSerName val="0"/>
          <c:showPercent val="0"/>
          <c:showBubbleSize val="0"/>
        </c:dLbls>
        <c:marker val="1"/>
        <c:smooth val="0"/>
        <c:axId val="-98297712"/>
        <c:axId val="-98299344"/>
      </c:lineChart>
      <c:catAx>
        <c:axId val="-9829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299344"/>
        <c:crosses val="autoZero"/>
        <c:auto val="1"/>
        <c:lblAlgn val="ctr"/>
        <c:lblOffset val="100"/>
        <c:tickLblSkip val="1"/>
        <c:tickMarkSkip val="1"/>
        <c:noMultiLvlLbl val="0"/>
      </c:catAx>
      <c:valAx>
        <c:axId val="-9829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29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5628</c:v>
                </c:pt>
                <c:pt idx="5">
                  <c:v>5467</c:v>
                </c:pt>
                <c:pt idx="8">
                  <c:v>5449</c:v>
                </c:pt>
                <c:pt idx="11">
                  <c:v>5255</c:v>
                </c:pt>
                <c:pt idx="14">
                  <c:v>5085</c:v>
                </c:pt>
              </c:numCache>
            </c:numRef>
          </c:val>
          <c:extLst xmlns:c16r2="http://schemas.microsoft.com/office/drawing/2015/06/chart">
            <c:ext xmlns:c16="http://schemas.microsoft.com/office/drawing/2014/chart" uri="{C3380CC4-5D6E-409C-BE32-E72D297353CC}">
              <c16:uniqueId val="{00000000-B83D-4E83-B8B7-DA756E5BC9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c:v>
                </c:pt>
                <c:pt idx="5">
                  <c:v>24</c:v>
                </c:pt>
                <c:pt idx="8">
                  <c:v>34</c:v>
                </c:pt>
                <c:pt idx="11">
                  <c:v>34</c:v>
                </c:pt>
                <c:pt idx="14">
                  <c:v>32</c:v>
                </c:pt>
              </c:numCache>
            </c:numRef>
          </c:val>
          <c:extLst xmlns:c16r2="http://schemas.microsoft.com/office/drawing/2015/06/chart">
            <c:ext xmlns:c16="http://schemas.microsoft.com/office/drawing/2014/chart" uri="{C3380CC4-5D6E-409C-BE32-E72D297353CC}">
              <c16:uniqueId val="{00000001-B83D-4E83-B8B7-DA756E5BC9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5599</c:v>
                </c:pt>
                <c:pt idx="5">
                  <c:v>5353</c:v>
                </c:pt>
                <c:pt idx="8">
                  <c:v>5846</c:v>
                </c:pt>
                <c:pt idx="11">
                  <c:v>5662</c:v>
                </c:pt>
                <c:pt idx="14">
                  <c:v>5785</c:v>
                </c:pt>
              </c:numCache>
            </c:numRef>
          </c:val>
          <c:extLst xmlns:c16r2="http://schemas.microsoft.com/office/drawing/2015/06/chart">
            <c:ext xmlns:c16="http://schemas.microsoft.com/office/drawing/2014/chart" uri="{C3380CC4-5D6E-409C-BE32-E72D297353CC}">
              <c16:uniqueId val="{00000002-B83D-4E83-B8B7-DA756E5BC9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83D-4E83-B8B7-DA756E5BC9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83D-4E83-B8B7-DA756E5BC9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3D-4E83-B8B7-DA756E5BC9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1548</c:v>
                </c:pt>
                <c:pt idx="3">
                  <c:v>1646</c:v>
                </c:pt>
                <c:pt idx="6">
                  <c:v>1543</c:v>
                </c:pt>
                <c:pt idx="9">
                  <c:v>1244</c:v>
                </c:pt>
                <c:pt idx="12">
                  <c:v>1193</c:v>
                </c:pt>
              </c:numCache>
            </c:numRef>
          </c:val>
          <c:extLst xmlns:c16r2="http://schemas.microsoft.com/office/drawing/2015/06/chart">
            <c:ext xmlns:c16="http://schemas.microsoft.com/office/drawing/2014/chart" uri="{C3380CC4-5D6E-409C-BE32-E72D297353CC}">
              <c16:uniqueId val="{00000006-B83D-4E83-B8B7-DA756E5BC9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83D-4E83-B8B7-DA756E5BC9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c:v>
                </c:pt>
                <c:pt idx="3">
                  <c:v>34</c:v>
                </c:pt>
                <c:pt idx="6">
                  <c:v>29</c:v>
                </c:pt>
                <c:pt idx="9">
                  <c:v>23</c:v>
                </c:pt>
                <c:pt idx="12">
                  <c:v>20</c:v>
                </c:pt>
              </c:numCache>
            </c:numRef>
          </c:val>
          <c:extLst xmlns:c16r2="http://schemas.microsoft.com/office/drawing/2015/06/chart">
            <c:ext xmlns:c16="http://schemas.microsoft.com/office/drawing/2014/chart" uri="{C3380CC4-5D6E-409C-BE32-E72D297353CC}">
              <c16:uniqueId val="{00000008-B83D-4E83-B8B7-DA756E5BC9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83D-4E83-B8B7-DA756E5BC9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6015</c:v>
                </c:pt>
                <c:pt idx="3">
                  <c:v>5985</c:v>
                </c:pt>
                <c:pt idx="6">
                  <c:v>5705</c:v>
                </c:pt>
                <c:pt idx="9">
                  <c:v>5617</c:v>
                </c:pt>
                <c:pt idx="12">
                  <c:v>5288</c:v>
                </c:pt>
              </c:numCache>
            </c:numRef>
          </c:val>
          <c:extLst xmlns:c16r2="http://schemas.microsoft.com/office/drawing/2015/06/chart">
            <c:ext xmlns:c16="http://schemas.microsoft.com/office/drawing/2014/chart" uri="{C3380CC4-5D6E-409C-BE32-E72D297353CC}">
              <c16:uniqueId val="{0000000A-B83D-4E83-B8B7-DA756E5BC907}"/>
            </c:ext>
          </c:extLst>
        </c:ser>
        <c:dLbls>
          <c:showLegendKey val="0"/>
          <c:showVal val="0"/>
          <c:showCatName val="0"/>
          <c:showSerName val="0"/>
          <c:showPercent val="0"/>
          <c:showBubbleSize val="0"/>
        </c:dLbls>
        <c:gapWidth val="100"/>
        <c:overlap val="100"/>
        <c:axId val="-98296080"/>
        <c:axId val="-98295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83D-4E83-B8B7-DA756E5BC907}"/>
            </c:ext>
          </c:extLst>
        </c:ser>
        <c:dLbls>
          <c:showLegendKey val="0"/>
          <c:showVal val="0"/>
          <c:showCatName val="0"/>
          <c:showSerName val="0"/>
          <c:showPercent val="0"/>
          <c:showBubbleSize val="0"/>
        </c:dLbls>
        <c:marker val="1"/>
        <c:smooth val="0"/>
        <c:axId val="-98296080"/>
        <c:axId val="-98295536"/>
      </c:lineChart>
      <c:catAx>
        <c:axId val="-9829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295536"/>
        <c:crosses val="autoZero"/>
        <c:auto val="1"/>
        <c:lblAlgn val="ctr"/>
        <c:lblOffset val="100"/>
        <c:tickLblSkip val="1"/>
        <c:tickMarkSkip val="1"/>
        <c:noMultiLvlLbl val="0"/>
      </c:catAx>
      <c:valAx>
        <c:axId val="-9829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29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2759</c:v>
                </c:pt>
                <c:pt idx="1">
                  <c:v>2810</c:v>
                </c:pt>
                <c:pt idx="2">
                  <c:v>2810</c:v>
                </c:pt>
              </c:numCache>
            </c:numRef>
          </c:val>
          <c:extLst xmlns:c16r2="http://schemas.microsoft.com/office/drawing/2015/06/chart">
            <c:ext xmlns:c16="http://schemas.microsoft.com/office/drawing/2014/chart" uri="{C3380CC4-5D6E-409C-BE32-E72D297353CC}">
              <c16:uniqueId val="{00000000-794C-4054-A5E0-D535929E11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1372</c:v>
                </c:pt>
                <c:pt idx="1">
                  <c:v>1130</c:v>
                </c:pt>
                <c:pt idx="2">
                  <c:v>1130</c:v>
                </c:pt>
              </c:numCache>
            </c:numRef>
          </c:val>
          <c:extLst xmlns:c16r2="http://schemas.microsoft.com/office/drawing/2015/06/chart">
            <c:ext xmlns:c16="http://schemas.microsoft.com/office/drawing/2014/chart" uri="{C3380CC4-5D6E-409C-BE32-E72D297353CC}">
              <c16:uniqueId val="{00000001-794C-4054-A5E0-D535929E11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1017</c:v>
                </c:pt>
                <c:pt idx="1">
                  <c:v>1014</c:v>
                </c:pt>
                <c:pt idx="2">
                  <c:v>1128</c:v>
                </c:pt>
              </c:numCache>
            </c:numRef>
          </c:val>
          <c:extLst xmlns:c16r2="http://schemas.microsoft.com/office/drawing/2015/06/chart">
            <c:ext xmlns:c16="http://schemas.microsoft.com/office/drawing/2014/chart" uri="{C3380CC4-5D6E-409C-BE32-E72D297353CC}">
              <c16:uniqueId val="{00000002-794C-4054-A5E0-D535929E11F4}"/>
            </c:ext>
          </c:extLst>
        </c:ser>
        <c:dLbls>
          <c:showLegendKey val="0"/>
          <c:showVal val="0"/>
          <c:showCatName val="0"/>
          <c:showSerName val="0"/>
          <c:showPercent val="0"/>
          <c:showBubbleSize val="0"/>
        </c:dLbls>
        <c:gapWidth val="120"/>
        <c:overlap val="100"/>
        <c:axId val="67840752"/>
        <c:axId val="67846736"/>
      </c:barChart>
      <c:catAx>
        <c:axId val="6784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846736"/>
        <c:crosses val="autoZero"/>
        <c:auto val="1"/>
        <c:lblAlgn val="ctr"/>
        <c:lblOffset val="100"/>
        <c:tickLblSkip val="1"/>
        <c:tickMarkSkip val="1"/>
        <c:noMultiLvlLbl val="0"/>
      </c:catAx>
      <c:valAx>
        <c:axId val="67846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784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F36-4C31-AC47-C6711EA31726}"/>
                </c:ext>
                <c:ext xmlns:c15="http://schemas.microsoft.com/office/drawing/2012/chart" uri="{CE6537A1-D6FC-4f65-9D91-7224C49458BB}">
                  <c15:dlblFieldTable>
                    <c15:dlblFTEntry>
                      <c15:txfldGUID>{DB4FC46A-3CC5-42DC-97F0-A4293DF17035}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36-4C31-AC47-C6711EA31726}"/>
                </c:ext>
                <c:ext xmlns:c15="http://schemas.microsoft.com/office/drawing/2012/chart" uri="{CE6537A1-D6FC-4f65-9D91-7224C49458BB}">
                  <c15:dlblFieldTable>
                    <c15:dlblFTEntry>
                      <c15:txfldGUID>{6C15F84A-FDA9-43E4-A91B-A7D48E77DC85}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36-4C31-AC47-C6711EA31726}"/>
                </c:ext>
                <c:ext xmlns:c15="http://schemas.microsoft.com/office/drawing/2012/chart" uri="{CE6537A1-D6FC-4f65-9D91-7224C49458BB}">
                  <c15:dlblFieldTable>
                    <c15:dlblFTEntry>
                      <c15:txfldGUID>{8C22B670-FA36-46A3-B92A-752D16B88043}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F36-4C31-AC47-C6711EA31726}"/>
                </c:ext>
                <c:ext xmlns:c15="http://schemas.microsoft.com/office/drawing/2012/chart" uri="{CE6537A1-D6FC-4f65-9D91-7224C49458BB}">
                  <c15:dlblFieldTable>
                    <c15:dlblFTEntry>
                      <c15:txfldGUID>{F7E1E3FF-12C8-4F76-9451-06FE47F92CCC}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F36-4C31-AC47-C6711EA31726}"/>
                </c:ext>
                <c:ext xmlns:c15="http://schemas.microsoft.com/office/drawing/2012/chart" uri="{CE6537A1-D6FC-4f65-9D91-7224C49458BB}">
                  <c15:dlblFieldTable>
                    <c15:dlblFTEntry>
                      <c15:txfldGUID>{476D7E0C-9943-4B80-86D0-0493ADE392BD}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F36-4C31-AC47-C6711EA31726}"/>
                </c:ext>
                <c:ext xmlns:c15="http://schemas.microsoft.com/office/drawing/2012/chart" uri="{CE6537A1-D6FC-4f65-9D91-7224C49458BB}">
                  <c15:dlblFieldTable>
                    <c15:dlblFTEntry>
                      <c15:txfldGUID>{A07D0EB9-DD27-44A1-8C02-569F2EF50AD8}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F36-4C31-AC47-C6711EA31726}"/>
                </c:ext>
                <c:ext xmlns:c15="http://schemas.microsoft.com/office/drawing/2012/chart" uri="{CE6537A1-D6FC-4f65-9D91-7224C49458BB}">
                  <c15:dlblFieldTable>
                    <c15:dlblFTEntry>
                      <c15:txfldGUID>{F8741E84-A1C9-42D6-BF3D-B96CFAA487EF}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F36-4C31-AC47-C6711EA31726}"/>
                </c:ext>
                <c:ext xmlns:c15="http://schemas.microsoft.com/office/drawing/2012/chart" uri="{CE6537A1-D6FC-4f65-9D91-7224C49458BB}">
                  <c15:dlblFieldTable>
                    <c15:dlblFTEntry>
                      <c15:txfldGUID>{C2459E4B-3DF7-442F-9251-F1D0DFE406B8}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F36-4C31-AC47-C6711EA31726}"/>
                </c:ext>
                <c:ext xmlns:c15="http://schemas.microsoft.com/office/drawing/2012/chart" uri="{CE6537A1-D6FC-4f65-9D91-7224C49458BB}">
                  <c15:dlblFieldTable>
                    <c15:dlblFTEntry>
                      <c15:txfldGUID>{FAEBD23A-9CE3-4137-9414-33F7B50F3D1F}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61.1</c:v>
                </c:pt>
                <c:pt idx="24">
                  <c:v>60.4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F36-4C31-AC47-C6711EA317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F36-4C31-AC47-C6711EA31726}"/>
                </c:ext>
                <c:ext xmlns:c15="http://schemas.microsoft.com/office/drawing/2012/chart" uri="{CE6537A1-D6FC-4f65-9D91-7224C49458BB}">
                  <c15:dlblFieldTable>
                    <c15:dlblFTEntry>
                      <c15:txfldGUID>{2E63E608-41CA-4529-A172-73AB19461D77}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F36-4C31-AC47-C6711EA31726}"/>
                </c:ext>
                <c:ext xmlns:c15="http://schemas.microsoft.com/office/drawing/2012/chart" uri="{CE6537A1-D6FC-4f65-9D91-7224C49458BB}">
                  <c15:dlblFieldTable>
                    <c15:dlblFTEntry>
                      <c15:txfldGUID>{15415DEE-6AE8-4B3F-B1A4-CCFD77DD4623}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F36-4C31-AC47-C6711EA31726}"/>
                </c:ext>
                <c:ext xmlns:c15="http://schemas.microsoft.com/office/drawing/2012/chart" uri="{CE6537A1-D6FC-4f65-9D91-7224C49458BB}">
                  <c15:dlblFieldTable>
                    <c15:dlblFTEntry>
                      <c15:txfldGUID>{2DE3950C-A12E-4AA7-81C3-0A3A99485ED8}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F36-4C31-AC47-C6711EA31726}"/>
                </c:ext>
                <c:ext xmlns:c15="http://schemas.microsoft.com/office/drawing/2012/chart" uri="{CE6537A1-D6FC-4f65-9D91-7224C49458BB}">
                  <c15:dlblFieldTable>
                    <c15:dlblFTEntry>
                      <c15:txfldGUID>{E977E0BC-BB0B-439F-8268-F553B7412B51}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F36-4C31-AC47-C6711EA31726}"/>
                </c:ext>
                <c:ext xmlns:c15="http://schemas.microsoft.com/office/drawing/2012/chart" uri="{CE6537A1-D6FC-4f65-9D91-7224C49458BB}">
                  <c15:dlblFieldTable>
                    <c15:dlblFTEntry>
                      <c15:txfldGUID>{EC21BB69-541E-4C40-A305-042460A09A3B}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F36-4C31-AC47-C6711EA31726}"/>
                </c:ext>
                <c:ext xmlns:c15="http://schemas.microsoft.com/office/drawing/2012/chart" uri="{CE6537A1-D6FC-4f65-9D91-7224C49458BB}">
                  <c15:dlblFieldTable>
                    <c15:dlblFTEntry>
                      <c15:txfldGUID>{3D36260B-E1D3-4912-8236-85B208F7A1E7}</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F36-4C31-AC47-C6711EA31726}"/>
                </c:ext>
                <c:ext xmlns:c15="http://schemas.microsoft.com/office/drawing/2012/chart" uri="{CE6537A1-D6FC-4f65-9D91-7224C49458BB}">
                  <c15:layout/>
                  <c15:dlblFieldTable>
                    <c15:dlblFTEntry>
                      <c15:txfldGUID>{F197DEB8-0C2F-4ADE-AB85-377AD826FECA}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F36-4C31-AC47-C6711EA31726}"/>
                </c:ext>
                <c:ext xmlns:c15="http://schemas.microsoft.com/office/drawing/2012/chart" uri="{CE6537A1-D6FC-4f65-9D91-7224C49458BB}">
                  <c15:layout/>
                  <c15:dlblFieldTable>
                    <c15:dlblFTEntry>
                      <c15:txfldGUID>{94B25354-1FBF-46AD-B172-49662D5188B9}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F36-4C31-AC47-C6711EA31726}"/>
                </c:ext>
                <c:ext xmlns:c15="http://schemas.microsoft.com/office/drawing/2012/chart" uri="{CE6537A1-D6FC-4f65-9D91-7224C49458BB}">
                  <c15:dlblFieldTable>
                    <c15:dlblFTEntry>
                      <c15:txfldGUID>{2BE8AB07-4CD1-404E-8FEC-8D9CFAA6B88E}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xmlns:c16r2="http://schemas.microsoft.com/office/drawing/2015/06/chart">
            <c:ext xmlns:c16="http://schemas.microsoft.com/office/drawing/2014/chart" uri="{C3380CC4-5D6E-409C-BE32-E72D297353CC}">
              <c16:uniqueId val="{00000013-EF36-4C31-AC47-C6711EA31726}"/>
            </c:ext>
          </c:extLst>
        </c:ser>
        <c:dLbls>
          <c:showLegendKey val="0"/>
          <c:showVal val="1"/>
          <c:showCatName val="0"/>
          <c:showSerName val="0"/>
          <c:showPercent val="0"/>
          <c:showBubbleSize val="0"/>
        </c:dLbls>
        <c:axId val="67848912"/>
        <c:axId val="67842384"/>
      </c:scatterChart>
      <c:valAx>
        <c:axId val="67848912"/>
        <c:scaling>
          <c:orientation val="minMax"/>
          <c:max val="56.4"/>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842384"/>
        <c:crosses val="autoZero"/>
        <c:crossBetween val="midCat"/>
      </c:valAx>
      <c:valAx>
        <c:axId val="67842384"/>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848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840-4D8D-80F7-3F487C348471}"/>
                </c:ext>
                <c:ext xmlns:c15="http://schemas.microsoft.com/office/drawing/2012/chart" uri="{CE6537A1-D6FC-4f65-9D91-7224C49458BB}">
                  <c15:dlblFieldTable>
                    <c15:dlblFTEntry>
                      <c15:txfldGUID>{52ED8857-9F2F-4337-8F11-F6B76CC0C63A}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840-4D8D-80F7-3F487C348471}"/>
                </c:ext>
                <c:ext xmlns:c15="http://schemas.microsoft.com/office/drawing/2012/chart" uri="{CE6537A1-D6FC-4f65-9D91-7224C49458BB}">
                  <c15:dlblFieldTable>
                    <c15:dlblFTEntry>
                      <c15:txfldGUID>{E7722EEC-B7E3-4CBA-9686-2E87F34B7DD1}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840-4D8D-80F7-3F487C348471}"/>
                </c:ext>
                <c:ext xmlns:c15="http://schemas.microsoft.com/office/drawing/2012/chart" uri="{CE6537A1-D6FC-4f65-9D91-7224C49458BB}">
                  <c15:dlblFieldTable>
                    <c15:dlblFTEntry>
                      <c15:txfldGUID>{56F12648-AA8F-4BDB-BC16-1AF112AB1BB0}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840-4D8D-80F7-3F487C348471}"/>
                </c:ext>
                <c:ext xmlns:c15="http://schemas.microsoft.com/office/drawing/2012/chart" uri="{CE6537A1-D6FC-4f65-9D91-7224C49458BB}">
                  <c15:dlblFieldTable>
                    <c15:dlblFTEntry>
                      <c15:txfldGUID>{6931A0F5-C99E-47C0-81F5-B0BB805B7B50}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840-4D8D-80F7-3F487C348471}"/>
                </c:ext>
                <c:ext xmlns:c15="http://schemas.microsoft.com/office/drawing/2012/chart" uri="{CE6537A1-D6FC-4f65-9D91-7224C49458BB}">
                  <c15:dlblFieldTable>
                    <c15:dlblFTEntry>
                      <c15:txfldGUID>{E0614A98-CE22-4ED8-AAFA-FFE1C00C7D59}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840-4D8D-80F7-3F487C348471}"/>
                </c:ext>
                <c:ext xmlns:c15="http://schemas.microsoft.com/office/drawing/2012/chart" uri="{CE6537A1-D6FC-4f65-9D91-7224C49458BB}">
                  <c15:dlblFieldTable>
                    <c15:dlblFTEntry>
                      <c15:txfldGUID>{DAA76FD5-F3AE-4DFD-8092-A6A16B8B8872}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840-4D8D-80F7-3F487C348471}"/>
                </c:ext>
                <c:ext xmlns:c15="http://schemas.microsoft.com/office/drawing/2012/chart" uri="{CE6537A1-D6FC-4f65-9D91-7224C49458BB}">
                  <c15:dlblFieldTable>
                    <c15:dlblFTEntry>
                      <c15:txfldGUID>{0ECC8BA0-FD37-4F85-AE5D-89B4DAC333A3}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840-4D8D-80F7-3F487C348471}"/>
                </c:ext>
                <c:ext xmlns:c15="http://schemas.microsoft.com/office/drawing/2012/chart" uri="{CE6537A1-D6FC-4f65-9D91-7224C49458BB}">
                  <c15:dlblFieldTable>
                    <c15:dlblFTEntry>
                      <c15:txfldGUID>{FD9E33A5-902F-491D-9F4B-5F9AE3DEEF83}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840-4D8D-80F7-3F487C348471}"/>
                </c:ext>
                <c:ext xmlns:c15="http://schemas.microsoft.com/office/drawing/2012/chart" uri="{CE6537A1-D6FC-4f65-9D91-7224C49458BB}">
                  <c15:dlblFieldTable>
                    <c15:dlblFTEntry>
                      <c15:txfldGUID>{0609B4DC-DB83-460C-B3D2-87EFE13EC3B8}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7.4</c:v>
                </c:pt>
                <c:pt idx="16">
                  <c:v>6.4</c:v>
                </c:pt>
                <c:pt idx="24">
                  <c:v>5.5</c:v>
                </c:pt>
                <c:pt idx="32">
                  <c:v>4.9000000000000004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840-4D8D-80F7-3F487C3484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840-4D8D-80F7-3F487C348471}"/>
                </c:ext>
                <c:ext xmlns:c15="http://schemas.microsoft.com/office/drawing/2012/chart" uri="{CE6537A1-D6FC-4f65-9D91-7224C49458BB}">
                  <c15:dlblFieldTable>
                    <c15:dlblFTEntry>
                      <c15:txfldGUID>{F7A52647-623E-4E0C-A290-B347713DB370}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840-4D8D-80F7-3F487C348471}"/>
                </c:ext>
                <c:ext xmlns:c15="http://schemas.microsoft.com/office/drawing/2012/chart" uri="{CE6537A1-D6FC-4f65-9D91-7224C49458BB}">
                  <c15:dlblFieldTable>
                    <c15:dlblFTEntry>
                      <c15:txfldGUID>{A8BE3339-E295-45F9-A126-4ADCA5E4C8D8}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840-4D8D-80F7-3F487C348471}"/>
                </c:ext>
                <c:ext xmlns:c15="http://schemas.microsoft.com/office/drawing/2012/chart" uri="{CE6537A1-D6FC-4f65-9D91-7224C49458BB}">
                  <c15:dlblFieldTable>
                    <c15:dlblFTEntry>
                      <c15:txfldGUID>{349F3102-BF38-42F1-8D7F-D2E75DCD3AA4}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840-4D8D-80F7-3F487C348471}"/>
                </c:ext>
                <c:ext xmlns:c15="http://schemas.microsoft.com/office/drawing/2012/chart" uri="{CE6537A1-D6FC-4f65-9D91-7224C49458BB}">
                  <c15:dlblFieldTable>
                    <c15:dlblFTEntry>
                      <c15:txfldGUID>{D4489FF7-D384-490B-9807-F7A2B7C38E7E}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840-4D8D-80F7-3F487C348471}"/>
                </c:ext>
                <c:ext xmlns:c15="http://schemas.microsoft.com/office/drawing/2012/chart" uri="{CE6537A1-D6FC-4f65-9D91-7224C49458BB}">
                  <c15:dlblFieldTable>
                    <c15:dlblFTEntry>
                      <c15:txfldGUID>{15B0C9BE-7383-4B40-9209-A00DD77BC6B0}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840-4D8D-80F7-3F487C348471}"/>
                </c:ext>
                <c:ext xmlns:c15="http://schemas.microsoft.com/office/drawing/2012/chart" uri="{CE6537A1-D6FC-4f65-9D91-7224C49458BB}">
                  <c15:dlblFieldTable>
                    <c15:dlblFTEntry>
                      <c15:txfldGUID>{B65799C6-8D64-4E90-BECA-A65E4476C320}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840-4D8D-80F7-3F487C348471}"/>
                </c:ext>
                <c:ext xmlns:c15="http://schemas.microsoft.com/office/drawing/2012/chart" uri="{CE6537A1-D6FC-4f65-9D91-7224C49458BB}">
                  <c15:dlblFieldTable>
                    <c15:dlblFTEntry>
                      <c15:txfldGUID>{2BD3336F-E43F-4F10-BA9A-8CF1213041BA}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840-4D8D-80F7-3F487C348471}"/>
                </c:ext>
                <c:ext xmlns:c15="http://schemas.microsoft.com/office/drawing/2012/chart" uri="{CE6537A1-D6FC-4f65-9D91-7224C49458BB}">
                  <c15:dlblFieldTable>
                    <c15:dlblFTEntry>
                      <c15:txfldGUID>{25E8D3CB-DDB5-4143-8B32-FD50779E04B8}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840-4D8D-80F7-3F487C348471}"/>
                </c:ext>
                <c:ext xmlns:c15="http://schemas.microsoft.com/office/drawing/2012/chart" uri="{CE6537A1-D6FC-4f65-9D91-7224C49458BB}">
                  <c15:dlblFieldTable>
                    <c15:dlblFTEntry>
                      <c15:txfldGUID>{6F288B1F-42B4-450E-A719-59BD3C91026B}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4840-4D8D-80F7-3F487C348471}"/>
            </c:ext>
          </c:extLst>
        </c:ser>
        <c:dLbls>
          <c:showLegendKey val="0"/>
          <c:showVal val="1"/>
          <c:showCatName val="0"/>
          <c:showSerName val="0"/>
          <c:showPercent val="0"/>
          <c:showBubbleSize val="0"/>
        </c:dLbls>
        <c:axId val="67840208"/>
        <c:axId val="67850000"/>
      </c:scatterChart>
      <c:valAx>
        <c:axId val="67840208"/>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850000"/>
        <c:crosses val="autoZero"/>
        <c:crossBetween val="midCat"/>
      </c:valAx>
      <c:valAx>
        <c:axId val="67850000"/>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840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過去の大型事業に係る地方債の償還終了及び新規地方債の発行抑制により、元利償還金は減少傾向にあるが、平成</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３０</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年度からは庁舎建設事業により発行された</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全ての</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地方債の</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償還が始ま</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あらたに石井幼稚園改築事業において地方債を発行したことから、</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暫くは高い水準で推移することが予想される。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新規地方債の発行については基本的に抑制しつつ、実施が不可欠な大型事業に係る財源確保にあたっては、補助金等の活用を念頭に置き、実質公債費比率の分子の増加を最小限に抑えて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過去の大型事業に係る地方債の償還終了により地方債の現在高は減少している</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、将来負担比率の分子は負数であるため将来負担比率は算出されていない。今後も現状を維持し、健全な財政運営を行えるよう努める。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徳島県石井町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財政調整基金及び減債基金については、前年度末残高を維持し、その他特定目的期基金については、廃棄物処理施設整備事業基金に約１億円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積立てたこと等により、約１．１億円の増となった。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基金の使途の明確化を図るために、個々の特定目的基金に積立てていくことを予定している。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廃棄物処理施設整備事業基金：廃棄物処理施設の整備及び関連事業の推進を図る。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地域福祉基金：民間の創意を生かした在宅福祉、生きがいと健康づくりその他高齢者の保健福祉に関する事業の推進に資する。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火葬場建設基金：町の火葬場建設に要する経費に充てる。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町営住宅施設整備事業基金：町営住宅施設の整備事業費の財源に充てる。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国際交流基金：国際交流を通じ見聞を広げ、国際的視野を身につけ、地域活性化の推進を図る。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廃棄物処理施設整備事業基金：一般廃棄物広域処理施設の整備に要する経費に充てるため、約１億円を積立てたことによる増加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廃棄物処理施設整備事業基金については、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一般廃棄物広域処理施設の整備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に関連し、今後も積立てを検討する。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火葬場建設基金については、将来的に積立てについて検討する。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前年度末残高を維持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今後は、特定目的基金を優先し積立てていく。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前年度末残高を維持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今後は、地方債の償還予定を踏まえて積立て、取り崩しをする予定。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26,131
25,880
28.85
9,327,622
8,886,121
355,926
5,722,518
5,287,797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年度については、固定資産台帳作成中のため、当該団体値は表示されていない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平成２７年度と比較し０．７ポイント低下しているが、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ポイント高い水準にある。こうした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を踏まえ、公共施設等総合管理計画に基づき、町全体の公共施設等の総量抑制、施設の維持管理・運営方法の見直し、資産の有効活用等、老朽化対策の取り組みを積極的に進めていく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3" name="直線コネクタ 72"/>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4"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5" name="直線コネクタ 74"/>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6"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7" name="直線コネクタ 76"/>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8"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9" name="フローチャート: 判断 78"/>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0" name="フローチャート: 判断 79"/>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71574</xdr:rowOff>
    </xdr:from>
    <xdr:to>
      <xdr:col>19</xdr:col>
      <xdr:colOff>187325</xdr:colOff>
      <xdr:row>30</xdr:row>
      <xdr:rowOff>1724</xdr:rowOff>
    </xdr:to>
    <xdr:sp macro="" textlink="">
      <xdr:nvSpPr>
        <xdr:cNvPr id="87" name="楕円 86"/>
        <xdr:cNvSpPr/>
      </xdr:nvSpPr>
      <xdr:spPr>
        <a:xfrm>
          <a:off x="4000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8" name="楕円 87"/>
        <xdr:cNvSpPr/>
      </xdr:nvSpPr>
      <xdr:spPr>
        <a:xfrm>
          <a:off x="3238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100783</xdr:rowOff>
    </xdr:from>
    <xdr:to>
      <xdr:col>19</xdr:col>
      <xdr:colOff>136525</xdr:colOff>
      <xdr:row>29</xdr:row>
      <xdr:rowOff>122374</xdr:rowOff>
    </xdr:to>
    <xdr:cxnSp macro="">
      <xdr:nvCxnSpPr>
        <xdr:cNvPr id="89" name="直線コネクタ 88"/>
        <xdr:cNvCxnSpPr/>
      </xdr:nvCxnSpPr>
      <xdr:spPr>
        <a:xfrm>
          <a:off x="3289300" y="5844358"/>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90"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1"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18251</xdr:rowOff>
    </xdr:from>
    <xdr:ext cx="405111" cy="259045"/>
    <xdr:sp macro="" textlink="">
      <xdr:nvSpPr>
        <xdr:cNvPr id="92" name="n_1main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3" name="n_2mainValue有形固定資産減価償却率"/>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債務償還可能年数については、類似団体の平均値を５．４ポイント下回っている。主な要因としては、過去の大型事業に係る地方債の償還終了による地方債残高の減少が考えられる。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引き続き類似団体平均値を上回らないよう取り組んでいく。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4" name="テキスト ボックス 11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6" name="テキスト ボックス 11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2" name="直線コネクタ 121"/>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5"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6" name="直線コネクタ 125"/>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7"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8" name="フローチャート: 判断 127"/>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64558</xdr:rowOff>
    </xdr:from>
    <xdr:to>
      <xdr:col>76</xdr:col>
      <xdr:colOff>73025</xdr:colOff>
      <xdr:row>34</xdr:row>
      <xdr:rowOff>166158</xdr:rowOff>
    </xdr:to>
    <xdr:sp macro="" textlink="">
      <xdr:nvSpPr>
        <xdr:cNvPr id="134" name="楕円 133"/>
        <xdr:cNvSpPr/>
      </xdr:nvSpPr>
      <xdr:spPr>
        <a:xfrm>
          <a:off x="14744700" y="66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150935</xdr:rowOff>
    </xdr:from>
    <xdr:ext cx="340478" cy="259045"/>
    <xdr:sp macro="" textlink="">
      <xdr:nvSpPr>
        <xdr:cNvPr id="135" name="債務償還可能年数該当値テキスト"/>
        <xdr:cNvSpPr txBox="1"/>
      </xdr:nvSpPr>
      <xdr:spPr>
        <a:xfrm>
          <a:off x="14846300" y="6580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26,131
25,880
28.85
9,327,622
8,886,121
355,926
5,722,518
5,287,797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57785</xdr:rowOff>
    </xdr:from>
    <xdr:to>
      <xdr:col>20</xdr:col>
      <xdr:colOff>38100</xdr:colOff>
      <xdr:row>37</xdr:row>
      <xdr:rowOff>159385</xdr:rowOff>
    </xdr:to>
    <xdr:sp macro="" textlink="">
      <xdr:nvSpPr>
        <xdr:cNvPr id="70" name="楕円 69"/>
        <xdr:cNvSpPr/>
      </xdr:nvSpPr>
      <xdr:spPr>
        <a:xfrm>
          <a:off x="3746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23495</xdr:rowOff>
    </xdr:from>
    <xdr:to>
      <xdr:col>15</xdr:col>
      <xdr:colOff>101600</xdr:colOff>
      <xdr:row>37</xdr:row>
      <xdr:rowOff>125095</xdr:rowOff>
    </xdr:to>
    <xdr:sp macro="" textlink="">
      <xdr:nvSpPr>
        <xdr:cNvPr id="71" name="楕円 70"/>
        <xdr:cNvSpPr/>
      </xdr:nvSpPr>
      <xdr:spPr>
        <a:xfrm>
          <a:off x="2857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177800</xdr:colOff>
      <xdr:row>37</xdr:row>
      <xdr:rowOff>108585</xdr:rowOff>
    </xdr:to>
    <xdr:cxnSp macro="">
      <xdr:nvCxnSpPr>
        <xdr:cNvPr id="72" name="直線コネクタ 71"/>
        <xdr:cNvCxnSpPr/>
      </xdr:nvCxnSpPr>
      <xdr:spPr>
        <a:xfrm>
          <a:off x="2908300" y="64179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3"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4"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4462</xdr:rowOff>
    </xdr:from>
    <xdr:ext cx="405111" cy="259045"/>
    <xdr:sp macro="" textlink="">
      <xdr:nvSpPr>
        <xdr:cNvPr id="75" name="n_1main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141622</xdr:rowOff>
    </xdr:from>
    <xdr:ext cx="405111" cy="259045"/>
    <xdr:sp macro="" textlink="">
      <xdr:nvSpPr>
        <xdr:cNvPr id="76" name="n_2mainValue【道路】&#10;有形固定資産減価償却率"/>
        <xdr:cNvSpPr txBox="1"/>
      </xdr:nvSpPr>
      <xdr:spPr>
        <a:xfrm>
          <a:off x="2705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134122</xdr:rowOff>
    </xdr:from>
    <xdr:to>
      <xdr:col>50</xdr:col>
      <xdr:colOff>165100</xdr:colOff>
      <xdr:row>38</xdr:row>
      <xdr:rowOff>64272</xdr:rowOff>
    </xdr:to>
    <xdr:sp macro="" textlink="">
      <xdr:nvSpPr>
        <xdr:cNvPr id="112" name="楕円 111"/>
        <xdr:cNvSpPr/>
      </xdr:nvSpPr>
      <xdr:spPr>
        <a:xfrm>
          <a:off x="9588500" y="64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137323</xdr:rowOff>
    </xdr:from>
    <xdr:to>
      <xdr:col>46</xdr:col>
      <xdr:colOff>38100</xdr:colOff>
      <xdr:row>38</xdr:row>
      <xdr:rowOff>67473</xdr:rowOff>
    </xdr:to>
    <xdr:sp macro="" textlink="">
      <xdr:nvSpPr>
        <xdr:cNvPr id="113" name="楕円 112"/>
        <xdr:cNvSpPr/>
      </xdr:nvSpPr>
      <xdr:spPr>
        <a:xfrm>
          <a:off x="8699500" y="64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13472</xdr:rowOff>
    </xdr:from>
    <xdr:to>
      <xdr:col>50</xdr:col>
      <xdr:colOff>114300</xdr:colOff>
      <xdr:row>38</xdr:row>
      <xdr:rowOff>16673</xdr:rowOff>
    </xdr:to>
    <xdr:cxnSp macro="">
      <xdr:nvCxnSpPr>
        <xdr:cNvPr id="114" name="直線コネクタ 113"/>
        <xdr:cNvCxnSpPr/>
      </xdr:nvCxnSpPr>
      <xdr:spPr>
        <a:xfrm flipV="1">
          <a:off x="8750300" y="652857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15"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16" name="n_2aveValue【道路】&#10;一人当たり延長"/>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80799</xdr:rowOff>
    </xdr:from>
    <xdr:ext cx="534377" cy="259045"/>
    <xdr:sp macro="" textlink="">
      <xdr:nvSpPr>
        <xdr:cNvPr id="117" name="n_1mainValue【道路】&#10;一人当たり延長"/>
        <xdr:cNvSpPr txBox="1"/>
      </xdr:nvSpPr>
      <xdr:spPr>
        <a:xfrm>
          <a:off x="9359411" y="625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84000</xdr:rowOff>
    </xdr:from>
    <xdr:ext cx="534377" cy="259045"/>
    <xdr:sp macro="" textlink="">
      <xdr:nvSpPr>
        <xdr:cNvPr id="118" name="n_2mainValue【道路】&#10;一人当たり延長"/>
        <xdr:cNvSpPr txBox="1"/>
      </xdr:nvSpPr>
      <xdr:spPr>
        <a:xfrm>
          <a:off x="8483111" y="625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141877</xdr:rowOff>
    </xdr:from>
    <xdr:to>
      <xdr:col>20</xdr:col>
      <xdr:colOff>38100</xdr:colOff>
      <xdr:row>60</xdr:row>
      <xdr:rowOff>72027</xdr:rowOff>
    </xdr:to>
    <xdr:sp macro="" textlink="">
      <xdr:nvSpPr>
        <xdr:cNvPr id="158" name="楕円 157"/>
        <xdr:cNvSpPr/>
      </xdr:nvSpPr>
      <xdr:spPr>
        <a:xfrm>
          <a:off x="3746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164737</xdr:rowOff>
    </xdr:from>
    <xdr:to>
      <xdr:col>15</xdr:col>
      <xdr:colOff>101600</xdr:colOff>
      <xdr:row>60</xdr:row>
      <xdr:rowOff>94887</xdr:rowOff>
    </xdr:to>
    <xdr:sp macro="" textlink="">
      <xdr:nvSpPr>
        <xdr:cNvPr id="159" name="楕円 158"/>
        <xdr:cNvSpPr/>
      </xdr:nvSpPr>
      <xdr:spPr>
        <a:xfrm>
          <a:off x="2857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21227</xdr:rowOff>
    </xdr:from>
    <xdr:to>
      <xdr:col>19</xdr:col>
      <xdr:colOff>177800</xdr:colOff>
      <xdr:row>60</xdr:row>
      <xdr:rowOff>44087</xdr:rowOff>
    </xdr:to>
    <xdr:cxnSp macro="">
      <xdr:nvCxnSpPr>
        <xdr:cNvPr id="160" name="直線コネクタ 159"/>
        <xdr:cNvCxnSpPr/>
      </xdr:nvCxnSpPr>
      <xdr:spPr>
        <a:xfrm flipV="1">
          <a:off x="2908300" y="103082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61"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2"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63154</xdr:rowOff>
    </xdr:from>
    <xdr:ext cx="405111" cy="259045"/>
    <xdr:sp macro="" textlink="">
      <xdr:nvSpPr>
        <xdr:cNvPr id="163" name="n_1mainValue【橋りょう・トンネル】&#10;有形固定資産減価償却率"/>
        <xdr:cNvSpPr txBox="1"/>
      </xdr:nvSpPr>
      <xdr:spPr>
        <a:xfrm>
          <a:off x="35820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86014</xdr:rowOff>
    </xdr:from>
    <xdr:ext cx="405111" cy="259045"/>
    <xdr:sp macro="" textlink="">
      <xdr:nvSpPr>
        <xdr:cNvPr id="164" name="n_2mainValue【橋りょう・トンネル】&#10;有形固定資産減価償却率"/>
        <xdr:cNvSpPr txBox="1"/>
      </xdr:nvSpPr>
      <xdr:spPr>
        <a:xfrm>
          <a:off x="2705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97151</xdr:rowOff>
    </xdr:from>
    <xdr:to>
      <xdr:col>50</xdr:col>
      <xdr:colOff>165100</xdr:colOff>
      <xdr:row>63</xdr:row>
      <xdr:rowOff>27301</xdr:rowOff>
    </xdr:to>
    <xdr:sp macro="" textlink="">
      <xdr:nvSpPr>
        <xdr:cNvPr id="202" name="楕円 201"/>
        <xdr:cNvSpPr/>
      </xdr:nvSpPr>
      <xdr:spPr>
        <a:xfrm>
          <a:off x="9588500" y="107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99881</xdr:rowOff>
    </xdr:from>
    <xdr:to>
      <xdr:col>46</xdr:col>
      <xdr:colOff>38100</xdr:colOff>
      <xdr:row>63</xdr:row>
      <xdr:rowOff>30031</xdr:rowOff>
    </xdr:to>
    <xdr:sp macro="" textlink="">
      <xdr:nvSpPr>
        <xdr:cNvPr id="203" name="楕円 202"/>
        <xdr:cNvSpPr/>
      </xdr:nvSpPr>
      <xdr:spPr>
        <a:xfrm>
          <a:off x="8699500" y="107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147951</xdr:rowOff>
    </xdr:from>
    <xdr:to>
      <xdr:col>50</xdr:col>
      <xdr:colOff>114300</xdr:colOff>
      <xdr:row>62</xdr:row>
      <xdr:rowOff>150681</xdr:rowOff>
    </xdr:to>
    <xdr:cxnSp macro="">
      <xdr:nvCxnSpPr>
        <xdr:cNvPr id="204" name="直線コネクタ 203"/>
        <xdr:cNvCxnSpPr/>
      </xdr:nvCxnSpPr>
      <xdr:spPr>
        <a:xfrm flipV="1">
          <a:off x="8750300" y="10777851"/>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56614</xdr:rowOff>
    </xdr:from>
    <xdr:ext cx="599010" cy="259045"/>
    <xdr:sp macro="" textlink="">
      <xdr:nvSpPr>
        <xdr:cNvPr id="205" name="n_1aveValue【橋りょう・トンネル】&#10;一人当たり有形固定資産（償却資産）額"/>
        <xdr:cNvSpPr txBox="1"/>
      </xdr:nvSpPr>
      <xdr:spPr>
        <a:xfrm>
          <a:off x="93270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103442</xdr:rowOff>
    </xdr:from>
    <xdr:ext cx="599010" cy="259045"/>
    <xdr:sp macro="" textlink="">
      <xdr:nvSpPr>
        <xdr:cNvPr id="206" name="n_2aveValue【橋りょう・トンネル】&#10;一人当たり有形固定資産（償却資産）額"/>
        <xdr:cNvSpPr txBox="1"/>
      </xdr:nvSpPr>
      <xdr:spPr>
        <a:xfrm>
          <a:off x="8450795" y="1090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43828</xdr:rowOff>
    </xdr:from>
    <xdr:ext cx="599010" cy="259045"/>
    <xdr:sp macro="" textlink="">
      <xdr:nvSpPr>
        <xdr:cNvPr id="207" name="n_1mainValue【橋りょう・トンネル】&#10;一人当たり有形固定資産（償却資産）額"/>
        <xdr:cNvSpPr txBox="1"/>
      </xdr:nvSpPr>
      <xdr:spPr>
        <a:xfrm>
          <a:off x="9327095" y="1050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46558</xdr:rowOff>
    </xdr:from>
    <xdr:ext cx="599010" cy="259045"/>
    <xdr:sp macro="" textlink="">
      <xdr:nvSpPr>
        <xdr:cNvPr id="208" name="n_2mainValue【橋りょう・トンネル】&#10;一人当たり有形固定資産（償却資産）額"/>
        <xdr:cNvSpPr txBox="1"/>
      </xdr:nvSpPr>
      <xdr:spPr>
        <a:xfrm>
          <a:off x="8450795" y="1050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38"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27305</xdr:rowOff>
    </xdr:from>
    <xdr:to>
      <xdr:col>20</xdr:col>
      <xdr:colOff>38100</xdr:colOff>
      <xdr:row>79</xdr:row>
      <xdr:rowOff>128905</xdr:rowOff>
    </xdr:to>
    <xdr:sp macro="" textlink="">
      <xdr:nvSpPr>
        <xdr:cNvPr id="247" name="楕円 246"/>
        <xdr:cNvSpPr/>
      </xdr:nvSpPr>
      <xdr:spPr>
        <a:xfrm>
          <a:off x="3746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23495</xdr:rowOff>
    </xdr:from>
    <xdr:to>
      <xdr:col>15</xdr:col>
      <xdr:colOff>101600</xdr:colOff>
      <xdr:row>79</xdr:row>
      <xdr:rowOff>125095</xdr:rowOff>
    </xdr:to>
    <xdr:sp macro="" textlink="">
      <xdr:nvSpPr>
        <xdr:cNvPr id="248" name="楕円 247"/>
        <xdr:cNvSpPr/>
      </xdr:nvSpPr>
      <xdr:spPr>
        <a:xfrm>
          <a:off x="2857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74295</xdr:rowOff>
    </xdr:from>
    <xdr:to>
      <xdr:col>19</xdr:col>
      <xdr:colOff>177800</xdr:colOff>
      <xdr:row>79</xdr:row>
      <xdr:rowOff>78105</xdr:rowOff>
    </xdr:to>
    <xdr:cxnSp macro="">
      <xdr:nvCxnSpPr>
        <xdr:cNvPr id="249" name="直線コネクタ 248"/>
        <xdr:cNvCxnSpPr/>
      </xdr:nvCxnSpPr>
      <xdr:spPr>
        <a:xfrm>
          <a:off x="2908300" y="136188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50"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51"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145432</xdr:rowOff>
    </xdr:from>
    <xdr:ext cx="405111" cy="259045"/>
    <xdr:sp macro="" textlink="">
      <xdr:nvSpPr>
        <xdr:cNvPr id="252" name="n_1mainValue【公営住宅】&#10;有形固定資産減価償却率"/>
        <xdr:cNvSpPr txBox="1"/>
      </xdr:nvSpPr>
      <xdr:spPr>
        <a:xfrm>
          <a:off x="35820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141622</xdr:rowOff>
    </xdr:from>
    <xdr:ext cx="405111" cy="259045"/>
    <xdr:sp macro="" textlink="">
      <xdr:nvSpPr>
        <xdr:cNvPr id="253" name="n_2mainValue【公営住宅】&#10;有形固定資産減価償却率"/>
        <xdr:cNvSpPr txBox="1"/>
      </xdr:nvSpPr>
      <xdr:spPr>
        <a:xfrm>
          <a:off x="2705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84"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107804</xdr:rowOff>
    </xdr:from>
    <xdr:to>
      <xdr:col>50</xdr:col>
      <xdr:colOff>165100</xdr:colOff>
      <xdr:row>86</xdr:row>
      <xdr:rowOff>37954</xdr:rowOff>
    </xdr:to>
    <xdr:sp macro="" textlink="">
      <xdr:nvSpPr>
        <xdr:cNvPr id="293" name="楕円 292"/>
        <xdr:cNvSpPr/>
      </xdr:nvSpPr>
      <xdr:spPr>
        <a:xfrm>
          <a:off x="9588500" y="1468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106824</xdr:rowOff>
    </xdr:from>
    <xdr:to>
      <xdr:col>46</xdr:col>
      <xdr:colOff>38100</xdr:colOff>
      <xdr:row>86</xdr:row>
      <xdr:rowOff>36974</xdr:rowOff>
    </xdr:to>
    <xdr:sp macro="" textlink="">
      <xdr:nvSpPr>
        <xdr:cNvPr id="294" name="楕円 293"/>
        <xdr:cNvSpPr/>
      </xdr:nvSpPr>
      <xdr:spPr>
        <a:xfrm>
          <a:off x="8699500" y="146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157624</xdr:rowOff>
    </xdr:from>
    <xdr:to>
      <xdr:col>50</xdr:col>
      <xdr:colOff>114300</xdr:colOff>
      <xdr:row>85</xdr:row>
      <xdr:rowOff>158604</xdr:rowOff>
    </xdr:to>
    <xdr:cxnSp macro="">
      <xdr:nvCxnSpPr>
        <xdr:cNvPr id="295" name="直線コネクタ 294"/>
        <xdr:cNvCxnSpPr/>
      </xdr:nvCxnSpPr>
      <xdr:spPr>
        <a:xfrm>
          <a:off x="8750300" y="1473087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6"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297" name="n_2aveValue【公営住宅】&#10;一人当たり面積"/>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29081</xdr:rowOff>
    </xdr:from>
    <xdr:ext cx="469744" cy="259045"/>
    <xdr:sp macro="" textlink="">
      <xdr:nvSpPr>
        <xdr:cNvPr id="298" name="n_1mainValue【公営住宅】&#10;一人当たり面積"/>
        <xdr:cNvSpPr txBox="1"/>
      </xdr:nvSpPr>
      <xdr:spPr>
        <a:xfrm>
          <a:off x="9391727" y="1477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53501</xdr:rowOff>
    </xdr:from>
    <xdr:ext cx="469744" cy="259045"/>
    <xdr:sp macro="" textlink="">
      <xdr:nvSpPr>
        <xdr:cNvPr id="299" name="n_2mainValue【公営住宅】&#10;一人当たり面積"/>
        <xdr:cNvSpPr txBox="1"/>
      </xdr:nvSpPr>
      <xdr:spPr>
        <a:xfrm>
          <a:off x="8515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46"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69487</xdr:rowOff>
    </xdr:from>
    <xdr:to>
      <xdr:col>81</xdr:col>
      <xdr:colOff>101600</xdr:colOff>
      <xdr:row>33</xdr:row>
      <xdr:rowOff>171087</xdr:rowOff>
    </xdr:to>
    <xdr:sp macro="" textlink="">
      <xdr:nvSpPr>
        <xdr:cNvPr id="355" name="楕円 354"/>
        <xdr:cNvSpPr/>
      </xdr:nvSpPr>
      <xdr:spPr>
        <a:xfrm>
          <a:off x="154305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72753</xdr:rowOff>
    </xdr:from>
    <xdr:to>
      <xdr:col>76</xdr:col>
      <xdr:colOff>165100</xdr:colOff>
      <xdr:row>34</xdr:row>
      <xdr:rowOff>2903</xdr:rowOff>
    </xdr:to>
    <xdr:sp macro="" textlink="">
      <xdr:nvSpPr>
        <xdr:cNvPr id="356" name="楕円 355"/>
        <xdr:cNvSpPr/>
      </xdr:nvSpPr>
      <xdr:spPr>
        <a:xfrm>
          <a:off x="145415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120287</xdr:rowOff>
    </xdr:from>
    <xdr:to>
      <xdr:col>81</xdr:col>
      <xdr:colOff>50800</xdr:colOff>
      <xdr:row>33</xdr:row>
      <xdr:rowOff>123553</xdr:rowOff>
    </xdr:to>
    <xdr:cxnSp macro="">
      <xdr:nvCxnSpPr>
        <xdr:cNvPr id="357" name="直線コネクタ 356"/>
        <xdr:cNvCxnSpPr/>
      </xdr:nvCxnSpPr>
      <xdr:spPr>
        <a:xfrm flipV="1">
          <a:off x="14592300" y="57781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58"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59"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16164</xdr:rowOff>
    </xdr:from>
    <xdr:ext cx="405111" cy="259045"/>
    <xdr:sp macro="" textlink="">
      <xdr:nvSpPr>
        <xdr:cNvPr id="360" name="n_1mainValue【認定こども園・幼稚園・保育所】&#10;有形固定資産減価償却率"/>
        <xdr:cNvSpPr txBox="1"/>
      </xdr:nvSpPr>
      <xdr:spPr>
        <a:xfrm>
          <a:off x="15266044" y="550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19430</xdr:rowOff>
    </xdr:from>
    <xdr:ext cx="405111" cy="259045"/>
    <xdr:sp macro="" textlink="">
      <xdr:nvSpPr>
        <xdr:cNvPr id="361" name="n_2mainValue【認定こども園・幼稚園・保育所】&#10;有形固定資産減価償却率"/>
        <xdr:cNvSpPr txBox="1"/>
      </xdr:nvSpPr>
      <xdr:spPr>
        <a:xfrm>
          <a:off x="14389744" y="550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90"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166370</xdr:rowOff>
    </xdr:from>
    <xdr:to>
      <xdr:col>112</xdr:col>
      <xdr:colOff>38100</xdr:colOff>
      <xdr:row>40</xdr:row>
      <xdr:rowOff>96520</xdr:rowOff>
    </xdr:to>
    <xdr:sp macro="" textlink="">
      <xdr:nvSpPr>
        <xdr:cNvPr id="399" name="楕円 398"/>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168275</xdr:rowOff>
    </xdr:from>
    <xdr:to>
      <xdr:col>107</xdr:col>
      <xdr:colOff>101600</xdr:colOff>
      <xdr:row>40</xdr:row>
      <xdr:rowOff>98425</xdr:rowOff>
    </xdr:to>
    <xdr:sp macro="" textlink="">
      <xdr:nvSpPr>
        <xdr:cNvPr id="400" name="楕円 399"/>
        <xdr:cNvSpPr/>
      </xdr:nvSpPr>
      <xdr:spPr>
        <a:xfrm>
          <a:off x="20383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45720</xdr:rowOff>
    </xdr:from>
    <xdr:to>
      <xdr:col>111</xdr:col>
      <xdr:colOff>177800</xdr:colOff>
      <xdr:row>40</xdr:row>
      <xdr:rowOff>47625</xdr:rowOff>
    </xdr:to>
    <xdr:cxnSp macro="">
      <xdr:nvCxnSpPr>
        <xdr:cNvPr id="401" name="直線コネクタ 400"/>
        <xdr:cNvCxnSpPr/>
      </xdr:nvCxnSpPr>
      <xdr:spPr>
        <a:xfrm flipV="1">
          <a:off x="20434300" y="69037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02"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03"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113047</xdr:rowOff>
    </xdr:from>
    <xdr:ext cx="469744" cy="259045"/>
    <xdr:sp macro="" textlink="">
      <xdr:nvSpPr>
        <xdr:cNvPr id="404" name="n_1mainValue【認定こども園・幼稚園・保育所】&#10;一人当たり面積"/>
        <xdr:cNvSpPr txBox="1"/>
      </xdr:nvSpPr>
      <xdr:spPr>
        <a:xfrm>
          <a:off x="210757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114952</xdr:rowOff>
    </xdr:from>
    <xdr:ext cx="469744" cy="259045"/>
    <xdr:sp macro="" textlink="">
      <xdr:nvSpPr>
        <xdr:cNvPr id="405" name="n_2mainValue【認定こども園・幼稚園・保育所】&#10;一人当たり面積"/>
        <xdr:cNvSpPr txBox="1"/>
      </xdr:nvSpPr>
      <xdr:spPr>
        <a:xfrm>
          <a:off x="20199427" y="663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35"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135890</xdr:rowOff>
    </xdr:from>
    <xdr:to>
      <xdr:col>81</xdr:col>
      <xdr:colOff>101600</xdr:colOff>
      <xdr:row>59</xdr:row>
      <xdr:rowOff>66040</xdr:rowOff>
    </xdr:to>
    <xdr:sp macro="" textlink="">
      <xdr:nvSpPr>
        <xdr:cNvPr id="444" name="楕円 443"/>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149225</xdr:rowOff>
    </xdr:from>
    <xdr:to>
      <xdr:col>76</xdr:col>
      <xdr:colOff>165100</xdr:colOff>
      <xdr:row>59</xdr:row>
      <xdr:rowOff>79375</xdr:rowOff>
    </xdr:to>
    <xdr:sp macro="" textlink="">
      <xdr:nvSpPr>
        <xdr:cNvPr id="445" name="楕円 444"/>
        <xdr:cNvSpPr/>
      </xdr:nvSpPr>
      <xdr:spPr>
        <a:xfrm>
          <a:off x="14541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xdr:rowOff>
    </xdr:from>
    <xdr:to>
      <xdr:col>81</xdr:col>
      <xdr:colOff>50800</xdr:colOff>
      <xdr:row>59</xdr:row>
      <xdr:rowOff>28575</xdr:rowOff>
    </xdr:to>
    <xdr:cxnSp macro="">
      <xdr:nvCxnSpPr>
        <xdr:cNvPr id="446" name="直線コネクタ 445"/>
        <xdr:cNvCxnSpPr/>
      </xdr:nvCxnSpPr>
      <xdr:spPr>
        <a:xfrm flipV="1">
          <a:off x="14592300" y="101307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47"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48"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82567</xdr:rowOff>
    </xdr:from>
    <xdr:ext cx="405111" cy="259045"/>
    <xdr:sp macro="" textlink="">
      <xdr:nvSpPr>
        <xdr:cNvPr id="449" name="n_1main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95902</xdr:rowOff>
    </xdr:from>
    <xdr:ext cx="405111" cy="259045"/>
    <xdr:sp macro="" textlink="">
      <xdr:nvSpPr>
        <xdr:cNvPr id="450" name="n_2mainValue【学校施設】&#10;有形固定資産減価償却率"/>
        <xdr:cNvSpPr txBox="1"/>
      </xdr:nvSpPr>
      <xdr:spPr>
        <a:xfrm>
          <a:off x="14389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78"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148539</xdr:rowOff>
    </xdr:from>
    <xdr:to>
      <xdr:col>112</xdr:col>
      <xdr:colOff>38100</xdr:colOff>
      <xdr:row>61</xdr:row>
      <xdr:rowOff>78689</xdr:rowOff>
    </xdr:to>
    <xdr:sp macro="" textlink="">
      <xdr:nvSpPr>
        <xdr:cNvPr id="487" name="楕円 486"/>
        <xdr:cNvSpPr/>
      </xdr:nvSpPr>
      <xdr:spPr>
        <a:xfrm>
          <a:off x="21272500" y="104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154940</xdr:rowOff>
    </xdr:from>
    <xdr:to>
      <xdr:col>107</xdr:col>
      <xdr:colOff>101600</xdr:colOff>
      <xdr:row>61</xdr:row>
      <xdr:rowOff>85090</xdr:rowOff>
    </xdr:to>
    <xdr:sp macro="" textlink="">
      <xdr:nvSpPr>
        <xdr:cNvPr id="488" name="楕円 487"/>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27889</xdr:rowOff>
    </xdr:from>
    <xdr:to>
      <xdr:col>111</xdr:col>
      <xdr:colOff>177800</xdr:colOff>
      <xdr:row>61</xdr:row>
      <xdr:rowOff>34290</xdr:rowOff>
    </xdr:to>
    <xdr:cxnSp macro="">
      <xdr:nvCxnSpPr>
        <xdr:cNvPr id="489" name="直線コネクタ 488"/>
        <xdr:cNvCxnSpPr/>
      </xdr:nvCxnSpPr>
      <xdr:spPr>
        <a:xfrm flipV="1">
          <a:off x="20434300" y="1048633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490"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491"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95216</xdr:rowOff>
    </xdr:from>
    <xdr:ext cx="469744" cy="259045"/>
    <xdr:sp macro="" textlink="">
      <xdr:nvSpPr>
        <xdr:cNvPr id="492" name="n_1mainValue【学校施設】&#10;一人当たり面積"/>
        <xdr:cNvSpPr txBox="1"/>
      </xdr:nvSpPr>
      <xdr:spPr>
        <a:xfrm>
          <a:off x="21075727" y="1021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493" name="n_2mainValue【学校施設】&#10;一人当たり面積"/>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0" name="テキスト ボックス 5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1" name="直線コネクタ 5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2" name="テキスト ボックス 52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3" name="直線コネクタ 5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4" name="テキスト ボックス 5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5" name="直線コネクタ 5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6" name="テキスト ボックス 5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7" name="直線コネクタ 5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8" name="テキスト ボックス 52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32" name="直線コネクタ 53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3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34" name="直線コネクタ 53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6" name="直線コネクタ 53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3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38" name="フローチャート: 判断 53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39" name="フローチャート: 判断 53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40" name="フローチャート: 判断 53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61976</xdr:rowOff>
    </xdr:from>
    <xdr:to>
      <xdr:col>81</xdr:col>
      <xdr:colOff>101600</xdr:colOff>
      <xdr:row>106</xdr:row>
      <xdr:rowOff>163576</xdr:rowOff>
    </xdr:to>
    <xdr:sp macro="" textlink="">
      <xdr:nvSpPr>
        <xdr:cNvPr id="546" name="楕円 545"/>
        <xdr:cNvSpPr/>
      </xdr:nvSpPr>
      <xdr:spPr>
        <a:xfrm>
          <a:off x="1543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29972</xdr:rowOff>
    </xdr:from>
    <xdr:to>
      <xdr:col>76</xdr:col>
      <xdr:colOff>165100</xdr:colOff>
      <xdr:row>106</xdr:row>
      <xdr:rowOff>131572</xdr:rowOff>
    </xdr:to>
    <xdr:sp macro="" textlink="">
      <xdr:nvSpPr>
        <xdr:cNvPr id="547" name="楕円 546"/>
        <xdr:cNvSpPr/>
      </xdr:nvSpPr>
      <xdr:spPr>
        <a:xfrm>
          <a:off x="14541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80772</xdr:rowOff>
    </xdr:from>
    <xdr:to>
      <xdr:col>81</xdr:col>
      <xdr:colOff>50800</xdr:colOff>
      <xdr:row>106</xdr:row>
      <xdr:rowOff>112776</xdr:rowOff>
    </xdr:to>
    <xdr:cxnSp macro="">
      <xdr:nvCxnSpPr>
        <xdr:cNvPr id="548" name="直線コネクタ 547"/>
        <xdr:cNvCxnSpPr/>
      </xdr:nvCxnSpPr>
      <xdr:spPr>
        <a:xfrm>
          <a:off x="14592300" y="18254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549"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50"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154703</xdr:rowOff>
    </xdr:from>
    <xdr:ext cx="405111" cy="259045"/>
    <xdr:sp macro="" textlink="">
      <xdr:nvSpPr>
        <xdr:cNvPr id="551" name="n_1mainValue【公民館】&#10;有形固定資産減価償却率"/>
        <xdr:cNvSpPr txBox="1"/>
      </xdr:nvSpPr>
      <xdr:spPr>
        <a:xfrm>
          <a:off x="152660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122699</xdr:rowOff>
    </xdr:from>
    <xdr:ext cx="405111" cy="259045"/>
    <xdr:sp macro="" textlink="">
      <xdr:nvSpPr>
        <xdr:cNvPr id="552" name="n_2mainValue【公民館】&#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74" name="直線コネクタ 573"/>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75"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76" name="直線コネクタ 575"/>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77"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78" name="直線コネクタ 577"/>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79"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80" name="フローチャート: 判断 579"/>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81" name="フローチャート: 判断 580"/>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82" name="フローチャート: 判断 581"/>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77978</xdr:rowOff>
    </xdr:from>
    <xdr:to>
      <xdr:col>112</xdr:col>
      <xdr:colOff>38100</xdr:colOff>
      <xdr:row>106</xdr:row>
      <xdr:rowOff>8128</xdr:rowOff>
    </xdr:to>
    <xdr:sp macro="" textlink="">
      <xdr:nvSpPr>
        <xdr:cNvPr id="588" name="楕円 587"/>
        <xdr:cNvSpPr/>
      </xdr:nvSpPr>
      <xdr:spPr>
        <a:xfrm>
          <a:off x="21272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589" name="楕円 588"/>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128778</xdr:rowOff>
    </xdr:to>
    <xdr:cxnSp macro="">
      <xdr:nvCxnSpPr>
        <xdr:cNvPr id="590" name="直線コネクタ 589"/>
        <xdr:cNvCxnSpPr/>
      </xdr:nvCxnSpPr>
      <xdr:spPr>
        <a:xfrm>
          <a:off x="20434300" y="1810131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591"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592"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24655</xdr:rowOff>
    </xdr:from>
    <xdr:ext cx="469744" cy="259045"/>
    <xdr:sp macro="" textlink="">
      <xdr:nvSpPr>
        <xdr:cNvPr id="593" name="n_1mainValue【公民館】&#10;一人当たり面積"/>
        <xdr:cNvSpPr txBox="1"/>
      </xdr:nvSpPr>
      <xdr:spPr>
        <a:xfrm>
          <a:off x="21075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594" name="n_2mainValue【公民館】&#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年度数値については、固定資産台帳作成中のため当該団体値は表示されていない。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年度数値について類似団体と比較して特に有形固定資産減価償却率が高くなっている施設は、公営住宅、認定こども園・幼稚園・保育所である。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公営住宅については公共施設等総合管理計画、公営住宅等長寿命化計画に基づき、取壊しも含め、修繕・改善に取り組んでいく。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認定こども園・幼稚園・保育所については、公共施設等総合管理計画に基づき、一部民営化も視野に入れた整備等の検討を行っていく。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26,131
25,880
28.85
9,327,622
8,886,121
355,926
5,722,518
5,287,797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73" name="直線コネクタ 72"/>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74"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75" name="直線コネクタ 74"/>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78"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79" name="フローチャート: 判断 78"/>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80" name="フローチャート: 判断 79"/>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101617</xdr:rowOff>
    </xdr:from>
    <xdr:ext cx="405111" cy="259045"/>
    <xdr:sp macro="" textlink="">
      <xdr:nvSpPr>
        <xdr:cNvPr id="81"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82" name="フローチャート: 判断 8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83"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89" name="楕円 88"/>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136978</xdr:rowOff>
    </xdr:from>
    <xdr:to>
      <xdr:col>15</xdr:col>
      <xdr:colOff>101600</xdr:colOff>
      <xdr:row>62</xdr:row>
      <xdr:rowOff>67128</xdr:rowOff>
    </xdr:to>
    <xdr:sp macro="" textlink="">
      <xdr:nvSpPr>
        <xdr:cNvPr id="90" name="楕円 89"/>
        <xdr:cNvSpPr/>
      </xdr:nvSpPr>
      <xdr:spPr>
        <a:xfrm>
          <a:off x="2857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62</xdr:row>
      <xdr:rowOff>16328</xdr:rowOff>
    </xdr:to>
    <xdr:cxnSp macro="">
      <xdr:nvCxnSpPr>
        <xdr:cNvPr id="91" name="直線コネクタ 90"/>
        <xdr:cNvCxnSpPr/>
      </xdr:nvCxnSpPr>
      <xdr:spPr>
        <a:xfrm flipV="1">
          <a:off x="2908300" y="10424160"/>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92" name="n_1mainValue【体育館・プー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58255</xdr:rowOff>
    </xdr:from>
    <xdr:ext cx="405111" cy="259045"/>
    <xdr:sp macro="" textlink="">
      <xdr:nvSpPr>
        <xdr:cNvPr id="93" name="n_2mainValue【体育館・プール】&#10;有形固定資産減価償却率"/>
        <xdr:cNvSpPr txBox="1"/>
      </xdr:nvSpPr>
      <xdr:spPr>
        <a:xfrm>
          <a:off x="2705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17" name="直線コネクタ 116"/>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18"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19" name="直線コネクタ 118"/>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20"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21" name="直線コネクタ 120"/>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22"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23" name="フローチャート: 判断 122"/>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24" name="フローチャート: 判断 123"/>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2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26" name="フローチャート: 判断 125"/>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27"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139700</xdr:rowOff>
    </xdr:from>
    <xdr:to>
      <xdr:col>50</xdr:col>
      <xdr:colOff>165100</xdr:colOff>
      <xdr:row>61</xdr:row>
      <xdr:rowOff>69850</xdr:rowOff>
    </xdr:to>
    <xdr:sp macro="" textlink="">
      <xdr:nvSpPr>
        <xdr:cNvPr id="133" name="楕円 132"/>
        <xdr:cNvSpPr/>
      </xdr:nvSpPr>
      <xdr:spPr>
        <a:xfrm>
          <a:off x="958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139700</xdr:rowOff>
    </xdr:from>
    <xdr:to>
      <xdr:col>46</xdr:col>
      <xdr:colOff>38100</xdr:colOff>
      <xdr:row>61</xdr:row>
      <xdr:rowOff>69850</xdr:rowOff>
    </xdr:to>
    <xdr:sp macro="" textlink="">
      <xdr:nvSpPr>
        <xdr:cNvPr id="134" name="楕円 133"/>
        <xdr:cNvSpPr/>
      </xdr:nvSpPr>
      <xdr:spPr>
        <a:xfrm>
          <a:off x="8699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19050</xdr:rowOff>
    </xdr:from>
    <xdr:to>
      <xdr:col>50</xdr:col>
      <xdr:colOff>114300</xdr:colOff>
      <xdr:row>61</xdr:row>
      <xdr:rowOff>19050</xdr:rowOff>
    </xdr:to>
    <xdr:cxnSp macro="">
      <xdr:nvCxnSpPr>
        <xdr:cNvPr id="135" name="直線コネクタ 134"/>
        <xdr:cNvCxnSpPr/>
      </xdr:nvCxnSpPr>
      <xdr:spPr>
        <a:xfrm>
          <a:off x="8750300" y="1047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60977</xdr:rowOff>
    </xdr:from>
    <xdr:ext cx="469744" cy="259045"/>
    <xdr:sp macro="" textlink="">
      <xdr:nvSpPr>
        <xdr:cNvPr id="136" name="n_1mainValue【体育館・プール】&#10;一人当たり面積"/>
        <xdr:cNvSpPr txBox="1"/>
      </xdr:nvSpPr>
      <xdr:spPr>
        <a:xfrm>
          <a:off x="93917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60977</xdr:rowOff>
    </xdr:from>
    <xdr:ext cx="469744" cy="259045"/>
    <xdr:sp macro="" textlink="">
      <xdr:nvSpPr>
        <xdr:cNvPr id="137" name="n_2mainValue【体育館・プール】&#10;一人当たり面積"/>
        <xdr:cNvSpPr txBox="1"/>
      </xdr:nvSpPr>
      <xdr:spPr>
        <a:xfrm>
          <a:off x="85154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8" name="テキスト ボックス 14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9" name="直線コネクタ 14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0" name="テキスト ボックス 14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1" name="直線コネクタ 15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2" name="テキスト ボックス 15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3" name="直線コネクタ 15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4" name="テキスト ボックス 15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5" name="直線コネクタ 15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6" name="テキスト ボックス 15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160" name="直線コネクタ 159"/>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161"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162" name="直線コネクタ 161"/>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3"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4" name="直線コネクタ 16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165"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166" name="フローチャート: 判断 165"/>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167" name="フローチャート: 判断 166"/>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168"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169" name="フローチャート: 判断 16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170"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101600</xdr:rowOff>
    </xdr:from>
    <xdr:to>
      <xdr:col>20</xdr:col>
      <xdr:colOff>38100</xdr:colOff>
      <xdr:row>79</xdr:row>
      <xdr:rowOff>31750</xdr:rowOff>
    </xdr:to>
    <xdr:sp macro="" textlink="">
      <xdr:nvSpPr>
        <xdr:cNvPr id="176" name="楕円 175"/>
        <xdr:cNvSpPr/>
      </xdr:nvSpPr>
      <xdr:spPr>
        <a:xfrm>
          <a:off x="3746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108458</xdr:rowOff>
    </xdr:from>
    <xdr:to>
      <xdr:col>15</xdr:col>
      <xdr:colOff>101600</xdr:colOff>
      <xdr:row>79</xdr:row>
      <xdr:rowOff>38608</xdr:rowOff>
    </xdr:to>
    <xdr:sp macro="" textlink="">
      <xdr:nvSpPr>
        <xdr:cNvPr id="177" name="楕円 176"/>
        <xdr:cNvSpPr/>
      </xdr:nvSpPr>
      <xdr:spPr>
        <a:xfrm>
          <a:off x="2857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152400</xdr:rowOff>
    </xdr:from>
    <xdr:to>
      <xdr:col>19</xdr:col>
      <xdr:colOff>177800</xdr:colOff>
      <xdr:row>78</xdr:row>
      <xdr:rowOff>159258</xdr:rowOff>
    </xdr:to>
    <xdr:cxnSp macro="">
      <xdr:nvCxnSpPr>
        <xdr:cNvPr id="178" name="直線コネクタ 177"/>
        <xdr:cNvCxnSpPr/>
      </xdr:nvCxnSpPr>
      <xdr:spPr>
        <a:xfrm flipV="1">
          <a:off x="2908300" y="135255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179" name="n_1mainValue【福祉施設】&#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55135</xdr:rowOff>
    </xdr:from>
    <xdr:ext cx="405111" cy="259045"/>
    <xdr:sp macro="" textlink="">
      <xdr:nvSpPr>
        <xdr:cNvPr id="180" name="n_2mainValue【福祉施設】&#10;有形固定資産減価償却率"/>
        <xdr:cNvSpPr txBox="1"/>
      </xdr:nvSpPr>
      <xdr:spPr>
        <a:xfrm>
          <a:off x="2705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1" name="直線コネクタ 1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2" name="テキスト ボックス 1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3" name="直線コネクタ 1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4" name="テキスト ボックス 1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5" name="直線コネクタ 1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6" name="テキスト ボックス 1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7" name="直線コネクタ 1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8" name="テキスト ボックス 1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0" name="テキスト ボックス 1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02" name="直線コネクタ 201"/>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03"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04" name="直線コネクタ 203"/>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05"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06" name="直線コネクタ 205"/>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07"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08" name="フローチャート: 判断 207"/>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09" name="フローチャート: 判断 208"/>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10"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11" name="フローチャート: 判断 210"/>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12"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3" name="テキスト ボックス 2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4" name="テキスト ボックス 2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5" name="テキスト ボックス 2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6" name="テキスト ボックス 2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7" name="テキスト ボックス 2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71882</xdr:rowOff>
    </xdr:from>
    <xdr:to>
      <xdr:col>50</xdr:col>
      <xdr:colOff>165100</xdr:colOff>
      <xdr:row>86</xdr:row>
      <xdr:rowOff>2032</xdr:rowOff>
    </xdr:to>
    <xdr:sp macro="" textlink="">
      <xdr:nvSpPr>
        <xdr:cNvPr id="218" name="楕円 217"/>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76454</xdr:rowOff>
    </xdr:from>
    <xdr:to>
      <xdr:col>46</xdr:col>
      <xdr:colOff>38100</xdr:colOff>
      <xdr:row>86</xdr:row>
      <xdr:rowOff>6604</xdr:rowOff>
    </xdr:to>
    <xdr:sp macro="" textlink="">
      <xdr:nvSpPr>
        <xdr:cNvPr id="219" name="楕円 218"/>
        <xdr:cNvSpPr/>
      </xdr:nvSpPr>
      <xdr:spPr>
        <a:xfrm>
          <a:off x="8699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122682</xdr:rowOff>
    </xdr:from>
    <xdr:to>
      <xdr:col>50</xdr:col>
      <xdr:colOff>114300</xdr:colOff>
      <xdr:row>85</xdr:row>
      <xdr:rowOff>127254</xdr:rowOff>
    </xdr:to>
    <xdr:cxnSp macro="">
      <xdr:nvCxnSpPr>
        <xdr:cNvPr id="220" name="直線コネクタ 219"/>
        <xdr:cNvCxnSpPr/>
      </xdr:nvCxnSpPr>
      <xdr:spPr>
        <a:xfrm flipV="1">
          <a:off x="8750300" y="14695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21" name="n_1main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169181</xdr:rowOff>
    </xdr:from>
    <xdr:ext cx="469744" cy="259045"/>
    <xdr:sp macro="" textlink="">
      <xdr:nvSpPr>
        <xdr:cNvPr id="222" name="n_2mainValue【福祉施設】&#10;一人当たり面積"/>
        <xdr:cNvSpPr txBox="1"/>
      </xdr:nvSpPr>
      <xdr:spPr>
        <a:xfrm>
          <a:off x="8515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3" name="テキスト ボックス 2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4" name="直線コネクタ 2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5" name="テキスト ボックス 23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6" name="直線コネクタ 2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7" name="テキスト ボックス 2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8" name="直線コネクタ 2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9" name="テキスト ボックス 2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0" name="直線コネクタ 2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1" name="テキスト ボックス 2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2" name="直線コネクタ 2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3" name="テキスト ボックス 24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47" name="直線コネクタ 246"/>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48"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49" name="直線コネクタ 248"/>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1" name="直線コネクタ 25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252"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53" name="フローチャート: 判断 252"/>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54" name="フローチャート: 判断 253"/>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255"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256" name="フローチャート: 判断 255"/>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257"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8" name="テキスト ボックス 2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263" name="楕円 262"/>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98</xdr:row>
      <xdr:rowOff>67327</xdr:rowOff>
    </xdr:from>
    <xdr:ext cx="469744" cy="259045"/>
    <xdr:sp macro="" textlink="">
      <xdr:nvSpPr>
        <xdr:cNvPr id="264" name="n_1mainValue【市民会館】&#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3" name="テキスト ボックス 2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4" name="直線コネクタ 2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5" name="直線コネクタ 2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6" name="テキスト ボックス 2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77" name="直線コネクタ 2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78" name="テキスト ボックス 2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79" name="直線コネクタ 2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0" name="テキスト ボックス 2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1" name="直線コネクタ 2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2" name="テキスト ボックス 2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3" name="直線コネクタ 2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4" name="テキスト ボックス 2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5" name="直線コネクタ 2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6" name="テキスト ボックス 2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7" name="直線コネクタ 2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8" name="テキスト ボックス 2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290" name="直線コネクタ 289"/>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291"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292" name="直線コネクタ 291"/>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293"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294" name="直線コネクタ 293"/>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295"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96" name="フローチャート: 判断 295"/>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297" name="フローチャート: 判断 296"/>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298"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299" name="フローチャート: 判断 298"/>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00"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1" name="テキスト ボックス 3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2" name="テキスト ボックス 3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3" name="テキスト ボックス 3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4" name="テキスト ボックス 3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5" name="テキスト ボックス 3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149498</xdr:rowOff>
    </xdr:from>
    <xdr:to>
      <xdr:col>50</xdr:col>
      <xdr:colOff>165100</xdr:colOff>
      <xdr:row>109</xdr:row>
      <xdr:rowOff>79648</xdr:rowOff>
    </xdr:to>
    <xdr:sp macro="" textlink="">
      <xdr:nvSpPr>
        <xdr:cNvPr id="306" name="楕円 305"/>
        <xdr:cNvSpPr/>
      </xdr:nvSpPr>
      <xdr:spPr>
        <a:xfrm>
          <a:off x="9588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109</xdr:row>
      <xdr:rowOff>70775</xdr:rowOff>
    </xdr:from>
    <xdr:ext cx="469744" cy="259045"/>
    <xdr:sp macro="" textlink="">
      <xdr:nvSpPr>
        <xdr:cNvPr id="307" name="n_1mainValue【市民会館】&#10;一人当たり面積"/>
        <xdr:cNvSpPr txBox="1"/>
      </xdr:nvSpPr>
      <xdr:spPr>
        <a:xfrm>
          <a:off x="9391727" y="1875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32" name="直線コネクタ 331"/>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33"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34" name="直線コネクタ 333"/>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3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36" name="直線コネクタ 33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37"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38" name="フローチャート: 判断 337"/>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39" name="フローチャート: 判断 338"/>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340"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41" name="フローチャート: 判断 340"/>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342"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348" name="楕円 347"/>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349" name="楕円 348"/>
        <xdr:cNvSpPr/>
      </xdr:nvSpPr>
      <xdr:spPr>
        <a:xfrm>
          <a:off x="14541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81915</xdr:rowOff>
    </xdr:to>
    <xdr:cxnSp macro="">
      <xdr:nvCxnSpPr>
        <xdr:cNvPr id="350" name="直線コネクタ 349"/>
        <xdr:cNvCxnSpPr/>
      </xdr:nvCxnSpPr>
      <xdr:spPr>
        <a:xfrm flipV="1">
          <a:off x="14592300" y="63855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109237</xdr:rowOff>
    </xdr:from>
    <xdr:ext cx="405111" cy="259045"/>
    <xdr:sp macro="" textlink="">
      <xdr:nvSpPr>
        <xdr:cNvPr id="351" name="n_1mainValue【一般廃棄物処理施設】&#10;有形固定資産減価償却率"/>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352" name="n_2mainValue【一般廃棄物処理施設】&#10;有形固定資産減価償却率"/>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4" name="テキスト ボックス 3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6" name="テキスト ボックス 3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8" name="テキスト ボックス 3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0" name="テキスト ボックス 3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74" name="直線コネクタ 373"/>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75"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76" name="直線コネクタ 375"/>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77"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78" name="直線コネクタ 377"/>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79"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80" name="フローチャート: 判断 379"/>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81" name="フローチャート: 判断 380"/>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382"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83" name="フローチャート: 判断 382"/>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84"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137835</xdr:rowOff>
    </xdr:from>
    <xdr:to>
      <xdr:col>112</xdr:col>
      <xdr:colOff>38100</xdr:colOff>
      <xdr:row>41</xdr:row>
      <xdr:rowOff>67985</xdr:rowOff>
    </xdr:to>
    <xdr:sp macro="" textlink="">
      <xdr:nvSpPr>
        <xdr:cNvPr id="390" name="楕円 389"/>
        <xdr:cNvSpPr/>
      </xdr:nvSpPr>
      <xdr:spPr>
        <a:xfrm>
          <a:off x="21272500" y="69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138585</xdr:rowOff>
    </xdr:from>
    <xdr:to>
      <xdr:col>107</xdr:col>
      <xdr:colOff>101600</xdr:colOff>
      <xdr:row>41</xdr:row>
      <xdr:rowOff>68735</xdr:rowOff>
    </xdr:to>
    <xdr:sp macro="" textlink="">
      <xdr:nvSpPr>
        <xdr:cNvPr id="391" name="楕円 390"/>
        <xdr:cNvSpPr/>
      </xdr:nvSpPr>
      <xdr:spPr>
        <a:xfrm>
          <a:off x="20383500" y="69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17185</xdr:rowOff>
    </xdr:from>
    <xdr:to>
      <xdr:col>111</xdr:col>
      <xdr:colOff>177800</xdr:colOff>
      <xdr:row>41</xdr:row>
      <xdr:rowOff>17935</xdr:rowOff>
    </xdr:to>
    <xdr:cxnSp macro="">
      <xdr:nvCxnSpPr>
        <xdr:cNvPr id="392" name="直線コネクタ 391"/>
        <xdr:cNvCxnSpPr/>
      </xdr:nvCxnSpPr>
      <xdr:spPr>
        <a:xfrm flipV="1">
          <a:off x="20434300" y="7046635"/>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59112</xdr:rowOff>
    </xdr:from>
    <xdr:ext cx="534377" cy="259045"/>
    <xdr:sp macro="" textlink="">
      <xdr:nvSpPr>
        <xdr:cNvPr id="393" name="n_1mainValue【一般廃棄物処理施設】&#10;一人当たり有形固定資産（償却資産）額"/>
        <xdr:cNvSpPr txBox="1"/>
      </xdr:nvSpPr>
      <xdr:spPr>
        <a:xfrm>
          <a:off x="21043411" y="70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59862</xdr:rowOff>
    </xdr:from>
    <xdr:ext cx="534377" cy="259045"/>
    <xdr:sp macro="" textlink="">
      <xdr:nvSpPr>
        <xdr:cNvPr id="394" name="n_2mainValue【一般廃棄物処理施設】&#10;一人当たり有形固定資産（償却資産）額"/>
        <xdr:cNvSpPr txBox="1"/>
      </xdr:nvSpPr>
      <xdr:spPr>
        <a:xfrm>
          <a:off x="20167111" y="708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5" name="テキスト ボックス 4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5" name="テキスト ボックス 41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19" name="直線コネクタ 418"/>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20"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21" name="直線コネクタ 420"/>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22"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23" name="直線コネクタ 422"/>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24"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25" name="フローチャート: 判断 424"/>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26" name="フローチャート: 判断 425"/>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427"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28" name="フローチャート: 判断 427"/>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74312</xdr:rowOff>
    </xdr:from>
    <xdr:ext cx="405111" cy="259045"/>
    <xdr:sp macro="" textlink="">
      <xdr:nvSpPr>
        <xdr:cNvPr id="429"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57785</xdr:rowOff>
    </xdr:from>
    <xdr:to>
      <xdr:col>81</xdr:col>
      <xdr:colOff>101600</xdr:colOff>
      <xdr:row>58</xdr:row>
      <xdr:rowOff>159385</xdr:rowOff>
    </xdr:to>
    <xdr:sp macro="" textlink="">
      <xdr:nvSpPr>
        <xdr:cNvPr id="435" name="楕円 434"/>
        <xdr:cNvSpPr/>
      </xdr:nvSpPr>
      <xdr:spPr>
        <a:xfrm>
          <a:off x="15430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436" name="楕円 435"/>
        <xdr:cNvSpPr/>
      </xdr:nvSpPr>
      <xdr:spPr>
        <a:xfrm>
          <a:off x="14541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108585</xdr:rowOff>
    </xdr:from>
    <xdr:to>
      <xdr:col>81</xdr:col>
      <xdr:colOff>50800</xdr:colOff>
      <xdr:row>58</xdr:row>
      <xdr:rowOff>146685</xdr:rowOff>
    </xdr:to>
    <xdr:cxnSp macro="">
      <xdr:nvCxnSpPr>
        <xdr:cNvPr id="437" name="直線コネクタ 436"/>
        <xdr:cNvCxnSpPr/>
      </xdr:nvCxnSpPr>
      <xdr:spPr>
        <a:xfrm flipV="1">
          <a:off x="14592300" y="100526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438" name="n_1mainValue【保健センター・保健所】&#10;有形固定資産減価償却率"/>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439" name="n_2mainValue【保健センター・保健所】&#10;有形固定資産減価償却率"/>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0" name="直線コネクタ 4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1" name="テキスト ボックス 4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2" name="直線コネクタ 4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3" name="テキスト ボックス 4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4" name="直線コネクタ 4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5" name="テキスト ボックス 4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6" name="直線コネクタ 4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7" name="テキスト ボックス 4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8" name="直線コネクタ 4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9" name="テキスト ボックス 4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0" name="直線コネクタ 4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1" name="テキスト ボックス 4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65" name="直線コネクタ 464"/>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6"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7" name="直線コネクタ 466"/>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68"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69" name="直線コネクタ 468"/>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70"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71" name="フローチャート: 判断 470"/>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72" name="フローチャート: 判断 471"/>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473"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74" name="フローチャート: 判断 473"/>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475"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481" name="楕円 480"/>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17780</xdr:rowOff>
    </xdr:from>
    <xdr:to>
      <xdr:col>107</xdr:col>
      <xdr:colOff>101600</xdr:colOff>
      <xdr:row>64</xdr:row>
      <xdr:rowOff>119380</xdr:rowOff>
    </xdr:to>
    <xdr:sp macro="" textlink="">
      <xdr:nvSpPr>
        <xdr:cNvPr id="482" name="楕円 481"/>
        <xdr:cNvSpPr/>
      </xdr:nvSpPr>
      <xdr:spPr>
        <a:xfrm>
          <a:off x="2038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68580</xdr:rowOff>
    </xdr:to>
    <xdr:cxnSp macro="">
      <xdr:nvCxnSpPr>
        <xdr:cNvPr id="483" name="直線コネクタ 482"/>
        <xdr:cNvCxnSpPr/>
      </xdr:nvCxnSpPr>
      <xdr:spPr>
        <a:xfrm flipV="1">
          <a:off x="20434300" y="110381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107242</xdr:rowOff>
    </xdr:from>
    <xdr:ext cx="469744" cy="259045"/>
    <xdr:sp macro="" textlink="">
      <xdr:nvSpPr>
        <xdr:cNvPr id="484" name="n_1mainValue【保健センター・保健所】&#10;一人当たり面積"/>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485" name="n_2mainValue【保健センター・保健所】&#10;一人当たり面積"/>
        <xdr:cNvSpPr txBox="1"/>
      </xdr:nvSpPr>
      <xdr:spPr>
        <a:xfrm>
          <a:off x="20199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11" name="直線コネクタ 510"/>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12"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13" name="直線コネクタ 512"/>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5" name="直線コネクタ 51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16"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17" name="フローチャート: 判断 516"/>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18" name="フローチャート: 判断 517"/>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519"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20" name="フローチャート: 判断 519"/>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521"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99968</xdr:rowOff>
    </xdr:from>
    <xdr:to>
      <xdr:col>81</xdr:col>
      <xdr:colOff>101600</xdr:colOff>
      <xdr:row>84</xdr:row>
      <xdr:rowOff>30118</xdr:rowOff>
    </xdr:to>
    <xdr:sp macro="" textlink="">
      <xdr:nvSpPr>
        <xdr:cNvPr id="527" name="楕円 526"/>
        <xdr:cNvSpPr/>
      </xdr:nvSpPr>
      <xdr:spPr>
        <a:xfrm>
          <a:off x="15430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52614</xdr:rowOff>
    </xdr:from>
    <xdr:to>
      <xdr:col>76</xdr:col>
      <xdr:colOff>165100</xdr:colOff>
      <xdr:row>83</xdr:row>
      <xdr:rowOff>154214</xdr:rowOff>
    </xdr:to>
    <xdr:sp macro="" textlink="">
      <xdr:nvSpPr>
        <xdr:cNvPr id="528" name="楕円 527"/>
        <xdr:cNvSpPr/>
      </xdr:nvSpPr>
      <xdr:spPr>
        <a:xfrm>
          <a:off x="14541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103414</xdr:rowOff>
    </xdr:from>
    <xdr:to>
      <xdr:col>81</xdr:col>
      <xdr:colOff>50800</xdr:colOff>
      <xdr:row>83</xdr:row>
      <xdr:rowOff>150768</xdr:rowOff>
    </xdr:to>
    <xdr:cxnSp macro="">
      <xdr:nvCxnSpPr>
        <xdr:cNvPr id="529" name="直線コネクタ 528"/>
        <xdr:cNvCxnSpPr/>
      </xdr:nvCxnSpPr>
      <xdr:spPr>
        <a:xfrm>
          <a:off x="14592300" y="1433376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530" name="n_1main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145341</xdr:rowOff>
    </xdr:from>
    <xdr:ext cx="405111" cy="259045"/>
    <xdr:sp macro="" textlink="">
      <xdr:nvSpPr>
        <xdr:cNvPr id="531" name="n_2mainValue【消防施設】&#10;有形固定資産減価償却率"/>
        <xdr:cNvSpPr txBox="1"/>
      </xdr:nvSpPr>
      <xdr:spPr>
        <a:xfrm>
          <a:off x="14389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2" name="直線コネクタ 5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3" name="テキスト ボックス 5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4" name="直線コネクタ 5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5" name="テキスト ボックス 5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6" name="直線コネクタ 5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7" name="テキスト ボックス 5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8" name="直線コネクタ 5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9" name="テキスト ボックス 5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53" name="直線コネクタ 552"/>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54"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55" name="直線コネクタ 554"/>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5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57" name="直線コネクタ 55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58"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59" name="フローチャート: 判断 558"/>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60" name="フローチャート: 判断 559"/>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93742</xdr:rowOff>
    </xdr:from>
    <xdr:ext cx="469744" cy="259045"/>
    <xdr:sp macro="" textlink="">
      <xdr:nvSpPr>
        <xdr:cNvPr id="561"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62" name="フローチャート: 判断 561"/>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116603</xdr:rowOff>
    </xdr:from>
    <xdr:ext cx="469744" cy="259045"/>
    <xdr:sp macro="" textlink="">
      <xdr:nvSpPr>
        <xdr:cNvPr id="563" name="n_2ave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569" name="楕円 568"/>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570" name="楕円 569"/>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56387</xdr:rowOff>
    </xdr:to>
    <xdr:cxnSp macro="">
      <xdr:nvCxnSpPr>
        <xdr:cNvPr id="571" name="直線コネクタ 570"/>
        <xdr:cNvCxnSpPr/>
      </xdr:nvCxnSpPr>
      <xdr:spPr>
        <a:xfrm flipV="1">
          <a:off x="20434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572" name="n_1main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573" name="n_2main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99" name="直線コネクタ 598"/>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0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1" name="直線コネクタ 60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2"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3" name="直線コネクタ 602"/>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04"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05" name="フローチャート: 判断 604"/>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06" name="フローチャート: 判断 605"/>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127198</xdr:rowOff>
    </xdr:from>
    <xdr:ext cx="405111" cy="259045"/>
    <xdr:sp macro="" textlink="">
      <xdr:nvSpPr>
        <xdr:cNvPr id="607"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08" name="フローチャート: 判断 607"/>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609"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156029</xdr:rowOff>
    </xdr:from>
    <xdr:to>
      <xdr:col>81</xdr:col>
      <xdr:colOff>101600</xdr:colOff>
      <xdr:row>108</xdr:row>
      <xdr:rowOff>86179</xdr:rowOff>
    </xdr:to>
    <xdr:sp macro="" textlink="">
      <xdr:nvSpPr>
        <xdr:cNvPr id="615" name="楕円 614"/>
        <xdr:cNvSpPr/>
      </xdr:nvSpPr>
      <xdr:spPr>
        <a:xfrm>
          <a:off x="15430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28666</xdr:rowOff>
    </xdr:from>
    <xdr:to>
      <xdr:col>76</xdr:col>
      <xdr:colOff>165100</xdr:colOff>
      <xdr:row>108</xdr:row>
      <xdr:rowOff>130266</xdr:rowOff>
    </xdr:to>
    <xdr:sp macro="" textlink="">
      <xdr:nvSpPr>
        <xdr:cNvPr id="616" name="楕円 615"/>
        <xdr:cNvSpPr/>
      </xdr:nvSpPr>
      <xdr:spPr>
        <a:xfrm>
          <a:off x="14541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35379</xdr:rowOff>
    </xdr:from>
    <xdr:to>
      <xdr:col>81</xdr:col>
      <xdr:colOff>50800</xdr:colOff>
      <xdr:row>108</xdr:row>
      <xdr:rowOff>79466</xdr:rowOff>
    </xdr:to>
    <xdr:cxnSp macro="">
      <xdr:nvCxnSpPr>
        <xdr:cNvPr id="617" name="直線コネクタ 616"/>
        <xdr:cNvCxnSpPr/>
      </xdr:nvCxnSpPr>
      <xdr:spPr>
        <a:xfrm flipV="1">
          <a:off x="14592300" y="1855197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77306</xdr:rowOff>
    </xdr:from>
    <xdr:ext cx="405111" cy="259045"/>
    <xdr:sp macro="" textlink="">
      <xdr:nvSpPr>
        <xdr:cNvPr id="618" name="n_1mainValue【庁舎】&#10;有形固定資産減価償却率"/>
        <xdr:cNvSpPr txBox="1"/>
      </xdr:nvSpPr>
      <xdr:spPr>
        <a:xfrm>
          <a:off x="152660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121393</xdr:rowOff>
    </xdr:from>
    <xdr:ext cx="340478" cy="259045"/>
    <xdr:sp macro="" textlink="">
      <xdr:nvSpPr>
        <xdr:cNvPr id="619" name="n_2mainValue【庁舎】&#10;有形固定資産減価償却率"/>
        <xdr:cNvSpPr txBox="1"/>
      </xdr:nvSpPr>
      <xdr:spPr>
        <a:xfrm>
          <a:off x="14422061" y="186379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45" name="直線コネクタ 644"/>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46"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47" name="直線コネクタ 646"/>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48"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49" name="直線コネクタ 648"/>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50"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51" name="フローチャート: 判断 650"/>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52" name="フローチャート: 判断 651"/>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653"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54" name="フローチャート: 判断 653"/>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34307</xdr:rowOff>
    </xdr:from>
    <xdr:ext cx="469744" cy="259045"/>
    <xdr:sp macro="" textlink="">
      <xdr:nvSpPr>
        <xdr:cNvPr id="655"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99968</xdr:rowOff>
    </xdr:from>
    <xdr:to>
      <xdr:col>112</xdr:col>
      <xdr:colOff>38100</xdr:colOff>
      <xdr:row>108</xdr:row>
      <xdr:rowOff>30118</xdr:rowOff>
    </xdr:to>
    <xdr:sp macro="" textlink="">
      <xdr:nvSpPr>
        <xdr:cNvPr id="661" name="楕円 660"/>
        <xdr:cNvSpPr/>
      </xdr:nvSpPr>
      <xdr:spPr>
        <a:xfrm>
          <a:off x="21272500" y="184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101056</xdr:rowOff>
    </xdr:from>
    <xdr:to>
      <xdr:col>107</xdr:col>
      <xdr:colOff>101600</xdr:colOff>
      <xdr:row>108</xdr:row>
      <xdr:rowOff>31206</xdr:rowOff>
    </xdr:to>
    <xdr:sp macro="" textlink="">
      <xdr:nvSpPr>
        <xdr:cNvPr id="662" name="楕円 661"/>
        <xdr:cNvSpPr/>
      </xdr:nvSpPr>
      <xdr:spPr>
        <a:xfrm>
          <a:off x="20383500" y="184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150768</xdr:rowOff>
    </xdr:from>
    <xdr:to>
      <xdr:col>111</xdr:col>
      <xdr:colOff>177800</xdr:colOff>
      <xdr:row>107</xdr:row>
      <xdr:rowOff>151856</xdr:rowOff>
    </xdr:to>
    <xdr:cxnSp macro="">
      <xdr:nvCxnSpPr>
        <xdr:cNvPr id="663" name="直線コネクタ 662"/>
        <xdr:cNvCxnSpPr/>
      </xdr:nvCxnSpPr>
      <xdr:spPr>
        <a:xfrm flipV="1">
          <a:off x="20434300" y="184959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46645</xdr:rowOff>
    </xdr:from>
    <xdr:ext cx="469744" cy="259045"/>
    <xdr:sp macro="" textlink="">
      <xdr:nvSpPr>
        <xdr:cNvPr id="664" name="n_1mainValue【庁舎】&#10;一人当たり面積"/>
        <xdr:cNvSpPr txBox="1"/>
      </xdr:nvSpPr>
      <xdr:spPr>
        <a:xfrm>
          <a:off x="21075727" y="1822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47733</xdr:rowOff>
    </xdr:from>
    <xdr:ext cx="469744" cy="259045"/>
    <xdr:sp macro="" textlink="">
      <xdr:nvSpPr>
        <xdr:cNvPr id="665" name="n_2mainValue【庁舎】&#10;一人当たり面積"/>
        <xdr:cNvSpPr txBox="1"/>
      </xdr:nvSpPr>
      <xdr:spPr>
        <a:xfrm>
          <a:off x="20199427" y="1822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年度数値については、固定資産台帳作成中のため当該団体値は表示されていない。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年度数値について類似団体と比較して特に有形固定資産減価償却率が高くなっている施設は、福祉施設、保健センター・保健所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福祉施設については公共施設等総合管理計画に基づき、老朽化対策として廃止も含め検討を行っていく。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保健センターについては、崩壊する危険性は低いとされているが、築３５年を経過していることから公共施設等総合管理計画に基づき、計画的に修繕していく。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市民会館については、減価償却率１００％と老朽化が進行していることから、公共施設等総合管理計画に基づき、他施設との統廃合や用途変更を検討する。</a:t>
          </a:r>
          <a:endParaRPr lang="en-US"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26,131
25,880
28.85
9,327,622
8,886,121
355,926
5,722,518
5,287,797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昨年度は全国平均を上回った</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が、平成２９年度は全国平均に並んだ</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。しかしながら、主要産業が少ないことから財政基盤が弱く、類似団体平均はかなり下回っている。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今後も緊急に必要な事業を峻別し、歳出の削減を図るとともに、町税等の徴収率向上に取り組み自主財源の確保に努める。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162278</xdr:rowOff>
    </xdr:to>
    <xdr:cxnSp macro="">
      <xdr:nvCxnSpPr>
        <xdr:cNvPr id="72" name="直線コネクタ 71"/>
        <xdr:cNvCxnSpPr/>
      </xdr:nvCxnSpPr>
      <xdr:spPr>
        <a:xfrm flipV="1">
          <a:off x="3225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43</xdr:row>
      <xdr:rowOff>162278</xdr:rowOff>
    </xdr:to>
    <xdr:cxnSp macro="">
      <xdr:nvCxnSpPr>
        <xdr:cNvPr id="75" name="直線コネクタ 74"/>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8" name="直線コネクタ 77"/>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2" name="楕円 91"/>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3" name="テキスト ボックス 92"/>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平成２２年度以降は９０％を下回る比率で推移して</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前年度比０．８ポイントの低下</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、全国平均及び徳島県平均のすべてを下回っている</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。引き続き財政構造の弾力性を確保するため、事務事業の見直しを進めるなど経常経費の削減に努める。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62</xdr:row>
      <xdr:rowOff>132927</xdr:rowOff>
    </xdr:to>
    <xdr:cxnSp macro="">
      <xdr:nvCxnSpPr>
        <xdr:cNvPr id="132" name="直線コネクタ 131"/>
        <xdr:cNvCxnSpPr/>
      </xdr:nvCxnSpPr>
      <xdr:spPr>
        <a:xfrm flipV="1">
          <a:off x="4114800" y="107306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62</xdr:row>
      <xdr:rowOff>132927</xdr:rowOff>
    </xdr:to>
    <xdr:cxnSp macro="">
      <xdr:nvCxnSpPr>
        <xdr:cNvPr id="135" name="直線コネクタ 134"/>
        <xdr:cNvCxnSpPr/>
      </xdr:nvCxnSpPr>
      <xdr:spPr>
        <a:xfrm>
          <a:off x="3225800" y="10565765"/>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107315</xdr:rowOff>
    </xdr:from>
    <xdr:to>
      <xdr:col>15</xdr:col>
      <xdr:colOff>82550</xdr:colOff>
      <xdr:row>62</xdr:row>
      <xdr:rowOff>108796</xdr:rowOff>
    </xdr:to>
    <xdr:cxnSp macro="">
      <xdr:nvCxnSpPr>
        <xdr:cNvPr id="138" name="直線コネクタ 137"/>
        <xdr:cNvCxnSpPr/>
      </xdr:nvCxnSpPr>
      <xdr:spPr>
        <a:xfrm flipV="1">
          <a:off x="2336800" y="10565765"/>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108796</xdr:rowOff>
    </xdr:to>
    <xdr:cxnSp macro="">
      <xdr:nvCxnSpPr>
        <xdr:cNvPr id="141" name="直線コネクタ 140"/>
        <xdr:cNvCxnSpPr/>
      </xdr:nvCxnSpPr>
      <xdr:spPr>
        <a:xfrm>
          <a:off x="1447800" y="106421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1" name="楕円 150"/>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66481</xdr:rowOff>
    </xdr:from>
    <xdr:ext cx="762000" cy="259045"/>
    <xdr:sp macro="" textlink="">
      <xdr:nvSpPr>
        <xdr:cNvPr id="152"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3" name="楕円 152"/>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4" name="テキスト ボックス 153"/>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56515</xdr:rowOff>
    </xdr:from>
    <xdr:to>
      <xdr:col>15</xdr:col>
      <xdr:colOff>133350</xdr:colOff>
      <xdr:row>61</xdr:row>
      <xdr:rowOff>158115</xdr:rowOff>
    </xdr:to>
    <xdr:sp macro="" textlink="">
      <xdr:nvSpPr>
        <xdr:cNvPr id="155" name="楕円 154"/>
        <xdr:cNvSpPr/>
      </xdr:nvSpPr>
      <xdr:spPr>
        <a:xfrm>
          <a:off x="3175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168292</xdr:rowOff>
    </xdr:from>
    <xdr:ext cx="762000" cy="259045"/>
    <xdr:sp macro="" textlink="">
      <xdr:nvSpPr>
        <xdr:cNvPr id="156" name="テキスト ボックス 155"/>
        <xdr:cNvSpPr txBox="1"/>
      </xdr:nvSpPr>
      <xdr:spPr>
        <a:xfrm>
          <a:off x="2844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7" name="楕円 156"/>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58" name="テキスト ボックス 157"/>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59" name="楕円 158"/>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60" name="テキスト ボックス 159"/>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定員管理の適正化を図り人件費を抑制してきたことにより、類似団体の平均値を下回る状況が続いている。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今後は、施設の老朽化に伴う維持補修費の増加が見込まれるが、民間で実施可能な事業の移管や入札及び契約の見直し等によるコストの削減を引き続き図っていく</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35753</xdr:rowOff>
    </xdr:from>
    <xdr:to>
      <xdr:col>23</xdr:col>
      <xdr:colOff>133350</xdr:colOff>
      <xdr:row>83</xdr:row>
      <xdr:rowOff>55265</xdr:rowOff>
    </xdr:to>
    <xdr:cxnSp macro="">
      <xdr:nvCxnSpPr>
        <xdr:cNvPr id="195" name="直線コネクタ 194"/>
        <xdr:cNvCxnSpPr/>
      </xdr:nvCxnSpPr>
      <xdr:spPr>
        <a:xfrm>
          <a:off x="4114800" y="14266103"/>
          <a:ext cx="8382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32736</xdr:rowOff>
    </xdr:from>
    <xdr:to>
      <xdr:col>19</xdr:col>
      <xdr:colOff>133350</xdr:colOff>
      <xdr:row>83</xdr:row>
      <xdr:rowOff>35753</xdr:rowOff>
    </xdr:to>
    <xdr:cxnSp macro="">
      <xdr:nvCxnSpPr>
        <xdr:cNvPr id="198" name="直線コネクタ 197"/>
        <xdr:cNvCxnSpPr/>
      </xdr:nvCxnSpPr>
      <xdr:spPr>
        <a:xfrm>
          <a:off x="3225800" y="14263086"/>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16118</xdr:rowOff>
    </xdr:from>
    <xdr:to>
      <xdr:col>15</xdr:col>
      <xdr:colOff>82550</xdr:colOff>
      <xdr:row>83</xdr:row>
      <xdr:rowOff>32736</xdr:rowOff>
    </xdr:to>
    <xdr:cxnSp macro="">
      <xdr:nvCxnSpPr>
        <xdr:cNvPr id="201" name="直線コネクタ 200"/>
        <xdr:cNvCxnSpPr/>
      </xdr:nvCxnSpPr>
      <xdr:spPr>
        <a:xfrm>
          <a:off x="2336800" y="14246468"/>
          <a:ext cx="889000" cy="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135496</xdr:rowOff>
    </xdr:from>
    <xdr:to>
      <xdr:col>11</xdr:col>
      <xdr:colOff>31750</xdr:colOff>
      <xdr:row>83</xdr:row>
      <xdr:rowOff>16118</xdr:rowOff>
    </xdr:to>
    <xdr:cxnSp macro="">
      <xdr:nvCxnSpPr>
        <xdr:cNvPr id="204" name="直線コネクタ 203"/>
        <xdr:cNvCxnSpPr/>
      </xdr:nvCxnSpPr>
      <xdr:spPr>
        <a:xfrm>
          <a:off x="1447800" y="14194396"/>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4465</xdr:rowOff>
    </xdr:from>
    <xdr:to>
      <xdr:col>23</xdr:col>
      <xdr:colOff>184150</xdr:colOff>
      <xdr:row>83</xdr:row>
      <xdr:rowOff>106065</xdr:rowOff>
    </xdr:to>
    <xdr:sp macro="" textlink="">
      <xdr:nvSpPr>
        <xdr:cNvPr id="214" name="楕円 213"/>
        <xdr:cNvSpPr/>
      </xdr:nvSpPr>
      <xdr:spPr>
        <a:xfrm>
          <a:off x="4902200" y="142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20992</xdr:rowOff>
    </xdr:from>
    <xdr:ext cx="762000" cy="259045"/>
    <xdr:sp macro="" textlink="">
      <xdr:nvSpPr>
        <xdr:cNvPr id="215" name="人件費・物件費等の状況該当値テキスト"/>
        <xdr:cNvSpPr txBox="1"/>
      </xdr:nvSpPr>
      <xdr:spPr>
        <a:xfrm>
          <a:off x="5041900" y="1407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156403</xdr:rowOff>
    </xdr:from>
    <xdr:to>
      <xdr:col>19</xdr:col>
      <xdr:colOff>184150</xdr:colOff>
      <xdr:row>83</xdr:row>
      <xdr:rowOff>86553</xdr:rowOff>
    </xdr:to>
    <xdr:sp macro="" textlink="">
      <xdr:nvSpPr>
        <xdr:cNvPr id="216" name="楕円 215"/>
        <xdr:cNvSpPr/>
      </xdr:nvSpPr>
      <xdr:spPr>
        <a:xfrm>
          <a:off x="4064000" y="142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96730</xdr:rowOff>
    </xdr:from>
    <xdr:ext cx="736600" cy="259045"/>
    <xdr:sp macro="" textlink="">
      <xdr:nvSpPr>
        <xdr:cNvPr id="217" name="テキスト ボックス 216"/>
        <xdr:cNvSpPr txBox="1"/>
      </xdr:nvSpPr>
      <xdr:spPr>
        <a:xfrm>
          <a:off x="3733800" y="13984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153386</xdr:rowOff>
    </xdr:from>
    <xdr:to>
      <xdr:col>15</xdr:col>
      <xdr:colOff>133350</xdr:colOff>
      <xdr:row>83</xdr:row>
      <xdr:rowOff>83536</xdr:rowOff>
    </xdr:to>
    <xdr:sp macro="" textlink="">
      <xdr:nvSpPr>
        <xdr:cNvPr id="218" name="楕円 217"/>
        <xdr:cNvSpPr/>
      </xdr:nvSpPr>
      <xdr:spPr>
        <a:xfrm>
          <a:off x="3175000" y="142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93713</xdr:rowOff>
    </xdr:from>
    <xdr:ext cx="762000" cy="259045"/>
    <xdr:sp macro="" textlink="">
      <xdr:nvSpPr>
        <xdr:cNvPr id="219" name="テキスト ボックス 218"/>
        <xdr:cNvSpPr txBox="1"/>
      </xdr:nvSpPr>
      <xdr:spPr>
        <a:xfrm>
          <a:off x="2844800" y="1398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136768</xdr:rowOff>
    </xdr:from>
    <xdr:to>
      <xdr:col>11</xdr:col>
      <xdr:colOff>82550</xdr:colOff>
      <xdr:row>83</xdr:row>
      <xdr:rowOff>66918</xdr:rowOff>
    </xdr:to>
    <xdr:sp macro="" textlink="">
      <xdr:nvSpPr>
        <xdr:cNvPr id="220" name="楕円 219"/>
        <xdr:cNvSpPr/>
      </xdr:nvSpPr>
      <xdr:spPr>
        <a:xfrm>
          <a:off x="2286000" y="141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77095</xdr:rowOff>
    </xdr:from>
    <xdr:ext cx="762000" cy="259045"/>
    <xdr:sp macro="" textlink="">
      <xdr:nvSpPr>
        <xdr:cNvPr id="221" name="テキスト ボックス 220"/>
        <xdr:cNvSpPr txBox="1"/>
      </xdr:nvSpPr>
      <xdr:spPr>
        <a:xfrm>
          <a:off x="1955800" y="139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84696</xdr:rowOff>
    </xdr:from>
    <xdr:to>
      <xdr:col>7</xdr:col>
      <xdr:colOff>31750</xdr:colOff>
      <xdr:row>83</xdr:row>
      <xdr:rowOff>14846</xdr:rowOff>
    </xdr:to>
    <xdr:sp macro="" textlink="">
      <xdr:nvSpPr>
        <xdr:cNvPr id="222" name="楕円 221"/>
        <xdr:cNvSpPr/>
      </xdr:nvSpPr>
      <xdr:spPr>
        <a:xfrm>
          <a:off x="1397000" y="141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25023</xdr:rowOff>
    </xdr:from>
    <xdr:ext cx="762000" cy="259045"/>
    <xdr:sp macro="" textlink="">
      <xdr:nvSpPr>
        <xdr:cNvPr id="223" name="テキスト ボックス 222"/>
        <xdr:cNvSpPr txBox="1"/>
      </xdr:nvSpPr>
      <xdr:spPr>
        <a:xfrm>
          <a:off x="1066800" y="1391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年度は前年度と</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同数値と</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なっている</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。昨年同様、</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類似団体の平均値を</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１．３</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ることから、</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給与の適正化に努める必要がある</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37395</xdr:rowOff>
    </xdr:to>
    <xdr:cxnSp macro="">
      <xdr:nvCxnSpPr>
        <xdr:cNvPr id="257" name="直線コネクタ 256"/>
        <xdr:cNvCxnSpPr/>
      </xdr:nvCxnSpPr>
      <xdr:spPr>
        <a:xfrm>
          <a:off x="16179800" y="1495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88</xdr:row>
      <xdr:rowOff>0</xdr:rowOff>
    </xdr:to>
    <xdr:cxnSp macro="">
      <xdr:nvCxnSpPr>
        <xdr:cNvPr id="260" name="直線コネクタ 259"/>
        <xdr:cNvCxnSpPr/>
      </xdr:nvCxnSpPr>
      <xdr:spPr>
        <a:xfrm flipV="1">
          <a:off x="15290800" y="149535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88</xdr:row>
      <xdr:rowOff>0</xdr:rowOff>
    </xdr:to>
    <xdr:cxnSp macro="">
      <xdr:nvCxnSpPr>
        <xdr:cNvPr id="263" name="直線コネクタ 262"/>
        <xdr:cNvCxnSpPr/>
      </xdr:nvCxnSpPr>
      <xdr:spPr>
        <a:xfrm>
          <a:off x="14401800" y="149937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77611</xdr:rowOff>
    </xdr:to>
    <xdr:cxnSp macro="">
      <xdr:nvCxnSpPr>
        <xdr:cNvPr id="266" name="直線コネクタ 265"/>
        <xdr:cNvCxnSpPr/>
      </xdr:nvCxnSpPr>
      <xdr:spPr>
        <a:xfrm>
          <a:off x="13512800" y="148463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6" name="楕円 275"/>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7" name="給与水準   （国との比較）該当値テキスト"/>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8" name="楕円 277"/>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9" name="テキスト ボックス 278"/>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2" name="楕円 281"/>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3" name="テキスト ボックス 282"/>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ほぼ横ばいで推移しているが、前年度との比較では上昇となっており、類似団体の平均値を上回る状況が続いている。住民サービスを低下させることなく、適正な人員配置、組織の編制に努める。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162278</xdr:rowOff>
    </xdr:from>
    <xdr:to>
      <xdr:col>81</xdr:col>
      <xdr:colOff>44450</xdr:colOff>
      <xdr:row>61</xdr:row>
      <xdr:rowOff>166299</xdr:rowOff>
    </xdr:to>
    <xdr:cxnSp macro="">
      <xdr:nvCxnSpPr>
        <xdr:cNvPr id="320" name="直線コネクタ 319"/>
        <xdr:cNvCxnSpPr/>
      </xdr:nvCxnSpPr>
      <xdr:spPr>
        <a:xfrm>
          <a:off x="16179800" y="1062072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147531</xdr:rowOff>
    </xdr:from>
    <xdr:to>
      <xdr:col>77</xdr:col>
      <xdr:colOff>44450</xdr:colOff>
      <xdr:row>61</xdr:row>
      <xdr:rowOff>162278</xdr:rowOff>
    </xdr:to>
    <xdr:cxnSp macro="">
      <xdr:nvCxnSpPr>
        <xdr:cNvPr id="323" name="直線コネクタ 322"/>
        <xdr:cNvCxnSpPr/>
      </xdr:nvCxnSpPr>
      <xdr:spPr>
        <a:xfrm>
          <a:off x="15290800" y="10605981"/>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118039</xdr:rowOff>
    </xdr:from>
    <xdr:to>
      <xdr:col>72</xdr:col>
      <xdr:colOff>203200</xdr:colOff>
      <xdr:row>61</xdr:row>
      <xdr:rowOff>147531</xdr:rowOff>
    </xdr:to>
    <xdr:cxnSp macro="">
      <xdr:nvCxnSpPr>
        <xdr:cNvPr id="326" name="直線コネクタ 325"/>
        <xdr:cNvCxnSpPr/>
      </xdr:nvCxnSpPr>
      <xdr:spPr>
        <a:xfrm>
          <a:off x="14401800" y="10576489"/>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101953</xdr:rowOff>
    </xdr:from>
    <xdr:to>
      <xdr:col>68</xdr:col>
      <xdr:colOff>152400</xdr:colOff>
      <xdr:row>61</xdr:row>
      <xdr:rowOff>118039</xdr:rowOff>
    </xdr:to>
    <xdr:cxnSp macro="">
      <xdr:nvCxnSpPr>
        <xdr:cNvPr id="329" name="直線コネクタ 328"/>
        <xdr:cNvCxnSpPr/>
      </xdr:nvCxnSpPr>
      <xdr:spPr>
        <a:xfrm>
          <a:off x="13512800" y="1056040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115499</xdr:rowOff>
    </xdr:from>
    <xdr:to>
      <xdr:col>81</xdr:col>
      <xdr:colOff>95250</xdr:colOff>
      <xdr:row>62</xdr:row>
      <xdr:rowOff>45649</xdr:rowOff>
    </xdr:to>
    <xdr:sp macro="" textlink="">
      <xdr:nvSpPr>
        <xdr:cNvPr id="339" name="楕円 338"/>
        <xdr:cNvSpPr/>
      </xdr:nvSpPr>
      <xdr:spPr>
        <a:xfrm>
          <a:off x="16967200" y="105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87576</xdr:rowOff>
    </xdr:from>
    <xdr:ext cx="762000" cy="259045"/>
    <xdr:sp macro="" textlink="">
      <xdr:nvSpPr>
        <xdr:cNvPr id="340" name="定員管理の状況該当値テキスト"/>
        <xdr:cNvSpPr txBox="1"/>
      </xdr:nvSpPr>
      <xdr:spPr>
        <a:xfrm>
          <a:off x="17106900" y="1054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111478</xdr:rowOff>
    </xdr:from>
    <xdr:to>
      <xdr:col>77</xdr:col>
      <xdr:colOff>95250</xdr:colOff>
      <xdr:row>62</xdr:row>
      <xdr:rowOff>41628</xdr:rowOff>
    </xdr:to>
    <xdr:sp macro="" textlink="">
      <xdr:nvSpPr>
        <xdr:cNvPr id="341" name="楕円 340"/>
        <xdr:cNvSpPr/>
      </xdr:nvSpPr>
      <xdr:spPr>
        <a:xfrm>
          <a:off x="16129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26405</xdr:rowOff>
    </xdr:from>
    <xdr:ext cx="736600" cy="259045"/>
    <xdr:sp macro="" textlink="">
      <xdr:nvSpPr>
        <xdr:cNvPr id="342" name="テキスト ボックス 341"/>
        <xdr:cNvSpPr txBox="1"/>
      </xdr:nvSpPr>
      <xdr:spPr>
        <a:xfrm>
          <a:off x="15798800" y="106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96731</xdr:rowOff>
    </xdr:from>
    <xdr:to>
      <xdr:col>73</xdr:col>
      <xdr:colOff>44450</xdr:colOff>
      <xdr:row>62</xdr:row>
      <xdr:rowOff>26881</xdr:rowOff>
    </xdr:to>
    <xdr:sp macro="" textlink="">
      <xdr:nvSpPr>
        <xdr:cNvPr id="343" name="楕円 342"/>
        <xdr:cNvSpPr/>
      </xdr:nvSpPr>
      <xdr:spPr>
        <a:xfrm>
          <a:off x="15240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44" name="テキスト ボックス 343"/>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67239</xdr:rowOff>
    </xdr:from>
    <xdr:to>
      <xdr:col>68</xdr:col>
      <xdr:colOff>203200</xdr:colOff>
      <xdr:row>61</xdr:row>
      <xdr:rowOff>168839</xdr:rowOff>
    </xdr:to>
    <xdr:sp macro="" textlink="">
      <xdr:nvSpPr>
        <xdr:cNvPr id="345" name="楕円 344"/>
        <xdr:cNvSpPr/>
      </xdr:nvSpPr>
      <xdr:spPr>
        <a:xfrm>
          <a:off x="14351000" y="105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153616</xdr:rowOff>
    </xdr:from>
    <xdr:ext cx="762000" cy="259045"/>
    <xdr:sp macro="" textlink="">
      <xdr:nvSpPr>
        <xdr:cNvPr id="346" name="テキスト ボックス 345"/>
        <xdr:cNvSpPr txBox="1"/>
      </xdr:nvSpPr>
      <xdr:spPr>
        <a:xfrm>
          <a:off x="14020800" y="1061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51153</xdr:rowOff>
    </xdr:from>
    <xdr:to>
      <xdr:col>64</xdr:col>
      <xdr:colOff>152400</xdr:colOff>
      <xdr:row>61</xdr:row>
      <xdr:rowOff>152753</xdr:rowOff>
    </xdr:to>
    <xdr:sp macro="" textlink="">
      <xdr:nvSpPr>
        <xdr:cNvPr id="347" name="楕円 346"/>
        <xdr:cNvSpPr/>
      </xdr:nvSpPr>
      <xdr:spPr>
        <a:xfrm>
          <a:off x="13462000" y="105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137530</xdr:rowOff>
    </xdr:from>
    <xdr:ext cx="762000" cy="259045"/>
    <xdr:sp macro="" textlink="">
      <xdr:nvSpPr>
        <xdr:cNvPr id="348" name="テキスト ボックス 347"/>
        <xdr:cNvSpPr txBox="1"/>
      </xdr:nvSpPr>
      <xdr:spPr>
        <a:xfrm>
          <a:off x="13131800" y="105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実質公債費比率は減少傾向で推移しており、平成２</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年度は類似団体の平均値を</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１．９</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ポイント下回り、前年度との比較でも</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０．６</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ポイント低下している。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今後も新規地方債については、事業の規模や必要性、交付税算入の有無などを考慮して抑制していく。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105410</xdr:rowOff>
    </xdr:to>
    <xdr:cxnSp macro="">
      <xdr:nvCxnSpPr>
        <xdr:cNvPr id="380" name="直線コネクタ 379"/>
        <xdr:cNvCxnSpPr/>
      </xdr:nvCxnSpPr>
      <xdr:spPr>
        <a:xfrm flipV="1">
          <a:off x="16179800" y="673404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20828</xdr:rowOff>
    </xdr:to>
    <xdr:cxnSp macro="">
      <xdr:nvCxnSpPr>
        <xdr:cNvPr id="383" name="直線コネクタ 382"/>
        <xdr:cNvCxnSpPr/>
      </xdr:nvCxnSpPr>
      <xdr:spPr>
        <a:xfrm flipV="1">
          <a:off x="15290800" y="67919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117348</xdr:rowOff>
    </xdr:to>
    <xdr:cxnSp macro="">
      <xdr:nvCxnSpPr>
        <xdr:cNvPr id="386" name="直線コネクタ 385"/>
        <xdr:cNvCxnSpPr/>
      </xdr:nvCxnSpPr>
      <xdr:spPr>
        <a:xfrm flipV="1">
          <a:off x="14401800" y="68788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165608</xdr:rowOff>
    </xdr:to>
    <xdr:cxnSp macro="">
      <xdr:nvCxnSpPr>
        <xdr:cNvPr id="389" name="直線コネクタ 388"/>
        <xdr:cNvCxnSpPr/>
      </xdr:nvCxnSpPr>
      <xdr:spPr>
        <a:xfrm flipV="1">
          <a:off x="13512800" y="69753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9" name="楕円 398"/>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400"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1" name="楕円 400"/>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2" name="テキスト ボックス 40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3" name="楕円 402"/>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4" name="テキスト ボックス 403"/>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5" name="楕円 404"/>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406" name="テキスト ボックス 405"/>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7" name="楕円 406"/>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8" name="テキスト ボックス 407"/>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平成２０年度以降、数値が算出されない状況が続いている。主な要因として、大規模事業の財源とした地方債の償還終了による地方債残高の減少等が挙げられる。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今後も、義務的経費の削減を中心とする行財政改革を進め、財政の健全化に努める。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26,131
25,880
28.85
9,327,622
8,886,121
355,926
5,722,518
5,287,797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人件費に係る経常収支比率は、</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全国市町村との</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とくらべ、０．７ポイント下回っている</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。この要因として、消防業務を一部事務組合で行っていることがある。そのため、消防業務の人件費に係る一部事務組合負担金が類似団体平均を大きく上回って</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人件費に準ずる経費も含めた人件費関係全体について、抑制していく必要がある。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65278</xdr:rowOff>
    </xdr:to>
    <xdr:cxnSp macro="">
      <xdr:nvCxnSpPr>
        <xdr:cNvPr id="64" name="直線コネクタ 63"/>
        <xdr:cNvCxnSpPr/>
      </xdr:nvCxnSpPr>
      <xdr:spPr>
        <a:xfrm>
          <a:off x="3987800" y="63586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14986</xdr:rowOff>
    </xdr:to>
    <xdr:cxnSp macro="">
      <xdr:nvCxnSpPr>
        <xdr:cNvPr id="67" name="直線コネクタ 66"/>
        <xdr:cNvCxnSpPr/>
      </xdr:nvCxnSpPr>
      <xdr:spPr>
        <a:xfrm>
          <a:off x="3098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1270</xdr:rowOff>
    </xdr:to>
    <xdr:cxnSp macro="">
      <xdr:nvCxnSpPr>
        <xdr:cNvPr id="70" name="直線コネクタ 69"/>
        <xdr:cNvCxnSpPr/>
      </xdr:nvCxnSpPr>
      <xdr:spPr>
        <a:xfrm flipV="1">
          <a:off x="2209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1270</xdr:rowOff>
    </xdr:to>
    <xdr:cxnSp macro="">
      <xdr:nvCxnSpPr>
        <xdr:cNvPr id="73" name="直線コネクタ 72"/>
        <xdr:cNvCxnSpPr/>
      </xdr:nvCxnSpPr>
      <xdr:spPr>
        <a:xfrm>
          <a:off x="1320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88" name="テキスト ボックス 87"/>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物件費に係る経常収支比率については、予算編成過程での徹底した削減、指定管理者制度の導入などの行革努力により、類似団体の平均値を３．</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ポイント下回っている。今後も引き続き、コスト削減に努める。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58420</xdr:rowOff>
    </xdr:from>
    <xdr:to>
      <xdr:col>82</xdr:col>
      <xdr:colOff>107950</xdr:colOff>
      <xdr:row>14</xdr:row>
      <xdr:rowOff>73660</xdr:rowOff>
    </xdr:to>
    <xdr:cxnSp macro="">
      <xdr:nvCxnSpPr>
        <xdr:cNvPr id="125" name="直線コネクタ 124"/>
        <xdr:cNvCxnSpPr/>
      </xdr:nvCxnSpPr>
      <xdr:spPr>
        <a:xfrm flipV="1">
          <a:off x="15671800" y="245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xdr:rowOff>
    </xdr:from>
    <xdr:to>
      <xdr:col>78</xdr:col>
      <xdr:colOff>69850</xdr:colOff>
      <xdr:row>14</xdr:row>
      <xdr:rowOff>73660</xdr:rowOff>
    </xdr:to>
    <xdr:cxnSp macro="">
      <xdr:nvCxnSpPr>
        <xdr:cNvPr id="128" name="直線コネクタ 127"/>
        <xdr:cNvCxnSpPr/>
      </xdr:nvCxnSpPr>
      <xdr:spPr>
        <a:xfrm>
          <a:off x="14782800" y="240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xdr:rowOff>
    </xdr:from>
    <xdr:to>
      <xdr:col>73</xdr:col>
      <xdr:colOff>180975</xdr:colOff>
      <xdr:row>14</xdr:row>
      <xdr:rowOff>20320</xdr:rowOff>
    </xdr:to>
    <xdr:cxnSp macro="">
      <xdr:nvCxnSpPr>
        <xdr:cNvPr id="131" name="直線コネクタ 130"/>
        <xdr:cNvCxnSpPr/>
      </xdr:nvCxnSpPr>
      <xdr:spPr>
        <a:xfrm flipV="1">
          <a:off x="13893800" y="240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153670</xdr:rowOff>
    </xdr:from>
    <xdr:to>
      <xdr:col>69</xdr:col>
      <xdr:colOff>92075</xdr:colOff>
      <xdr:row>14</xdr:row>
      <xdr:rowOff>20320</xdr:rowOff>
    </xdr:to>
    <xdr:cxnSp macro="">
      <xdr:nvCxnSpPr>
        <xdr:cNvPr id="134" name="直線コネクタ 133"/>
        <xdr:cNvCxnSpPr/>
      </xdr:nvCxnSpPr>
      <xdr:spPr>
        <a:xfrm>
          <a:off x="13004800" y="238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xdr:rowOff>
    </xdr:from>
    <xdr:to>
      <xdr:col>82</xdr:col>
      <xdr:colOff>158750</xdr:colOff>
      <xdr:row>14</xdr:row>
      <xdr:rowOff>109220</xdr:rowOff>
    </xdr:to>
    <xdr:sp macro="" textlink="">
      <xdr:nvSpPr>
        <xdr:cNvPr id="144" name="楕円 143"/>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24147</xdr:rowOff>
    </xdr:from>
    <xdr:ext cx="762000" cy="259045"/>
    <xdr:sp macro="" textlink="">
      <xdr:nvSpPr>
        <xdr:cNvPr id="145" name="物件費該当値テキスト"/>
        <xdr:cNvSpPr txBox="1"/>
      </xdr:nvSpPr>
      <xdr:spPr>
        <a:xfrm>
          <a:off x="165989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22860</xdr:rowOff>
    </xdr:from>
    <xdr:to>
      <xdr:col>78</xdr:col>
      <xdr:colOff>120650</xdr:colOff>
      <xdr:row>14</xdr:row>
      <xdr:rowOff>124460</xdr:rowOff>
    </xdr:to>
    <xdr:sp macro="" textlink="">
      <xdr:nvSpPr>
        <xdr:cNvPr id="146" name="楕円 145"/>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134637</xdr:rowOff>
    </xdr:from>
    <xdr:ext cx="736600" cy="259045"/>
    <xdr:sp macro="" textlink="">
      <xdr:nvSpPr>
        <xdr:cNvPr id="147" name="テキスト ボックス 146"/>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125730</xdr:rowOff>
    </xdr:from>
    <xdr:to>
      <xdr:col>74</xdr:col>
      <xdr:colOff>31750</xdr:colOff>
      <xdr:row>14</xdr:row>
      <xdr:rowOff>55880</xdr:rowOff>
    </xdr:to>
    <xdr:sp macro="" textlink="">
      <xdr:nvSpPr>
        <xdr:cNvPr id="148" name="楕円 147"/>
        <xdr:cNvSpPr/>
      </xdr:nvSpPr>
      <xdr:spPr>
        <a:xfrm>
          <a:off x="14732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66057</xdr:rowOff>
    </xdr:from>
    <xdr:ext cx="762000" cy="259045"/>
    <xdr:sp macro="" textlink="">
      <xdr:nvSpPr>
        <xdr:cNvPr id="149" name="テキスト ボックス 148"/>
        <xdr:cNvSpPr txBox="1"/>
      </xdr:nvSpPr>
      <xdr:spPr>
        <a:xfrm>
          <a:off x="14401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140970</xdr:rowOff>
    </xdr:from>
    <xdr:to>
      <xdr:col>69</xdr:col>
      <xdr:colOff>142875</xdr:colOff>
      <xdr:row>14</xdr:row>
      <xdr:rowOff>71120</xdr:rowOff>
    </xdr:to>
    <xdr:sp macro="" textlink="">
      <xdr:nvSpPr>
        <xdr:cNvPr id="150" name="楕円 149"/>
        <xdr:cNvSpPr/>
      </xdr:nvSpPr>
      <xdr:spPr>
        <a:xfrm>
          <a:off x="13843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81297</xdr:rowOff>
    </xdr:from>
    <xdr:ext cx="762000" cy="259045"/>
    <xdr:sp macro="" textlink="">
      <xdr:nvSpPr>
        <xdr:cNvPr id="151" name="テキスト ボックス 150"/>
        <xdr:cNvSpPr txBox="1"/>
      </xdr:nvSpPr>
      <xdr:spPr>
        <a:xfrm>
          <a:off x="13512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102870</xdr:rowOff>
    </xdr:from>
    <xdr:to>
      <xdr:col>65</xdr:col>
      <xdr:colOff>53975</xdr:colOff>
      <xdr:row>14</xdr:row>
      <xdr:rowOff>33020</xdr:rowOff>
    </xdr:to>
    <xdr:sp macro="" textlink="">
      <xdr:nvSpPr>
        <xdr:cNvPr id="152" name="楕円 151"/>
        <xdr:cNvSpPr/>
      </xdr:nvSpPr>
      <xdr:spPr>
        <a:xfrm>
          <a:off x="12954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43197</xdr:rowOff>
    </xdr:from>
    <xdr:ext cx="762000" cy="259045"/>
    <xdr:sp macro="" textlink="">
      <xdr:nvSpPr>
        <xdr:cNvPr id="153" name="テキスト ボックス 152"/>
        <xdr:cNvSpPr txBox="1"/>
      </xdr:nvSpPr>
      <xdr:spPr>
        <a:xfrm>
          <a:off x="12623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扶助費に係る経常収支比率は、類似団体の平均値を</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ポイント上回っている。要因として、社会福祉関係経費や子育て支援関係経費が膨らんでいることが挙げられる。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受益者負担の原則などを徹底し、財政を圧迫する上昇傾向に歯止めをかけるよう努める。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146050</xdr:rowOff>
    </xdr:to>
    <xdr:cxnSp macro="">
      <xdr:nvCxnSpPr>
        <xdr:cNvPr id="188" name="直線コネクタ 187"/>
        <xdr:cNvCxnSpPr/>
      </xdr:nvCxnSpPr>
      <xdr:spPr>
        <a:xfrm>
          <a:off x="3987800" y="9907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135165</xdr:rowOff>
    </xdr:to>
    <xdr:cxnSp macro="">
      <xdr:nvCxnSpPr>
        <xdr:cNvPr id="191" name="直線コネクタ 190"/>
        <xdr:cNvCxnSpPr/>
      </xdr:nvCxnSpPr>
      <xdr:spPr>
        <a:xfrm>
          <a:off x="3098800" y="9809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26307</xdr:rowOff>
    </xdr:from>
    <xdr:to>
      <xdr:col>15</xdr:col>
      <xdr:colOff>98425</xdr:colOff>
      <xdr:row>57</xdr:row>
      <xdr:rowOff>37193</xdr:rowOff>
    </xdr:to>
    <xdr:cxnSp macro="">
      <xdr:nvCxnSpPr>
        <xdr:cNvPr id="194" name="直線コネクタ 193"/>
        <xdr:cNvCxnSpPr/>
      </xdr:nvCxnSpPr>
      <xdr:spPr>
        <a:xfrm>
          <a:off x="2209800" y="979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26307</xdr:rowOff>
    </xdr:to>
    <xdr:cxnSp macro="">
      <xdr:nvCxnSpPr>
        <xdr:cNvPr id="197" name="直線コネクタ 196"/>
        <xdr:cNvCxnSpPr/>
      </xdr:nvCxnSpPr>
      <xdr:spPr>
        <a:xfrm>
          <a:off x="1320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1" name="楕円 210"/>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2" name="テキスト ボックス 211"/>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13" name="楕円 212"/>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61884</xdr:rowOff>
    </xdr:from>
    <xdr:ext cx="762000" cy="259045"/>
    <xdr:sp macro="" textlink="">
      <xdr:nvSpPr>
        <xdr:cNvPr id="214" name="テキスト ボックス 213"/>
        <xdr:cNvSpPr txBox="1"/>
      </xdr:nvSpPr>
      <xdr:spPr>
        <a:xfrm>
          <a:off x="1828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その他の経費に係る経常収支比率は、類似団体の平均値を２</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．５</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ポイント上回っている。保険料の適正化を図ることなどにより、特別会計への繰出を抑制し、税収を主な財源とする普通会計の負担額を減らしていくよう努める。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73660</xdr:rowOff>
    </xdr:to>
    <xdr:cxnSp macro="">
      <xdr:nvCxnSpPr>
        <xdr:cNvPr id="249" name="直線コネクタ 248"/>
        <xdr:cNvCxnSpPr/>
      </xdr:nvCxnSpPr>
      <xdr:spPr>
        <a:xfrm>
          <a:off x="15671800" y="997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27940</xdr:rowOff>
    </xdr:to>
    <xdr:cxnSp macro="">
      <xdr:nvCxnSpPr>
        <xdr:cNvPr id="252" name="直線コネクタ 251"/>
        <xdr:cNvCxnSpPr/>
      </xdr:nvCxnSpPr>
      <xdr:spPr>
        <a:xfrm>
          <a:off x="14782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58</xdr:row>
      <xdr:rowOff>27940</xdr:rowOff>
    </xdr:to>
    <xdr:cxnSp macro="">
      <xdr:nvCxnSpPr>
        <xdr:cNvPr id="255" name="直線コネクタ 254"/>
        <xdr:cNvCxnSpPr/>
      </xdr:nvCxnSpPr>
      <xdr:spPr>
        <a:xfrm>
          <a:off x="13893800" y="992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153670</xdr:rowOff>
    </xdr:to>
    <xdr:cxnSp macro="">
      <xdr:nvCxnSpPr>
        <xdr:cNvPr id="258" name="直線コネクタ 257"/>
        <xdr:cNvCxnSpPr/>
      </xdr:nvCxnSpPr>
      <xdr:spPr>
        <a:xfrm>
          <a:off x="13004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8" name="楕円 267"/>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69"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70" name="楕円 269"/>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71" name="テキスト ボックス 270"/>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2" name="楕円 271"/>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3" name="テキスト ボックス 272"/>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4" name="楕円 273"/>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5" name="テキスト ボックス 274"/>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6" name="楕円 275"/>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7" name="テキスト ボックス 276"/>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補助費等に係る経常収支比率については、類似団体の平均値を</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５．３</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ポイント下回っている。引き続き、各種団体に対する補助金等について見直しを図るなど、コスト削減に努める。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36</xdr:row>
      <xdr:rowOff>17272</xdr:rowOff>
    </xdr:to>
    <xdr:cxnSp macro="">
      <xdr:nvCxnSpPr>
        <xdr:cNvPr id="307" name="直線コネクタ 306"/>
        <xdr:cNvCxnSpPr/>
      </xdr:nvCxnSpPr>
      <xdr:spPr>
        <a:xfrm flipV="1">
          <a:off x="15671800" y="60934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36</xdr:row>
      <xdr:rowOff>17272</xdr:rowOff>
    </xdr:to>
    <xdr:cxnSp macro="">
      <xdr:nvCxnSpPr>
        <xdr:cNvPr id="310" name="直線コネクタ 309"/>
        <xdr:cNvCxnSpPr/>
      </xdr:nvCxnSpPr>
      <xdr:spPr>
        <a:xfrm>
          <a:off x="14782800" y="61163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124714</xdr:rowOff>
    </xdr:to>
    <xdr:cxnSp macro="">
      <xdr:nvCxnSpPr>
        <xdr:cNvPr id="313" name="直線コネクタ 312"/>
        <xdr:cNvCxnSpPr/>
      </xdr:nvCxnSpPr>
      <xdr:spPr>
        <a:xfrm flipV="1">
          <a:off x="13893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124714</xdr:rowOff>
    </xdr:to>
    <xdr:cxnSp macro="">
      <xdr:nvCxnSpPr>
        <xdr:cNvPr id="316" name="直線コネクタ 315"/>
        <xdr:cNvCxnSpPr/>
      </xdr:nvCxnSpPr>
      <xdr:spPr>
        <a:xfrm>
          <a:off x="13004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6" name="楕円 325"/>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7"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8" name="楕円 327"/>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9" name="テキスト ボックス 328"/>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0" name="楕円 329"/>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1" name="テキスト ボックス 330"/>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2" name="楕円 331"/>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3" name="テキスト ボックス 332"/>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4" name="楕円 333"/>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5" name="テキスト ボックス 334"/>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公債費に係る経常収支比率は、</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徳島県平均を４．３ポイント下回っているが、</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類似団体の平均値</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を０．２</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ポイント上回っている。今後も新規地方債については、事業の規模や必要性、交付税算入の有無などを考慮して抑制していくよう努める。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8889</xdr:rowOff>
    </xdr:to>
    <xdr:cxnSp macro="">
      <xdr:nvCxnSpPr>
        <xdr:cNvPr id="368" name="直線コネクタ 367"/>
        <xdr:cNvCxnSpPr/>
      </xdr:nvCxnSpPr>
      <xdr:spPr>
        <a:xfrm flipV="1">
          <a:off x="3987800" y="131876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8889</xdr:rowOff>
    </xdr:to>
    <xdr:cxnSp macro="">
      <xdr:nvCxnSpPr>
        <xdr:cNvPr id="371" name="直線コネクタ 370"/>
        <xdr:cNvCxnSpPr/>
      </xdr:nvCxnSpPr>
      <xdr:spPr>
        <a:xfrm>
          <a:off x="3098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78</xdr:row>
      <xdr:rowOff>96520</xdr:rowOff>
    </xdr:to>
    <xdr:cxnSp macro="">
      <xdr:nvCxnSpPr>
        <xdr:cNvPr id="374" name="直線コネクタ 373"/>
        <xdr:cNvCxnSpPr/>
      </xdr:nvCxnSpPr>
      <xdr:spPr>
        <a:xfrm flipV="1">
          <a:off x="2209800" y="13172439"/>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96520</xdr:rowOff>
    </xdr:to>
    <xdr:cxnSp macro="">
      <xdr:nvCxnSpPr>
        <xdr:cNvPr id="377" name="直線コネクタ 376"/>
        <xdr:cNvCxnSpPr/>
      </xdr:nvCxnSpPr>
      <xdr:spPr>
        <a:xfrm>
          <a:off x="1320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7" name="楕円 386"/>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78757</xdr:rowOff>
    </xdr:from>
    <xdr:ext cx="762000" cy="259045"/>
    <xdr:sp macro="" textlink="">
      <xdr:nvSpPr>
        <xdr:cNvPr id="388"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89" name="楕円 388"/>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44466</xdr:rowOff>
    </xdr:from>
    <xdr:ext cx="736600" cy="259045"/>
    <xdr:sp macro="" textlink="">
      <xdr:nvSpPr>
        <xdr:cNvPr id="390" name="テキスト ボックス 389"/>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1" name="楕円 390"/>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92" name="テキスト ボックス 391"/>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3" name="楕円 392"/>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94" name="テキスト ボックス 393"/>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95" name="楕円 394"/>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396" name="テキスト ボックス 395"/>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公債費以外の経費に係る経常収支比率は、前年度から</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０．５</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低下しており、</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類似団体との平均値</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２．５</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ポイント下回っている。今後も事務事業の見直しを進め、経常経費の削減を図る。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69850</xdr:rowOff>
    </xdr:to>
    <xdr:cxnSp macro="">
      <xdr:nvCxnSpPr>
        <xdr:cNvPr id="427" name="直線コネクタ 426"/>
        <xdr:cNvCxnSpPr/>
      </xdr:nvCxnSpPr>
      <xdr:spPr>
        <a:xfrm flipV="1">
          <a:off x="15671800" y="13248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77</xdr:row>
      <xdr:rowOff>69850</xdr:rowOff>
    </xdr:to>
    <xdr:cxnSp macro="">
      <xdr:nvCxnSpPr>
        <xdr:cNvPr id="430" name="直線コネクタ 429"/>
        <xdr:cNvCxnSpPr/>
      </xdr:nvCxnSpPr>
      <xdr:spPr>
        <a:xfrm>
          <a:off x="14782800" y="130703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58420</xdr:rowOff>
    </xdr:to>
    <xdr:cxnSp macro="">
      <xdr:nvCxnSpPr>
        <xdr:cNvPr id="433" name="直線コネクタ 432"/>
        <xdr:cNvCxnSpPr/>
      </xdr:nvCxnSpPr>
      <xdr:spPr>
        <a:xfrm flipV="1">
          <a:off x="13893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58420</xdr:rowOff>
    </xdr:to>
    <xdr:cxnSp macro="">
      <xdr:nvCxnSpPr>
        <xdr:cNvPr id="436" name="直線コネクタ 435"/>
        <xdr:cNvCxnSpPr/>
      </xdr:nvCxnSpPr>
      <xdr:spPr>
        <a:xfrm>
          <a:off x="13004800" y="12997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6" name="楕円 445"/>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7"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8" name="楕円 44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9" name="テキスト ボックス 448"/>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50" name="楕円 449"/>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51" name="テキスト ボックス 450"/>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2" name="楕円 451"/>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53" name="テキスト ボックス 45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4" name="楕円 453"/>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5" name="テキスト ボックス 454"/>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92247</xdr:rowOff>
    </xdr:from>
    <xdr:to>
      <xdr:col>29</xdr:col>
      <xdr:colOff>127000</xdr:colOff>
      <xdr:row>17</xdr:row>
      <xdr:rowOff>129101</xdr:rowOff>
    </xdr:to>
    <xdr:cxnSp macro="">
      <xdr:nvCxnSpPr>
        <xdr:cNvPr id="52" name="直線コネクタ 51"/>
        <xdr:cNvCxnSpPr/>
      </xdr:nvCxnSpPr>
      <xdr:spPr bwMode="auto">
        <a:xfrm flipV="1">
          <a:off x="5003800" y="3054522"/>
          <a:ext cx="647700" cy="3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129101</xdr:rowOff>
    </xdr:from>
    <xdr:to>
      <xdr:col>26</xdr:col>
      <xdr:colOff>50800</xdr:colOff>
      <xdr:row>17</xdr:row>
      <xdr:rowOff>162150</xdr:rowOff>
    </xdr:to>
    <xdr:cxnSp macro="">
      <xdr:nvCxnSpPr>
        <xdr:cNvPr id="55" name="直線コネクタ 54"/>
        <xdr:cNvCxnSpPr/>
      </xdr:nvCxnSpPr>
      <xdr:spPr bwMode="auto">
        <a:xfrm flipV="1">
          <a:off x="4305300" y="3091376"/>
          <a:ext cx="698500" cy="3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161595</xdr:rowOff>
    </xdr:from>
    <xdr:to>
      <xdr:col>22</xdr:col>
      <xdr:colOff>114300</xdr:colOff>
      <xdr:row>17</xdr:row>
      <xdr:rowOff>162150</xdr:rowOff>
    </xdr:to>
    <xdr:cxnSp macro="">
      <xdr:nvCxnSpPr>
        <xdr:cNvPr id="58" name="直線コネクタ 57"/>
        <xdr:cNvCxnSpPr/>
      </xdr:nvCxnSpPr>
      <xdr:spPr bwMode="auto">
        <a:xfrm>
          <a:off x="3606800" y="3123870"/>
          <a:ext cx="6985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161595</xdr:rowOff>
    </xdr:from>
    <xdr:to>
      <xdr:col>18</xdr:col>
      <xdr:colOff>177800</xdr:colOff>
      <xdr:row>18</xdr:row>
      <xdr:rowOff>5494</xdr:rowOff>
    </xdr:to>
    <xdr:cxnSp macro="">
      <xdr:nvCxnSpPr>
        <xdr:cNvPr id="61" name="直線コネクタ 60"/>
        <xdr:cNvCxnSpPr/>
      </xdr:nvCxnSpPr>
      <xdr:spPr bwMode="auto">
        <a:xfrm flipV="1">
          <a:off x="2908300" y="3123870"/>
          <a:ext cx="698500" cy="1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41447</xdr:rowOff>
    </xdr:from>
    <xdr:to>
      <xdr:col>29</xdr:col>
      <xdr:colOff>177800</xdr:colOff>
      <xdr:row>17</xdr:row>
      <xdr:rowOff>143047</xdr:rowOff>
    </xdr:to>
    <xdr:sp macro="" textlink="">
      <xdr:nvSpPr>
        <xdr:cNvPr id="71" name="楕円 70"/>
        <xdr:cNvSpPr/>
      </xdr:nvSpPr>
      <xdr:spPr bwMode="auto">
        <a:xfrm>
          <a:off x="5600700" y="300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57974</xdr:rowOff>
    </xdr:from>
    <xdr:ext cx="762000" cy="259045"/>
    <xdr:sp macro="" textlink="">
      <xdr:nvSpPr>
        <xdr:cNvPr id="72" name="人口1人当たり決算額の推移該当値テキスト130"/>
        <xdr:cNvSpPr txBox="1"/>
      </xdr:nvSpPr>
      <xdr:spPr>
        <a:xfrm>
          <a:off x="5740400" y="284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78301</xdr:rowOff>
    </xdr:from>
    <xdr:to>
      <xdr:col>26</xdr:col>
      <xdr:colOff>101600</xdr:colOff>
      <xdr:row>18</xdr:row>
      <xdr:rowOff>8451</xdr:rowOff>
    </xdr:to>
    <xdr:sp macro="" textlink="">
      <xdr:nvSpPr>
        <xdr:cNvPr id="73" name="楕円 72"/>
        <xdr:cNvSpPr/>
      </xdr:nvSpPr>
      <xdr:spPr bwMode="auto">
        <a:xfrm>
          <a:off x="4953000" y="304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18628</xdr:rowOff>
    </xdr:from>
    <xdr:ext cx="736600" cy="259045"/>
    <xdr:sp macro="" textlink="">
      <xdr:nvSpPr>
        <xdr:cNvPr id="74" name="テキスト ボックス 73"/>
        <xdr:cNvSpPr txBox="1"/>
      </xdr:nvSpPr>
      <xdr:spPr>
        <a:xfrm>
          <a:off x="4622800" y="280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111350</xdr:rowOff>
    </xdr:from>
    <xdr:to>
      <xdr:col>22</xdr:col>
      <xdr:colOff>165100</xdr:colOff>
      <xdr:row>18</xdr:row>
      <xdr:rowOff>41500</xdr:rowOff>
    </xdr:to>
    <xdr:sp macro="" textlink="">
      <xdr:nvSpPr>
        <xdr:cNvPr id="75" name="楕円 74"/>
        <xdr:cNvSpPr/>
      </xdr:nvSpPr>
      <xdr:spPr bwMode="auto">
        <a:xfrm>
          <a:off x="4254500" y="307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51677</xdr:rowOff>
    </xdr:from>
    <xdr:ext cx="762000" cy="259045"/>
    <xdr:sp macro="" textlink="">
      <xdr:nvSpPr>
        <xdr:cNvPr id="76" name="テキスト ボックス 75"/>
        <xdr:cNvSpPr txBox="1"/>
      </xdr:nvSpPr>
      <xdr:spPr>
        <a:xfrm>
          <a:off x="3924300" y="284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110795</xdr:rowOff>
    </xdr:from>
    <xdr:to>
      <xdr:col>19</xdr:col>
      <xdr:colOff>38100</xdr:colOff>
      <xdr:row>18</xdr:row>
      <xdr:rowOff>40945</xdr:rowOff>
    </xdr:to>
    <xdr:sp macro="" textlink="">
      <xdr:nvSpPr>
        <xdr:cNvPr id="77" name="楕円 76"/>
        <xdr:cNvSpPr/>
      </xdr:nvSpPr>
      <xdr:spPr bwMode="auto">
        <a:xfrm>
          <a:off x="3556000" y="307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25722</xdr:rowOff>
    </xdr:from>
    <xdr:ext cx="762000" cy="259045"/>
    <xdr:sp macro="" textlink="">
      <xdr:nvSpPr>
        <xdr:cNvPr id="78" name="テキスト ボックス 77"/>
        <xdr:cNvSpPr txBox="1"/>
      </xdr:nvSpPr>
      <xdr:spPr>
        <a:xfrm>
          <a:off x="3225800" y="315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126144</xdr:rowOff>
    </xdr:from>
    <xdr:to>
      <xdr:col>15</xdr:col>
      <xdr:colOff>101600</xdr:colOff>
      <xdr:row>18</xdr:row>
      <xdr:rowOff>56294</xdr:rowOff>
    </xdr:to>
    <xdr:sp macro="" textlink="">
      <xdr:nvSpPr>
        <xdr:cNvPr id="79" name="楕円 78"/>
        <xdr:cNvSpPr/>
      </xdr:nvSpPr>
      <xdr:spPr bwMode="auto">
        <a:xfrm>
          <a:off x="2857500" y="308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41071</xdr:rowOff>
    </xdr:from>
    <xdr:ext cx="762000" cy="259045"/>
    <xdr:sp macro="" textlink="">
      <xdr:nvSpPr>
        <xdr:cNvPr id="80" name="テキスト ボックス 79"/>
        <xdr:cNvSpPr txBox="1"/>
      </xdr:nvSpPr>
      <xdr:spPr>
        <a:xfrm>
          <a:off x="2527300" y="317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1597</xdr:rowOff>
    </xdr:from>
    <xdr:to>
      <xdr:col>29</xdr:col>
      <xdr:colOff>127000</xdr:colOff>
      <xdr:row>36</xdr:row>
      <xdr:rowOff>15573</xdr:rowOff>
    </xdr:to>
    <xdr:cxnSp macro="">
      <xdr:nvCxnSpPr>
        <xdr:cNvPr id="115" name="直線コネクタ 114"/>
        <xdr:cNvCxnSpPr/>
      </xdr:nvCxnSpPr>
      <xdr:spPr bwMode="auto">
        <a:xfrm flipV="1">
          <a:off x="5003800" y="6954847"/>
          <a:ext cx="647700" cy="13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15573</xdr:rowOff>
    </xdr:from>
    <xdr:to>
      <xdr:col>26</xdr:col>
      <xdr:colOff>50800</xdr:colOff>
      <xdr:row>36</xdr:row>
      <xdr:rowOff>18741</xdr:rowOff>
    </xdr:to>
    <xdr:cxnSp macro="">
      <xdr:nvCxnSpPr>
        <xdr:cNvPr id="118" name="直線コネクタ 117"/>
        <xdr:cNvCxnSpPr/>
      </xdr:nvCxnSpPr>
      <xdr:spPr bwMode="auto">
        <a:xfrm flipV="1">
          <a:off x="4305300" y="6968823"/>
          <a:ext cx="6985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240875</xdr:rowOff>
    </xdr:from>
    <xdr:to>
      <xdr:col>22</xdr:col>
      <xdr:colOff>114300</xdr:colOff>
      <xdr:row>36</xdr:row>
      <xdr:rowOff>18741</xdr:rowOff>
    </xdr:to>
    <xdr:cxnSp macro="">
      <xdr:nvCxnSpPr>
        <xdr:cNvPr id="121" name="直線コネクタ 120"/>
        <xdr:cNvCxnSpPr/>
      </xdr:nvCxnSpPr>
      <xdr:spPr bwMode="auto">
        <a:xfrm>
          <a:off x="3606800" y="6851225"/>
          <a:ext cx="698500" cy="120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201850</xdr:rowOff>
    </xdr:from>
    <xdr:to>
      <xdr:col>18</xdr:col>
      <xdr:colOff>177800</xdr:colOff>
      <xdr:row>35</xdr:row>
      <xdr:rowOff>240875</xdr:rowOff>
    </xdr:to>
    <xdr:cxnSp macro="">
      <xdr:nvCxnSpPr>
        <xdr:cNvPr id="124" name="直線コネクタ 123"/>
        <xdr:cNvCxnSpPr/>
      </xdr:nvCxnSpPr>
      <xdr:spPr bwMode="auto">
        <a:xfrm>
          <a:off x="2908300" y="6812200"/>
          <a:ext cx="698500" cy="3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293697</xdr:rowOff>
    </xdr:from>
    <xdr:to>
      <xdr:col>29</xdr:col>
      <xdr:colOff>177800</xdr:colOff>
      <xdr:row>36</xdr:row>
      <xdr:rowOff>52397</xdr:rowOff>
    </xdr:to>
    <xdr:sp macro="" textlink="">
      <xdr:nvSpPr>
        <xdr:cNvPr id="134" name="楕円 133"/>
        <xdr:cNvSpPr/>
      </xdr:nvSpPr>
      <xdr:spPr bwMode="auto">
        <a:xfrm>
          <a:off x="5600700" y="69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265774</xdr:rowOff>
    </xdr:from>
    <xdr:ext cx="762000" cy="259045"/>
    <xdr:sp macro="" textlink="">
      <xdr:nvSpPr>
        <xdr:cNvPr id="135" name="人口1人当たり決算額の推移該当値テキスト445"/>
        <xdr:cNvSpPr txBox="1"/>
      </xdr:nvSpPr>
      <xdr:spPr>
        <a:xfrm>
          <a:off x="5740400" y="687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307673</xdr:rowOff>
    </xdr:from>
    <xdr:to>
      <xdr:col>26</xdr:col>
      <xdr:colOff>101600</xdr:colOff>
      <xdr:row>36</xdr:row>
      <xdr:rowOff>66373</xdr:rowOff>
    </xdr:to>
    <xdr:sp macro="" textlink="">
      <xdr:nvSpPr>
        <xdr:cNvPr id="136" name="楕円 135"/>
        <xdr:cNvSpPr/>
      </xdr:nvSpPr>
      <xdr:spPr bwMode="auto">
        <a:xfrm>
          <a:off x="4953000" y="6918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51150</xdr:rowOff>
    </xdr:from>
    <xdr:ext cx="736600" cy="259045"/>
    <xdr:sp macro="" textlink="">
      <xdr:nvSpPr>
        <xdr:cNvPr id="137" name="テキスト ボックス 136"/>
        <xdr:cNvSpPr txBox="1"/>
      </xdr:nvSpPr>
      <xdr:spPr>
        <a:xfrm>
          <a:off x="4622800" y="700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310841</xdr:rowOff>
    </xdr:from>
    <xdr:to>
      <xdr:col>22</xdr:col>
      <xdr:colOff>165100</xdr:colOff>
      <xdr:row>36</xdr:row>
      <xdr:rowOff>69541</xdr:rowOff>
    </xdr:to>
    <xdr:sp macro="" textlink="">
      <xdr:nvSpPr>
        <xdr:cNvPr id="138" name="楕円 137"/>
        <xdr:cNvSpPr/>
      </xdr:nvSpPr>
      <xdr:spPr bwMode="auto">
        <a:xfrm>
          <a:off x="4254500" y="692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54318</xdr:rowOff>
    </xdr:from>
    <xdr:ext cx="762000" cy="259045"/>
    <xdr:sp macro="" textlink="">
      <xdr:nvSpPr>
        <xdr:cNvPr id="139" name="テキスト ボックス 138"/>
        <xdr:cNvSpPr txBox="1"/>
      </xdr:nvSpPr>
      <xdr:spPr>
        <a:xfrm>
          <a:off x="3924300" y="700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190075</xdr:rowOff>
    </xdr:from>
    <xdr:to>
      <xdr:col>19</xdr:col>
      <xdr:colOff>38100</xdr:colOff>
      <xdr:row>35</xdr:row>
      <xdr:rowOff>291675</xdr:rowOff>
    </xdr:to>
    <xdr:sp macro="" textlink="">
      <xdr:nvSpPr>
        <xdr:cNvPr id="140" name="楕円 139"/>
        <xdr:cNvSpPr/>
      </xdr:nvSpPr>
      <xdr:spPr bwMode="auto">
        <a:xfrm>
          <a:off x="3556000" y="6800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301852</xdr:rowOff>
    </xdr:from>
    <xdr:ext cx="762000" cy="259045"/>
    <xdr:sp macro="" textlink="">
      <xdr:nvSpPr>
        <xdr:cNvPr id="141" name="テキスト ボックス 140"/>
        <xdr:cNvSpPr txBox="1"/>
      </xdr:nvSpPr>
      <xdr:spPr>
        <a:xfrm>
          <a:off x="3225800" y="656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151050</xdr:rowOff>
    </xdr:from>
    <xdr:to>
      <xdr:col>15</xdr:col>
      <xdr:colOff>101600</xdr:colOff>
      <xdr:row>35</xdr:row>
      <xdr:rowOff>252650</xdr:rowOff>
    </xdr:to>
    <xdr:sp macro="" textlink="">
      <xdr:nvSpPr>
        <xdr:cNvPr id="142" name="楕円 141"/>
        <xdr:cNvSpPr/>
      </xdr:nvSpPr>
      <xdr:spPr bwMode="auto">
        <a:xfrm>
          <a:off x="2857500" y="676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237427</xdr:rowOff>
    </xdr:from>
    <xdr:ext cx="762000" cy="259045"/>
    <xdr:sp macro="" textlink="">
      <xdr:nvSpPr>
        <xdr:cNvPr id="143" name="テキスト ボックス 142"/>
        <xdr:cNvSpPr txBox="1"/>
      </xdr:nvSpPr>
      <xdr:spPr>
        <a:xfrm>
          <a:off x="2527300" y="68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26,131
25,880
28.85
9,327,622
8,886,121
355,926
5,722,518
5,287,797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130344</xdr:rowOff>
    </xdr:from>
    <xdr:to>
      <xdr:col>24</xdr:col>
      <xdr:colOff>63500</xdr:colOff>
      <xdr:row>36</xdr:row>
      <xdr:rowOff>22608</xdr:rowOff>
    </xdr:to>
    <xdr:cxnSp macro="">
      <xdr:nvCxnSpPr>
        <xdr:cNvPr id="63" name="直線コネクタ 62"/>
        <xdr:cNvCxnSpPr/>
      </xdr:nvCxnSpPr>
      <xdr:spPr>
        <a:xfrm flipV="1">
          <a:off x="3797300" y="6131094"/>
          <a:ext cx="8382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6900</xdr:rowOff>
    </xdr:from>
    <xdr:to>
      <xdr:col>19</xdr:col>
      <xdr:colOff>177800</xdr:colOff>
      <xdr:row>36</xdr:row>
      <xdr:rowOff>22608</xdr:rowOff>
    </xdr:to>
    <xdr:cxnSp macro="">
      <xdr:nvCxnSpPr>
        <xdr:cNvPr id="66" name="直線コネクタ 65"/>
        <xdr:cNvCxnSpPr/>
      </xdr:nvCxnSpPr>
      <xdr:spPr>
        <a:xfrm>
          <a:off x="2908300" y="6179100"/>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6900</xdr:rowOff>
    </xdr:from>
    <xdr:to>
      <xdr:col>15</xdr:col>
      <xdr:colOff>50800</xdr:colOff>
      <xdr:row>36</xdr:row>
      <xdr:rowOff>31638</xdr:rowOff>
    </xdr:to>
    <xdr:cxnSp macro="">
      <xdr:nvCxnSpPr>
        <xdr:cNvPr id="69" name="直線コネクタ 68"/>
        <xdr:cNvCxnSpPr/>
      </xdr:nvCxnSpPr>
      <xdr:spPr>
        <a:xfrm flipV="1">
          <a:off x="2019300" y="6179100"/>
          <a:ext cx="889000" cy="2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30870</xdr:rowOff>
    </xdr:from>
    <xdr:to>
      <xdr:col>10</xdr:col>
      <xdr:colOff>114300</xdr:colOff>
      <xdr:row>36</xdr:row>
      <xdr:rowOff>31638</xdr:rowOff>
    </xdr:to>
    <xdr:cxnSp macro="">
      <xdr:nvCxnSpPr>
        <xdr:cNvPr id="72" name="直線コネクタ 71"/>
        <xdr:cNvCxnSpPr/>
      </xdr:nvCxnSpPr>
      <xdr:spPr>
        <a:xfrm>
          <a:off x="1130300" y="6203070"/>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79544</xdr:rowOff>
    </xdr:from>
    <xdr:to>
      <xdr:col>24</xdr:col>
      <xdr:colOff>114300</xdr:colOff>
      <xdr:row>36</xdr:row>
      <xdr:rowOff>9694</xdr:rowOff>
    </xdr:to>
    <xdr:sp macro="" textlink="">
      <xdr:nvSpPr>
        <xdr:cNvPr id="82" name="楕円 81"/>
        <xdr:cNvSpPr/>
      </xdr:nvSpPr>
      <xdr:spPr>
        <a:xfrm>
          <a:off x="4584700" y="60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102421</xdr:rowOff>
    </xdr:from>
    <xdr:ext cx="534377" cy="259045"/>
    <xdr:sp macro="" textlink="">
      <xdr:nvSpPr>
        <xdr:cNvPr id="83" name="人件費該当値テキスト"/>
        <xdr:cNvSpPr txBox="1"/>
      </xdr:nvSpPr>
      <xdr:spPr>
        <a:xfrm>
          <a:off x="4686300" y="593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143258</xdr:rowOff>
    </xdr:from>
    <xdr:to>
      <xdr:col>20</xdr:col>
      <xdr:colOff>38100</xdr:colOff>
      <xdr:row>36</xdr:row>
      <xdr:rowOff>73408</xdr:rowOff>
    </xdr:to>
    <xdr:sp macro="" textlink="">
      <xdr:nvSpPr>
        <xdr:cNvPr id="84" name="楕円 83"/>
        <xdr:cNvSpPr/>
      </xdr:nvSpPr>
      <xdr:spPr>
        <a:xfrm>
          <a:off x="3746500" y="61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89935</xdr:rowOff>
    </xdr:from>
    <xdr:ext cx="534377" cy="259045"/>
    <xdr:sp macro="" textlink="">
      <xdr:nvSpPr>
        <xdr:cNvPr id="85" name="テキスト ボックス 84"/>
        <xdr:cNvSpPr txBox="1"/>
      </xdr:nvSpPr>
      <xdr:spPr>
        <a:xfrm>
          <a:off x="3530111" y="59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127550</xdr:rowOff>
    </xdr:from>
    <xdr:to>
      <xdr:col>15</xdr:col>
      <xdr:colOff>101600</xdr:colOff>
      <xdr:row>36</xdr:row>
      <xdr:rowOff>57700</xdr:rowOff>
    </xdr:to>
    <xdr:sp macro="" textlink="">
      <xdr:nvSpPr>
        <xdr:cNvPr id="86" name="楕円 85"/>
        <xdr:cNvSpPr/>
      </xdr:nvSpPr>
      <xdr:spPr>
        <a:xfrm>
          <a:off x="2857500" y="61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74227</xdr:rowOff>
    </xdr:from>
    <xdr:ext cx="534377" cy="259045"/>
    <xdr:sp macro="" textlink="">
      <xdr:nvSpPr>
        <xdr:cNvPr id="87" name="テキスト ボックス 86"/>
        <xdr:cNvSpPr txBox="1"/>
      </xdr:nvSpPr>
      <xdr:spPr>
        <a:xfrm>
          <a:off x="2641111" y="59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152288</xdr:rowOff>
    </xdr:from>
    <xdr:to>
      <xdr:col>10</xdr:col>
      <xdr:colOff>165100</xdr:colOff>
      <xdr:row>36</xdr:row>
      <xdr:rowOff>82438</xdr:rowOff>
    </xdr:to>
    <xdr:sp macro="" textlink="">
      <xdr:nvSpPr>
        <xdr:cNvPr id="88" name="楕円 87"/>
        <xdr:cNvSpPr/>
      </xdr:nvSpPr>
      <xdr:spPr>
        <a:xfrm>
          <a:off x="1968500" y="615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73565</xdr:rowOff>
    </xdr:from>
    <xdr:ext cx="534377" cy="259045"/>
    <xdr:sp macro="" textlink="">
      <xdr:nvSpPr>
        <xdr:cNvPr id="89" name="テキスト ボックス 88"/>
        <xdr:cNvSpPr txBox="1"/>
      </xdr:nvSpPr>
      <xdr:spPr>
        <a:xfrm>
          <a:off x="1752111" y="624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151520</xdr:rowOff>
    </xdr:from>
    <xdr:to>
      <xdr:col>6</xdr:col>
      <xdr:colOff>38100</xdr:colOff>
      <xdr:row>36</xdr:row>
      <xdr:rowOff>81670</xdr:rowOff>
    </xdr:to>
    <xdr:sp macro="" textlink="">
      <xdr:nvSpPr>
        <xdr:cNvPr id="90" name="楕円 89"/>
        <xdr:cNvSpPr/>
      </xdr:nvSpPr>
      <xdr:spPr>
        <a:xfrm>
          <a:off x="1079500" y="61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72797</xdr:rowOff>
    </xdr:from>
    <xdr:ext cx="534377" cy="259045"/>
    <xdr:sp macro="" textlink="">
      <xdr:nvSpPr>
        <xdr:cNvPr id="91" name="テキスト ボックス 90"/>
        <xdr:cNvSpPr txBox="1"/>
      </xdr:nvSpPr>
      <xdr:spPr>
        <a:xfrm>
          <a:off x="863111" y="62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43166</xdr:rowOff>
    </xdr:from>
    <xdr:to>
      <xdr:col>24</xdr:col>
      <xdr:colOff>63500</xdr:colOff>
      <xdr:row>58</xdr:row>
      <xdr:rowOff>71240</xdr:rowOff>
    </xdr:to>
    <xdr:cxnSp macro="">
      <xdr:nvCxnSpPr>
        <xdr:cNvPr id="123" name="直線コネクタ 122"/>
        <xdr:cNvCxnSpPr/>
      </xdr:nvCxnSpPr>
      <xdr:spPr>
        <a:xfrm>
          <a:off x="3797300" y="9987266"/>
          <a:ext cx="838200" cy="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43166</xdr:rowOff>
    </xdr:from>
    <xdr:to>
      <xdr:col>19</xdr:col>
      <xdr:colOff>177800</xdr:colOff>
      <xdr:row>58</xdr:row>
      <xdr:rowOff>64599</xdr:rowOff>
    </xdr:to>
    <xdr:cxnSp macro="">
      <xdr:nvCxnSpPr>
        <xdr:cNvPr id="126" name="直線コネクタ 125"/>
        <xdr:cNvCxnSpPr/>
      </xdr:nvCxnSpPr>
      <xdr:spPr>
        <a:xfrm flipV="1">
          <a:off x="2908300" y="9987266"/>
          <a:ext cx="889000" cy="2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64599</xdr:rowOff>
    </xdr:from>
    <xdr:to>
      <xdr:col>15</xdr:col>
      <xdr:colOff>50800</xdr:colOff>
      <xdr:row>58</xdr:row>
      <xdr:rowOff>65775</xdr:rowOff>
    </xdr:to>
    <xdr:cxnSp macro="">
      <xdr:nvCxnSpPr>
        <xdr:cNvPr id="129" name="直線コネクタ 128"/>
        <xdr:cNvCxnSpPr/>
      </xdr:nvCxnSpPr>
      <xdr:spPr>
        <a:xfrm flipV="1">
          <a:off x="2019300" y="10008699"/>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65775</xdr:rowOff>
    </xdr:from>
    <xdr:to>
      <xdr:col>10</xdr:col>
      <xdr:colOff>114300</xdr:colOff>
      <xdr:row>58</xdr:row>
      <xdr:rowOff>131949</xdr:rowOff>
    </xdr:to>
    <xdr:cxnSp macro="">
      <xdr:nvCxnSpPr>
        <xdr:cNvPr id="132" name="直線コネクタ 131"/>
        <xdr:cNvCxnSpPr/>
      </xdr:nvCxnSpPr>
      <xdr:spPr>
        <a:xfrm flipV="1">
          <a:off x="1130300" y="10009875"/>
          <a:ext cx="8890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20440</xdr:rowOff>
    </xdr:from>
    <xdr:to>
      <xdr:col>24</xdr:col>
      <xdr:colOff>114300</xdr:colOff>
      <xdr:row>58</xdr:row>
      <xdr:rowOff>122040</xdr:rowOff>
    </xdr:to>
    <xdr:sp macro="" textlink="">
      <xdr:nvSpPr>
        <xdr:cNvPr id="142" name="楕円 141"/>
        <xdr:cNvSpPr/>
      </xdr:nvSpPr>
      <xdr:spPr>
        <a:xfrm>
          <a:off x="4584700" y="99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170317</xdr:rowOff>
    </xdr:from>
    <xdr:ext cx="534377" cy="259045"/>
    <xdr:sp macro="" textlink="">
      <xdr:nvSpPr>
        <xdr:cNvPr id="143" name="物件費該当値テキスト"/>
        <xdr:cNvSpPr txBox="1"/>
      </xdr:nvSpPr>
      <xdr:spPr>
        <a:xfrm>
          <a:off x="4686300" y="994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163816</xdr:rowOff>
    </xdr:from>
    <xdr:to>
      <xdr:col>20</xdr:col>
      <xdr:colOff>38100</xdr:colOff>
      <xdr:row>58</xdr:row>
      <xdr:rowOff>93966</xdr:rowOff>
    </xdr:to>
    <xdr:sp macro="" textlink="">
      <xdr:nvSpPr>
        <xdr:cNvPr id="144" name="楕円 143"/>
        <xdr:cNvSpPr/>
      </xdr:nvSpPr>
      <xdr:spPr>
        <a:xfrm>
          <a:off x="3746500" y="99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85093</xdr:rowOff>
    </xdr:from>
    <xdr:ext cx="534377" cy="259045"/>
    <xdr:sp macro="" textlink="">
      <xdr:nvSpPr>
        <xdr:cNvPr id="145" name="テキスト ボックス 144"/>
        <xdr:cNvSpPr txBox="1"/>
      </xdr:nvSpPr>
      <xdr:spPr>
        <a:xfrm>
          <a:off x="3530111" y="1002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13799</xdr:rowOff>
    </xdr:from>
    <xdr:to>
      <xdr:col>15</xdr:col>
      <xdr:colOff>101600</xdr:colOff>
      <xdr:row>58</xdr:row>
      <xdr:rowOff>115399</xdr:rowOff>
    </xdr:to>
    <xdr:sp macro="" textlink="">
      <xdr:nvSpPr>
        <xdr:cNvPr id="146" name="楕円 145"/>
        <xdr:cNvSpPr/>
      </xdr:nvSpPr>
      <xdr:spPr>
        <a:xfrm>
          <a:off x="2857500" y="99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106526</xdr:rowOff>
    </xdr:from>
    <xdr:ext cx="534377" cy="259045"/>
    <xdr:sp macro="" textlink="">
      <xdr:nvSpPr>
        <xdr:cNvPr id="147" name="テキスト ボックス 146"/>
        <xdr:cNvSpPr txBox="1"/>
      </xdr:nvSpPr>
      <xdr:spPr>
        <a:xfrm>
          <a:off x="2641111" y="1005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14975</xdr:rowOff>
    </xdr:from>
    <xdr:to>
      <xdr:col>10</xdr:col>
      <xdr:colOff>165100</xdr:colOff>
      <xdr:row>58</xdr:row>
      <xdr:rowOff>116575</xdr:rowOff>
    </xdr:to>
    <xdr:sp macro="" textlink="">
      <xdr:nvSpPr>
        <xdr:cNvPr id="148" name="楕円 147"/>
        <xdr:cNvSpPr/>
      </xdr:nvSpPr>
      <xdr:spPr>
        <a:xfrm>
          <a:off x="1968500" y="99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107702</xdr:rowOff>
    </xdr:from>
    <xdr:ext cx="534377" cy="259045"/>
    <xdr:sp macro="" textlink="">
      <xdr:nvSpPr>
        <xdr:cNvPr id="149" name="テキスト ボックス 148"/>
        <xdr:cNvSpPr txBox="1"/>
      </xdr:nvSpPr>
      <xdr:spPr>
        <a:xfrm>
          <a:off x="1752111" y="1005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81149</xdr:rowOff>
    </xdr:from>
    <xdr:to>
      <xdr:col>6</xdr:col>
      <xdr:colOff>38100</xdr:colOff>
      <xdr:row>59</xdr:row>
      <xdr:rowOff>11299</xdr:rowOff>
    </xdr:to>
    <xdr:sp macro="" textlink="">
      <xdr:nvSpPr>
        <xdr:cNvPr id="150" name="楕円 149"/>
        <xdr:cNvSpPr/>
      </xdr:nvSpPr>
      <xdr:spPr>
        <a:xfrm>
          <a:off x="1079500" y="100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2426</xdr:rowOff>
    </xdr:from>
    <xdr:ext cx="534377" cy="259045"/>
    <xdr:sp macro="" textlink="">
      <xdr:nvSpPr>
        <xdr:cNvPr id="151" name="テキスト ボックス 150"/>
        <xdr:cNvSpPr txBox="1"/>
      </xdr:nvSpPr>
      <xdr:spPr>
        <a:xfrm>
          <a:off x="863111" y="1011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148540</xdr:rowOff>
    </xdr:from>
    <xdr:to>
      <xdr:col>24</xdr:col>
      <xdr:colOff>63500</xdr:colOff>
      <xdr:row>76</xdr:row>
      <xdr:rowOff>98323</xdr:rowOff>
    </xdr:to>
    <xdr:cxnSp macro="">
      <xdr:nvCxnSpPr>
        <xdr:cNvPr id="180" name="直線コネクタ 179"/>
        <xdr:cNvCxnSpPr/>
      </xdr:nvCxnSpPr>
      <xdr:spPr>
        <a:xfrm flipV="1">
          <a:off x="3797300" y="13007290"/>
          <a:ext cx="838200" cy="1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6198</xdr:rowOff>
    </xdr:from>
    <xdr:to>
      <xdr:col>19</xdr:col>
      <xdr:colOff>177800</xdr:colOff>
      <xdr:row>76</xdr:row>
      <xdr:rowOff>98323</xdr:rowOff>
    </xdr:to>
    <xdr:cxnSp macro="">
      <xdr:nvCxnSpPr>
        <xdr:cNvPr id="183" name="直線コネクタ 182"/>
        <xdr:cNvCxnSpPr/>
      </xdr:nvCxnSpPr>
      <xdr:spPr>
        <a:xfrm>
          <a:off x="2908300" y="13036398"/>
          <a:ext cx="8890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6198</xdr:rowOff>
    </xdr:from>
    <xdr:to>
      <xdr:col>15</xdr:col>
      <xdr:colOff>50800</xdr:colOff>
      <xdr:row>76</xdr:row>
      <xdr:rowOff>122859</xdr:rowOff>
    </xdr:to>
    <xdr:cxnSp macro="">
      <xdr:nvCxnSpPr>
        <xdr:cNvPr id="186" name="直線コネクタ 185"/>
        <xdr:cNvCxnSpPr/>
      </xdr:nvCxnSpPr>
      <xdr:spPr>
        <a:xfrm flipV="1">
          <a:off x="2019300" y="13036398"/>
          <a:ext cx="889000" cy="1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119965</xdr:rowOff>
    </xdr:from>
    <xdr:to>
      <xdr:col>10</xdr:col>
      <xdr:colOff>114300</xdr:colOff>
      <xdr:row>76</xdr:row>
      <xdr:rowOff>122859</xdr:rowOff>
    </xdr:to>
    <xdr:cxnSp macro="">
      <xdr:nvCxnSpPr>
        <xdr:cNvPr id="189" name="直線コネクタ 188"/>
        <xdr:cNvCxnSpPr/>
      </xdr:nvCxnSpPr>
      <xdr:spPr>
        <a:xfrm>
          <a:off x="1130300" y="13150165"/>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97739</xdr:rowOff>
    </xdr:from>
    <xdr:to>
      <xdr:col>24</xdr:col>
      <xdr:colOff>114300</xdr:colOff>
      <xdr:row>76</xdr:row>
      <xdr:rowOff>27890</xdr:rowOff>
    </xdr:to>
    <xdr:sp macro="" textlink="">
      <xdr:nvSpPr>
        <xdr:cNvPr id="199" name="楕円 198"/>
        <xdr:cNvSpPr/>
      </xdr:nvSpPr>
      <xdr:spPr>
        <a:xfrm>
          <a:off x="4584700" y="12956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120616</xdr:rowOff>
    </xdr:from>
    <xdr:ext cx="469744" cy="259045"/>
    <xdr:sp macro="" textlink="">
      <xdr:nvSpPr>
        <xdr:cNvPr id="200" name="維持補修費該当値テキスト"/>
        <xdr:cNvSpPr txBox="1"/>
      </xdr:nvSpPr>
      <xdr:spPr>
        <a:xfrm>
          <a:off x="4686300" y="128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47523</xdr:rowOff>
    </xdr:from>
    <xdr:to>
      <xdr:col>20</xdr:col>
      <xdr:colOff>38100</xdr:colOff>
      <xdr:row>76</xdr:row>
      <xdr:rowOff>149123</xdr:rowOff>
    </xdr:to>
    <xdr:sp macro="" textlink="">
      <xdr:nvSpPr>
        <xdr:cNvPr id="201" name="楕円 200"/>
        <xdr:cNvSpPr/>
      </xdr:nvSpPr>
      <xdr:spPr>
        <a:xfrm>
          <a:off x="3746500" y="130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165650</xdr:rowOff>
    </xdr:from>
    <xdr:ext cx="469744" cy="259045"/>
    <xdr:sp macro="" textlink="">
      <xdr:nvSpPr>
        <xdr:cNvPr id="202" name="テキスト ボックス 201"/>
        <xdr:cNvSpPr txBox="1"/>
      </xdr:nvSpPr>
      <xdr:spPr>
        <a:xfrm>
          <a:off x="3562428" y="128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126847</xdr:rowOff>
    </xdr:from>
    <xdr:to>
      <xdr:col>15</xdr:col>
      <xdr:colOff>101600</xdr:colOff>
      <xdr:row>76</xdr:row>
      <xdr:rowOff>56998</xdr:rowOff>
    </xdr:to>
    <xdr:sp macro="" textlink="">
      <xdr:nvSpPr>
        <xdr:cNvPr id="203" name="楕円 202"/>
        <xdr:cNvSpPr/>
      </xdr:nvSpPr>
      <xdr:spPr>
        <a:xfrm>
          <a:off x="2857500" y="129855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73524</xdr:rowOff>
    </xdr:from>
    <xdr:ext cx="469744" cy="259045"/>
    <xdr:sp macro="" textlink="">
      <xdr:nvSpPr>
        <xdr:cNvPr id="204" name="テキスト ボックス 203"/>
        <xdr:cNvSpPr txBox="1"/>
      </xdr:nvSpPr>
      <xdr:spPr>
        <a:xfrm>
          <a:off x="2673428" y="1276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72059</xdr:rowOff>
    </xdr:from>
    <xdr:to>
      <xdr:col>10</xdr:col>
      <xdr:colOff>165100</xdr:colOff>
      <xdr:row>77</xdr:row>
      <xdr:rowOff>2209</xdr:rowOff>
    </xdr:to>
    <xdr:sp macro="" textlink="">
      <xdr:nvSpPr>
        <xdr:cNvPr id="205" name="楕円 204"/>
        <xdr:cNvSpPr/>
      </xdr:nvSpPr>
      <xdr:spPr>
        <a:xfrm>
          <a:off x="1968500" y="131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18737</xdr:rowOff>
    </xdr:from>
    <xdr:ext cx="469744" cy="259045"/>
    <xdr:sp macro="" textlink="">
      <xdr:nvSpPr>
        <xdr:cNvPr id="206" name="テキスト ボックス 205"/>
        <xdr:cNvSpPr txBox="1"/>
      </xdr:nvSpPr>
      <xdr:spPr>
        <a:xfrm>
          <a:off x="1784428" y="128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69165</xdr:rowOff>
    </xdr:from>
    <xdr:to>
      <xdr:col>6</xdr:col>
      <xdr:colOff>38100</xdr:colOff>
      <xdr:row>76</xdr:row>
      <xdr:rowOff>170765</xdr:rowOff>
    </xdr:to>
    <xdr:sp macro="" textlink="">
      <xdr:nvSpPr>
        <xdr:cNvPr id="207" name="楕円 206"/>
        <xdr:cNvSpPr/>
      </xdr:nvSpPr>
      <xdr:spPr>
        <a:xfrm>
          <a:off x="1079500" y="130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15841</xdr:rowOff>
    </xdr:from>
    <xdr:ext cx="469744" cy="259045"/>
    <xdr:sp macro="" textlink="">
      <xdr:nvSpPr>
        <xdr:cNvPr id="208" name="テキスト ボックス 207"/>
        <xdr:cNvSpPr txBox="1"/>
      </xdr:nvSpPr>
      <xdr:spPr>
        <a:xfrm>
          <a:off x="895428" y="1287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54432</xdr:rowOff>
    </xdr:from>
    <xdr:to>
      <xdr:col>24</xdr:col>
      <xdr:colOff>63500</xdr:colOff>
      <xdr:row>96</xdr:row>
      <xdr:rowOff>95025</xdr:rowOff>
    </xdr:to>
    <xdr:cxnSp macro="">
      <xdr:nvCxnSpPr>
        <xdr:cNvPr id="240" name="直線コネクタ 239"/>
        <xdr:cNvCxnSpPr/>
      </xdr:nvCxnSpPr>
      <xdr:spPr>
        <a:xfrm>
          <a:off x="3797300" y="16513632"/>
          <a:ext cx="8382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54432</xdr:rowOff>
    </xdr:from>
    <xdr:to>
      <xdr:col>19</xdr:col>
      <xdr:colOff>177800</xdr:colOff>
      <xdr:row>96</xdr:row>
      <xdr:rowOff>168602</xdr:rowOff>
    </xdr:to>
    <xdr:cxnSp macro="">
      <xdr:nvCxnSpPr>
        <xdr:cNvPr id="243" name="直線コネクタ 242"/>
        <xdr:cNvCxnSpPr/>
      </xdr:nvCxnSpPr>
      <xdr:spPr>
        <a:xfrm flipV="1">
          <a:off x="2908300" y="16513632"/>
          <a:ext cx="889000" cy="1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168602</xdr:rowOff>
    </xdr:from>
    <xdr:to>
      <xdr:col>15</xdr:col>
      <xdr:colOff>50800</xdr:colOff>
      <xdr:row>97</xdr:row>
      <xdr:rowOff>10590</xdr:rowOff>
    </xdr:to>
    <xdr:cxnSp macro="">
      <xdr:nvCxnSpPr>
        <xdr:cNvPr id="246" name="直線コネクタ 245"/>
        <xdr:cNvCxnSpPr/>
      </xdr:nvCxnSpPr>
      <xdr:spPr>
        <a:xfrm flipV="1">
          <a:off x="2019300" y="16627802"/>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10590</xdr:rowOff>
    </xdr:from>
    <xdr:to>
      <xdr:col>10</xdr:col>
      <xdr:colOff>114300</xdr:colOff>
      <xdr:row>97</xdr:row>
      <xdr:rowOff>91449</xdr:rowOff>
    </xdr:to>
    <xdr:cxnSp macro="">
      <xdr:nvCxnSpPr>
        <xdr:cNvPr id="249" name="直線コネクタ 248"/>
        <xdr:cNvCxnSpPr/>
      </xdr:nvCxnSpPr>
      <xdr:spPr>
        <a:xfrm flipV="1">
          <a:off x="1130300" y="16641240"/>
          <a:ext cx="889000" cy="8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44225</xdr:rowOff>
    </xdr:from>
    <xdr:to>
      <xdr:col>24</xdr:col>
      <xdr:colOff>114300</xdr:colOff>
      <xdr:row>96</xdr:row>
      <xdr:rowOff>145825</xdr:rowOff>
    </xdr:to>
    <xdr:sp macro="" textlink="">
      <xdr:nvSpPr>
        <xdr:cNvPr id="259" name="楕円 258"/>
        <xdr:cNvSpPr/>
      </xdr:nvSpPr>
      <xdr:spPr>
        <a:xfrm>
          <a:off x="4584700" y="165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67102</xdr:rowOff>
    </xdr:from>
    <xdr:ext cx="534377" cy="259045"/>
    <xdr:sp macro="" textlink="">
      <xdr:nvSpPr>
        <xdr:cNvPr id="260" name="扶助費該当値テキスト"/>
        <xdr:cNvSpPr txBox="1"/>
      </xdr:nvSpPr>
      <xdr:spPr>
        <a:xfrm>
          <a:off x="4686300" y="1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3632</xdr:rowOff>
    </xdr:from>
    <xdr:to>
      <xdr:col>20</xdr:col>
      <xdr:colOff>38100</xdr:colOff>
      <xdr:row>96</xdr:row>
      <xdr:rowOff>105232</xdr:rowOff>
    </xdr:to>
    <xdr:sp macro="" textlink="">
      <xdr:nvSpPr>
        <xdr:cNvPr id="261" name="楕円 260"/>
        <xdr:cNvSpPr/>
      </xdr:nvSpPr>
      <xdr:spPr>
        <a:xfrm>
          <a:off x="3746500" y="164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121759</xdr:rowOff>
    </xdr:from>
    <xdr:ext cx="534377" cy="259045"/>
    <xdr:sp macro="" textlink="">
      <xdr:nvSpPr>
        <xdr:cNvPr id="262" name="テキスト ボックス 261"/>
        <xdr:cNvSpPr txBox="1"/>
      </xdr:nvSpPr>
      <xdr:spPr>
        <a:xfrm>
          <a:off x="3530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117802</xdr:rowOff>
    </xdr:from>
    <xdr:to>
      <xdr:col>15</xdr:col>
      <xdr:colOff>101600</xdr:colOff>
      <xdr:row>97</xdr:row>
      <xdr:rowOff>47952</xdr:rowOff>
    </xdr:to>
    <xdr:sp macro="" textlink="">
      <xdr:nvSpPr>
        <xdr:cNvPr id="263" name="楕円 262"/>
        <xdr:cNvSpPr/>
      </xdr:nvSpPr>
      <xdr:spPr>
        <a:xfrm>
          <a:off x="2857500" y="165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64479</xdr:rowOff>
    </xdr:from>
    <xdr:ext cx="534377" cy="259045"/>
    <xdr:sp macro="" textlink="">
      <xdr:nvSpPr>
        <xdr:cNvPr id="264" name="テキスト ボックス 263"/>
        <xdr:cNvSpPr txBox="1"/>
      </xdr:nvSpPr>
      <xdr:spPr>
        <a:xfrm>
          <a:off x="2641111" y="163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131240</xdr:rowOff>
    </xdr:from>
    <xdr:to>
      <xdr:col>10</xdr:col>
      <xdr:colOff>165100</xdr:colOff>
      <xdr:row>97</xdr:row>
      <xdr:rowOff>61390</xdr:rowOff>
    </xdr:to>
    <xdr:sp macro="" textlink="">
      <xdr:nvSpPr>
        <xdr:cNvPr id="265" name="楕円 264"/>
        <xdr:cNvSpPr/>
      </xdr:nvSpPr>
      <xdr:spPr>
        <a:xfrm>
          <a:off x="1968500" y="165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77917</xdr:rowOff>
    </xdr:from>
    <xdr:ext cx="534377" cy="259045"/>
    <xdr:sp macro="" textlink="">
      <xdr:nvSpPr>
        <xdr:cNvPr id="266" name="テキスト ボックス 265"/>
        <xdr:cNvSpPr txBox="1"/>
      </xdr:nvSpPr>
      <xdr:spPr>
        <a:xfrm>
          <a:off x="1752111" y="1636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40649</xdr:rowOff>
    </xdr:from>
    <xdr:to>
      <xdr:col>6</xdr:col>
      <xdr:colOff>38100</xdr:colOff>
      <xdr:row>97</xdr:row>
      <xdr:rowOff>142249</xdr:rowOff>
    </xdr:to>
    <xdr:sp macro="" textlink="">
      <xdr:nvSpPr>
        <xdr:cNvPr id="267" name="楕円 266"/>
        <xdr:cNvSpPr/>
      </xdr:nvSpPr>
      <xdr:spPr>
        <a:xfrm>
          <a:off x="1079500" y="166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158776</xdr:rowOff>
    </xdr:from>
    <xdr:ext cx="534377" cy="259045"/>
    <xdr:sp macro="" textlink="">
      <xdr:nvSpPr>
        <xdr:cNvPr id="268" name="テキスト ボックス 267"/>
        <xdr:cNvSpPr txBox="1"/>
      </xdr:nvSpPr>
      <xdr:spPr>
        <a:xfrm>
          <a:off x="863111" y="164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41328</xdr:rowOff>
    </xdr:from>
    <xdr:to>
      <xdr:col>55</xdr:col>
      <xdr:colOff>0</xdr:colOff>
      <xdr:row>37</xdr:row>
      <xdr:rowOff>50317</xdr:rowOff>
    </xdr:to>
    <xdr:cxnSp macro="">
      <xdr:nvCxnSpPr>
        <xdr:cNvPr id="293" name="直線コネクタ 292"/>
        <xdr:cNvCxnSpPr/>
      </xdr:nvCxnSpPr>
      <xdr:spPr>
        <a:xfrm>
          <a:off x="9639300" y="6384978"/>
          <a:ext cx="8382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32589</xdr:rowOff>
    </xdr:from>
    <xdr:to>
      <xdr:col>50</xdr:col>
      <xdr:colOff>114300</xdr:colOff>
      <xdr:row>37</xdr:row>
      <xdr:rowOff>41328</xdr:rowOff>
    </xdr:to>
    <xdr:cxnSp macro="">
      <xdr:nvCxnSpPr>
        <xdr:cNvPr id="296" name="直線コネクタ 295"/>
        <xdr:cNvCxnSpPr/>
      </xdr:nvCxnSpPr>
      <xdr:spPr>
        <a:xfrm>
          <a:off x="8750300" y="6376239"/>
          <a:ext cx="889000" cy="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32589</xdr:rowOff>
    </xdr:from>
    <xdr:to>
      <xdr:col>45</xdr:col>
      <xdr:colOff>177800</xdr:colOff>
      <xdr:row>37</xdr:row>
      <xdr:rowOff>57078</xdr:rowOff>
    </xdr:to>
    <xdr:cxnSp macro="">
      <xdr:nvCxnSpPr>
        <xdr:cNvPr id="299" name="直線コネクタ 298"/>
        <xdr:cNvCxnSpPr/>
      </xdr:nvCxnSpPr>
      <xdr:spPr>
        <a:xfrm flipV="1">
          <a:off x="7861300" y="6376239"/>
          <a:ext cx="889000" cy="2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57078</xdr:rowOff>
    </xdr:from>
    <xdr:to>
      <xdr:col>41</xdr:col>
      <xdr:colOff>50800</xdr:colOff>
      <xdr:row>37</xdr:row>
      <xdr:rowOff>60056</xdr:rowOff>
    </xdr:to>
    <xdr:cxnSp macro="">
      <xdr:nvCxnSpPr>
        <xdr:cNvPr id="302" name="直線コネクタ 301"/>
        <xdr:cNvCxnSpPr/>
      </xdr:nvCxnSpPr>
      <xdr:spPr>
        <a:xfrm flipV="1">
          <a:off x="6972300" y="6400728"/>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170967</xdr:rowOff>
    </xdr:from>
    <xdr:to>
      <xdr:col>55</xdr:col>
      <xdr:colOff>50800</xdr:colOff>
      <xdr:row>37</xdr:row>
      <xdr:rowOff>101117</xdr:rowOff>
    </xdr:to>
    <xdr:sp macro="" textlink="">
      <xdr:nvSpPr>
        <xdr:cNvPr id="312" name="楕円 311"/>
        <xdr:cNvSpPr/>
      </xdr:nvSpPr>
      <xdr:spPr>
        <a:xfrm>
          <a:off x="10426700" y="63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85894</xdr:rowOff>
    </xdr:from>
    <xdr:ext cx="534377" cy="259045"/>
    <xdr:sp macro="" textlink="">
      <xdr:nvSpPr>
        <xdr:cNvPr id="313" name="補助費等該当値テキスト"/>
        <xdr:cNvSpPr txBox="1"/>
      </xdr:nvSpPr>
      <xdr:spPr>
        <a:xfrm>
          <a:off x="10528300" y="62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161978</xdr:rowOff>
    </xdr:from>
    <xdr:to>
      <xdr:col>50</xdr:col>
      <xdr:colOff>165100</xdr:colOff>
      <xdr:row>37</xdr:row>
      <xdr:rowOff>92128</xdr:rowOff>
    </xdr:to>
    <xdr:sp macro="" textlink="">
      <xdr:nvSpPr>
        <xdr:cNvPr id="314" name="楕円 313"/>
        <xdr:cNvSpPr/>
      </xdr:nvSpPr>
      <xdr:spPr>
        <a:xfrm>
          <a:off x="9588500" y="633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83255</xdr:rowOff>
    </xdr:from>
    <xdr:ext cx="534377" cy="259045"/>
    <xdr:sp macro="" textlink="">
      <xdr:nvSpPr>
        <xdr:cNvPr id="315" name="テキスト ボックス 314"/>
        <xdr:cNvSpPr txBox="1"/>
      </xdr:nvSpPr>
      <xdr:spPr>
        <a:xfrm>
          <a:off x="9372111" y="642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153239</xdr:rowOff>
    </xdr:from>
    <xdr:to>
      <xdr:col>46</xdr:col>
      <xdr:colOff>38100</xdr:colOff>
      <xdr:row>37</xdr:row>
      <xdr:rowOff>83389</xdr:rowOff>
    </xdr:to>
    <xdr:sp macro="" textlink="">
      <xdr:nvSpPr>
        <xdr:cNvPr id="316" name="楕円 315"/>
        <xdr:cNvSpPr/>
      </xdr:nvSpPr>
      <xdr:spPr>
        <a:xfrm>
          <a:off x="8699500" y="63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74516</xdr:rowOff>
    </xdr:from>
    <xdr:ext cx="534377" cy="259045"/>
    <xdr:sp macro="" textlink="">
      <xdr:nvSpPr>
        <xdr:cNvPr id="317" name="テキスト ボックス 316"/>
        <xdr:cNvSpPr txBox="1"/>
      </xdr:nvSpPr>
      <xdr:spPr>
        <a:xfrm>
          <a:off x="8483111" y="64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6278</xdr:rowOff>
    </xdr:from>
    <xdr:to>
      <xdr:col>41</xdr:col>
      <xdr:colOff>101600</xdr:colOff>
      <xdr:row>37</xdr:row>
      <xdr:rowOff>107878</xdr:rowOff>
    </xdr:to>
    <xdr:sp macro="" textlink="">
      <xdr:nvSpPr>
        <xdr:cNvPr id="318" name="楕円 317"/>
        <xdr:cNvSpPr/>
      </xdr:nvSpPr>
      <xdr:spPr>
        <a:xfrm>
          <a:off x="7810500" y="63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99005</xdr:rowOff>
    </xdr:from>
    <xdr:ext cx="534377" cy="259045"/>
    <xdr:sp macro="" textlink="">
      <xdr:nvSpPr>
        <xdr:cNvPr id="319" name="テキスト ボックス 318"/>
        <xdr:cNvSpPr txBox="1"/>
      </xdr:nvSpPr>
      <xdr:spPr>
        <a:xfrm>
          <a:off x="7594111" y="64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9256</xdr:rowOff>
    </xdr:from>
    <xdr:to>
      <xdr:col>36</xdr:col>
      <xdr:colOff>165100</xdr:colOff>
      <xdr:row>37</xdr:row>
      <xdr:rowOff>110856</xdr:rowOff>
    </xdr:to>
    <xdr:sp macro="" textlink="">
      <xdr:nvSpPr>
        <xdr:cNvPr id="320" name="楕円 319"/>
        <xdr:cNvSpPr/>
      </xdr:nvSpPr>
      <xdr:spPr>
        <a:xfrm>
          <a:off x="6921500" y="63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101983</xdr:rowOff>
    </xdr:from>
    <xdr:ext cx="534377" cy="259045"/>
    <xdr:sp macro="" textlink="">
      <xdr:nvSpPr>
        <xdr:cNvPr id="321" name="テキスト ボックス 320"/>
        <xdr:cNvSpPr txBox="1"/>
      </xdr:nvSpPr>
      <xdr:spPr>
        <a:xfrm>
          <a:off x="6705111" y="64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100358</xdr:rowOff>
    </xdr:from>
    <xdr:to>
      <xdr:col>55</xdr:col>
      <xdr:colOff>0</xdr:colOff>
      <xdr:row>57</xdr:row>
      <xdr:rowOff>73315</xdr:rowOff>
    </xdr:to>
    <xdr:cxnSp macro="">
      <xdr:nvCxnSpPr>
        <xdr:cNvPr id="350" name="直線コネクタ 349"/>
        <xdr:cNvCxnSpPr/>
      </xdr:nvCxnSpPr>
      <xdr:spPr>
        <a:xfrm>
          <a:off x="9639300" y="9701558"/>
          <a:ext cx="838200" cy="14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100358</xdr:rowOff>
    </xdr:from>
    <xdr:to>
      <xdr:col>50</xdr:col>
      <xdr:colOff>114300</xdr:colOff>
      <xdr:row>58</xdr:row>
      <xdr:rowOff>51140</xdr:rowOff>
    </xdr:to>
    <xdr:cxnSp macro="">
      <xdr:nvCxnSpPr>
        <xdr:cNvPr id="353" name="直線コネクタ 352"/>
        <xdr:cNvCxnSpPr/>
      </xdr:nvCxnSpPr>
      <xdr:spPr>
        <a:xfrm flipV="1">
          <a:off x="8750300" y="9701558"/>
          <a:ext cx="889000" cy="29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138176</xdr:rowOff>
    </xdr:from>
    <xdr:to>
      <xdr:col>45</xdr:col>
      <xdr:colOff>177800</xdr:colOff>
      <xdr:row>58</xdr:row>
      <xdr:rowOff>51140</xdr:rowOff>
    </xdr:to>
    <xdr:cxnSp macro="">
      <xdr:nvCxnSpPr>
        <xdr:cNvPr id="356" name="直線コネクタ 355"/>
        <xdr:cNvCxnSpPr/>
      </xdr:nvCxnSpPr>
      <xdr:spPr>
        <a:xfrm>
          <a:off x="7861300" y="9739376"/>
          <a:ext cx="889000" cy="2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138176</xdr:rowOff>
    </xdr:from>
    <xdr:to>
      <xdr:col>41</xdr:col>
      <xdr:colOff>50800</xdr:colOff>
      <xdr:row>57</xdr:row>
      <xdr:rowOff>159611</xdr:rowOff>
    </xdr:to>
    <xdr:cxnSp macro="">
      <xdr:nvCxnSpPr>
        <xdr:cNvPr id="359" name="直線コネクタ 358"/>
        <xdr:cNvCxnSpPr/>
      </xdr:nvCxnSpPr>
      <xdr:spPr>
        <a:xfrm flipV="1">
          <a:off x="6972300" y="9739376"/>
          <a:ext cx="889000" cy="19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22515</xdr:rowOff>
    </xdr:from>
    <xdr:to>
      <xdr:col>55</xdr:col>
      <xdr:colOff>50800</xdr:colOff>
      <xdr:row>57</xdr:row>
      <xdr:rowOff>124115</xdr:rowOff>
    </xdr:to>
    <xdr:sp macro="" textlink="">
      <xdr:nvSpPr>
        <xdr:cNvPr id="369" name="楕円 368"/>
        <xdr:cNvSpPr/>
      </xdr:nvSpPr>
      <xdr:spPr>
        <a:xfrm>
          <a:off x="10426700" y="97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942</xdr:rowOff>
    </xdr:from>
    <xdr:ext cx="534377" cy="259045"/>
    <xdr:sp macro="" textlink="">
      <xdr:nvSpPr>
        <xdr:cNvPr id="370" name="普通建設事業費該当値テキスト"/>
        <xdr:cNvSpPr txBox="1"/>
      </xdr:nvSpPr>
      <xdr:spPr>
        <a:xfrm>
          <a:off x="10528300" y="977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49558</xdr:rowOff>
    </xdr:from>
    <xdr:to>
      <xdr:col>50</xdr:col>
      <xdr:colOff>165100</xdr:colOff>
      <xdr:row>56</xdr:row>
      <xdr:rowOff>151158</xdr:rowOff>
    </xdr:to>
    <xdr:sp macro="" textlink="">
      <xdr:nvSpPr>
        <xdr:cNvPr id="371" name="楕円 370"/>
        <xdr:cNvSpPr/>
      </xdr:nvSpPr>
      <xdr:spPr>
        <a:xfrm>
          <a:off x="9588500" y="965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167685</xdr:rowOff>
    </xdr:from>
    <xdr:ext cx="534377" cy="259045"/>
    <xdr:sp macro="" textlink="">
      <xdr:nvSpPr>
        <xdr:cNvPr id="372" name="テキスト ボックス 371"/>
        <xdr:cNvSpPr txBox="1"/>
      </xdr:nvSpPr>
      <xdr:spPr>
        <a:xfrm>
          <a:off x="9372111" y="942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340</xdr:rowOff>
    </xdr:from>
    <xdr:to>
      <xdr:col>46</xdr:col>
      <xdr:colOff>38100</xdr:colOff>
      <xdr:row>58</xdr:row>
      <xdr:rowOff>101940</xdr:rowOff>
    </xdr:to>
    <xdr:sp macro="" textlink="">
      <xdr:nvSpPr>
        <xdr:cNvPr id="373" name="楕円 372"/>
        <xdr:cNvSpPr/>
      </xdr:nvSpPr>
      <xdr:spPr>
        <a:xfrm>
          <a:off x="8699500" y="99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93067</xdr:rowOff>
    </xdr:from>
    <xdr:ext cx="534377" cy="259045"/>
    <xdr:sp macro="" textlink="">
      <xdr:nvSpPr>
        <xdr:cNvPr id="374" name="テキスト ボックス 373"/>
        <xdr:cNvSpPr txBox="1"/>
      </xdr:nvSpPr>
      <xdr:spPr>
        <a:xfrm>
          <a:off x="8483111" y="1003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87376</xdr:rowOff>
    </xdr:from>
    <xdr:to>
      <xdr:col>41</xdr:col>
      <xdr:colOff>101600</xdr:colOff>
      <xdr:row>57</xdr:row>
      <xdr:rowOff>17526</xdr:rowOff>
    </xdr:to>
    <xdr:sp macro="" textlink="">
      <xdr:nvSpPr>
        <xdr:cNvPr id="375" name="楕円 374"/>
        <xdr:cNvSpPr/>
      </xdr:nvSpPr>
      <xdr:spPr>
        <a:xfrm>
          <a:off x="7810500" y="96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34053</xdr:rowOff>
    </xdr:from>
    <xdr:ext cx="534377" cy="259045"/>
    <xdr:sp macro="" textlink="">
      <xdr:nvSpPr>
        <xdr:cNvPr id="376" name="テキスト ボックス 375"/>
        <xdr:cNvSpPr txBox="1"/>
      </xdr:nvSpPr>
      <xdr:spPr>
        <a:xfrm>
          <a:off x="7594111" y="946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108811</xdr:rowOff>
    </xdr:from>
    <xdr:to>
      <xdr:col>36</xdr:col>
      <xdr:colOff>165100</xdr:colOff>
      <xdr:row>58</xdr:row>
      <xdr:rowOff>38961</xdr:rowOff>
    </xdr:to>
    <xdr:sp macro="" textlink="">
      <xdr:nvSpPr>
        <xdr:cNvPr id="377" name="楕円 376"/>
        <xdr:cNvSpPr/>
      </xdr:nvSpPr>
      <xdr:spPr>
        <a:xfrm>
          <a:off x="6921500" y="98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30088</xdr:rowOff>
    </xdr:from>
    <xdr:ext cx="534377" cy="259045"/>
    <xdr:sp macro="" textlink="">
      <xdr:nvSpPr>
        <xdr:cNvPr id="378" name="テキスト ボックス 377"/>
        <xdr:cNvSpPr txBox="1"/>
      </xdr:nvSpPr>
      <xdr:spPr>
        <a:xfrm>
          <a:off x="6705111" y="997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33809</xdr:rowOff>
    </xdr:from>
    <xdr:to>
      <xdr:col>55</xdr:col>
      <xdr:colOff>0</xdr:colOff>
      <xdr:row>79</xdr:row>
      <xdr:rowOff>26315</xdr:rowOff>
    </xdr:to>
    <xdr:cxnSp macro="">
      <xdr:nvCxnSpPr>
        <xdr:cNvPr id="409" name="直線コネクタ 408"/>
        <xdr:cNvCxnSpPr/>
      </xdr:nvCxnSpPr>
      <xdr:spPr>
        <a:xfrm>
          <a:off x="9639300" y="13235459"/>
          <a:ext cx="838200" cy="33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33809</xdr:rowOff>
    </xdr:from>
    <xdr:to>
      <xdr:col>50</xdr:col>
      <xdr:colOff>114300</xdr:colOff>
      <xdr:row>78</xdr:row>
      <xdr:rowOff>168292</xdr:rowOff>
    </xdr:to>
    <xdr:cxnSp macro="">
      <xdr:nvCxnSpPr>
        <xdr:cNvPr id="412" name="直線コネクタ 411"/>
        <xdr:cNvCxnSpPr/>
      </xdr:nvCxnSpPr>
      <xdr:spPr>
        <a:xfrm flipV="1">
          <a:off x="8750300" y="13235459"/>
          <a:ext cx="889000" cy="30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114292</xdr:rowOff>
    </xdr:from>
    <xdr:to>
      <xdr:col>45</xdr:col>
      <xdr:colOff>177800</xdr:colOff>
      <xdr:row>78</xdr:row>
      <xdr:rowOff>168292</xdr:rowOff>
    </xdr:to>
    <xdr:cxnSp macro="">
      <xdr:nvCxnSpPr>
        <xdr:cNvPr id="415" name="直線コネクタ 414"/>
        <xdr:cNvCxnSpPr/>
      </xdr:nvCxnSpPr>
      <xdr:spPr>
        <a:xfrm>
          <a:off x="7861300" y="13487392"/>
          <a:ext cx="889000" cy="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146965</xdr:rowOff>
    </xdr:from>
    <xdr:to>
      <xdr:col>55</xdr:col>
      <xdr:colOff>50800</xdr:colOff>
      <xdr:row>79</xdr:row>
      <xdr:rowOff>77115</xdr:rowOff>
    </xdr:to>
    <xdr:sp macro="" textlink="">
      <xdr:nvSpPr>
        <xdr:cNvPr id="425" name="楕円 424"/>
        <xdr:cNvSpPr/>
      </xdr:nvSpPr>
      <xdr:spPr>
        <a:xfrm>
          <a:off x="10426700" y="135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61892</xdr:rowOff>
    </xdr:from>
    <xdr:ext cx="469744" cy="259045"/>
    <xdr:sp macro="" textlink="">
      <xdr:nvSpPr>
        <xdr:cNvPr id="426" name="普通建設事業費 （ うち新規整備　）該当値テキスト"/>
        <xdr:cNvSpPr txBox="1"/>
      </xdr:nvSpPr>
      <xdr:spPr>
        <a:xfrm>
          <a:off x="10528300" y="1343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154459</xdr:rowOff>
    </xdr:from>
    <xdr:to>
      <xdr:col>50</xdr:col>
      <xdr:colOff>165100</xdr:colOff>
      <xdr:row>77</xdr:row>
      <xdr:rowOff>84609</xdr:rowOff>
    </xdr:to>
    <xdr:sp macro="" textlink="">
      <xdr:nvSpPr>
        <xdr:cNvPr id="427" name="楕円 426"/>
        <xdr:cNvSpPr/>
      </xdr:nvSpPr>
      <xdr:spPr>
        <a:xfrm>
          <a:off x="9588500" y="131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101137</xdr:rowOff>
    </xdr:from>
    <xdr:ext cx="534377" cy="259045"/>
    <xdr:sp macro="" textlink="">
      <xdr:nvSpPr>
        <xdr:cNvPr id="428" name="テキスト ボックス 427"/>
        <xdr:cNvSpPr txBox="1"/>
      </xdr:nvSpPr>
      <xdr:spPr>
        <a:xfrm>
          <a:off x="9372111" y="1295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117492</xdr:rowOff>
    </xdr:from>
    <xdr:to>
      <xdr:col>46</xdr:col>
      <xdr:colOff>38100</xdr:colOff>
      <xdr:row>79</xdr:row>
      <xdr:rowOff>47642</xdr:rowOff>
    </xdr:to>
    <xdr:sp macro="" textlink="">
      <xdr:nvSpPr>
        <xdr:cNvPr id="429" name="楕円 428"/>
        <xdr:cNvSpPr/>
      </xdr:nvSpPr>
      <xdr:spPr>
        <a:xfrm>
          <a:off x="8699500" y="1349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38769</xdr:rowOff>
    </xdr:from>
    <xdr:ext cx="469744" cy="259045"/>
    <xdr:sp macro="" textlink="">
      <xdr:nvSpPr>
        <xdr:cNvPr id="430" name="テキスト ボックス 429"/>
        <xdr:cNvSpPr txBox="1"/>
      </xdr:nvSpPr>
      <xdr:spPr>
        <a:xfrm>
          <a:off x="8515428" y="1358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63492</xdr:rowOff>
    </xdr:from>
    <xdr:to>
      <xdr:col>41</xdr:col>
      <xdr:colOff>101600</xdr:colOff>
      <xdr:row>78</xdr:row>
      <xdr:rowOff>165092</xdr:rowOff>
    </xdr:to>
    <xdr:sp macro="" textlink="">
      <xdr:nvSpPr>
        <xdr:cNvPr id="431" name="楕円 430"/>
        <xdr:cNvSpPr/>
      </xdr:nvSpPr>
      <xdr:spPr>
        <a:xfrm>
          <a:off x="7810500" y="134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156219</xdr:rowOff>
    </xdr:from>
    <xdr:ext cx="469744" cy="259045"/>
    <xdr:sp macro="" textlink="">
      <xdr:nvSpPr>
        <xdr:cNvPr id="432" name="テキスト ボックス 431"/>
        <xdr:cNvSpPr txBox="1"/>
      </xdr:nvSpPr>
      <xdr:spPr>
        <a:xfrm>
          <a:off x="7626428" y="1352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74346</xdr:rowOff>
    </xdr:from>
    <xdr:to>
      <xdr:col>55</xdr:col>
      <xdr:colOff>0</xdr:colOff>
      <xdr:row>98</xdr:row>
      <xdr:rowOff>45923</xdr:rowOff>
    </xdr:to>
    <xdr:cxnSp macro="">
      <xdr:nvCxnSpPr>
        <xdr:cNvPr id="461" name="直線コネクタ 460"/>
        <xdr:cNvCxnSpPr/>
      </xdr:nvCxnSpPr>
      <xdr:spPr>
        <a:xfrm>
          <a:off x="9639300" y="16704996"/>
          <a:ext cx="8382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74346</xdr:rowOff>
    </xdr:from>
    <xdr:to>
      <xdr:col>50</xdr:col>
      <xdr:colOff>114300</xdr:colOff>
      <xdr:row>98</xdr:row>
      <xdr:rowOff>46380</xdr:rowOff>
    </xdr:to>
    <xdr:cxnSp macro="">
      <xdr:nvCxnSpPr>
        <xdr:cNvPr id="464" name="直線コネクタ 463"/>
        <xdr:cNvCxnSpPr/>
      </xdr:nvCxnSpPr>
      <xdr:spPr>
        <a:xfrm flipV="1">
          <a:off x="8750300" y="16704996"/>
          <a:ext cx="889000" cy="1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10401</xdr:rowOff>
    </xdr:from>
    <xdr:to>
      <xdr:col>45</xdr:col>
      <xdr:colOff>177800</xdr:colOff>
      <xdr:row>98</xdr:row>
      <xdr:rowOff>46380</xdr:rowOff>
    </xdr:to>
    <xdr:cxnSp macro="">
      <xdr:nvCxnSpPr>
        <xdr:cNvPr id="467" name="直線コネクタ 466"/>
        <xdr:cNvCxnSpPr/>
      </xdr:nvCxnSpPr>
      <xdr:spPr>
        <a:xfrm>
          <a:off x="7861300" y="16469601"/>
          <a:ext cx="889000" cy="3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166573</xdr:rowOff>
    </xdr:from>
    <xdr:to>
      <xdr:col>55</xdr:col>
      <xdr:colOff>50800</xdr:colOff>
      <xdr:row>98</xdr:row>
      <xdr:rowOff>96723</xdr:rowOff>
    </xdr:to>
    <xdr:sp macro="" textlink="">
      <xdr:nvSpPr>
        <xdr:cNvPr id="477" name="楕円 476"/>
        <xdr:cNvSpPr/>
      </xdr:nvSpPr>
      <xdr:spPr>
        <a:xfrm>
          <a:off x="10426700" y="167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81500</xdr:rowOff>
    </xdr:from>
    <xdr:ext cx="534377" cy="259045"/>
    <xdr:sp macro="" textlink="">
      <xdr:nvSpPr>
        <xdr:cNvPr id="478" name="普通建設事業費 （ うち更新整備　）該当値テキスト"/>
        <xdr:cNvSpPr txBox="1"/>
      </xdr:nvSpPr>
      <xdr:spPr>
        <a:xfrm>
          <a:off x="10528300" y="167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23546</xdr:rowOff>
    </xdr:from>
    <xdr:to>
      <xdr:col>50</xdr:col>
      <xdr:colOff>165100</xdr:colOff>
      <xdr:row>97</xdr:row>
      <xdr:rowOff>125146</xdr:rowOff>
    </xdr:to>
    <xdr:sp macro="" textlink="">
      <xdr:nvSpPr>
        <xdr:cNvPr id="479" name="楕円 478"/>
        <xdr:cNvSpPr/>
      </xdr:nvSpPr>
      <xdr:spPr>
        <a:xfrm>
          <a:off x="9588500" y="166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141673</xdr:rowOff>
    </xdr:from>
    <xdr:ext cx="534377" cy="259045"/>
    <xdr:sp macro="" textlink="">
      <xdr:nvSpPr>
        <xdr:cNvPr id="480" name="テキスト ボックス 479"/>
        <xdr:cNvSpPr txBox="1"/>
      </xdr:nvSpPr>
      <xdr:spPr>
        <a:xfrm>
          <a:off x="9372111" y="164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167030</xdr:rowOff>
    </xdr:from>
    <xdr:to>
      <xdr:col>46</xdr:col>
      <xdr:colOff>38100</xdr:colOff>
      <xdr:row>98</xdr:row>
      <xdr:rowOff>97180</xdr:rowOff>
    </xdr:to>
    <xdr:sp macro="" textlink="">
      <xdr:nvSpPr>
        <xdr:cNvPr id="481" name="楕円 480"/>
        <xdr:cNvSpPr/>
      </xdr:nvSpPr>
      <xdr:spPr>
        <a:xfrm>
          <a:off x="8699500" y="167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88307</xdr:rowOff>
    </xdr:from>
    <xdr:ext cx="534377" cy="259045"/>
    <xdr:sp macro="" textlink="">
      <xdr:nvSpPr>
        <xdr:cNvPr id="482" name="テキスト ボックス 481"/>
        <xdr:cNvSpPr txBox="1"/>
      </xdr:nvSpPr>
      <xdr:spPr>
        <a:xfrm>
          <a:off x="8483111" y="168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131051</xdr:rowOff>
    </xdr:from>
    <xdr:to>
      <xdr:col>41</xdr:col>
      <xdr:colOff>101600</xdr:colOff>
      <xdr:row>96</xdr:row>
      <xdr:rowOff>61201</xdr:rowOff>
    </xdr:to>
    <xdr:sp macro="" textlink="">
      <xdr:nvSpPr>
        <xdr:cNvPr id="483" name="楕円 482"/>
        <xdr:cNvSpPr/>
      </xdr:nvSpPr>
      <xdr:spPr>
        <a:xfrm>
          <a:off x="7810500" y="164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77728</xdr:rowOff>
    </xdr:from>
    <xdr:ext cx="534377" cy="259045"/>
    <xdr:sp macro="" textlink="">
      <xdr:nvSpPr>
        <xdr:cNvPr id="484" name="テキスト ボックス 483"/>
        <xdr:cNvSpPr txBox="1"/>
      </xdr:nvSpPr>
      <xdr:spPr>
        <a:xfrm>
          <a:off x="7594111" y="161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135494</xdr:rowOff>
    </xdr:from>
    <xdr:to>
      <xdr:col>85</xdr:col>
      <xdr:colOff>127000</xdr:colOff>
      <xdr:row>38</xdr:row>
      <xdr:rowOff>139700</xdr:rowOff>
    </xdr:to>
    <xdr:cxnSp macro="">
      <xdr:nvCxnSpPr>
        <xdr:cNvPr id="511" name="直線コネクタ 510"/>
        <xdr:cNvCxnSpPr/>
      </xdr:nvCxnSpPr>
      <xdr:spPr>
        <a:xfrm>
          <a:off x="15481300" y="6650594"/>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135494</xdr:rowOff>
    </xdr:from>
    <xdr:to>
      <xdr:col>81</xdr:col>
      <xdr:colOff>50800</xdr:colOff>
      <xdr:row>38</xdr:row>
      <xdr:rowOff>138840</xdr:rowOff>
    </xdr:to>
    <xdr:cxnSp macro="">
      <xdr:nvCxnSpPr>
        <xdr:cNvPr id="514" name="直線コネクタ 513"/>
        <xdr:cNvCxnSpPr/>
      </xdr:nvCxnSpPr>
      <xdr:spPr>
        <a:xfrm flipV="1">
          <a:off x="14592300" y="6650594"/>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136171</xdr:rowOff>
    </xdr:from>
    <xdr:to>
      <xdr:col>76</xdr:col>
      <xdr:colOff>114300</xdr:colOff>
      <xdr:row>38</xdr:row>
      <xdr:rowOff>138840</xdr:rowOff>
    </xdr:to>
    <xdr:cxnSp macro="">
      <xdr:nvCxnSpPr>
        <xdr:cNvPr id="517" name="直線コネクタ 516"/>
        <xdr:cNvCxnSpPr/>
      </xdr:nvCxnSpPr>
      <xdr:spPr>
        <a:xfrm>
          <a:off x="13703300" y="6651271"/>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136171</xdr:rowOff>
    </xdr:from>
    <xdr:to>
      <xdr:col>71</xdr:col>
      <xdr:colOff>177800</xdr:colOff>
      <xdr:row>38</xdr:row>
      <xdr:rowOff>139225</xdr:rowOff>
    </xdr:to>
    <xdr:cxnSp macro="">
      <xdr:nvCxnSpPr>
        <xdr:cNvPr id="520" name="直線コネクタ 519"/>
        <xdr:cNvCxnSpPr/>
      </xdr:nvCxnSpPr>
      <xdr:spPr>
        <a:xfrm flipV="1">
          <a:off x="12814300" y="6651271"/>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84694</xdr:rowOff>
    </xdr:from>
    <xdr:to>
      <xdr:col>81</xdr:col>
      <xdr:colOff>101600</xdr:colOff>
      <xdr:row>39</xdr:row>
      <xdr:rowOff>14844</xdr:rowOff>
    </xdr:to>
    <xdr:sp macro="" textlink="">
      <xdr:nvSpPr>
        <xdr:cNvPr id="532" name="楕円 531"/>
        <xdr:cNvSpPr/>
      </xdr:nvSpPr>
      <xdr:spPr>
        <a:xfrm>
          <a:off x="15430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5971</xdr:rowOff>
    </xdr:from>
    <xdr:ext cx="378565" cy="259045"/>
    <xdr:sp macro="" textlink="">
      <xdr:nvSpPr>
        <xdr:cNvPr id="533" name="テキスト ボックス 532"/>
        <xdr:cNvSpPr txBox="1"/>
      </xdr:nvSpPr>
      <xdr:spPr>
        <a:xfrm>
          <a:off x="15292017" y="669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88040</xdr:rowOff>
    </xdr:from>
    <xdr:to>
      <xdr:col>76</xdr:col>
      <xdr:colOff>165100</xdr:colOff>
      <xdr:row>39</xdr:row>
      <xdr:rowOff>18190</xdr:rowOff>
    </xdr:to>
    <xdr:sp macro="" textlink="">
      <xdr:nvSpPr>
        <xdr:cNvPr id="534" name="楕円 533"/>
        <xdr:cNvSpPr/>
      </xdr:nvSpPr>
      <xdr:spPr>
        <a:xfrm>
          <a:off x="14541500" y="660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9317</xdr:rowOff>
    </xdr:from>
    <xdr:ext cx="313932" cy="259045"/>
    <xdr:sp macro="" textlink="">
      <xdr:nvSpPr>
        <xdr:cNvPr id="535" name="テキスト ボックス 534"/>
        <xdr:cNvSpPr txBox="1"/>
      </xdr:nvSpPr>
      <xdr:spPr>
        <a:xfrm>
          <a:off x="14435333" y="6695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85371</xdr:rowOff>
    </xdr:from>
    <xdr:to>
      <xdr:col>72</xdr:col>
      <xdr:colOff>38100</xdr:colOff>
      <xdr:row>39</xdr:row>
      <xdr:rowOff>15521</xdr:rowOff>
    </xdr:to>
    <xdr:sp macro="" textlink="">
      <xdr:nvSpPr>
        <xdr:cNvPr id="536" name="楕円 535"/>
        <xdr:cNvSpPr/>
      </xdr:nvSpPr>
      <xdr:spPr>
        <a:xfrm>
          <a:off x="13652500" y="66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6648</xdr:rowOff>
    </xdr:from>
    <xdr:ext cx="378565" cy="259045"/>
    <xdr:sp macro="" textlink="">
      <xdr:nvSpPr>
        <xdr:cNvPr id="537" name="テキスト ボックス 536"/>
        <xdr:cNvSpPr txBox="1"/>
      </xdr:nvSpPr>
      <xdr:spPr>
        <a:xfrm>
          <a:off x="13514017" y="6693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88425</xdr:rowOff>
    </xdr:from>
    <xdr:to>
      <xdr:col>67</xdr:col>
      <xdr:colOff>101600</xdr:colOff>
      <xdr:row>39</xdr:row>
      <xdr:rowOff>18575</xdr:rowOff>
    </xdr:to>
    <xdr:sp macro="" textlink="">
      <xdr:nvSpPr>
        <xdr:cNvPr id="538" name="楕円 537"/>
        <xdr:cNvSpPr/>
      </xdr:nvSpPr>
      <xdr:spPr>
        <a:xfrm>
          <a:off x="12763500" y="66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9702</xdr:rowOff>
    </xdr:from>
    <xdr:ext cx="313932" cy="259045"/>
    <xdr:sp macro="" textlink="">
      <xdr:nvSpPr>
        <xdr:cNvPr id="539" name="テキスト ボックス 538"/>
        <xdr:cNvSpPr txBox="1"/>
      </xdr:nvSpPr>
      <xdr:spPr>
        <a:xfrm>
          <a:off x="12657333" y="669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105066</xdr:rowOff>
    </xdr:from>
    <xdr:to>
      <xdr:col>85</xdr:col>
      <xdr:colOff>127000</xdr:colOff>
      <xdr:row>76</xdr:row>
      <xdr:rowOff>105981</xdr:rowOff>
    </xdr:to>
    <xdr:cxnSp macro="">
      <xdr:nvCxnSpPr>
        <xdr:cNvPr id="619" name="直線コネクタ 618"/>
        <xdr:cNvCxnSpPr/>
      </xdr:nvCxnSpPr>
      <xdr:spPr>
        <a:xfrm flipV="1">
          <a:off x="15481300" y="1313526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105981</xdr:rowOff>
    </xdr:from>
    <xdr:to>
      <xdr:col>81</xdr:col>
      <xdr:colOff>50800</xdr:colOff>
      <xdr:row>76</xdr:row>
      <xdr:rowOff>106749</xdr:rowOff>
    </xdr:to>
    <xdr:cxnSp macro="">
      <xdr:nvCxnSpPr>
        <xdr:cNvPr id="622" name="直線コネクタ 621"/>
        <xdr:cNvCxnSpPr/>
      </xdr:nvCxnSpPr>
      <xdr:spPr>
        <a:xfrm flipV="1">
          <a:off x="14592300" y="13136181"/>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159017</xdr:rowOff>
    </xdr:from>
    <xdr:to>
      <xdr:col>76</xdr:col>
      <xdr:colOff>114300</xdr:colOff>
      <xdr:row>76</xdr:row>
      <xdr:rowOff>106749</xdr:rowOff>
    </xdr:to>
    <xdr:cxnSp macro="">
      <xdr:nvCxnSpPr>
        <xdr:cNvPr id="625" name="直線コネクタ 624"/>
        <xdr:cNvCxnSpPr/>
      </xdr:nvCxnSpPr>
      <xdr:spPr>
        <a:xfrm>
          <a:off x="13703300" y="13017767"/>
          <a:ext cx="889000" cy="1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159017</xdr:rowOff>
    </xdr:from>
    <xdr:to>
      <xdr:col>71</xdr:col>
      <xdr:colOff>177800</xdr:colOff>
      <xdr:row>75</xdr:row>
      <xdr:rowOff>160127</xdr:rowOff>
    </xdr:to>
    <xdr:cxnSp macro="">
      <xdr:nvCxnSpPr>
        <xdr:cNvPr id="628" name="直線コネクタ 627"/>
        <xdr:cNvCxnSpPr/>
      </xdr:nvCxnSpPr>
      <xdr:spPr>
        <a:xfrm flipV="1">
          <a:off x="12814300" y="1301776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54266</xdr:rowOff>
    </xdr:from>
    <xdr:to>
      <xdr:col>85</xdr:col>
      <xdr:colOff>177800</xdr:colOff>
      <xdr:row>76</xdr:row>
      <xdr:rowOff>155866</xdr:rowOff>
    </xdr:to>
    <xdr:sp macro="" textlink="">
      <xdr:nvSpPr>
        <xdr:cNvPr id="638" name="楕円 637"/>
        <xdr:cNvSpPr/>
      </xdr:nvSpPr>
      <xdr:spPr>
        <a:xfrm>
          <a:off x="16268700" y="13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32693</xdr:rowOff>
    </xdr:from>
    <xdr:ext cx="534377" cy="259045"/>
    <xdr:sp macro="" textlink="">
      <xdr:nvSpPr>
        <xdr:cNvPr id="639" name="公債費該当値テキスト"/>
        <xdr:cNvSpPr txBox="1"/>
      </xdr:nvSpPr>
      <xdr:spPr>
        <a:xfrm>
          <a:off x="16370300" y="1306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55181</xdr:rowOff>
    </xdr:from>
    <xdr:to>
      <xdr:col>81</xdr:col>
      <xdr:colOff>101600</xdr:colOff>
      <xdr:row>76</xdr:row>
      <xdr:rowOff>156781</xdr:rowOff>
    </xdr:to>
    <xdr:sp macro="" textlink="">
      <xdr:nvSpPr>
        <xdr:cNvPr id="640" name="楕円 639"/>
        <xdr:cNvSpPr/>
      </xdr:nvSpPr>
      <xdr:spPr>
        <a:xfrm>
          <a:off x="154305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147908</xdr:rowOff>
    </xdr:from>
    <xdr:ext cx="534377" cy="259045"/>
    <xdr:sp macro="" textlink="">
      <xdr:nvSpPr>
        <xdr:cNvPr id="641" name="テキスト ボックス 640"/>
        <xdr:cNvSpPr txBox="1"/>
      </xdr:nvSpPr>
      <xdr:spPr>
        <a:xfrm>
          <a:off x="15214111" y="1317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55949</xdr:rowOff>
    </xdr:from>
    <xdr:to>
      <xdr:col>76</xdr:col>
      <xdr:colOff>165100</xdr:colOff>
      <xdr:row>76</xdr:row>
      <xdr:rowOff>157549</xdr:rowOff>
    </xdr:to>
    <xdr:sp macro="" textlink="">
      <xdr:nvSpPr>
        <xdr:cNvPr id="642" name="楕円 641"/>
        <xdr:cNvSpPr/>
      </xdr:nvSpPr>
      <xdr:spPr>
        <a:xfrm>
          <a:off x="14541500" y="13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xdr:rowOff>
    </xdr:from>
    <xdr:ext cx="534377" cy="259045"/>
    <xdr:sp macro="" textlink="">
      <xdr:nvSpPr>
        <xdr:cNvPr id="643" name="テキスト ボックス 642"/>
        <xdr:cNvSpPr txBox="1"/>
      </xdr:nvSpPr>
      <xdr:spPr>
        <a:xfrm>
          <a:off x="14325111" y="128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108217</xdr:rowOff>
    </xdr:from>
    <xdr:to>
      <xdr:col>72</xdr:col>
      <xdr:colOff>38100</xdr:colOff>
      <xdr:row>76</xdr:row>
      <xdr:rowOff>38367</xdr:rowOff>
    </xdr:to>
    <xdr:sp macro="" textlink="">
      <xdr:nvSpPr>
        <xdr:cNvPr id="644" name="楕円 643"/>
        <xdr:cNvSpPr/>
      </xdr:nvSpPr>
      <xdr:spPr>
        <a:xfrm>
          <a:off x="13652500" y="129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54894</xdr:rowOff>
    </xdr:from>
    <xdr:ext cx="534377" cy="259045"/>
    <xdr:sp macro="" textlink="">
      <xdr:nvSpPr>
        <xdr:cNvPr id="645" name="テキスト ボックス 644"/>
        <xdr:cNvSpPr txBox="1"/>
      </xdr:nvSpPr>
      <xdr:spPr>
        <a:xfrm>
          <a:off x="13436111" y="1274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109327</xdr:rowOff>
    </xdr:from>
    <xdr:to>
      <xdr:col>67</xdr:col>
      <xdr:colOff>101600</xdr:colOff>
      <xdr:row>76</xdr:row>
      <xdr:rowOff>39477</xdr:rowOff>
    </xdr:to>
    <xdr:sp macro="" textlink="">
      <xdr:nvSpPr>
        <xdr:cNvPr id="646" name="楕円 645"/>
        <xdr:cNvSpPr/>
      </xdr:nvSpPr>
      <xdr:spPr>
        <a:xfrm>
          <a:off x="12763500" y="129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56004</xdr:rowOff>
    </xdr:from>
    <xdr:ext cx="534377" cy="259045"/>
    <xdr:sp macro="" textlink="">
      <xdr:nvSpPr>
        <xdr:cNvPr id="647" name="テキスト ボックス 646"/>
        <xdr:cNvSpPr txBox="1"/>
      </xdr:nvSpPr>
      <xdr:spPr>
        <a:xfrm>
          <a:off x="12547111" y="127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82595</xdr:rowOff>
    </xdr:from>
    <xdr:to>
      <xdr:col>85</xdr:col>
      <xdr:colOff>127000</xdr:colOff>
      <xdr:row>98</xdr:row>
      <xdr:rowOff>102713</xdr:rowOff>
    </xdr:to>
    <xdr:cxnSp macro="">
      <xdr:nvCxnSpPr>
        <xdr:cNvPr id="674" name="直線コネクタ 673"/>
        <xdr:cNvCxnSpPr/>
      </xdr:nvCxnSpPr>
      <xdr:spPr>
        <a:xfrm flipV="1">
          <a:off x="15481300" y="16884695"/>
          <a:ext cx="8382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54857</xdr:rowOff>
    </xdr:from>
    <xdr:to>
      <xdr:col>81</xdr:col>
      <xdr:colOff>50800</xdr:colOff>
      <xdr:row>98</xdr:row>
      <xdr:rowOff>102713</xdr:rowOff>
    </xdr:to>
    <xdr:cxnSp macro="">
      <xdr:nvCxnSpPr>
        <xdr:cNvPr id="677" name="直線コネクタ 676"/>
        <xdr:cNvCxnSpPr/>
      </xdr:nvCxnSpPr>
      <xdr:spPr>
        <a:xfrm>
          <a:off x="14592300" y="16856957"/>
          <a:ext cx="889000" cy="4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54857</xdr:rowOff>
    </xdr:from>
    <xdr:to>
      <xdr:col>76</xdr:col>
      <xdr:colOff>114300</xdr:colOff>
      <xdr:row>98</xdr:row>
      <xdr:rowOff>66900</xdr:rowOff>
    </xdr:to>
    <xdr:cxnSp macro="">
      <xdr:nvCxnSpPr>
        <xdr:cNvPr id="680" name="直線コネクタ 679"/>
        <xdr:cNvCxnSpPr/>
      </xdr:nvCxnSpPr>
      <xdr:spPr>
        <a:xfrm flipV="1">
          <a:off x="13703300" y="16856957"/>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48141</xdr:rowOff>
    </xdr:from>
    <xdr:to>
      <xdr:col>71</xdr:col>
      <xdr:colOff>177800</xdr:colOff>
      <xdr:row>98</xdr:row>
      <xdr:rowOff>66900</xdr:rowOff>
    </xdr:to>
    <xdr:cxnSp macro="">
      <xdr:nvCxnSpPr>
        <xdr:cNvPr id="683" name="直線コネクタ 682"/>
        <xdr:cNvCxnSpPr/>
      </xdr:nvCxnSpPr>
      <xdr:spPr>
        <a:xfrm>
          <a:off x="12814300" y="16850241"/>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31795</xdr:rowOff>
    </xdr:from>
    <xdr:to>
      <xdr:col>85</xdr:col>
      <xdr:colOff>177800</xdr:colOff>
      <xdr:row>98</xdr:row>
      <xdr:rowOff>133395</xdr:rowOff>
    </xdr:to>
    <xdr:sp macro="" textlink="">
      <xdr:nvSpPr>
        <xdr:cNvPr id="693" name="楕円 692"/>
        <xdr:cNvSpPr/>
      </xdr:nvSpPr>
      <xdr:spPr>
        <a:xfrm>
          <a:off x="16268700" y="168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534377" cy="259045"/>
    <xdr:sp macro="" textlink="">
      <xdr:nvSpPr>
        <xdr:cNvPr id="694" name="積立金該当値テキスト"/>
        <xdr:cNvSpPr txBox="1"/>
      </xdr:nvSpPr>
      <xdr:spPr>
        <a:xfrm>
          <a:off x="16370300" y="167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51913</xdr:rowOff>
    </xdr:from>
    <xdr:to>
      <xdr:col>81</xdr:col>
      <xdr:colOff>101600</xdr:colOff>
      <xdr:row>98</xdr:row>
      <xdr:rowOff>153513</xdr:rowOff>
    </xdr:to>
    <xdr:sp macro="" textlink="">
      <xdr:nvSpPr>
        <xdr:cNvPr id="695" name="楕円 694"/>
        <xdr:cNvSpPr/>
      </xdr:nvSpPr>
      <xdr:spPr>
        <a:xfrm>
          <a:off x="15430500" y="168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144640</xdr:rowOff>
    </xdr:from>
    <xdr:ext cx="469744" cy="259045"/>
    <xdr:sp macro="" textlink="">
      <xdr:nvSpPr>
        <xdr:cNvPr id="696" name="テキスト ボックス 695"/>
        <xdr:cNvSpPr txBox="1"/>
      </xdr:nvSpPr>
      <xdr:spPr>
        <a:xfrm>
          <a:off x="15246428" y="1694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4057</xdr:rowOff>
    </xdr:from>
    <xdr:to>
      <xdr:col>76</xdr:col>
      <xdr:colOff>165100</xdr:colOff>
      <xdr:row>98</xdr:row>
      <xdr:rowOff>105657</xdr:rowOff>
    </xdr:to>
    <xdr:sp macro="" textlink="">
      <xdr:nvSpPr>
        <xdr:cNvPr id="697" name="楕円 696"/>
        <xdr:cNvSpPr/>
      </xdr:nvSpPr>
      <xdr:spPr>
        <a:xfrm>
          <a:off x="14541500" y="168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122184</xdr:rowOff>
    </xdr:from>
    <xdr:ext cx="534377" cy="259045"/>
    <xdr:sp macro="" textlink="">
      <xdr:nvSpPr>
        <xdr:cNvPr id="698" name="テキスト ボックス 697"/>
        <xdr:cNvSpPr txBox="1"/>
      </xdr:nvSpPr>
      <xdr:spPr>
        <a:xfrm>
          <a:off x="14325111" y="1658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16100</xdr:rowOff>
    </xdr:from>
    <xdr:to>
      <xdr:col>72</xdr:col>
      <xdr:colOff>38100</xdr:colOff>
      <xdr:row>98</xdr:row>
      <xdr:rowOff>117700</xdr:rowOff>
    </xdr:to>
    <xdr:sp macro="" textlink="">
      <xdr:nvSpPr>
        <xdr:cNvPr id="699" name="楕円 698"/>
        <xdr:cNvSpPr/>
      </xdr:nvSpPr>
      <xdr:spPr>
        <a:xfrm>
          <a:off x="13652500" y="168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134227</xdr:rowOff>
    </xdr:from>
    <xdr:ext cx="534377" cy="259045"/>
    <xdr:sp macro="" textlink="">
      <xdr:nvSpPr>
        <xdr:cNvPr id="700" name="テキスト ボックス 699"/>
        <xdr:cNvSpPr txBox="1"/>
      </xdr:nvSpPr>
      <xdr:spPr>
        <a:xfrm>
          <a:off x="13436111" y="165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168791</xdr:rowOff>
    </xdr:from>
    <xdr:to>
      <xdr:col>67</xdr:col>
      <xdr:colOff>101600</xdr:colOff>
      <xdr:row>98</xdr:row>
      <xdr:rowOff>98941</xdr:rowOff>
    </xdr:to>
    <xdr:sp macro="" textlink="">
      <xdr:nvSpPr>
        <xdr:cNvPr id="701" name="楕円 700"/>
        <xdr:cNvSpPr/>
      </xdr:nvSpPr>
      <xdr:spPr>
        <a:xfrm>
          <a:off x="12763500" y="1679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115468</xdr:rowOff>
    </xdr:from>
    <xdr:ext cx="534377" cy="259045"/>
    <xdr:sp macro="" textlink="">
      <xdr:nvSpPr>
        <xdr:cNvPr id="702" name="テキスト ボックス 701"/>
        <xdr:cNvSpPr txBox="1"/>
      </xdr:nvSpPr>
      <xdr:spPr>
        <a:xfrm>
          <a:off x="12547111" y="1657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154215</xdr:rowOff>
    </xdr:from>
    <xdr:to>
      <xdr:col>116</xdr:col>
      <xdr:colOff>63500</xdr:colOff>
      <xdr:row>76</xdr:row>
      <xdr:rowOff>7660</xdr:rowOff>
    </xdr:to>
    <xdr:cxnSp macro="">
      <xdr:nvCxnSpPr>
        <xdr:cNvPr id="844" name="直線コネクタ 843"/>
        <xdr:cNvCxnSpPr/>
      </xdr:nvCxnSpPr>
      <xdr:spPr>
        <a:xfrm flipV="1">
          <a:off x="21323300" y="13012965"/>
          <a:ext cx="8382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482</xdr:rowOff>
    </xdr:from>
    <xdr:to>
      <xdr:col>111</xdr:col>
      <xdr:colOff>177800</xdr:colOff>
      <xdr:row>76</xdr:row>
      <xdr:rowOff>7660</xdr:rowOff>
    </xdr:to>
    <xdr:cxnSp macro="">
      <xdr:nvCxnSpPr>
        <xdr:cNvPr id="847" name="直線コネクタ 846"/>
        <xdr:cNvCxnSpPr/>
      </xdr:nvCxnSpPr>
      <xdr:spPr>
        <a:xfrm>
          <a:off x="20434300" y="1303068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482</xdr:rowOff>
    </xdr:from>
    <xdr:to>
      <xdr:col>107</xdr:col>
      <xdr:colOff>50800</xdr:colOff>
      <xdr:row>76</xdr:row>
      <xdr:rowOff>65176</xdr:rowOff>
    </xdr:to>
    <xdr:cxnSp macro="">
      <xdr:nvCxnSpPr>
        <xdr:cNvPr id="850" name="直線コネクタ 849"/>
        <xdr:cNvCxnSpPr/>
      </xdr:nvCxnSpPr>
      <xdr:spPr>
        <a:xfrm flipV="1">
          <a:off x="19545300" y="13030682"/>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9672</xdr:rowOff>
    </xdr:from>
    <xdr:to>
      <xdr:col>102</xdr:col>
      <xdr:colOff>114300</xdr:colOff>
      <xdr:row>76</xdr:row>
      <xdr:rowOff>65176</xdr:rowOff>
    </xdr:to>
    <xdr:cxnSp macro="">
      <xdr:nvCxnSpPr>
        <xdr:cNvPr id="853" name="直線コネクタ 852"/>
        <xdr:cNvCxnSpPr/>
      </xdr:nvCxnSpPr>
      <xdr:spPr>
        <a:xfrm>
          <a:off x="18656300" y="13039872"/>
          <a:ext cx="889000" cy="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103416</xdr:rowOff>
    </xdr:from>
    <xdr:to>
      <xdr:col>116</xdr:col>
      <xdr:colOff>114300</xdr:colOff>
      <xdr:row>76</xdr:row>
      <xdr:rowOff>33567</xdr:rowOff>
    </xdr:to>
    <xdr:sp macro="" textlink="">
      <xdr:nvSpPr>
        <xdr:cNvPr id="863" name="楕円 862"/>
        <xdr:cNvSpPr/>
      </xdr:nvSpPr>
      <xdr:spPr>
        <a:xfrm>
          <a:off x="22110700" y="12962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81843</xdr:rowOff>
    </xdr:from>
    <xdr:ext cx="534377" cy="259045"/>
    <xdr:sp macro="" textlink="">
      <xdr:nvSpPr>
        <xdr:cNvPr id="864" name="繰出金該当値テキスト"/>
        <xdr:cNvSpPr txBox="1"/>
      </xdr:nvSpPr>
      <xdr:spPr>
        <a:xfrm>
          <a:off x="22212300" y="129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128311</xdr:rowOff>
    </xdr:from>
    <xdr:to>
      <xdr:col>112</xdr:col>
      <xdr:colOff>38100</xdr:colOff>
      <xdr:row>76</xdr:row>
      <xdr:rowOff>58462</xdr:rowOff>
    </xdr:to>
    <xdr:sp macro="" textlink="">
      <xdr:nvSpPr>
        <xdr:cNvPr id="865" name="楕円 864"/>
        <xdr:cNvSpPr/>
      </xdr:nvSpPr>
      <xdr:spPr>
        <a:xfrm>
          <a:off x="21272500" y="1298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49587</xdr:rowOff>
    </xdr:from>
    <xdr:ext cx="534377" cy="259045"/>
    <xdr:sp macro="" textlink="">
      <xdr:nvSpPr>
        <xdr:cNvPr id="866" name="テキスト ボックス 865"/>
        <xdr:cNvSpPr txBox="1"/>
      </xdr:nvSpPr>
      <xdr:spPr>
        <a:xfrm>
          <a:off x="21056111" y="130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121133</xdr:rowOff>
    </xdr:from>
    <xdr:to>
      <xdr:col>107</xdr:col>
      <xdr:colOff>101600</xdr:colOff>
      <xdr:row>76</xdr:row>
      <xdr:rowOff>51284</xdr:rowOff>
    </xdr:to>
    <xdr:sp macro="" textlink="">
      <xdr:nvSpPr>
        <xdr:cNvPr id="867" name="楕円 866"/>
        <xdr:cNvSpPr/>
      </xdr:nvSpPr>
      <xdr:spPr>
        <a:xfrm>
          <a:off x="203835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42409</xdr:rowOff>
    </xdr:from>
    <xdr:ext cx="534377" cy="259045"/>
    <xdr:sp macro="" textlink="">
      <xdr:nvSpPr>
        <xdr:cNvPr id="868" name="テキスト ボックス 867"/>
        <xdr:cNvSpPr txBox="1"/>
      </xdr:nvSpPr>
      <xdr:spPr>
        <a:xfrm>
          <a:off x="20167111" y="130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14376</xdr:rowOff>
    </xdr:from>
    <xdr:to>
      <xdr:col>102</xdr:col>
      <xdr:colOff>165100</xdr:colOff>
      <xdr:row>76</xdr:row>
      <xdr:rowOff>115976</xdr:rowOff>
    </xdr:to>
    <xdr:sp macro="" textlink="">
      <xdr:nvSpPr>
        <xdr:cNvPr id="869" name="楕円 868"/>
        <xdr:cNvSpPr/>
      </xdr:nvSpPr>
      <xdr:spPr>
        <a:xfrm>
          <a:off x="19494500" y="130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107103</xdr:rowOff>
    </xdr:from>
    <xdr:ext cx="534377" cy="259045"/>
    <xdr:sp macro="" textlink="">
      <xdr:nvSpPr>
        <xdr:cNvPr id="870" name="テキスト ボックス 869"/>
        <xdr:cNvSpPr txBox="1"/>
      </xdr:nvSpPr>
      <xdr:spPr>
        <a:xfrm>
          <a:off x="19278111" y="131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130322</xdr:rowOff>
    </xdr:from>
    <xdr:to>
      <xdr:col>98</xdr:col>
      <xdr:colOff>38100</xdr:colOff>
      <xdr:row>76</xdr:row>
      <xdr:rowOff>60472</xdr:rowOff>
    </xdr:to>
    <xdr:sp macro="" textlink="">
      <xdr:nvSpPr>
        <xdr:cNvPr id="871" name="楕円 870"/>
        <xdr:cNvSpPr/>
      </xdr:nvSpPr>
      <xdr:spPr>
        <a:xfrm>
          <a:off x="18605500" y="1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76999</xdr:rowOff>
    </xdr:from>
    <xdr:ext cx="534377" cy="259045"/>
    <xdr:sp macro="" textlink="">
      <xdr:nvSpPr>
        <xdr:cNvPr id="872" name="テキスト ボックス 871"/>
        <xdr:cNvSpPr txBox="1"/>
      </xdr:nvSpPr>
      <xdr:spPr>
        <a:xfrm>
          <a:off x="18389111" y="127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歳出決算総額は、住民一人当たり</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３４０，０６０</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円となっている。主な構成項目である扶助費は、住民一人当たり</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７１，７３６</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全国及び徳島県の平均値を下回っているものの、類似団体平均との比較では高い水準にある。この要因として、社会福祉関係経費や子育て支援関係経費が膨らんでいることが挙げられる。今後は、受益者負担の原則などを徹底し、財政を圧迫することのないよう上昇傾向の歯止め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26,131
25,880
28.85
9,327,622
8,886,121
355,926
5,722,518
5,287,797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112649</xdr:rowOff>
    </xdr:from>
    <xdr:to>
      <xdr:col>24</xdr:col>
      <xdr:colOff>63500</xdr:colOff>
      <xdr:row>36</xdr:row>
      <xdr:rowOff>154559</xdr:rowOff>
    </xdr:to>
    <xdr:cxnSp macro="">
      <xdr:nvCxnSpPr>
        <xdr:cNvPr id="61" name="直線コネクタ 60"/>
        <xdr:cNvCxnSpPr/>
      </xdr:nvCxnSpPr>
      <xdr:spPr>
        <a:xfrm>
          <a:off x="3797300" y="6284849"/>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112649</xdr:rowOff>
    </xdr:from>
    <xdr:to>
      <xdr:col>19</xdr:col>
      <xdr:colOff>177800</xdr:colOff>
      <xdr:row>37</xdr:row>
      <xdr:rowOff>14351</xdr:rowOff>
    </xdr:to>
    <xdr:cxnSp macro="">
      <xdr:nvCxnSpPr>
        <xdr:cNvPr id="64" name="直線コネクタ 63"/>
        <xdr:cNvCxnSpPr/>
      </xdr:nvCxnSpPr>
      <xdr:spPr>
        <a:xfrm flipV="1">
          <a:off x="2908300" y="6284849"/>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127889</xdr:rowOff>
    </xdr:from>
    <xdr:to>
      <xdr:col>15</xdr:col>
      <xdr:colOff>50800</xdr:colOff>
      <xdr:row>37</xdr:row>
      <xdr:rowOff>14351</xdr:rowOff>
    </xdr:to>
    <xdr:cxnSp macro="">
      <xdr:nvCxnSpPr>
        <xdr:cNvPr id="67" name="直線コネクタ 66"/>
        <xdr:cNvCxnSpPr/>
      </xdr:nvCxnSpPr>
      <xdr:spPr>
        <a:xfrm>
          <a:off x="2019300" y="630008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127889</xdr:rowOff>
    </xdr:from>
    <xdr:to>
      <xdr:col>10</xdr:col>
      <xdr:colOff>114300</xdr:colOff>
      <xdr:row>36</xdr:row>
      <xdr:rowOff>140462</xdr:rowOff>
    </xdr:to>
    <xdr:cxnSp macro="">
      <xdr:nvCxnSpPr>
        <xdr:cNvPr id="70" name="直線コネクタ 69"/>
        <xdr:cNvCxnSpPr/>
      </xdr:nvCxnSpPr>
      <xdr:spPr>
        <a:xfrm flipV="1">
          <a:off x="1130300" y="630008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103759</xdr:rowOff>
    </xdr:from>
    <xdr:to>
      <xdr:col>24</xdr:col>
      <xdr:colOff>114300</xdr:colOff>
      <xdr:row>37</xdr:row>
      <xdr:rowOff>33909</xdr:rowOff>
    </xdr:to>
    <xdr:sp macro="" textlink="">
      <xdr:nvSpPr>
        <xdr:cNvPr id="80" name="楕円 79"/>
        <xdr:cNvSpPr/>
      </xdr:nvSpPr>
      <xdr:spPr>
        <a:xfrm>
          <a:off x="45847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82186</xdr:rowOff>
    </xdr:from>
    <xdr:ext cx="469744" cy="259045"/>
    <xdr:sp macro="" textlink="">
      <xdr:nvSpPr>
        <xdr:cNvPr id="81" name="議会費該当値テキスト"/>
        <xdr:cNvSpPr txBox="1"/>
      </xdr:nvSpPr>
      <xdr:spPr>
        <a:xfrm>
          <a:off x="4686300"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61849</xdr:rowOff>
    </xdr:from>
    <xdr:to>
      <xdr:col>20</xdr:col>
      <xdr:colOff>38100</xdr:colOff>
      <xdr:row>36</xdr:row>
      <xdr:rowOff>163449</xdr:rowOff>
    </xdr:to>
    <xdr:sp macro="" textlink="">
      <xdr:nvSpPr>
        <xdr:cNvPr id="82" name="楕円 81"/>
        <xdr:cNvSpPr/>
      </xdr:nvSpPr>
      <xdr:spPr>
        <a:xfrm>
          <a:off x="3746500" y="6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154576</xdr:rowOff>
    </xdr:from>
    <xdr:ext cx="469744" cy="259045"/>
    <xdr:sp macro="" textlink="">
      <xdr:nvSpPr>
        <xdr:cNvPr id="83" name="テキスト ボックス 82"/>
        <xdr:cNvSpPr txBox="1"/>
      </xdr:nvSpPr>
      <xdr:spPr>
        <a:xfrm>
          <a:off x="3562428"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135001</xdr:rowOff>
    </xdr:from>
    <xdr:to>
      <xdr:col>15</xdr:col>
      <xdr:colOff>101600</xdr:colOff>
      <xdr:row>37</xdr:row>
      <xdr:rowOff>65151</xdr:rowOff>
    </xdr:to>
    <xdr:sp macro="" textlink="">
      <xdr:nvSpPr>
        <xdr:cNvPr id="84" name="楕円 83"/>
        <xdr:cNvSpPr/>
      </xdr:nvSpPr>
      <xdr:spPr>
        <a:xfrm>
          <a:off x="2857500" y="63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56278</xdr:rowOff>
    </xdr:from>
    <xdr:ext cx="469744" cy="259045"/>
    <xdr:sp macro="" textlink="">
      <xdr:nvSpPr>
        <xdr:cNvPr id="85" name="テキスト ボックス 84"/>
        <xdr:cNvSpPr txBox="1"/>
      </xdr:nvSpPr>
      <xdr:spPr>
        <a:xfrm>
          <a:off x="2673428" y="639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77089</xdr:rowOff>
    </xdr:from>
    <xdr:to>
      <xdr:col>10</xdr:col>
      <xdr:colOff>165100</xdr:colOff>
      <xdr:row>37</xdr:row>
      <xdr:rowOff>7239</xdr:rowOff>
    </xdr:to>
    <xdr:sp macro="" textlink="">
      <xdr:nvSpPr>
        <xdr:cNvPr id="86" name="楕円 85"/>
        <xdr:cNvSpPr/>
      </xdr:nvSpPr>
      <xdr:spPr>
        <a:xfrm>
          <a:off x="1968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169816</xdr:rowOff>
    </xdr:from>
    <xdr:ext cx="469744" cy="259045"/>
    <xdr:sp macro="" textlink="">
      <xdr:nvSpPr>
        <xdr:cNvPr id="87" name="テキスト ボックス 86"/>
        <xdr:cNvSpPr txBox="1"/>
      </xdr:nvSpPr>
      <xdr:spPr>
        <a:xfrm>
          <a:off x="1784428"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89662</xdr:rowOff>
    </xdr:from>
    <xdr:to>
      <xdr:col>6</xdr:col>
      <xdr:colOff>38100</xdr:colOff>
      <xdr:row>37</xdr:row>
      <xdr:rowOff>19812</xdr:rowOff>
    </xdr:to>
    <xdr:sp macro="" textlink="">
      <xdr:nvSpPr>
        <xdr:cNvPr id="88" name="楕円 87"/>
        <xdr:cNvSpPr/>
      </xdr:nvSpPr>
      <xdr:spPr>
        <a:xfrm>
          <a:off x="10795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10939</xdr:rowOff>
    </xdr:from>
    <xdr:ext cx="469744" cy="259045"/>
    <xdr:sp macro="" textlink="">
      <xdr:nvSpPr>
        <xdr:cNvPr id="89" name="テキスト ボックス 88"/>
        <xdr:cNvSpPr txBox="1"/>
      </xdr:nvSpPr>
      <xdr:spPr>
        <a:xfrm>
          <a:off x="895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144115</xdr:rowOff>
    </xdr:from>
    <xdr:to>
      <xdr:col>24</xdr:col>
      <xdr:colOff>63500</xdr:colOff>
      <xdr:row>58</xdr:row>
      <xdr:rowOff>155140</xdr:rowOff>
    </xdr:to>
    <xdr:cxnSp macro="">
      <xdr:nvCxnSpPr>
        <xdr:cNvPr id="120" name="直線コネクタ 119"/>
        <xdr:cNvCxnSpPr/>
      </xdr:nvCxnSpPr>
      <xdr:spPr>
        <a:xfrm>
          <a:off x="3797300" y="10088215"/>
          <a:ext cx="8382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109496</xdr:rowOff>
    </xdr:from>
    <xdr:to>
      <xdr:col>19</xdr:col>
      <xdr:colOff>177800</xdr:colOff>
      <xdr:row>58</xdr:row>
      <xdr:rowOff>144115</xdr:rowOff>
    </xdr:to>
    <xdr:cxnSp macro="">
      <xdr:nvCxnSpPr>
        <xdr:cNvPr id="123" name="直線コネクタ 122"/>
        <xdr:cNvCxnSpPr/>
      </xdr:nvCxnSpPr>
      <xdr:spPr>
        <a:xfrm>
          <a:off x="2908300" y="10053596"/>
          <a:ext cx="889000" cy="3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27575</xdr:rowOff>
    </xdr:from>
    <xdr:to>
      <xdr:col>15</xdr:col>
      <xdr:colOff>50800</xdr:colOff>
      <xdr:row>58</xdr:row>
      <xdr:rowOff>109496</xdr:rowOff>
    </xdr:to>
    <xdr:cxnSp macro="">
      <xdr:nvCxnSpPr>
        <xdr:cNvPr id="126" name="直線コネクタ 125"/>
        <xdr:cNvCxnSpPr/>
      </xdr:nvCxnSpPr>
      <xdr:spPr>
        <a:xfrm>
          <a:off x="2019300" y="9971675"/>
          <a:ext cx="889000" cy="8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27575</xdr:rowOff>
    </xdr:from>
    <xdr:to>
      <xdr:col>10</xdr:col>
      <xdr:colOff>114300</xdr:colOff>
      <xdr:row>58</xdr:row>
      <xdr:rowOff>90394</xdr:rowOff>
    </xdr:to>
    <xdr:cxnSp macro="">
      <xdr:nvCxnSpPr>
        <xdr:cNvPr id="129" name="直線コネクタ 128"/>
        <xdr:cNvCxnSpPr/>
      </xdr:nvCxnSpPr>
      <xdr:spPr>
        <a:xfrm flipV="1">
          <a:off x="1130300" y="9971675"/>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104340</xdr:rowOff>
    </xdr:from>
    <xdr:to>
      <xdr:col>24</xdr:col>
      <xdr:colOff>114300</xdr:colOff>
      <xdr:row>59</xdr:row>
      <xdr:rowOff>34490</xdr:rowOff>
    </xdr:to>
    <xdr:sp macro="" textlink="">
      <xdr:nvSpPr>
        <xdr:cNvPr id="139" name="楕円 138"/>
        <xdr:cNvSpPr/>
      </xdr:nvSpPr>
      <xdr:spPr>
        <a:xfrm>
          <a:off x="4584700" y="1004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19267</xdr:rowOff>
    </xdr:from>
    <xdr:ext cx="534377" cy="259045"/>
    <xdr:sp macro="" textlink="">
      <xdr:nvSpPr>
        <xdr:cNvPr id="140" name="総務費該当値テキスト"/>
        <xdr:cNvSpPr txBox="1"/>
      </xdr:nvSpPr>
      <xdr:spPr>
        <a:xfrm>
          <a:off x="4686300" y="996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93315</xdr:rowOff>
    </xdr:from>
    <xdr:to>
      <xdr:col>20</xdr:col>
      <xdr:colOff>38100</xdr:colOff>
      <xdr:row>59</xdr:row>
      <xdr:rowOff>23465</xdr:rowOff>
    </xdr:to>
    <xdr:sp macro="" textlink="">
      <xdr:nvSpPr>
        <xdr:cNvPr id="141" name="楕円 140"/>
        <xdr:cNvSpPr/>
      </xdr:nvSpPr>
      <xdr:spPr>
        <a:xfrm>
          <a:off x="3746500" y="1003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14592</xdr:rowOff>
    </xdr:from>
    <xdr:ext cx="534377" cy="259045"/>
    <xdr:sp macro="" textlink="">
      <xdr:nvSpPr>
        <xdr:cNvPr id="142" name="テキスト ボックス 141"/>
        <xdr:cNvSpPr txBox="1"/>
      </xdr:nvSpPr>
      <xdr:spPr>
        <a:xfrm>
          <a:off x="3530111" y="1013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58696</xdr:rowOff>
    </xdr:from>
    <xdr:to>
      <xdr:col>15</xdr:col>
      <xdr:colOff>101600</xdr:colOff>
      <xdr:row>58</xdr:row>
      <xdr:rowOff>160296</xdr:rowOff>
    </xdr:to>
    <xdr:sp macro="" textlink="">
      <xdr:nvSpPr>
        <xdr:cNvPr id="143" name="楕円 142"/>
        <xdr:cNvSpPr/>
      </xdr:nvSpPr>
      <xdr:spPr>
        <a:xfrm>
          <a:off x="2857500" y="100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151423</xdr:rowOff>
    </xdr:from>
    <xdr:ext cx="534377" cy="259045"/>
    <xdr:sp macro="" textlink="">
      <xdr:nvSpPr>
        <xdr:cNvPr id="144" name="テキスト ボックス 143"/>
        <xdr:cNvSpPr txBox="1"/>
      </xdr:nvSpPr>
      <xdr:spPr>
        <a:xfrm>
          <a:off x="2641111" y="100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148225</xdr:rowOff>
    </xdr:from>
    <xdr:to>
      <xdr:col>10</xdr:col>
      <xdr:colOff>165100</xdr:colOff>
      <xdr:row>58</xdr:row>
      <xdr:rowOff>78375</xdr:rowOff>
    </xdr:to>
    <xdr:sp macro="" textlink="">
      <xdr:nvSpPr>
        <xdr:cNvPr id="145" name="楕円 144"/>
        <xdr:cNvSpPr/>
      </xdr:nvSpPr>
      <xdr:spPr>
        <a:xfrm>
          <a:off x="1968500" y="99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94902</xdr:rowOff>
    </xdr:from>
    <xdr:ext cx="534377" cy="259045"/>
    <xdr:sp macro="" textlink="">
      <xdr:nvSpPr>
        <xdr:cNvPr id="146" name="テキスト ボックス 145"/>
        <xdr:cNvSpPr txBox="1"/>
      </xdr:nvSpPr>
      <xdr:spPr>
        <a:xfrm>
          <a:off x="1752111" y="969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39594</xdr:rowOff>
    </xdr:from>
    <xdr:to>
      <xdr:col>6</xdr:col>
      <xdr:colOff>38100</xdr:colOff>
      <xdr:row>58</xdr:row>
      <xdr:rowOff>141194</xdr:rowOff>
    </xdr:to>
    <xdr:sp macro="" textlink="">
      <xdr:nvSpPr>
        <xdr:cNvPr id="147" name="楕円 146"/>
        <xdr:cNvSpPr/>
      </xdr:nvSpPr>
      <xdr:spPr>
        <a:xfrm>
          <a:off x="1079500" y="99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132321</xdr:rowOff>
    </xdr:from>
    <xdr:ext cx="534377" cy="259045"/>
    <xdr:sp macro="" textlink="">
      <xdr:nvSpPr>
        <xdr:cNvPr id="148" name="テキスト ボックス 147"/>
        <xdr:cNvSpPr txBox="1"/>
      </xdr:nvSpPr>
      <xdr:spPr>
        <a:xfrm>
          <a:off x="863111" y="100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90640</xdr:rowOff>
    </xdr:from>
    <xdr:to>
      <xdr:col>24</xdr:col>
      <xdr:colOff>63500</xdr:colOff>
      <xdr:row>75</xdr:row>
      <xdr:rowOff>154166</xdr:rowOff>
    </xdr:to>
    <xdr:cxnSp macro="">
      <xdr:nvCxnSpPr>
        <xdr:cNvPr id="178" name="直線コネクタ 177"/>
        <xdr:cNvCxnSpPr/>
      </xdr:nvCxnSpPr>
      <xdr:spPr>
        <a:xfrm flipV="1">
          <a:off x="3797300" y="12949390"/>
          <a:ext cx="838200" cy="6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154166</xdr:rowOff>
    </xdr:from>
    <xdr:to>
      <xdr:col>19</xdr:col>
      <xdr:colOff>177800</xdr:colOff>
      <xdr:row>76</xdr:row>
      <xdr:rowOff>131674</xdr:rowOff>
    </xdr:to>
    <xdr:cxnSp macro="">
      <xdr:nvCxnSpPr>
        <xdr:cNvPr id="181" name="直線コネクタ 180"/>
        <xdr:cNvCxnSpPr/>
      </xdr:nvCxnSpPr>
      <xdr:spPr>
        <a:xfrm flipV="1">
          <a:off x="2908300" y="13012916"/>
          <a:ext cx="889000" cy="1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131674</xdr:rowOff>
    </xdr:from>
    <xdr:to>
      <xdr:col>15</xdr:col>
      <xdr:colOff>50800</xdr:colOff>
      <xdr:row>77</xdr:row>
      <xdr:rowOff>5232</xdr:rowOff>
    </xdr:to>
    <xdr:cxnSp macro="">
      <xdr:nvCxnSpPr>
        <xdr:cNvPr id="184" name="直線コネクタ 183"/>
        <xdr:cNvCxnSpPr/>
      </xdr:nvCxnSpPr>
      <xdr:spPr>
        <a:xfrm flipV="1">
          <a:off x="2019300" y="13161874"/>
          <a:ext cx="889000" cy="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5232</xdr:rowOff>
    </xdr:from>
    <xdr:to>
      <xdr:col>10</xdr:col>
      <xdr:colOff>114300</xdr:colOff>
      <xdr:row>77</xdr:row>
      <xdr:rowOff>68707</xdr:rowOff>
    </xdr:to>
    <xdr:cxnSp macro="">
      <xdr:nvCxnSpPr>
        <xdr:cNvPr id="187" name="直線コネクタ 186"/>
        <xdr:cNvCxnSpPr/>
      </xdr:nvCxnSpPr>
      <xdr:spPr>
        <a:xfrm flipV="1">
          <a:off x="1130300" y="13206882"/>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39840</xdr:rowOff>
    </xdr:from>
    <xdr:to>
      <xdr:col>24</xdr:col>
      <xdr:colOff>114300</xdr:colOff>
      <xdr:row>75</xdr:row>
      <xdr:rowOff>141440</xdr:rowOff>
    </xdr:to>
    <xdr:sp macro="" textlink="">
      <xdr:nvSpPr>
        <xdr:cNvPr id="197" name="楕円 196"/>
        <xdr:cNvSpPr/>
      </xdr:nvSpPr>
      <xdr:spPr>
        <a:xfrm>
          <a:off x="4584700" y="128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62717</xdr:rowOff>
    </xdr:from>
    <xdr:ext cx="599010" cy="259045"/>
    <xdr:sp macro="" textlink="">
      <xdr:nvSpPr>
        <xdr:cNvPr id="198" name="民生費該当値テキスト"/>
        <xdr:cNvSpPr txBox="1"/>
      </xdr:nvSpPr>
      <xdr:spPr>
        <a:xfrm>
          <a:off x="4686300" y="1275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103365</xdr:rowOff>
    </xdr:from>
    <xdr:to>
      <xdr:col>20</xdr:col>
      <xdr:colOff>38100</xdr:colOff>
      <xdr:row>76</xdr:row>
      <xdr:rowOff>33514</xdr:rowOff>
    </xdr:to>
    <xdr:sp macro="" textlink="">
      <xdr:nvSpPr>
        <xdr:cNvPr id="199" name="楕円 198"/>
        <xdr:cNvSpPr/>
      </xdr:nvSpPr>
      <xdr:spPr>
        <a:xfrm>
          <a:off x="3746500" y="12962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50042</xdr:rowOff>
    </xdr:from>
    <xdr:ext cx="599010" cy="259045"/>
    <xdr:sp macro="" textlink="">
      <xdr:nvSpPr>
        <xdr:cNvPr id="200" name="テキスト ボックス 199"/>
        <xdr:cNvSpPr txBox="1"/>
      </xdr:nvSpPr>
      <xdr:spPr>
        <a:xfrm>
          <a:off x="3497795" y="1273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80874</xdr:rowOff>
    </xdr:from>
    <xdr:to>
      <xdr:col>15</xdr:col>
      <xdr:colOff>101600</xdr:colOff>
      <xdr:row>77</xdr:row>
      <xdr:rowOff>11024</xdr:rowOff>
    </xdr:to>
    <xdr:sp macro="" textlink="">
      <xdr:nvSpPr>
        <xdr:cNvPr id="201" name="楕円 200"/>
        <xdr:cNvSpPr/>
      </xdr:nvSpPr>
      <xdr:spPr>
        <a:xfrm>
          <a:off x="2857500" y="131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27550</xdr:rowOff>
    </xdr:from>
    <xdr:ext cx="599010" cy="259045"/>
    <xdr:sp macro="" textlink="">
      <xdr:nvSpPr>
        <xdr:cNvPr id="202" name="テキスト ボックス 201"/>
        <xdr:cNvSpPr txBox="1"/>
      </xdr:nvSpPr>
      <xdr:spPr>
        <a:xfrm>
          <a:off x="2608795" y="1288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125882</xdr:rowOff>
    </xdr:from>
    <xdr:to>
      <xdr:col>10</xdr:col>
      <xdr:colOff>165100</xdr:colOff>
      <xdr:row>77</xdr:row>
      <xdr:rowOff>56032</xdr:rowOff>
    </xdr:to>
    <xdr:sp macro="" textlink="">
      <xdr:nvSpPr>
        <xdr:cNvPr id="203" name="楕円 202"/>
        <xdr:cNvSpPr/>
      </xdr:nvSpPr>
      <xdr:spPr>
        <a:xfrm>
          <a:off x="1968500" y="131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72559</xdr:rowOff>
    </xdr:from>
    <xdr:ext cx="599010" cy="259045"/>
    <xdr:sp macro="" textlink="">
      <xdr:nvSpPr>
        <xdr:cNvPr id="204" name="テキスト ボックス 203"/>
        <xdr:cNvSpPr txBox="1"/>
      </xdr:nvSpPr>
      <xdr:spPr>
        <a:xfrm>
          <a:off x="1719795" y="1293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17907</xdr:rowOff>
    </xdr:from>
    <xdr:to>
      <xdr:col>6</xdr:col>
      <xdr:colOff>38100</xdr:colOff>
      <xdr:row>77</xdr:row>
      <xdr:rowOff>119507</xdr:rowOff>
    </xdr:to>
    <xdr:sp macro="" textlink="">
      <xdr:nvSpPr>
        <xdr:cNvPr id="205" name="楕円 204"/>
        <xdr:cNvSpPr/>
      </xdr:nvSpPr>
      <xdr:spPr>
        <a:xfrm>
          <a:off x="1079500" y="132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136034</xdr:rowOff>
    </xdr:from>
    <xdr:ext cx="599010" cy="259045"/>
    <xdr:sp macro="" textlink="">
      <xdr:nvSpPr>
        <xdr:cNvPr id="206" name="テキスト ボックス 205"/>
        <xdr:cNvSpPr txBox="1"/>
      </xdr:nvSpPr>
      <xdr:spPr>
        <a:xfrm>
          <a:off x="830795" y="129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156879</xdr:rowOff>
    </xdr:from>
    <xdr:to>
      <xdr:col>24</xdr:col>
      <xdr:colOff>63500</xdr:colOff>
      <xdr:row>96</xdr:row>
      <xdr:rowOff>165029</xdr:rowOff>
    </xdr:to>
    <xdr:cxnSp macro="">
      <xdr:nvCxnSpPr>
        <xdr:cNvPr id="231" name="直線コネクタ 230"/>
        <xdr:cNvCxnSpPr/>
      </xdr:nvCxnSpPr>
      <xdr:spPr>
        <a:xfrm flipV="1">
          <a:off x="3797300" y="16616079"/>
          <a:ext cx="8382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165029</xdr:rowOff>
    </xdr:from>
    <xdr:to>
      <xdr:col>19</xdr:col>
      <xdr:colOff>177800</xdr:colOff>
      <xdr:row>97</xdr:row>
      <xdr:rowOff>2843</xdr:rowOff>
    </xdr:to>
    <xdr:cxnSp macro="">
      <xdr:nvCxnSpPr>
        <xdr:cNvPr id="234" name="直線コネクタ 233"/>
        <xdr:cNvCxnSpPr/>
      </xdr:nvCxnSpPr>
      <xdr:spPr>
        <a:xfrm flipV="1">
          <a:off x="2908300" y="16624229"/>
          <a:ext cx="8890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2843</xdr:rowOff>
    </xdr:from>
    <xdr:to>
      <xdr:col>15</xdr:col>
      <xdr:colOff>50800</xdr:colOff>
      <xdr:row>97</xdr:row>
      <xdr:rowOff>10461</xdr:rowOff>
    </xdr:to>
    <xdr:cxnSp macro="">
      <xdr:nvCxnSpPr>
        <xdr:cNvPr id="237" name="直線コネクタ 236"/>
        <xdr:cNvCxnSpPr/>
      </xdr:nvCxnSpPr>
      <xdr:spPr>
        <a:xfrm flipV="1">
          <a:off x="2019300" y="16633493"/>
          <a:ext cx="88900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10461</xdr:rowOff>
    </xdr:from>
    <xdr:to>
      <xdr:col>10</xdr:col>
      <xdr:colOff>114300</xdr:colOff>
      <xdr:row>97</xdr:row>
      <xdr:rowOff>16667</xdr:rowOff>
    </xdr:to>
    <xdr:cxnSp macro="">
      <xdr:nvCxnSpPr>
        <xdr:cNvPr id="240" name="直線コネクタ 239"/>
        <xdr:cNvCxnSpPr/>
      </xdr:nvCxnSpPr>
      <xdr:spPr>
        <a:xfrm flipV="1">
          <a:off x="1130300" y="16641111"/>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106079</xdr:rowOff>
    </xdr:from>
    <xdr:to>
      <xdr:col>24</xdr:col>
      <xdr:colOff>114300</xdr:colOff>
      <xdr:row>97</xdr:row>
      <xdr:rowOff>36229</xdr:rowOff>
    </xdr:to>
    <xdr:sp macro="" textlink="">
      <xdr:nvSpPr>
        <xdr:cNvPr id="250" name="楕円 249"/>
        <xdr:cNvSpPr/>
      </xdr:nvSpPr>
      <xdr:spPr>
        <a:xfrm>
          <a:off x="4584700" y="1656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65456</xdr:rowOff>
    </xdr:from>
    <xdr:ext cx="534377" cy="259045"/>
    <xdr:sp macro="" textlink="">
      <xdr:nvSpPr>
        <xdr:cNvPr id="251" name="衛生費該当値テキスト"/>
        <xdr:cNvSpPr txBox="1"/>
      </xdr:nvSpPr>
      <xdr:spPr>
        <a:xfrm>
          <a:off x="4686300" y="1635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114229</xdr:rowOff>
    </xdr:from>
    <xdr:to>
      <xdr:col>20</xdr:col>
      <xdr:colOff>38100</xdr:colOff>
      <xdr:row>97</xdr:row>
      <xdr:rowOff>44379</xdr:rowOff>
    </xdr:to>
    <xdr:sp macro="" textlink="">
      <xdr:nvSpPr>
        <xdr:cNvPr id="252" name="楕円 251"/>
        <xdr:cNvSpPr/>
      </xdr:nvSpPr>
      <xdr:spPr>
        <a:xfrm>
          <a:off x="3746500" y="165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35506</xdr:rowOff>
    </xdr:from>
    <xdr:ext cx="534377" cy="259045"/>
    <xdr:sp macro="" textlink="">
      <xdr:nvSpPr>
        <xdr:cNvPr id="253" name="テキスト ボックス 252"/>
        <xdr:cNvSpPr txBox="1"/>
      </xdr:nvSpPr>
      <xdr:spPr>
        <a:xfrm>
          <a:off x="3530111" y="1666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123493</xdr:rowOff>
    </xdr:from>
    <xdr:to>
      <xdr:col>15</xdr:col>
      <xdr:colOff>101600</xdr:colOff>
      <xdr:row>97</xdr:row>
      <xdr:rowOff>53643</xdr:rowOff>
    </xdr:to>
    <xdr:sp macro="" textlink="">
      <xdr:nvSpPr>
        <xdr:cNvPr id="254" name="楕円 253"/>
        <xdr:cNvSpPr/>
      </xdr:nvSpPr>
      <xdr:spPr>
        <a:xfrm>
          <a:off x="2857500" y="165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70170</xdr:rowOff>
    </xdr:from>
    <xdr:ext cx="534377" cy="259045"/>
    <xdr:sp macro="" textlink="">
      <xdr:nvSpPr>
        <xdr:cNvPr id="255" name="テキスト ボックス 254"/>
        <xdr:cNvSpPr txBox="1"/>
      </xdr:nvSpPr>
      <xdr:spPr>
        <a:xfrm>
          <a:off x="2641111" y="1635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131111</xdr:rowOff>
    </xdr:from>
    <xdr:to>
      <xdr:col>10</xdr:col>
      <xdr:colOff>165100</xdr:colOff>
      <xdr:row>97</xdr:row>
      <xdr:rowOff>61261</xdr:rowOff>
    </xdr:to>
    <xdr:sp macro="" textlink="">
      <xdr:nvSpPr>
        <xdr:cNvPr id="256" name="楕円 255"/>
        <xdr:cNvSpPr/>
      </xdr:nvSpPr>
      <xdr:spPr>
        <a:xfrm>
          <a:off x="1968500" y="165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52388</xdr:rowOff>
    </xdr:from>
    <xdr:ext cx="534377" cy="259045"/>
    <xdr:sp macro="" textlink="">
      <xdr:nvSpPr>
        <xdr:cNvPr id="257" name="テキスト ボックス 256"/>
        <xdr:cNvSpPr txBox="1"/>
      </xdr:nvSpPr>
      <xdr:spPr>
        <a:xfrm>
          <a:off x="1752111" y="166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137317</xdr:rowOff>
    </xdr:from>
    <xdr:to>
      <xdr:col>6</xdr:col>
      <xdr:colOff>38100</xdr:colOff>
      <xdr:row>97</xdr:row>
      <xdr:rowOff>67467</xdr:rowOff>
    </xdr:to>
    <xdr:sp macro="" textlink="">
      <xdr:nvSpPr>
        <xdr:cNvPr id="258" name="楕円 257"/>
        <xdr:cNvSpPr/>
      </xdr:nvSpPr>
      <xdr:spPr>
        <a:xfrm>
          <a:off x="1079500" y="165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58594</xdr:rowOff>
    </xdr:from>
    <xdr:ext cx="534377" cy="259045"/>
    <xdr:sp macro="" textlink="">
      <xdr:nvSpPr>
        <xdr:cNvPr id="259" name="テキスト ボックス 258"/>
        <xdr:cNvSpPr txBox="1"/>
      </xdr:nvSpPr>
      <xdr:spPr>
        <a:xfrm>
          <a:off x="863111" y="166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132842</xdr:rowOff>
    </xdr:from>
    <xdr:to>
      <xdr:col>41</xdr:col>
      <xdr:colOff>50800</xdr:colOff>
      <xdr:row>39</xdr:row>
      <xdr:rowOff>44450</xdr:rowOff>
    </xdr:to>
    <xdr:cxnSp macro="">
      <xdr:nvCxnSpPr>
        <xdr:cNvPr id="297" name="直線コネクタ 296"/>
        <xdr:cNvCxnSpPr/>
      </xdr:nvCxnSpPr>
      <xdr:spPr>
        <a:xfrm>
          <a:off x="6972300" y="6647942"/>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82042</xdr:rowOff>
    </xdr:from>
    <xdr:to>
      <xdr:col>36</xdr:col>
      <xdr:colOff>165100</xdr:colOff>
      <xdr:row>39</xdr:row>
      <xdr:rowOff>12192</xdr:rowOff>
    </xdr:to>
    <xdr:sp macro="" textlink="">
      <xdr:nvSpPr>
        <xdr:cNvPr id="315" name="楕円 314"/>
        <xdr:cNvSpPr/>
      </xdr:nvSpPr>
      <xdr:spPr>
        <a:xfrm>
          <a:off x="6921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3319</xdr:rowOff>
    </xdr:from>
    <xdr:ext cx="378565" cy="259045"/>
    <xdr:sp macro="" textlink="">
      <xdr:nvSpPr>
        <xdr:cNvPr id="316" name="テキスト ボックス 315"/>
        <xdr:cNvSpPr txBox="1"/>
      </xdr:nvSpPr>
      <xdr:spPr>
        <a:xfrm>
          <a:off x="6783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67920</xdr:rowOff>
    </xdr:from>
    <xdr:to>
      <xdr:col>55</xdr:col>
      <xdr:colOff>0</xdr:colOff>
      <xdr:row>58</xdr:row>
      <xdr:rowOff>98062</xdr:rowOff>
    </xdr:to>
    <xdr:cxnSp macro="">
      <xdr:nvCxnSpPr>
        <xdr:cNvPr id="347" name="直線コネクタ 346"/>
        <xdr:cNvCxnSpPr/>
      </xdr:nvCxnSpPr>
      <xdr:spPr>
        <a:xfrm>
          <a:off x="9639300" y="10012020"/>
          <a:ext cx="8382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67920</xdr:rowOff>
    </xdr:from>
    <xdr:to>
      <xdr:col>50</xdr:col>
      <xdr:colOff>114300</xdr:colOff>
      <xdr:row>59</xdr:row>
      <xdr:rowOff>15619</xdr:rowOff>
    </xdr:to>
    <xdr:cxnSp macro="">
      <xdr:nvCxnSpPr>
        <xdr:cNvPr id="350" name="直線コネクタ 349"/>
        <xdr:cNvCxnSpPr/>
      </xdr:nvCxnSpPr>
      <xdr:spPr>
        <a:xfrm flipV="1">
          <a:off x="8750300" y="10012020"/>
          <a:ext cx="889000" cy="1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11243</xdr:rowOff>
    </xdr:from>
    <xdr:to>
      <xdr:col>45</xdr:col>
      <xdr:colOff>177800</xdr:colOff>
      <xdr:row>59</xdr:row>
      <xdr:rowOff>15619</xdr:rowOff>
    </xdr:to>
    <xdr:cxnSp macro="">
      <xdr:nvCxnSpPr>
        <xdr:cNvPr id="353" name="直線コネクタ 352"/>
        <xdr:cNvCxnSpPr/>
      </xdr:nvCxnSpPr>
      <xdr:spPr>
        <a:xfrm>
          <a:off x="7861300" y="10126793"/>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11243</xdr:rowOff>
    </xdr:from>
    <xdr:to>
      <xdr:col>41</xdr:col>
      <xdr:colOff>50800</xdr:colOff>
      <xdr:row>59</xdr:row>
      <xdr:rowOff>38953</xdr:rowOff>
    </xdr:to>
    <xdr:cxnSp macro="">
      <xdr:nvCxnSpPr>
        <xdr:cNvPr id="356" name="直線コネクタ 355"/>
        <xdr:cNvCxnSpPr/>
      </xdr:nvCxnSpPr>
      <xdr:spPr>
        <a:xfrm flipV="1">
          <a:off x="6972300" y="10126793"/>
          <a:ext cx="8890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47262</xdr:rowOff>
    </xdr:from>
    <xdr:to>
      <xdr:col>55</xdr:col>
      <xdr:colOff>50800</xdr:colOff>
      <xdr:row>58</xdr:row>
      <xdr:rowOff>148862</xdr:rowOff>
    </xdr:to>
    <xdr:sp macro="" textlink="">
      <xdr:nvSpPr>
        <xdr:cNvPr id="366" name="楕円 365"/>
        <xdr:cNvSpPr/>
      </xdr:nvSpPr>
      <xdr:spPr>
        <a:xfrm>
          <a:off x="10426700" y="99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25689</xdr:rowOff>
    </xdr:from>
    <xdr:ext cx="534377" cy="259045"/>
    <xdr:sp macro="" textlink="">
      <xdr:nvSpPr>
        <xdr:cNvPr id="367" name="農林水産業費該当値テキスト"/>
        <xdr:cNvSpPr txBox="1"/>
      </xdr:nvSpPr>
      <xdr:spPr>
        <a:xfrm>
          <a:off x="10528300" y="996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17120</xdr:rowOff>
    </xdr:from>
    <xdr:to>
      <xdr:col>50</xdr:col>
      <xdr:colOff>165100</xdr:colOff>
      <xdr:row>58</xdr:row>
      <xdr:rowOff>118720</xdr:rowOff>
    </xdr:to>
    <xdr:sp macro="" textlink="">
      <xdr:nvSpPr>
        <xdr:cNvPr id="368" name="楕円 367"/>
        <xdr:cNvSpPr/>
      </xdr:nvSpPr>
      <xdr:spPr>
        <a:xfrm>
          <a:off x="9588500" y="99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135247</xdr:rowOff>
    </xdr:from>
    <xdr:ext cx="534377" cy="259045"/>
    <xdr:sp macro="" textlink="">
      <xdr:nvSpPr>
        <xdr:cNvPr id="369" name="テキスト ボックス 368"/>
        <xdr:cNvSpPr txBox="1"/>
      </xdr:nvSpPr>
      <xdr:spPr>
        <a:xfrm>
          <a:off x="9372111" y="97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136269</xdr:rowOff>
    </xdr:from>
    <xdr:to>
      <xdr:col>46</xdr:col>
      <xdr:colOff>38100</xdr:colOff>
      <xdr:row>59</xdr:row>
      <xdr:rowOff>66419</xdr:rowOff>
    </xdr:to>
    <xdr:sp macro="" textlink="">
      <xdr:nvSpPr>
        <xdr:cNvPr id="370" name="楕円 369"/>
        <xdr:cNvSpPr/>
      </xdr:nvSpPr>
      <xdr:spPr>
        <a:xfrm>
          <a:off x="8699500" y="100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57546</xdr:rowOff>
    </xdr:from>
    <xdr:ext cx="469744" cy="259045"/>
    <xdr:sp macro="" textlink="">
      <xdr:nvSpPr>
        <xdr:cNvPr id="371" name="テキスト ボックス 370"/>
        <xdr:cNvSpPr txBox="1"/>
      </xdr:nvSpPr>
      <xdr:spPr>
        <a:xfrm>
          <a:off x="8515428" y="1017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131893</xdr:rowOff>
    </xdr:from>
    <xdr:to>
      <xdr:col>41</xdr:col>
      <xdr:colOff>101600</xdr:colOff>
      <xdr:row>59</xdr:row>
      <xdr:rowOff>62043</xdr:rowOff>
    </xdr:to>
    <xdr:sp macro="" textlink="">
      <xdr:nvSpPr>
        <xdr:cNvPr id="372" name="楕円 371"/>
        <xdr:cNvSpPr/>
      </xdr:nvSpPr>
      <xdr:spPr>
        <a:xfrm>
          <a:off x="7810500" y="100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53170</xdr:rowOff>
    </xdr:from>
    <xdr:ext cx="469744" cy="259045"/>
    <xdr:sp macro="" textlink="">
      <xdr:nvSpPr>
        <xdr:cNvPr id="373" name="テキスト ボックス 372"/>
        <xdr:cNvSpPr txBox="1"/>
      </xdr:nvSpPr>
      <xdr:spPr>
        <a:xfrm>
          <a:off x="7626428" y="1016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159603</xdr:rowOff>
    </xdr:from>
    <xdr:to>
      <xdr:col>36</xdr:col>
      <xdr:colOff>165100</xdr:colOff>
      <xdr:row>59</xdr:row>
      <xdr:rowOff>89753</xdr:rowOff>
    </xdr:to>
    <xdr:sp macro="" textlink="">
      <xdr:nvSpPr>
        <xdr:cNvPr id="374" name="楕円 373"/>
        <xdr:cNvSpPr/>
      </xdr:nvSpPr>
      <xdr:spPr>
        <a:xfrm>
          <a:off x="6921500" y="101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80880</xdr:rowOff>
    </xdr:from>
    <xdr:ext cx="469744" cy="259045"/>
    <xdr:sp macro="" textlink="">
      <xdr:nvSpPr>
        <xdr:cNvPr id="375" name="テキスト ボックス 374"/>
        <xdr:cNvSpPr txBox="1"/>
      </xdr:nvSpPr>
      <xdr:spPr>
        <a:xfrm>
          <a:off x="6737428" y="1019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166942</xdr:rowOff>
    </xdr:from>
    <xdr:to>
      <xdr:col>55</xdr:col>
      <xdr:colOff>0</xdr:colOff>
      <xdr:row>79</xdr:row>
      <xdr:rowOff>4102</xdr:rowOff>
    </xdr:to>
    <xdr:cxnSp macro="">
      <xdr:nvCxnSpPr>
        <xdr:cNvPr id="404" name="直線コネクタ 403"/>
        <xdr:cNvCxnSpPr/>
      </xdr:nvCxnSpPr>
      <xdr:spPr>
        <a:xfrm flipV="1">
          <a:off x="9639300" y="13540042"/>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82817</xdr:rowOff>
    </xdr:from>
    <xdr:to>
      <xdr:col>50</xdr:col>
      <xdr:colOff>114300</xdr:colOff>
      <xdr:row>79</xdr:row>
      <xdr:rowOff>4102</xdr:rowOff>
    </xdr:to>
    <xdr:cxnSp macro="">
      <xdr:nvCxnSpPr>
        <xdr:cNvPr id="407" name="直線コネクタ 406"/>
        <xdr:cNvCxnSpPr/>
      </xdr:nvCxnSpPr>
      <xdr:spPr>
        <a:xfrm>
          <a:off x="8750300" y="13455917"/>
          <a:ext cx="8890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82817</xdr:rowOff>
    </xdr:from>
    <xdr:to>
      <xdr:col>45</xdr:col>
      <xdr:colOff>177800</xdr:colOff>
      <xdr:row>78</xdr:row>
      <xdr:rowOff>149301</xdr:rowOff>
    </xdr:to>
    <xdr:cxnSp macro="">
      <xdr:nvCxnSpPr>
        <xdr:cNvPr id="410" name="直線コネクタ 409"/>
        <xdr:cNvCxnSpPr/>
      </xdr:nvCxnSpPr>
      <xdr:spPr>
        <a:xfrm flipV="1">
          <a:off x="7861300" y="13455917"/>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133338</xdr:rowOff>
    </xdr:from>
    <xdr:to>
      <xdr:col>41</xdr:col>
      <xdr:colOff>50800</xdr:colOff>
      <xdr:row>78</xdr:row>
      <xdr:rowOff>149301</xdr:rowOff>
    </xdr:to>
    <xdr:cxnSp macro="">
      <xdr:nvCxnSpPr>
        <xdr:cNvPr id="413" name="直線コネクタ 412"/>
        <xdr:cNvCxnSpPr/>
      </xdr:nvCxnSpPr>
      <xdr:spPr>
        <a:xfrm>
          <a:off x="6972300" y="13506438"/>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116142</xdr:rowOff>
    </xdr:from>
    <xdr:to>
      <xdr:col>55</xdr:col>
      <xdr:colOff>50800</xdr:colOff>
      <xdr:row>79</xdr:row>
      <xdr:rowOff>46292</xdr:rowOff>
    </xdr:to>
    <xdr:sp macro="" textlink="">
      <xdr:nvSpPr>
        <xdr:cNvPr id="423" name="楕円 422"/>
        <xdr:cNvSpPr/>
      </xdr:nvSpPr>
      <xdr:spPr>
        <a:xfrm>
          <a:off x="10426700" y="134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31069</xdr:rowOff>
    </xdr:from>
    <xdr:ext cx="469744" cy="259045"/>
    <xdr:sp macro="" textlink="">
      <xdr:nvSpPr>
        <xdr:cNvPr id="424" name="商工費該当値テキスト"/>
        <xdr:cNvSpPr txBox="1"/>
      </xdr:nvSpPr>
      <xdr:spPr>
        <a:xfrm>
          <a:off x="10528300" y="1340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124752</xdr:rowOff>
    </xdr:from>
    <xdr:to>
      <xdr:col>50</xdr:col>
      <xdr:colOff>165100</xdr:colOff>
      <xdr:row>79</xdr:row>
      <xdr:rowOff>54902</xdr:rowOff>
    </xdr:to>
    <xdr:sp macro="" textlink="">
      <xdr:nvSpPr>
        <xdr:cNvPr id="425" name="楕円 424"/>
        <xdr:cNvSpPr/>
      </xdr:nvSpPr>
      <xdr:spPr>
        <a:xfrm>
          <a:off x="9588500" y="134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46029</xdr:rowOff>
    </xdr:from>
    <xdr:ext cx="469744" cy="259045"/>
    <xdr:sp macro="" textlink="">
      <xdr:nvSpPr>
        <xdr:cNvPr id="426" name="テキスト ボックス 425"/>
        <xdr:cNvSpPr txBox="1"/>
      </xdr:nvSpPr>
      <xdr:spPr>
        <a:xfrm>
          <a:off x="9404428" y="1359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32017</xdr:rowOff>
    </xdr:from>
    <xdr:to>
      <xdr:col>46</xdr:col>
      <xdr:colOff>38100</xdr:colOff>
      <xdr:row>78</xdr:row>
      <xdr:rowOff>133617</xdr:rowOff>
    </xdr:to>
    <xdr:sp macro="" textlink="">
      <xdr:nvSpPr>
        <xdr:cNvPr id="427" name="楕円 426"/>
        <xdr:cNvSpPr/>
      </xdr:nvSpPr>
      <xdr:spPr>
        <a:xfrm>
          <a:off x="8699500" y="134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124744</xdr:rowOff>
    </xdr:from>
    <xdr:ext cx="469744" cy="259045"/>
    <xdr:sp macro="" textlink="">
      <xdr:nvSpPr>
        <xdr:cNvPr id="428" name="テキスト ボックス 427"/>
        <xdr:cNvSpPr txBox="1"/>
      </xdr:nvSpPr>
      <xdr:spPr>
        <a:xfrm>
          <a:off x="8515428" y="1349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98501</xdr:rowOff>
    </xdr:from>
    <xdr:to>
      <xdr:col>41</xdr:col>
      <xdr:colOff>101600</xdr:colOff>
      <xdr:row>79</xdr:row>
      <xdr:rowOff>28651</xdr:rowOff>
    </xdr:to>
    <xdr:sp macro="" textlink="">
      <xdr:nvSpPr>
        <xdr:cNvPr id="429" name="楕円 428"/>
        <xdr:cNvSpPr/>
      </xdr:nvSpPr>
      <xdr:spPr>
        <a:xfrm>
          <a:off x="7810500" y="13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19778</xdr:rowOff>
    </xdr:from>
    <xdr:ext cx="469744" cy="259045"/>
    <xdr:sp macro="" textlink="">
      <xdr:nvSpPr>
        <xdr:cNvPr id="430" name="テキスト ボックス 429"/>
        <xdr:cNvSpPr txBox="1"/>
      </xdr:nvSpPr>
      <xdr:spPr>
        <a:xfrm>
          <a:off x="7626428" y="135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82538</xdr:rowOff>
    </xdr:from>
    <xdr:to>
      <xdr:col>36</xdr:col>
      <xdr:colOff>165100</xdr:colOff>
      <xdr:row>79</xdr:row>
      <xdr:rowOff>12688</xdr:rowOff>
    </xdr:to>
    <xdr:sp macro="" textlink="">
      <xdr:nvSpPr>
        <xdr:cNvPr id="431" name="楕円 430"/>
        <xdr:cNvSpPr/>
      </xdr:nvSpPr>
      <xdr:spPr>
        <a:xfrm>
          <a:off x="6921500" y="134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3815</xdr:rowOff>
    </xdr:from>
    <xdr:ext cx="469744" cy="259045"/>
    <xdr:sp macro="" textlink="">
      <xdr:nvSpPr>
        <xdr:cNvPr id="432" name="テキスト ボックス 431"/>
        <xdr:cNvSpPr txBox="1"/>
      </xdr:nvSpPr>
      <xdr:spPr>
        <a:xfrm>
          <a:off x="6737428" y="1354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111900</xdr:rowOff>
    </xdr:from>
    <xdr:to>
      <xdr:col>55</xdr:col>
      <xdr:colOff>0</xdr:colOff>
      <xdr:row>97</xdr:row>
      <xdr:rowOff>149606</xdr:rowOff>
    </xdr:to>
    <xdr:cxnSp macro="">
      <xdr:nvCxnSpPr>
        <xdr:cNvPr id="461" name="直線コネクタ 460"/>
        <xdr:cNvCxnSpPr/>
      </xdr:nvCxnSpPr>
      <xdr:spPr>
        <a:xfrm>
          <a:off x="9639300" y="16742550"/>
          <a:ext cx="838200" cy="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111900</xdr:rowOff>
    </xdr:from>
    <xdr:to>
      <xdr:col>50</xdr:col>
      <xdr:colOff>114300</xdr:colOff>
      <xdr:row>98</xdr:row>
      <xdr:rowOff>62294</xdr:rowOff>
    </xdr:to>
    <xdr:cxnSp macro="">
      <xdr:nvCxnSpPr>
        <xdr:cNvPr id="464" name="直線コネクタ 463"/>
        <xdr:cNvCxnSpPr/>
      </xdr:nvCxnSpPr>
      <xdr:spPr>
        <a:xfrm flipV="1">
          <a:off x="8750300" y="16742550"/>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159296</xdr:rowOff>
    </xdr:from>
    <xdr:to>
      <xdr:col>45</xdr:col>
      <xdr:colOff>177800</xdr:colOff>
      <xdr:row>98</xdr:row>
      <xdr:rowOff>62294</xdr:rowOff>
    </xdr:to>
    <xdr:cxnSp macro="">
      <xdr:nvCxnSpPr>
        <xdr:cNvPr id="467" name="直線コネクタ 466"/>
        <xdr:cNvCxnSpPr/>
      </xdr:nvCxnSpPr>
      <xdr:spPr>
        <a:xfrm>
          <a:off x="7861300" y="16789946"/>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159296</xdr:rowOff>
    </xdr:from>
    <xdr:to>
      <xdr:col>41</xdr:col>
      <xdr:colOff>50800</xdr:colOff>
      <xdr:row>98</xdr:row>
      <xdr:rowOff>12776</xdr:rowOff>
    </xdr:to>
    <xdr:cxnSp macro="">
      <xdr:nvCxnSpPr>
        <xdr:cNvPr id="470" name="直線コネクタ 469"/>
        <xdr:cNvCxnSpPr/>
      </xdr:nvCxnSpPr>
      <xdr:spPr>
        <a:xfrm flipV="1">
          <a:off x="6972300" y="16789946"/>
          <a:ext cx="8890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98806</xdr:rowOff>
    </xdr:from>
    <xdr:to>
      <xdr:col>55</xdr:col>
      <xdr:colOff>50800</xdr:colOff>
      <xdr:row>98</xdr:row>
      <xdr:rowOff>28956</xdr:rowOff>
    </xdr:to>
    <xdr:sp macro="" textlink="">
      <xdr:nvSpPr>
        <xdr:cNvPr id="480" name="楕円 479"/>
        <xdr:cNvSpPr/>
      </xdr:nvSpPr>
      <xdr:spPr>
        <a:xfrm>
          <a:off x="10426700" y="167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13733</xdr:rowOff>
    </xdr:from>
    <xdr:ext cx="534377" cy="259045"/>
    <xdr:sp macro="" textlink="">
      <xdr:nvSpPr>
        <xdr:cNvPr id="481" name="土木費該当値テキスト"/>
        <xdr:cNvSpPr txBox="1"/>
      </xdr:nvSpPr>
      <xdr:spPr>
        <a:xfrm>
          <a:off x="10528300" y="166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61100</xdr:rowOff>
    </xdr:from>
    <xdr:to>
      <xdr:col>50</xdr:col>
      <xdr:colOff>165100</xdr:colOff>
      <xdr:row>97</xdr:row>
      <xdr:rowOff>162700</xdr:rowOff>
    </xdr:to>
    <xdr:sp macro="" textlink="">
      <xdr:nvSpPr>
        <xdr:cNvPr id="482" name="楕円 481"/>
        <xdr:cNvSpPr/>
      </xdr:nvSpPr>
      <xdr:spPr>
        <a:xfrm>
          <a:off x="9588500" y="166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153827</xdr:rowOff>
    </xdr:from>
    <xdr:ext cx="534377" cy="259045"/>
    <xdr:sp macro="" textlink="">
      <xdr:nvSpPr>
        <xdr:cNvPr id="483" name="テキスト ボックス 482"/>
        <xdr:cNvSpPr txBox="1"/>
      </xdr:nvSpPr>
      <xdr:spPr>
        <a:xfrm>
          <a:off x="9372111" y="167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11494</xdr:rowOff>
    </xdr:from>
    <xdr:to>
      <xdr:col>46</xdr:col>
      <xdr:colOff>38100</xdr:colOff>
      <xdr:row>98</xdr:row>
      <xdr:rowOff>113094</xdr:rowOff>
    </xdr:to>
    <xdr:sp macro="" textlink="">
      <xdr:nvSpPr>
        <xdr:cNvPr id="484" name="楕円 483"/>
        <xdr:cNvSpPr/>
      </xdr:nvSpPr>
      <xdr:spPr>
        <a:xfrm>
          <a:off x="8699500" y="168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104221</xdr:rowOff>
    </xdr:from>
    <xdr:ext cx="534377" cy="259045"/>
    <xdr:sp macro="" textlink="">
      <xdr:nvSpPr>
        <xdr:cNvPr id="485" name="テキスト ボックス 484"/>
        <xdr:cNvSpPr txBox="1"/>
      </xdr:nvSpPr>
      <xdr:spPr>
        <a:xfrm>
          <a:off x="8483111" y="169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108496</xdr:rowOff>
    </xdr:from>
    <xdr:to>
      <xdr:col>41</xdr:col>
      <xdr:colOff>101600</xdr:colOff>
      <xdr:row>98</xdr:row>
      <xdr:rowOff>38646</xdr:rowOff>
    </xdr:to>
    <xdr:sp macro="" textlink="">
      <xdr:nvSpPr>
        <xdr:cNvPr id="486" name="楕円 485"/>
        <xdr:cNvSpPr/>
      </xdr:nvSpPr>
      <xdr:spPr>
        <a:xfrm>
          <a:off x="7810500" y="167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29773</xdr:rowOff>
    </xdr:from>
    <xdr:ext cx="534377" cy="259045"/>
    <xdr:sp macro="" textlink="">
      <xdr:nvSpPr>
        <xdr:cNvPr id="487" name="テキスト ボックス 486"/>
        <xdr:cNvSpPr txBox="1"/>
      </xdr:nvSpPr>
      <xdr:spPr>
        <a:xfrm>
          <a:off x="7594111" y="168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133426</xdr:rowOff>
    </xdr:from>
    <xdr:to>
      <xdr:col>36</xdr:col>
      <xdr:colOff>165100</xdr:colOff>
      <xdr:row>98</xdr:row>
      <xdr:rowOff>63576</xdr:rowOff>
    </xdr:to>
    <xdr:sp macro="" textlink="">
      <xdr:nvSpPr>
        <xdr:cNvPr id="488" name="楕円 487"/>
        <xdr:cNvSpPr/>
      </xdr:nvSpPr>
      <xdr:spPr>
        <a:xfrm>
          <a:off x="6921500" y="167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54703</xdr:rowOff>
    </xdr:from>
    <xdr:ext cx="534377" cy="259045"/>
    <xdr:sp macro="" textlink="">
      <xdr:nvSpPr>
        <xdr:cNvPr id="489" name="テキスト ボックス 488"/>
        <xdr:cNvSpPr txBox="1"/>
      </xdr:nvSpPr>
      <xdr:spPr>
        <a:xfrm>
          <a:off x="6705111" y="1685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167622</xdr:rowOff>
    </xdr:from>
    <xdr:to>
      <xdr:col>85</xdr:col>
      <xdr:colOff>127000</xdr:colOff>
      <xdr:row>38</xdr:row>
      <xdr:rowOff>112562</xdr:rowOff>
    </xdr:to>
    <xdr:cxnSp macro="">
      <xdr:nvCxnSpPr>
        <xdr:cNvPr id="521" name="直線コネクタ 520"/>
        <xdr:cNvCxnSpPr/>
      </xdr:nvCxnSpPr>
      <xdr:spPr>
        <a:xfrm>
          <a:off x="15481300" y="6339822"/>
          <a:ext cx="838200" cy="28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167622</xdr:rowOff>
    </xdr:from>
    <xdr:to>
      <xdr:col>81</xdr:col>
      <xdr:colOff>50800</xdr:colOff>
      <xdr:row>37</xdr:row>
      <xdr:rowOff>160503</xdr:rowOff>
    </xdr:to>
    <xdr:cxnSp macro="">
      <xdr:nvCxnSpPr>
        <xdr:cNvPr id="524" name="直線コネクタ 523"/>
        <xdr:cNvCxnSpPr/>
      </xdr:nvCxnSpPr>
      <xdr:spPr>
        <a:xfrm flipV="1">
          <a:off x="14592300" y="6339822"/>
          <a:ext cx="889000" cy="1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128662</xdr:rowOff>
    </xdr:from>
    <xdr:to>
      <xdr:col>76</xdr:col>
      <xdr:colOff>114300</xdr:colOff>
      <xdr:row>37</xdr:row>
      <xdr:rowOff>160503</xdr:rowOff>
    </xdr:to>
    <xdr:cxnSp macro="">
      <xdr:nvCxnSpPr>
        <xdr:cNvPr id="527" name="直線コネクタ 526"/>
        <xdr:cNvCxnSpPr/>
      </xdr:nvCxnSpPr>
      <xdr:spPr>
        <a:xfrm>
          <a:off x="13703300" y="6472312"/>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128662</xdr:rowOff>
    </xdr:from>
    <xdr:to>
      <xdr:col>71</xdr:col>
      <xdr:colOff>177800</xdr:colOff>
      <xdr:row>38</xdr:row>
      <xdr:rowOff>104169</xdr:rowOff>
    </xdr:to>
    <xdr:cxnSp macro="">
      <xdr:nvCxnSpPr>
        <xdr:cNvPr id="530" name="直線コネクタ 529"/>
        <xdr:cNvCxnSpPr/>
      </xdr:nvCxnSpPr>
      <xdr:spPr>
        <a:xfrm flipV="1">
          <a:off x="12814300" y="6472312"/>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61762</xdr:rowOff>
    </xdr:from>
    <xdr:to>
      <xdr:col>85</xdr:col>
      <xdr:colOff>177800</xdr:colOff>
      <xdr:row>38</xdr:row>
      <xdr:rowOff>163362</xdr:rowOff>
    </xdr:to>
    <xdr:sp macro="" textlink="">
      <xdr:nvSpPr>
        <xdr:cNvPr id="540" name="楕円 539"/>
        <xdr:cNvSpPr/>
      </xdr:nvSpPr>
      <xdr:spPr>
        <a:xfrm>
          <a:off x="16268700" y="65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40189</xdr:rowOff>
    </xdr:from>
    <xdr:ext cx="534377" cy="259045"/>
    <xdr:sp macro="" textlink="">
      <xdr:nvSpPr>
        <xdr:cNvPr id="541" name="消防費該当値テキスト"/>
        <xdr:cNvSpPr txBox="1"/>
      </xdr:nvSpPr>
      <xdr:spPr>
        <a:xfrm>
          <a:off x="16370300" y="655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116822</xdr:rowOff>
    </xdr:from>
    <xdr:to>
      <xdr:col>81</xdr:col>
      <xdr:colOff>101600</xdr:colOff>
      <xdr:row>37</xdr:row>
      <xdr:rowOff>46972</xdr:rowOff>
    </xdr:to>
    <xdr:sp macro="" textlink="">
      <xdr:nvSpPr>
        <xdr:cNvPr id="542" name="楕円 541"/>
        <xdr:cNvSpPr/>
      </xdr:nvSpPr>
      <xdr:spPr>
        <a:xfrm>
          <a:off x="15430500" y="62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63499</xdr:rowOff>
    </xdr:from>
    <xdr:ext cx="534377" cy="259045"/>
    <xdr:sp macro="" textlink="">
      <xdr:nvSpPr>
        <xdr:cNvPr id="543" name="テキスト ボックス 542"/>
        <xdr:cNvSpPr txBox="1"/>
      </xdr:nvSpPr>
      <xdr:spPr>
        <a:xfrm>
          <a:off x="15214111" y="606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109703</xdr:rowOff>
    </xdr:from>
    <xdr:to>
      <xdr:col>76</xdr:col>
      <xdr:colOff>165100</xdr:colOff>
      <xdr:row>38</xdr:row>
      <xdr:rowOff>39853</xdr:rowOff>
    </xdr:to>
    <xdr:sp macro="" textlink="">
      <xdr:nvSpPr>
        <xdr:cNvPr id="544" name="楕円 543"/>
        <xdr:cNvSpPr/>
      </xdr:nvSpPr>
      <xdr:spPr>
        <a:xfrm>
          <a:off x="14541500" y="64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56380</xdr:rowOff>
    </xdr:from>
    <xdr:ext cx="534377" cy="259045"/>
    <xdr:sp macro="" textlink="">
      <xdr:nvSpPr>
        <xdr:cNvPr id="545" name="テキスト ボックス 544"/>
        <xdr:cNvSpPr txBox="1"/>
      </xdr:nvSpPr>
      <xdr:spPr>
        <a:xfrm>
          <a:off x="14325111" y="62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77862</xdr:rowOff>
    </xdr:from>
    <xdr:to>
      <xdr:col>72</xdr:col>
      <xdr:colOff>38100</xdr:colOff>
      <xdr:row>38</xdr:row>
      <xdr:rowOff>8012</xdr:rowOff>
    </xdr:to>
    <xdr:sp macro="" textlink="">
      <xdr:nvSpPr>
        <xdr:cNvPr id="546" name="楕円 545"/>
        <xdr:cNvSpPr/>
      </xdr:nvSpPr>
      <xdr:spPr>
        <a:xfrm>
          <a:off x="13652500" y="64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24539</xdr:rowOff>
    </xdr:from>
    <xdr:ext cx="534377" cy="259045"/>
    <xdr:sp macro="" textlink="">
      <xdr:nvSpPr>
        <xdr:cNvPr id="547" name="テキスト ボックス 546"/>
        <xdr:cNvSpPr txBox="1"/>
      </xdr:nvSpPr>
      <xdr:spPr>
        <a:xfrm>
          <a:off x="13436111" y="619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53369</xdr:rowOff>
    </xdr:from>
    <xdr:to>
      <xdr:col>67</xdr:col>
      <xdr:colOff>101600</xdr:colOff>
      <xdr:row>38</xdr:row>
      <xdr:rowOff>154969</xdr:rowOff>
    </xdr:to>
    <xdr:sp macro="" textlink="">
      <xdr:nvSpPr>
        <xdr:cNvPr id="548" name="楕円 547"/>
        <xdr:cNvSpPr/>
      </xdr:nvSpPr>
      <xdr:spPr>
        <a:xfrm>
          <a:off x="12763500" y="65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146096</xdr:rowOff>
    </xdr:from>
    <xdr:ext cx="534377" cy="259045"/>
    <xdr:sp macro="" textlink="">
      <xdr:nvSpPr>
        <xdr:cNvPr id="549" name="テキスト ボックス 548"/>
        <xdr:cNvSpPr txBox="1"/>
      </xdr:nvSpPr>
      <xdr:spPr>
        <a:xfrm>
          <a:off x="12547111" y="666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90584</xdr:rowOff>
    </xdr:from>
    <xdr:to>
      <xdr:col>85</xdr:col>
      <xdr:colOff>127000</xdr:colOff>
      <xdr:row>56</xdr:row>
      <xdr:rowOff>158266</xdr:rowOff>
    </xdr:to>
    <xdr:cxnSp macro="">
      <xdr:nvCxnSpPr>
        <xdr:cNvPr id="581" name="直線コネクタ 580"/>
        <xdr:cNvCxnSpPr/>
      </xdr:nvCxnSpPr>
      <xdr:spPr>
        <a:xfrm>
          <a:off x="15481300" y="9691784"/>
          <a:ext cx="838200" cy="6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90584</xdr:rowOff>
    </xdr:from>
    <xdr:to>
      <xdr:col>81</xdr:col>
      <xdr:colOff>50800</xdr:colOff>
      <xdr:row>57</xdr:row>
      <xdr:rowOff>92021</xdr:rowOff>
    </xdr:to>
    <xdr:cxnSp macro="">
      <xdr:nvCxnSpPr>
        <xdr:cNvPr id="584" name="直線コネクタ 583"/>
        <xdr:cNvCxnSpPr/>
      </xdr:nvCxnSpPr>
      <xdr:spPr>
        <a:xfrm flipV="1">
          <a:off x="14592300" y="9691784"/>
          <a:ext cx="889000" cy="17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92021</xdr:rowOff>
    </xdr:from>
    <xdr:to>
      <xdr:col>76</xdr:col>
      <xdr:colOff>114300</xdr:colOff>
      <xdr:row>58</xdr:row>
      <xdr:rowOff>16435</xdr:rowOff>
    </xdr:to>
    <xdr:cxnSp macro="">
      <xdr:nvCxnSpPr>
        <xdr:cNvPr id="587" name="直線コネクタ 586"/>
        <xdr:cNvCxnSpPr/>
      </xdr:nvCxnSpPr>
      <xdr:spPr>
        <a:xfrm flipV="1">
          <a:off x="13703300" y="9864671"/>
          <a:ext cx="889000" cy="9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144974</xdr:rowOff>
    </xdr:from>
    <xdr:to>
      <xdr:col>71</xdr:col>
      <xdr:colOff>177800</xdr:colOff>
      <xdr:row>58</xdr:row>
      <xdr:rowOff>16435</xdr:rowOff>
    </xdr:to>
    <xdr:cxnSp macro="">
      <xdr:nvCxnSpPr>
        <xdr:cNvPr id="590" name="直線コネクタ 589"/>
        <xdr:cNvCxnSpPr/>
      </xdr:nvCxnSpPr>
      <xdr:spPr>
        <a:xfrm>
          <a:off x="12814300" y="9917624"/>
          <a:ext cx="889000" cy="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107466</xdr:rowOff>
    </xdr:from>
    <xdr:to>
      <xdr:col>85</xdr:col>
      <xdr:colOff>177800</xdr:colOff>
      <xdr:row>57</xdr:row>
      <xdr:rowOff>37616</xdr:rowOff>
    </xdr:to>
    <xdr:sp macro="" textlink="">
      <xdr:nvSpPr>
        <xdr:cNvPr id="600" name="楕円 599"/>
        <xdr:cNvSpPr/>
      </xdr:nvSpPr>
      <xdr:spPr>
        <a:xfrm>
          <a:off x="16268700" y="970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85893</xdr:rowOff>
    </xdr:from>
    <xdr:ext cx="534377" cy="259045"/>
    <xdr:sp macro="" textlink="">
      <xdr:nvSpPr>
        <xdr:cNvPr id="601" name="教育費該当値テキスト"/>
        <xdr:cNvSpPr txBox="1"/>
      </xdr:nvSpPr>
      <xdr:spPr>
        <a:xfrm>
          <a:off x="16370300" y="968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39784</xdr:rowOff>
    </xdr:from>
    <xdr:to>
      <xdr:col>81</xdr:col>
      <xdr:colOff>101600</xdr:colOff>
      <xdr:row>56</xdr:row>
      <xdr:rowOff>141384</xdr:rowOff>
    </xdr:to>
    <xdr:sp macro="" textlink="">
      <xdr:nvSpPr>
        <xdr:cNvPr id="602" name="楕円 601"/>
        <xdr:cNvSpPr/>
      </xdr:nvSpPr>
      <xdr:spPr>
        <a:xfrm>
          <a:off x="15430500" y="96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157911</xdr:rowOff>
    </xdr:from>
    <xdr:ext cx="534377" cy="259045"/>
    <xdr:sp macro="" textlink="">
      <xdr:nvSpPr>
        <xdr:cNvPr id="603" name="テキスト ボックス 602"/>
        <xdr:cNvSpPr txBox="1"/>
      </xdr:nvSpPr>
      <xdr:spPr>
        <a:xfrm>
          <a:off x="15214111" y="941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41221</xdr:rowOff>
    </xdr:from>
    <xdr:to>
      <xdr:col>76</xdr:col>
      <xdr:colOff>165100</xdr:colOff>
      <xdr:row>57</xdr:row>
      <xdr:rowOff>142821</xdr:rowOff>
    </xdr:to>
    <xdr:sp macro="" textlink="">
      <xdr:nvSpPr>
        <xdr:cNvPr id="604" name="楕円 603"/>
        <xdr:cNvSpPr/>
      </xdr:nvSpPr>
      <xdr:spPr>
        <a:xfrm>
          <a:off x="14541500" y="98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133948</xdr:rowOff>
    </xdr:from>
    <xdr:ext cx="534377" cy="259045"/>
    <xdr:sp macro="" textlink="">
      <xdr:nvSpPr>
        <xdr:cNvPr id="605" name="テキスト ボックス 604"/>
        <xdr:cNvSpPr txBox="1"/>
      </xdr:nvSpPr>
      <xdr:spPr>
        <a:xfrm>
          <a:off x="14325111" y="99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137085</xdr:rowOff>
    </xdr:from>
    <xdr:to>
      <xdr:col>72</xdr:col>
      <xdr:colOff>38100</xdr:colOff>
      <xdr:row>58</xdr:row>
      <xdr:rowOff>67235</xdr:rowOff>
    </xdr:to>
    <xdr:sp macro="" textlink="">
      <xdr:nvSpPr>
        <xdr:cNvPr id="606" name="楕円 605"/>
        <xdr:cNvSpPr/>
      </xdr:nvSpPr>
      <xdr:spPr>
        <a:xfrm>
          <a:off x="13652500" y="99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58362</xdr:rowOff>
    </xdr:from>
    <xdr:ext cx="534377" cy="259045"/>
    <xdr:sp macro="" textlink="">
      <xdr:nvSpPr>
        <xdr:cNvPr id="607" name="テキスト ボックス 606"/>
        <xdr:cNvSpPr txBox="1"/>
      </xdr:nvSpPr>
      <xdr:spPr>
        <a:xfrm>
          <a:off x="13436111" y="100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94174</xdr:rowOff>
    </xdr:from>
    <xdr:to>
      <xdr:col>67</xdr:col>
      <xdr:colOff>101600</xdr:colOff>
      <xdr:row>58</xdr:row>
      <xdr:rowOff>24324</xdr:rowOff>
    </xdr:to>
    <xdr:sp macro="" textlink="">
      <xdr:nvSpPr>
        <xdr:cNvPr id="608" name="楕円 607"/>
        <xdr:cNvSpPr/>
      </xdr:nvSpPr>
      <xdr:spPr>
        <a:xfrm>
          <a:off x="12763500" y="98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15451</xdr:rowOff>
    </xdr:from>
    <xdr:ext cx="534377" cy="259045"/>
    <xdr:sp macro="" textlink="">
      <xdr:nvSpPr>
        <xdr:cNvPr id="609" name="テキスト ボックス 608"/>
        <xdr:cNvSpPr txBox="1"/>
      </xdr:nvSpPr>
      <xdr:spPr>
        <a:xfrm>
          <a:off x="12547111" y="995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135494</xdr:rowOff>
    </xdr:from>
    <xdr:to>
      <xdr:col>85</xdr:col>
      <xdr:colOff>127000</xdr:colOff>
      <xdr:row>78</xdr:row>
      <xdr:rowOff>139700</xdr:rowOff>
    </xdr:to>
    <xdr:cxnSp macro="">
      <xdr:nvCxnSpPr>
        <xdr:cNvPr id="636" name="直線コネクタ 635"/>
        <xdr:cNvCxnSpPr/>
      </xdr:nvCxnSpPr>
      <xdr:spPr>
        <a:xfrm>
          <a:off x="15481300" y="13508594"/>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135494</xdr:rowOff>
    </xdr:from>
    <xdr:to>
      <xdr:col>81</xdr:col>
      <xdr:colOff>50800</xdr:colOff>
      <xdr:row>78</xdr:row>
      <xdr:rowOff>138841</xdr:rowOff>
    </xdr:to>
    <xdr:cxnSp macro="">
      <xdr:nvCxnSpPr>
        <xdr:cNvPr id="639" name="直線コネクタ 638"/>
        <xdr:cNvCxnSpPr/>
      </xdr:nvCxnSpPr>
      <xdr:spPr>
        <a:xfrm flipV="1">
          <a:off x="14592300" y="13508594"/>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136170</xdr:rowOff>
    </xdr:from>
    <xdr:to>
      <xdr:col>76</xdr:col>
      <xdr:colOff>114300</xdr:colOff>
      <xdr:row>78</xdr:row>
      <xdr:rowOff>138841</xdr:rowOff>
    </xdr:to>
    <xdr:cxnSp macro="">
      <xdr:nvCxnSpPr>
        <xdr:cNvPr id="642" name="直線コネクタ 641"/>
        <xdr:cNvCxnSpPr/>
      </xdr:nvCxnSpPr>
      <xdr:spPr>
        <a:xfrm>
          <a:off x="13703300" y="13509270"/>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136170</xdr:rowOff>
    </xdr:from>
    <xdr:to>
      <xdr:col>71</xdr:col>
      <xdr:colOff>177800</xdr:colOff>
      <xdr:row>78</xdr:row>
      <xdr:rowOff>139224</xdr:rowOff>
    </xdr:to>
    <xdr:cxnSp macro="">
      <xdr:nvCxnSpPr>
        <xdr:cNvPr id="645" name="直線コネクタ 644"/>
        <xdr:cNvCxnSpPr/>
      </xdr:nvCxnSpPr>
      <xdr:spPr>
        <a:xfrm flipV="1">
          <a:off x="12814300" y="13509270"/>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84694</xdr:rowOff>
    </xdr:from>
    <xdr:to>
      <xdr:col>81</xdr:col>
      <xdr:colOff>101600</xdr:colOff>
      <xdr:row>79</xdr:row>
      <xdr:rowOff>14844</xdr:rowOff>
    </xdr:to>
    <xdr:sp macro="" textlink="">
      <xdr:nvSpPr>
        <xdr:cNvPr id="657" name="楕円 656"/>
        <xdr:cNvSpPr/>
      </xdr:nvSpPr>
      <xdr:spPr>
        <a:xfrm>
          <a:off x="15430500" y="134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5971</xdr:rowOff>
    </xdr:from>
    <xdr:ext cx="378565" cy="259045"/>
    <xdr:sp macro="" textlink="">
      <xdr:nvSpPr>
        <xdr:cNvPr id="658" name="テキスト ボックス 657"/>
        <xdr:cNvSpPr txBox="1"/>
      </xdr:nvSpPr>
      <xdr:spPr>
        <a:xfrm>
          <a:off x="15292017" y="13550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88041</xdr:rowOff>
    </xdr:from>
    <xdr:to>
      <xdr:col>76</xdr:col>
      <xdr:colOff>165100</xdr:colOff>
      <xdr:row>79</xdr:row>
      <xdr:rowOff>18191</xdr:rowOff>
    </xdr:to>
    <xdr:sp macro="" textlink="">
      <xdr:nvSpPr>
        <xdr:cNvPr id="659" name="楕円 658"/>
        <xdr:cNvSpPr/>
      </xdr:nvSpPr>
      <xdr:spPr>
        <a:xfrm>
          <a:off x="14541500" y="134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9318</xdr:rowOff>
    </xdr:from>
    <xdr:ext cx="313932" cy="259045"/>
    <xdr:sp macro="" textlink="">
      <xdr:nvSpPr>
        <xdr:cNvPr id="660" name="テキスト ボックス 659"/>
        <xdr:cNvSpPr txBox="1"/>
      </xdr:nvSpPr>
      <xdr:spPr>
        <a:xfrm>
          <a:off x="14435333" y="13553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85370</xdr:rowOff>
    </xdr:from>
    <xdr:to>
      <xdr:col>72</xdr:col>
      <xdr:colOff>38100</xdr:colOff>
      <xdr:row>79</xdr:row>
      <xdr:rowOff>15520</xdr:rowOff>
    </xdr:to>
    <xdr:sp macro="" textlink="">
      <xdr:nvSpPr>
        <xdr:cNvPr id="661" name="楕円 660"/>
        <xdr:cNvSpPr/>
      </xdr:nvSpPr>
      <xdr:spPr>
        <a:xfrm>
          <a:off x="13652500" y="134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6647</xdr:rowOff>
    </xdr:from>
    <xdr:ext cx="378565" cy="259045"/>
    <xdr:sp macro="" textlink="">
      <xdr:nvSpPr>
        <xdr:cNvPr id="662" name="テキスト ボックス 661"/>
        <xdr:cNvSpPr txBox="1"/>
      </xdr:nvSpPr>
      <xdr:spPr>
        <a:xfrm>
          <a:off x="13514017" y="1355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88424</xdr:rowOff>
    </xdr:from>
    <xdr:to>
      <xdr:col>67</xdr:col>
      <xdr:colOff>101600</xdr:colOff>
      <xdr:row>79</xdr:row>
      <xdr:rowOff>18574</xdr:rowOff>
    </xdr:to>
    <xdr:sp macro="" textlink="">
      <xdr:nvSpPr>
        <xdr:cNvPr id="663" name="楕円 662"/>
        <xdr:cNvSpPr/>
      </xdr:nvSpPr>
      <xdr:spPr>
        <a:xfrm>
          <a:off x="12763500" y="134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9701</xdr:rowOff>
    </xdr:from>
    <xdr:ext cx="313932" cy="259045"/>
    <xdr:sp macro="" textlink="">
      <xdr:nvSpPr>
        <xdr:cNvPr id="664" name="テキスト ボックス 663"/>
        <xdr:cNvSpPr txBox="1"/>
      </xdr:nvSpPr>
      <xdr:spPr>
        <a:xfrm>
          <a:off x="12657333" y="13554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105066</xdr:rowOff>
    </xdr:from>
    <xdr:to>
      <xdr:col>85</xdr:col>
      <xdr:colOff>127000</xdr:colOff>
      <xdr:row>96</xdr:row>
      <xdr:rowOff>105981</xdr:rowOff>
    </xdr:to>
    <xdr:cxnSp macro="">
      <xdr:nvCxnSpPr>
        <xdr:cNvPr id="695" name="直線コネクタ 694"/>
        <xdr:cNvCxnSpPr/>
      </xdr:nvCxnSpPr>
      <xdr:spPr>
        <a:xfrm flipV="1">
          <a:off x="15481300" y="1656426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105981</xdr:rowOff>
    </xdr:from>
    <xdr:to>
      <xdr:col>81</xdr:col>
      <xdr:colOff>50800</xdr:colOff>
      <xdr:row>96</xdr:row>
      <xdr:rowOff>106749</xdr:rowOff>
    </xdr:to>
    <xdr:cxnSp macro="">
      <xdr:nvCxnSpPr>
        <xdr:cNvPr id="698" name="直線コネクタ 697"/>
        <xdr:cNvCxnSpPr/>
      </xdr:nvCxnSpPr>
      <xdr:spPr>
        <a:xfrm flipV="1">
          <a:off x="14592300" y="16565181"/>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159017</xdr:rowOff>
    </xdr:from>
    <xdr:to>
      <xdr:col>76</xdr:col>
      <xdr:colOff>114300</xdr:colOff>
      <xdr:row>96</xdr:row>
      <xdr:rowOff>106749</xdr:rowOff>
    </xdr:to>
    <xdr:cxnSp macro="">
      <xdr:nvCxnSpPr>
        <xdr:cNvPr id="701" name="直線コネクタ 700"/>
        <xdr:cNvCxnSpPr/>
      </xdr:nvCxnSpPr>
      <xdr:spPr>
        <a:xfrm>
          <a:off x="13703300" y="16446767"/>
          <a:ext cx="889000" cy="1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159017</xdr:rowOff>
    </xdr:from>
    <xdr:to>
      <xdr:col>71</xdr:col>
      <xdr:colOff>177800</xdr:colOff>
      <xdr:row>95</xdr:row>
      <xdr:rowOff>160127</xdr:rowOff>
    </xdr:to>
    <xdr:cxnSp macro="">
      <xdr:nvCxnSpPr>
        <xdr:cNvPr id="704" name="直線コネクタ 703"/>
        <xdr:cNvCxnSpPr/>
      </xdr:nvCxnSpPr>
      <xdr:spPr>
        <a:xfrm flipV="1">
          <a:off x="12814300" y="1644676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54266</xdr:rowOff>
    </xdr:from>
    <xdr:to>
      <xdr:col>85</xdr:col>
      <xdr:colOff>177800</xdr:colOff>
      <xdr:row>96</xdr:row>
      <xdr:rowOff>155866</xdr:rowOff>
    </xdr:to>
    <xdr:sp macro="" textlink="">
      <xdr:nvSpPr>
        <xdr:cNvPr id="714" name="楕円 713"/>
        <xdr:cNvSpPr/>
      </xdr:nvSpPr>
      <xdr:spPr>
        <a:xfrm>
          <a:off x="16268700" y="165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32693</xdr:rowOff>
    </xdr:from>
    <xdr:ext cx="534377" cy="259045"/>
    <xdr:sp macro="" textlink="">
      <xdr:nvSpPr>
        <xdr:cNvPr id="715" name="公債費該当値テキスト"/>
        <xdr:cNvSpPr txBox="1"/>
      </xdr:nvSpPr>
      <xdr:spPr>
        <a:xfrm>
          <a:off x="16370300" y="1649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55181</xdr:rowOff>
    </xdr:from>
    <xdr:to>
      <xdr:col>81</xdr:col>
      <xdr:colOff>101600</xdr:colOff>
      <xdr:row>96</xdr:row>
      <xdr:rowOff>156781</xdr:rowOff>
    </xdr:to>
    <xdr:sp macro="" textlink="">
      <xdr:nvSpPr>
        <xdr:cNvPr id="716" name="楕円 715"/>
        <xdr:cNvSpPr/>
      </xdr:nvSpPr>
      <xdr:spPr>
        <a:xfrm>
          <a:off x="15430500" y="165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147908</xdr:rowOff>
    </xdr:from>
    <xdr:ext cx="534377" cy="259045"/>
    <xdr:sp macro="" textlink="">
      <xdr:nvSpPr>
        <xdr:cNvPr id="717" name="テキスト ボックス 716"/>
        <xdr:cNvSpPr txBox="1"/>
      </xdr:nvSpPr>
      <xdr:spPr>
        <a:xfrm>
          <a:off x="15214111" y="166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55949</xdr:rowOff>
    </xdr:from>
    <xdr:to>
      <xdr:col>76</xdr:col>
      <xdr:colOff>165100</xdr:colOff>
      <xdr:row>96</xdr:row>
      <xdr:rowOff>157549</xdr:rowOff>
    </xdr:to>
    <xdr:sp macro="" textlink="">
      <xdr:nvSpPr>
        <xdr:cNvPr id="718" name="楕円 717"/>
        <xdr:cNvSpPr/>
      </xdr:nvSpPr>
      <xdr:spPr>
        <a:xfrm>
          <a:off x="14541500" y="165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2626</xdr:rowOff>
    </xdr:from>
    <xdr:ext cx="534377" cy="259045"/>
    <xdr:sp macro="" textlink="">
      <xdr:nvSpPr>
        <xdr:cNvPr id="719" name="テキスト ボックス 718"/>
        <xdr:cNvSpPr txBox="1"/>
      </xdr:nvSpPr>
      <xdr:spPr>
        <a:xfrm>
          <a:off x="14325111" y="162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108217</xdr:rowOff>
    </xdr:from>
    <xdr:to>
      <xdr:col>72</xdr:col>
      <xdr:colOff>38100</xdr:colOff>
      <xdr:row>96</xdr:row>
      <xdr:rowOff>38367</xdr:rowOff>
    </xdr:to>
    <xdr:sp macro="" textlink="">
      <xdr:nvSpPr>
        <xdr:cNvPr id="720" name="楕円 719"/>
        <xdr:cNvSpPr/>
      </xdr:nvSpPr>
      <xdr:spPr>
        <a:xfrm>
          <a:off x="13652500" y="163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54894</xdr:rowOff>
    </xdr:from>
    <xdr:ext cx="534377" cy="259045"/>
    <xdr:sp macro="" textlink="">
      <xdr:nvSpPr>
        <xdr:cNvPr id="721" name="テキスト ボックス 720"/>
        <xdr:cNvSpPr txBox="1"/>
      </xdr:nvSpPr>
      <xdr:spPr>
        <a:xfrm>
          <a:off x="13436111" y="161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109327</xdr:rowOff>
    </xdr:from>
    <xdr:to>
      <xdr:col>67</xdr:col>
      <xdr:colOff>101600</xdr:colOff>
      <xdr:row>96</xdr:row>
      <xdr:rowOff>39477</xdr:rowOff>
    </xdr:to>
    <xdr:sp macro="" textlink="">
      <xdr:nvSpPr>
        <xdr:cNvPr id="722" name="楕円 721"/>
        <xdr:cNvSpPr/>
      </xdr:nvSpPr>
      <xdr:spPr>
        <a:xfrm>
          <a:off x="12763500" y="163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56004</xdr:rowOff>
    </xdr:from>
    <xdr:ext cx="534377" cy="259045"/>
    <xdr:sp macro="" textlink="">
      <xdr:nvSpPr>
        <xdr:cNvPr id="723" name="テキスト ボックス 722"/>
        <xdr:cNvSpPr txBox="1"/>
      </xdr:nvSpPr>
      <xdr:spPr>
        <a:xfrm>
          <a:off x="12547111" y="161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主な構成項目である民生費は、住民一人当たり</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１４０，３６３</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円となっており、全国及び徳島県の平均値を下回っているものの、類似団体平均との比較では高い水準にある。この要因として</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福祉関係経費及び子育て支援関係経費が膨らんでいることが挙げられる</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が、特に平</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成２</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年度では、</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私立認定こども園及び私立保育所</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の整備</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費補助金の影響が大きい。平成３０年度には学童保育施設の整備等が予測されるが、</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今後は子育て支援施策等を推進しながらも、受益者負担の原則などを徹底し、財政を圧迫することのないよう上昇傾向の歯止めに努める。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また、消防費</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平成２８年度は</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全国の平均値を上回っており、類似団体平均との比較において</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高い水準に</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あったが、同報系無線の整備が終了し、平成２９年度は、</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住民一人当たり</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１４，８３１</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類似団体平均を下回り、</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全国の平均値</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と同程度となった</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収支状況は黒字で安定しているため、</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近年は、実質収支額は大きな増減がなく、実質単年度収支も黒字で推移してい</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平成２９年度は石井幼稚園改築事業が始まったこと等に起因し、実質単年度収支についてはマイナスとなったが、実質収支は依然黒字となっている。</a:t>
          </a: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特別会計、公営企業会計の全てにおいて、赤字となっている会計はなく、連結実質赤字比率が算出されない状況が続いている。今後も各会計の基盤となる保険税や料金収入等を安定的に確保し、適正な財政運営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63413_&#30707;&#20117;&#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61.1</v>
          </cell>
          <cell r="CN53">
            <v>60.4</v>
          </cell>
        </row>
        <row r="55">
          <cell r="AN55" t="str">
            <v>類似団体内平均値</v>
          </cell>
          <cell r="CF55">
            <v>13</v>
          </cell>
          <cell r="CN55">
            <v>21</v>
          </cell>
        </row>
        <row r="57">
          <cell r="CF57">
            <v>53.4</v>
          </cell>
          <cell r="CN57">
            <v>56.1</v>
          </cell>
        </row>
        <row r="72">
          <cell r="BP72" t="str">
            <v>H25</v>
          </cell>
          <cell r="BX72" t="str">
            <v>H26</v>
          </cell>
          <cell r="CF72" t="str">
            <v>H27</v>
          </cell>
          <cell r="CN72" t="str">
            <v>H28</v>
          </cell>
          <cell r="CV72" t="str">
            <v>H29</v>
          </cell>
        </row>
        <row r="73">
          <cell r="AN73" t="str">
            <v>当該団体値</v>
          </cell>
        </row>
        <row r="75">
          <cell r="BP75">
            <v>7.9</v>
          </cell>
          <cell r="BX75">
            <v>7.4</v>
          </cell>
          <cell r="CF75">
            <v>6.4</v>
          </cell>
          <cell r="CN75">
            <v>5.5</v>
          </cell>
          <cell r="CV75">
            <v>4.9000000000000004</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9327622</v>
      </c>
      <c r="BO4" s="403"/>
      <c r="BP4" s="403"/>
      <c r="BQ4" s="403"/>
      <c r="BR4" s="403"/>
      <c r="BS4" s="403"/>
      <c r="BT4" s="403"/>
      <c r="BU4" s="404"/>
      <c r="BV4" s="402">
        <v>9813421</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6.2</v>
      </c>
      <c r="CU4" s="584"/>
      <c r="CV4" s="584"/>
      <c r="CW4" s="584"/>
      <c r="CX4" s="584"/>
      <c r="CY4" s="584"/>
      <c r="CZ4" s="584"/>
      <c r="DA4" s="585"/>
      <c r="DB4" s="583">
        <v>7.3</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8886121</v>
      </c>
      <c r="BO5" s="408"/>
      <c r="BP5" s="408"/>
      <c r="BQ5" s="408"/>
      <c r="BR5" s="408"/>
      <c r="BS5" s="408"/>
      <c r="BT5" s="408"/>
      <c r="BU5" s="409"/>
      <c r="BV5" s="407">
        <v>9311367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88.4</v>
      </c>
      <c r="CU5" s="378"/>
      <c r="CV5" s="378"/>
      <c r="CW5" s="378"/>
      <c r="CX5" s="378"/>
      <c r="CY5" s="378"/>
      <c r="CZ5" s="378"/>
      <c r="DA5" s="379"/>
      <c r="DB5" s="377">
        <v>89.2</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441501</v>
      </c>
      <c r="BO6" s="408"/>
      <c r="BP6" s="408"/>
      <c r="BQ6" s="408"/>
      <c r="BR6" s="408"/>
      <c r="BS6" s="408"/>
      <c r="BT6" s="408"/>
      <c r="BU6" s="409"/>
      <c r="BV6" s="407">
        <v>502054</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93.9</v>
      </c>
      <c r="CU6" s="558"/>
      <c r="CV6" s="558"/>
      <c r="CW6" s="558"/>
      <c r="CX6" s="558"/>
      <c r="CY6" s="558"/>
      <c r="CZ6" s="558"/>
      <c r="DA6" s="559"/>
      <c r="DB6" s="557">
        <v>94.4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85575</v>
      </c>
      <c r="BO7" s="408"/>
      <c r="BP7" s="408"/>
      <c r="BQ7" s="408"/>
      <c r="BR7" s="408"/>
      <c r="BS7" s="408"/>
      <c r="BT7" s="408"/>
      <c r="BU7" s="409"/>
      <c r="BV7" s="407">
        <v>86905</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5722518</v>
      </c>
      <c r="CU7" s="408"/>
      <c r="CV7" s="408"/>
      <c r="CW7" s="408"/>
      <c r="CX7" s="408"/>
      <c r="CY7" s="408"/>
      <c r="CZ7" s="408"/>
      <c r="DA7" s="409"/>
      <c r="DB7" s="407">
        <v>5702212</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88</v>
      </c>
      <c r="AV8" s="465"/>
      <c r="AW8" s="465"/>
      <c r="AX8" s="465"/>
      <c r="AY8" s="387" t="s">
        <v>102</v>
      </c>
      <c r="AZ8" s="388"/>
      <c r="BA8" s="388"/>
      <c r="BB8" s="388"/>
      <c r="BC8" s="388"/>
      <c r="BD8" s="388"/>
      <c r="BE8" s="388"/>
      <c r="BF8" s="388"/>
      <c r="BG8" s="388"/>
      <c r="BH8" s="388"/>
      <c r="BI8" s="388"/>
      <c r="BJ8" s="388"/>
      <c r="BK8" s="388"/>
      <c r="BL8" s="388"/>
      <c r="BM8" s="389"/>
      <c r="BN8" s="407">
        <v>355926</v>
      </c>
      <c r="BO8" s="408"/>
      <c r="BP8" s="408"/>
      <c r="BQ8" s="408"/>
      <c r="BR8" s="408"/>
      <c r="BS8" s="408"/>
      <c r="BT8" s="408"/>
      <c r="BU8" s="409"/>
      <c r="BV8" s="407">
        <v>415149</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0.51</v>
      </c>
      <c r="CU8" s="521"/>
      <c r="CV8" s="521"/>
      <c r="CW8" s="521"/>
      <c r="CX8" s="521"/>
      <c r="CY8" s="521"/>
      <c r="CZ8" s="521"/>
      <c r="DA8" s="522"/>
      <c r="DB8" s="520">
        <v>0.51</v>
      </c>
      <c r="DC8" s="521"/>
      <c r="DD8" s="521"/>
      <c r="DE8" s="521"/>
      <c r="DF8" s="521"/>
      <c r="DG8" s="521"/>
      <c r="DH8" s="521"/>
      <c r="DI8" s="522"/>
      <c r="DJ8" s="165"/>
      <c r="DK8" s="165"/>
      <c r="DL8" s="165"/>
      <c r="DM8" s="165"/>
      <c r="DN8" s="165"/>
      <c r="DO8" s="165"/>
    </row>
    <row r="9" spans="1:119" ht="18.75" customHeight="1" thickBot="1">
      <c r="A9" s="166"/>
      <c r="B9" s="546" t="s">
        <v>104</v>
      </c>
      <c r="C9" s="547"/>
      <c r="D9" s="547"/>
      <c r="E9" s="547"/>
      <c r="F9" s="547"/>
      <c r="G9" s="547"/>
      <c r="H9" s="547"/>
      <c r="I9" s="547"/>
      <c r="J9" s="547"/>
      <c r="K9" s="470"/>
      <c r="L9" s="548" t="s">
        <v>105</v>
      </c>
      <c r="M9" s="549"/>
      <c r="N9" s="549"/>
      <c r="O9" s="549"/>
      <c r="P9" s="549"/>
      <c r="Q9" s="550"/>
      <c r="R9" s="551">
        <v>25590</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108</v>
      </c>
      <c r="AV9" s="465"/>
      <c r="AW9" s="465"/>
      <c r="AX9" s="465"/>
      <c r="AY9" s="387" t="s">
        <v>109</v>
      </c>
      <c r="AZ9" s="388"/>
      <c r="BA9" s="388"/>
      <c r="BB9" s="388"/>
      <c r="BC9" s="388"/>
      <c r="BD9" s="388"/>
      <c r="BE9" s="388"/>
      <c r="BF9" s="388"/>
      <c r="BG9" s="388"/>
      <c r="BH9" s="388"/>
      <c r="BI9" s="388"/>
      <c r="BJ9" s="388"/>
      <c r="BK9" s="388"/>
      <c r="BL9" s="388"/>
      <c r="BM9" s="389"/>
      <c r="BN9" s="407">
        <v>-59223</v>
      </c>
      <c r="BO9" s="408"/>
      <c r="BP9" s="408"/>
      <c r="BQ9" s="408"/>
      <c r="BR9" s="408"/>
      <c r="BS9" s="408"/>
      <c r="BT9" s="408"/>
      <c r="BU9" s="409"/>
      <c r="BV9" s="407">
        <v>-5026</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12</v>
      </c>
      <c r="CU9" s="378"/>
      <c r="CV9" s="378"/>
      <c r="CW9" s="378"/>
      <c r="CX9" s="378"/>
      <c r="CY9" s="378"/>
      <c r="CZ9" s="378"/>
      <c r="DA9" s="379"/>
      <c r="DB9" s="377">
        <v>11.7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25954</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208000</v>
      </c>
      <c r="BO10" s="408"/>
      <c r="BP10" s="408"/>
      <c r="BQ10" s="408"/>
      <c r="BR10" s="408"/>
      <c r="BS10" s="408"/>
      <c r="BT10" s="408"/>
      <c r="BU10" s="409"/>
      <c r="BV10" s="407">
        <v>211000</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26131</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88</v>
      </c>
      <c r="AV12" s="465"/>
      <c r="AW12" s="465"/>
      <c r="AX12" s="465"/>
      <c r="AY12" s="387" t="s">
        <v>128</v>
      </c>
      <c r="AZ12" s="388"/>
      <c r="BA12" s="388"/>
      <c r="BB12" s="388"/>
      <c r="BC12" s="388"/>
      <c r="BD12" s="388"/>
      <c r="BE12" s="388"/>
      <c r="BF12" s="388"/>
      <c r="BG12" s="388"/>
      <c r="BH12" s="388"/>
      <c r="BI12" s="388"/>
      <c r="BJ12" s="388"/>
      <c r="BK12" s="388"/>
      <c r="BL12" s="388"/>
      <c r="BM12" s="389"/>
      <c r="BN12" s="407">
        <v>208000</v>
      </c>
      <c r="BO12" s="408"/>
      <c r="BP12" s="408"/>
      <c r="BQ12" s="408"/>
      <c r="BR12" s="408"/>
      <c r="BS12" s="408"/>
      <c r="BT12" s="408"/>
      <c r="BU12" s="409"/>
      <c r="BV12" s="407">
        <v>160000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130</v>
      </c>
      <c r="N13" s="508"/>
      <c r="O13" s="508"/>
      <c r="P13" s="508"/>
      <c r="Q13" s="509"/>
      <c r="R13" s="510">
        <v>25880</v>
      </c>
      <c r="S13" s="511"/>
      <c r="T13" s="511"/>
      <c r="U13" s="511"/>
      <c r="V13" s="512"/>
      <c r="W13" s="498" t="s">
        <v>131</v>
      </c>
      <c r="X13" s="420"/>
      <c r="Y13" s="420"/>
      <c r="Z13" s="420"/>
      <c r="AA13" s="420"/>
      <c r="AB13" s="421"/>
      <c r="AC13" s="383">
        <v>1106</v>
      </c>
      <c r="AD13" s="384"/>
      <c r="AE13" s="384"/>
      <c r="AF13" s="384"/>
      <c r="AG13" s="385"/>
      <c r="AH13" s="383">
        <v>1258</v>
      </c>
      <c r="AI13" s="384"/>
      <c r="AJ13" s="384"/>
      <c r="AK13" s="384"/>
      <c r="AL13" s="386"/>
      <c r="AM13" s="476" t="s">
        <v>132</v>
      </c>
      <c r="AN13" s="381"/>
      <c r="AO13" s="381"/>
      <c r="AP13" s="381"/>
      <c r="AQ13" s="381"/>
      <c r="AR13" s="381"/>
      <c r="AS13" s="381"/>
      <c r="AT13" s="382"/>
      <c r="AU13" s="464" t="s">
        <v>133</v>
      </c>
      <c r="AV13" s="465"/>
      <c r="AW13" s="465"/>
      <c r="AX13" s="465"/>
      <c r="AY13" s="387" t="s">
        <v>134</v>
      </c>
      <c r="AZ13" s="388"/>
      <c r="BA13" s="388"/>
      <c r="BB13" s="388"/>
      <c r="BC13" s="388"/>
      <c r="BD13" s="388"/>
      <c r="BE13" s="388"/>
      <c r="BF13" s="388"/>
      <c r="BG13" s="388"/>
      <c r="BH13" s="388"/>
      <c r="BI13" s="388"/>
      <c r="BJ13" s="388"/>
      <c r="BK13" s="388"/>
      <c r="BL13" s="388"/>
      <c r="BM13" s="389"/>
      <c r="BN13" s="407">
        <v>-59223</v>
      </c>
      <c r="BO13" s="408"/>
      <c r="BP13" s="408"/>
      <c r="BQ13" s="408"/>
      <c r="BR13" s="408"/>
      <c r="BS13" s="408"/>
      <c r="BT13" s="408"/>
      <c r="BU13" s="409"/>
      <c r="BV13" s="407">
        <v>45974</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4.9000000000000004</v>
      </c>
      <c r="CU13" s="378"/>
      <c r="CV13" s="378"/>
      <c r="CW13" s="378"/>
      <c r="CX13" s="378"/>
      <c r="CY13" s="378"/>
      <c r="CZ13" s="378"/>
      <c r="DA13" s="379"/>
      <c r="DB13" s="377">
        <v>5.5</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26224</v>
      </c>
      <c r="S14" s="511"/>
      <c r="T14" s="511"/>
      <c r="U14" s="511"/>
      <c r="V14" s="512"/>
      <c r="W14" s="513"/>
      <c r="X14" s="423"/>
      <c r="Y14" s="423"/>
      <c r="Z14" s="423"/>
      <c r="AA14" s="423"/>
      <c r="AB14" s="424"/>
      <c r="AC14" s="503">
        <v>9.6999999999999993</v>
      </c>
      <c r="AD14" s="504"/>
      <c r="AE14" s="504"/>
      <c r="AF14" s="504"/>
      <c r="AG14" s="505"/>
      <c r="AH14" s="503">
        <v>10.8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122</v>
      </c>
      <c r="CU14" s="515"/>
      <c r="CV14" s="515"/>
      <c r="CW14" s="515"/>
      <c r="CX14" s="515"/>
      <c r="CY14" s="515"/>
      <c r="CZ14" s="515"/>
      <c r="DA14" s="516"/>
      <c r="DB14" s="514" t="s">
        <v>122</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130</v>
      </c>
      <c r="N15" s="508"/>
      <c r="O15" s="508"/>
      <c r="P15" s="508"/>
      <c r="Q15" s="509"/>
      <c r="R15" s="510">
        <v>26051</v>
      </c>
      <c r="S15" s="511"/>
      <c r="T15" s="511"/>
      <c r="U15" s="511"/>
      <c r="V15" s="512"/>
      <c r="W15" s="498" t="s">
        <v>138</v>
      </c>
      <c r="X15" s="420"/>
      <c r="Y15" s="420"/>
      <c r="Z15" s="420"/>
      <c r="AA15" s="420"/>
      <c r="AB15" s="421"/>
      <c r="AC15" s="383">
        <v>2526</v>
      </c>
      <c r="AD15" s="384"/>
      <c r="AE15" s="384"/>
      <c r="AF15" s="384"/>
      <c r="AG15" s="385"/>
      <c r="AH15" s="383">
        <v>2659</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2457323</v>
      </c>
      <c r="BO15" s="403"/>
      <c r="BP15" s="403"/>
      <c r="BQ15" s="403"/>
      <c r="BR15" s="403"/>
      <c r="BS15" s="403"/>
      <c r="BT15" s="403"/>
      <c r="BU15" s="404"/>
      <c r="BV15" s="402">
        <v>2461259</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22.1</v>
      </c>
      <c r="AD16" s="504"/>
      <c r="AE16" s="504"/>
      <c r="AF16" s="504"/>
      <c r="AG16" s="505"/>
      <c r="AH16" s="503">
        <v>22.8</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4735779</v>
      </c>
      <c r="BO16" s="408"/>
      <c r="BP16" s="408"/>
      <c r="BQ16" s="408"/>
      <c r="BR16" s="408"/>
      <c r="BS16" s="408"/>
      <c r="BT16" s="408"/>
      <c r="BU16" s="409"/>
      <c r="BV16" s="407">
        <v>4739353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7779</v>
      </c>
      <c r="AD17" s="384"/>
      <c r="AE17" s="384"/>
      <c r="AF17" s="384"/>
      <c r="AG17" s="385"/>
      <c r="AH17" s="383">
        <v>7745</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3110547</v>
      </c>
      <c r="BO17" s="408"/>
      <c r="BP17" s="408"/>
      <c r="BQ17" s="408"/>
      <c r="BR17" s="408"/>
      <c r="BS17" s="408"/>
      <c r="BT17" s="408"/>
      <c r="BU17" s="409"/>
      <c r="BV17" s="407">
        <v>3113924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148</v>
      </c>
      <c r="C18" s="470"/>
      <c r="D18" s="470"/>
      <c r="E18" s="471"/>
      <c r="F18" s="471"/>
      <c r="G18" s="471"/>
      <c r="H18" s="471"/>
      <c r="I18" s="471"/>
      <c r="J18" s="471"/>
      <c r="K18" s="471"/>
      <c r="L18" s="472">
        <v>28.85</v>
      </c>
      <c r="M18" s="472"/>
      <c r="N18" s="472"/>
      <c r="O18" s="472"/>
      <c r="P18" s="472"/>
      <c r="Q18" s="472"/>
      <c r="R18" s="473"/>
      <c r="S18" s="473"/>
      <c r="T18" s="473"/>
      <c r="U18" s="473"/>
      <c r="V18" s="474"/>
      <c r="W18" s="488"/>
      <c r="X18" s="489"/>
      <c r="Y18" s="489"/>
      <c r="Z18" s="489"/>
      <c r="AA18" s="489"/>
      <c r="AB18" s="499"/>
      <c r="AC18" s="371">
        <v>68.2</v>
      </c>
      <c r="AD18" s="372"/>
      <c r="AE18" s="372"/>
      <c r="AF18" s="372"/>
      <c r="AG18" s="475"/>
      <c r="AH18" s="371">
        <v>66.400000000000006</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5147469</v>
      </c>
      <c r="BO18" s="408"/>
      <c r="BP18" s="408"/>
      <c r="BQ18" s="408"/>
      <c r="BR18" s="408"/>
      <c r="BS18" s="408"/>
      <c r="BT18" s="408"/>
      <c r="BU18" s="409"/>
      <c r="BV18" s="407">
        <v>5085126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150</v>
      </c>
      <c r="C19" s="470"/>
      <c r="D19" s="470"/>
      <c r="E19" s="471"/>
      <c r="F19" s="471"/>
      <c r="G19" s="471"/>
      <c r="H19" s="471"/>
      <c r="I19" s="471"/>
      <c r="J19" s="471"/>
      <c r="K19" s="471"/>
      <c r="L19" s="477">
        <v>887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6706034</v>
      </c>
      <c r="BO19" s="408"/>
      <c r="BP19" s="408"/>
      <c r="BQ19" s="408"/>
      <c r="BR19" s="408"/>
      <c r="BS19" s="408"/>
      <c r="BT19" s="408"/>
      <c r="BU19" s="409"/>
      <c r="BV19" s="407">
        <v>6893427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152</v>
      </c>
      <c r="C20" s="470"/>
      <c r="D20" s="470"/>
      <c r="E20" s="471"/>
      <c r="F20" s="471"/>
      <c r="G20" s="471"/>
      <c r="H20" s="471"/>
      <c r="I20" s="471"/>
      <c r="J20" s="471"/>
      <c r="K20" s="471"/>
      <c r="L20" s="477">
        <v>9327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5287797</v>
      </c>
      <c r="BO23" s="408"/>
      <c r="BP23" s="408"/>
      <c r="BQ23" s="408"/>
      <c r="BR23" s="408"/>
      <c r="BS23" s="408"/>
      <c r="BT23" s="408"/>
      <c r="BU23" s="409"/>
      <c r="BV23" s="407">
        <v>5616898</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161</v>
      </c>
      <c r="F24" s="381"/>
      <c r="G24" s="381"/>
      <c r="H24" s="381"/>
      <c r="I24" s="381"/>
      <c r="J24" s="381"/>
      <c r="K24" s="382"/>
      <c r="L24" s="383">
        <v>1</v>
      </c>
      <c r="M24" s="384"/>
      <c r="N24" s="384"/>
      <c r="O24" s="384"/>
      <c r="P24" s="385"/>
      <c r="Q24" s="383">
        <v>7860</v>
      </c>
      <c r="R24" s="384"/>
      <c r="S24" s="384"/>
      <c r="T24" s="384"/>
      <c r="U24" s="384"/>
      <c r="V24" s="385"/>
      <c r="W24" s="449"/>
      <c r="X24" s="440"/>
      <c r="Y24" s="441"/>
      <c r="Z24" s="380" t="s">
        <v>162</v>
      </c>
      <c r="AA24" s="381"/>
      <c r="AB24" s="381"/>
      <c r="AC24" s="381"/>
      <c r="AD24" s="381"/>
      <c r="AE24" s="381"/>
      <c r="AF24" s="381"/>
      <c r="AG24" s="382"/>
      <c r="AH24" s="383">
        <v>175</v>
      </c>
      <c r="AI24" s="384"/>
      <c r="AJ24" s="384"/>
      <c r="AK24" s="384"/>
      <c r="AL24" s="385"/>
      <c r="AM24" s="383">
        <v>493675</v>
      </c>
      <c r="AN24" s="384"/>
      <c r="AO24" s="384"/>
      <c r="AP24" s="384"/>
      <c r="AQ24" s="384"/>
      <c r="AR24" s="385"/>
      <c r="AS24" s="383">
        <v>2821</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1504312</v>
      </c>
      <c r="BO24" s="408"/>
      <c r="BP24" s="408"/>
      <c r="BQ24" s="408"/>
      <c r="BR24" s="408"/>
      <c r="BS24" s="408"/>
      <c r="BT24" s="408"/>
      <c r="BU24" s="409"/>
      <c r="BV24" s="407">
        <v>1859784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164</v>
      </c>
      <c r="F25" s="381"/>
      <c r="G25" s="381"/>
      <c r="H25" s="381"/>
      <c r="I25" s="381"/>
      <c r="J25" s="381"/>
      <c r="K25" s="382"/>
      <c r="L25" s="383">
        <v>1</v>
      </c>
      <c r="M25" s="384"/>
      <c r="N25" s="384"/>
      <c r="O25" s="384"/>
      <c r="P25" s="385"/>
      <c r="Q25" s="383">
        <v>6290</v>
      </c>
      <c r="R25" s="384"/>
      <c r="S25" s="384"/>
      <c r="T25" s="384"/>
      <c r="U25" s="384"/>
      <c r="V25" s="385"/>
      <c r="W25" s="449"/>
      <c r="X25" s="440"/>
      <c r="Y25" s="441"/>
      <c r="Z25" s="380" t="s">
        <v>165</v>
      </c>
      <c r="AA25" s="381"/>
      <c r="AB25" s="381"/>
      <c r="AC25" s="381"/>
      <c r="AD25" s="381"/>
      <c r="AE25" s="381"/>
      <c r="AF25" s="381"/>
      <c r="AG25" s="382"/>
      <c r="AH25" s="383" t="s">
        <v>122</v>
      </c>
      <c r="AI25" s="384"/>
      <c r="AJ25" s="384"/>
      <c r="AK25" s="384"/>
      <c r="AL25" s="385"/>
      <c r="AM25" s="383" t="s">
        <v>122</v>
      </c>
      <c r="AN25" s="384"/>
      <c r="AO25" s="384"/>
      <c r="AP25" s="384"/>
      <c r="AQ25" s="384"/>
      <c r="AR25" s="385"/>
      <c r="AS25" s="383" t="s">
        <v>166</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435549</v>
      </c>
      <c r="BO25" s="403"/>
      <c r="BP25" s="403"/>
      <c r="BQ25" s="403"/>
      <c r="BR25" s="403"/>
      <c r="BS25" s="403"/>
      <c r="BT25" s="403"/>
      <c r="BU25" s="404"/>
      <c r="BV25" s="402">
        <v>144535</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168</v>
      </c>
      <c r="F26" s="381"/>
      <c r="G26" s="381"/>
      <c r="H26" s="381"/>
      <c r="I26" s="381"/>
      <c r="J26" s="381"/>
      <c r="K26" s="382"/>
      <c r="L26" s="383">
        <v>1</v>
      </c>
      <c r="M26" s="384"/>
      <c r="N26" s="384"/>
      <c r="O26" s="384"/>
      <c r="P26" s="385"/>
      <c r="Q26" s="383">
        <v>5740</v>
      </c>
      <c r="R26" s="384"/>
      <c r="S26" s="384"/>
      <c r="T26" s="384"/>
      <c r="U26" s="384"/>
      <c r="V26" s="385"/>
      <c r="W26" s="449"/>
      <c r="X26" s="440"/>
      <c r="Y26" s="441"/>
      <c r="Z26" s="380" t="s">
        <v>169</v>
      </c>
      <c r="AA26" s="462"/>
      <c r="AB26" s="462"/>
      <c r="AC26" s="462"/>
      <c r="AD26" s="462"/>
      <c r="AE26" s="462"/>
      <c r="AF26" s="462"/>
      <c r="AG26" s="463"/>
      <c r="AH26" s="383">
        <v>24</v>
      </c>
      <c r="AI26" s="384"/>
      <c r="AJ26" s="384"/>
      <c r="AK26" s="384"/>
      <c r="AL26" s="385"/>
      <c r="AM26" s="383">
        <v>74688</v>
      </c>
      <c r="AN26" s="384"/>
      <c r="AO26" s="384"/>
      <c r="AP26" s="384"/>
      <c r="AQ26" s="384"/>
      <c r="AR26" s="385"/>
      <c r="AS26" s="383">
        <v>3112</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122</v>
      </c>
      <c r="BO26" s="408"/>
      <c r="BP26" s="408"/>
      <c r="BQ26" s="408"/>
      <c r="BR26" s="408"/>
      <c r="BS26" s="408"/>
      <c r="BT26" s="408"/>
      <c r="BU26" s="409"/>
      <c r="BV26" s="407" t="s">
        <v>122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171</v>
      </c>
      <c r="F27" s="381"/>
      <c r="G27" s="381"/>
      <c r="H27" s="381"/>
      <c r="I27" s="381"/>
      <c r="J27" s="381"/>
      <c r="K27" s="382"/>
      <c r="L27" s="383">
        <v>1</v>
      </c>
      <c r="M27" s="384"/>
      <c r="N27" s="384"/>
      <c r="O27" s="384"/>
      <c r="P27" s="385"/>
      <c r="Q27" s="383">
        <v>2980</v>
      </c>
      <c r="R27" s="384"/>
      <c r="S27" s="384"/>
      <c r="T27" s="384"/>
      <c r="U27" s="384"/>
      <c r="V27" s="385"/>
      <c r="W27" s="449"/>
      <c r="X27" s="440"/>
      <c r="Y27" s="441"/>
      <c r="Z27" s="380" t="s">
        <v>172</v>
      </c>
      <c r="AA27" s="381"/>
      <c r="AB27" s="381"/>
      <c r="AC27" s="381"/>
      <c r="AD27" s="381"/>
      <c r="AE27" s="381"/>
      <c r="AF27" s="381"/>
      <c r="AG27" s="382"/>
      <c r="AH27" s="383">
        <v>27</v>
      </c>
      <c r="AI27" s="384"/>
      <c r="AJ27" s="384"/>
      <c r="AK27" s="384"/>
      <c r="AL27" s="385"/>
      <c r="AM27" s="383">
        <v>86689</v>
      </c>
      <c r="AN27" s="384"/>
      <c r="AO27" s="384"/>
      <c r="AP27" s="384"/>
      <c r="AQ27" s="384"/>
      <c r="AR27" s="385"/>
      <c r="AS27" s="383">
        <v>3211</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292000</v>
      </c>
      <c r="BO27" s="411"/>
      <c r="BP27" s="411"/>
      <c r="BQ27" s="411"/>
      <c r="BR27" s="411"/>
      <c r="BS27" s="411"/>
      <c r="BT27" s="411"/>
      <c r="BU27" s="412"/>
      <c r="BV27" s="410">
        <v>292000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174</v>
      </c>
      <c r="F28" s="381"/>
      <c r="G28" s="381"/>
      <c r="H28" s="381"/>
      <c r="I28" s="381"/>
      <c r="J28" s="381"/>
      <c r="K28" s="382"/>
      <c r="L28" s="383">
        <v>1</v>
      </c>
      <c r="M28" s="384"/>
      <c r="N28" s="384"/>
      <c r="O28" s="384"/>
      <c r="P28" s="385"/>
      <c r="Q28" s="383">
        <v>2495</v>
      </c>
      <c r="R28" s="384"/>
      <c r="S28" s="384"/>
      <c r="T28" s="384"/>
      <c r="U28" s="384"/>
      <c r="V28" s="385"/>
      <c r="W28" s="449"/>
      <c r="X28" s="440"/>
      <c r="Y28" s="441"/>
      <c r="Z28" s="380" t="s">
        <v>175</v>
      </c>
      <c r="AA28" s="381"/>
      <c r="AB28" s="381"/>
      <c r="AC28" s="381"/>
      <c r="AD28" s="381"/>
      <c r="AE28" s="381"/>
      <c r="AF28" s="381"/>
      <c r="AG28" s="382"/>
      <c r="AH28" s="383" t="s">
        <v>122</v>
      </c>
      <c r="AI28" s="384"/>
      <c r="AJ28" s="384"/>
      <c r="AK28" s="384"/>
      <c r="AL28" s="385"/>
      <c r="AM28" s="383" t="s">
        <v>122</v>
      </c>
      <c r="AN28" s="384"/>
      <c r="AO28" s="384"/>
      <c r="AP28" s="384"/>
      <c r="AQ28" s="384"/>
      <c r="AR28" s="385"/>
      <c r="AS28" s="383" t="s">
        <v>176</v>
      </c>
      <c r="AT28" s="384"/>
      <c r="AU28" s="384"/>
      <c r="AV28" s="384"/>
      <c r="AW28" s="384"/>
      <c r="AX28" s="386"/>
      <c r="AY28" s="390" t="s">
        <v>177</v>
      </c>
      <c r="AZ28" s="391"/>
      <c r="BA28" s="391"/>
      <c r="BB28" s="392"/>
      <c r="BC28" s="399" t="s">
        <v>42</v>
      </c>
      <c r="BD28" s="400"/>
      <c r="BE28" s="400"/>
      <c r="BF28" s="400"/>
      <c r="BG28" s="400"/>
      <c r="BH28" s="400"/>
      <c r="BI28" s="400"/>
      <c r="BJ28" s="400"/>
      <c r="BK28" s="400"/>
      <c r="BL28" s="400"/>
      <c r="BM28" s="401"/>
      <c r="BN28" s="402">
        <v>2810000</v>
      </c>
      <c r="BO28" s="403"/>
      <c r="BP28" s="403"/>
      <c r="BQ28" s="403"/>
      <c r="BR28" s="403"/>
      <c r="BS28" s="403"/>
      <c r="BT28" s="403"/>
      <c r="BU28" s="404"/>
      <c r="BV28" s="402">
        <v>2810000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178</v>
      </c>
      <c r="F29" s="381"/>
      <c r="G29" s="381"/>
      <c r="H29" s="381"/>
      <c r="I29" s="381"/>
      <c r="J29" s="381"/>
      <c r="K29" s="382"/>
      <c r="L29" s="383">
        <v>12</v>
      </c>
      <c r="M29" s="384"/>
      <c r="N29" s="384"/>
      <c r="O29" s="384"/>
      <c r="P29" s="385"/>
      <c r="Q29" s="383">
        <v>2030</v>
      </c>
      <c r="R29" s="384"/>
      <c r="S29" s="384"/>
      <c r="T29" s="384"/>
      <c r="U29" s="384"/>
      <c r="V29" s="385"/>
      <c r="W29" s="450"/>
      <c r="X29" s="451"/>
      <c r="Y29" s="452"/>
      <c r="Z29" s="380" t="s">
        <v>179</v>
      </c>
      <c r="AA29" s="381"/>
      <c r="AB29" s="381"/>
      <c r="AC29" s="381"/>
      <c r="AD29" s="381"/>
      <c r="AE29" s="381"/>
      <c r="AF29" s="381"/>
      <c r="AG29" s="382"/>
      <c r="AH29" s="383">
        <v>202</v>
      </c>
      <c r="AI29" s="384"/>
      <c r="AJ29" s="384"/>
      <c r="AK29" s="384"/>
      <c r="AL29" s="385"/>
      <c r="AM29" s="383">
        <v>580364</v>
      </c>
      <c r="AN29" s="384"/>
      <c r="AO29" s="384"/>
      <c r="AP29" s="384"/>
      <c r="AQ29" s="384"/>
      <c r="AR29" s="385"/>
      <c r="AS29" s="383">
        <v>2873</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1130000</v>
      </c>
      <c r="BO29" s="408"/>
      <c r="BP29" s="408"/>
      <c r="BQ29" s="408"/>
      <c r="BR29" s="408"/>
      <c r="BS29" s="408"/>
      <c r="BT29" s="408"/>
      <c r="BU29" s="409"/>
      <c r="BV29" s="407">
        <v>1130000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98.6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1127929</v>
      </c>
      <c r="BO30" s="411"/>
      <c r="BP30" s="411"/>
      <c r="BQ30" s="411"/>
      <c r="BR30" s="411"/>
      <c r="BS30" s="411"/>
      <c r="BT30" s="411"/>
      <c r="BU30" s="412"/>
      <c r="BV30" s="410">
        <v>1013674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190</v>
      </c>
      <c r="V33" s="370"/>
      <c r="W33" s="369" t="s">
        <v>191</v>
      </c>
      <c r="X33" s="369"/>
      <c r="Y33" s="369"/>
      <c r="Z33" s="369"/>
      <c r="AA33" s="369"/>
      <c r="AB33" s="369"/>
      <c r="AC33" s="369"/>
      <c r="AD33" s="369"/>
      <c r="AE33" s="369"/>
      <c r="AF33" s="369"/>
      <c r="AG33" s="369"/>
      <c r="AH33" s="369"/>
      <c r="AI33" s="369"/>
      <c r="AJ33" s="369"/>
      <c r="AK33" s="369"/>
      <c r="AL33" s="195"/>
      <c r="AM33" s="370" t="s">
        <v>192</v>
      </c>
      <c r="AN33" s="370"/>
      <c r="AO33" s="369" t="s">
        <v>191</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190</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石井町国民健康保険特別会計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石井町水道事業会計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名西消防組合</v>
      </c>
      <c r="BZ34" s="365"/>
      <c r="CA34" s="365"/>
      <c r="CB34" s="365"/>
      <c r="CC34" s="365"/>
      <c r="CD34" s="365"/>
      <c r="CE34" s="365"/>
      <c r="CF34" s="365"/>
      <c r="CG34" s="365"/>
      <c r="CH34" s="365"/>
      <c r="CI34" s="365"/>
      <c r="CJ34" s="365"/>
      <c r="CK34" s="365"/>
      <c r="CL34" s="365"/>
      <c r="CM34" s="365"/>
      <c r="CN34" s="193"/>
      <c r="CO34" s="366">
        <f>IF(CQ34="","",MAX(C34:D43,U34:V43,AM34:AN43,BE34:BF43,BW34:BX43)+1)</f>
        <v>14</v>
      </c>
      <c r="CP34" s="366"/>
      <c r="CQ34" s="365" t="str">
        <f>IF('各会計、関係団体の財政状況及び健全化判断比率'!BS7="","",'各会計、関係団体の財政状況及び健全化判断比率'!BS7)</f>
        <v>石井町土地開発公社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石井町住宅新築資金等貸付事業特別会計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石井町介護保険特別会計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徳島県市町村議会議員公務災害補償等組合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石井町給与集中管理特別会計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石井町後期高齢者医療特別会計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徳島県市町村総合事務組合（一般会計）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徳島県市町村総合事務組合（滞納整理機構特別会計）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徳島県後期高齢者医療広域連合（一般会計）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徳島県後期高齢者医療広域連合（後期高齢者医療事業会計）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rhT4kAOhcsJkwzOLUaWr4trZKl1+Zda74mkzQ01W4b1oJeg3zIni/Yg0sjRZCbn6eRGlpVhivm6udkIQuPubw==" saltValue="aRPlsFMUKUmHyzao1Uh14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85" t="s">
        <v>556</v>
      </c>
      <c r="D34" s="1185"/>
      <c r="E34" s="1186"/>
      <c r="F34" s="32">
        <v>3.86</v>
      </c>
      <c r="G34" s="33">
        <v>5.9</v>
      </c>
      <c r="H34" s="33">
        <v>3.65</v>
      </c>
      <c r="I34" s="33">
        <v>4.76</v>
      </c>
      <c r="J34" s="34">
        <v>6.77</v>
      </c>
      <c r="K34" s="22"/>
      <c r="L34" s="22"/>
      <c r="M34" s="22"/>
      <c r="N34" s="22"/>
      <c r="O34" s="22"/>
      <c r="P34" s="22"/>
    </row>
    <row r="35" spans="1:16" ht="39" customHeight="1">
      <c r="A35" s="22"/>
      <c r="B35" s="35"/>
      <c r="C35" s="1179" t="s">
        <v>557</v>
      </c>
      <c r="D35" s="1180"/>
      <c r="E35" s="1181"/>
      <c r="F35" s="36">
        <v>6.25</v>
      </c>
      <c r="G35" s="37">
        <v>7.9</v>
      </c>
      <c r="H35" s="37">
        <v>7.3</v>
      </c>
      <c r="I35" s="37">
        <v>7.28</v>
      </c>
      <c r="J35" s="38">
        <v>6.21</v>
      </c>
      <c r="K35" s="22"/>
      <c r="L35" s="22"/>
      <c r="M35" s="22"/>
      <c r="N35" s="22"/>
      <c r="O35" s="22"/>
      <c r="P35" s="22"/>
    </row>
    <row r="36" spans="1:16" ht="39" customHeight="1">
      <c r="A36" s="22"/>
      <c r="B36" s="35"/>
      <c r="C36" s="1179" t="s">
        <v>558</v>
      </c>
      <c r="D36" s="1180"/>
      <c r="E36" s="1181"/>
      <c r="F36" s="36">
        <v>4.05</v>
      </c>
      <c r="G36" s="37">
        <v>3.43</v>
      </c>
      <c r="H36" s="37">
        <v>3.4</v>
      </c>
      <c r="I36" s="37">
        <v>4</v>
      </c>
      <c r="J36" s="38">
        <v>4.91</v>
      </c>
      <c r="K36" s="22"/>
      <c r="L36" s="22"/>
      <c r="M36" s="22"/>
      <c r="N36" s="22"/>
      <c r="O36" s="22"/>
      <c r="P36" s="22"/>
    </row>
    <row r="37" spans="1:16" ht="39" customHeight="1">
      <c r="A37" s="22"/>
      <c r="B37" s="35"/>
      <c r="C37" s="1179" t="s">
        <v>559</v>
      </c>
      <c r="D37" s="1180"/>
      <c r="E37" s="1181"/>
      <c r="F37" s="36">
        <v>1.32</v>
      </c>
      <c r="G37" s="37">
        <v>1.1100000000000001</v>
      </c>
      <c r="H37" s="37">
        <v>1.25</v>
      </c>
      <c r="I37" s="37">
        <v>1.52</v>
      </c>
      <c r="J37" s="38">
        <v>1.68</v>
      </c>
      <c r="K37" s="22"/>
      <c r="L37" s="22"/>
      <c r="M37" s="22"/>
      <c r="N37" s="22"/>
      <c r="O37" s="22"/>
      <c r="P37" s="22"/>
    </row>
    <row r="38" spans="1:16" ht="39" customHeight="1">
      <c r="A38" s="22"/>
      <c r="B38" s="35"/>
      <c r="C38" s="1179" t="s">
        <v>560</v>
      </c>
      <c r="D38" s="1180"/>
      <c r="E38" s="1181"/>
      <c r="F38" s="36">
        <v>0.02</v>
      </c>
      <c r="G38" s="37">
        <v>0.02</v>
      </c>
      <c r="H38" s="37">
        <v>0.01</v>
      </c>
      <c r="I38" s="37">
        <v>0.03</v>
      </c>
      <c r="J38" s="38">
        <v>0.03</v>
      </c>
      <c r="K38" s="22"/>
      <c r="L38" s="22"/>
      <c r="M38" s="22"/>
      <c r="N38" s="22"/>
      <c r="O38" s="22"/>
      <c r="P38" s="22"/>
    </row>
    <row r="39" spans="1:16" ht="39" customHeight="1">
      <c r="A39" s="22"/>
      <c r="B39" s="35"/>
      <c r="C39" s="1179" t="s">
        <v>561</v>
      </c>
      <c r="D39" s="1180"/>
      <c r="E39" s="1181"/>
      <c r="F39" s="36">
        <v>0</v>
      </c>
      <c r="G39" s="37">
        <v>0.01</v>
      </c>
      <c r="H39" s="37">
        <v>0.01</v>
      </c>
      <c r="I39" s="37">
        <v>0</v>
      </c>
      <c r="J39" s="38">
        <v>0</v>
      </c>
      <c r="K39" s="22"/>
      <c r="L39" s="22"/>
      <c r="M39" s="22"/>
      <c r="N39" s="22"/>
      <c r="O39" s="22"/>
      <c r="P39" s="22"/>
    </row>
    <row r="40" spans="1:16" ht="39" customHeight="1">
      <c r="A40" s="22"/>
      <c r="B40" s="35"/>
      <c r="C40" s="1179" t="s">
        <v>562</v>
      </c>
      <c r="D40" s="1180"/>
      <c r="E40" s="1181"/>
      <c r="F40" s="36">
        <v>0</v>
      </c>
      <c r="G40" s="37">
        <v>0</v>
      </c>
      <c r="H40" s="37">
        <v>0</v>
      </c>
      <c r="I40" s="37">
        <v>0</v>
      </c>
      <c r="J40" s="38">
        <v>0</v>
      </c>
      <c r="K40" s="22"/>
      <c r="L40" s="22"/>
      <c r="M40" s="22"/>
      <c r="N40" s="22"/>
      <c r="O40" s="22"/>
      <c r="P40" s="22"/>
    </row>
    <row r="41" spans="1:16" ht="39" customHeight="1">
      <c r="A41" s="22"/>
      <c r="B41" s="35"/>
      <c r="C41" s="1179"/>
      <c r="D41" s="1180"/>
      <c r="E41" s="1181"/>
      <c r="F41" s="36"/>
      <c r="G41" s="37"/>
      <c r="H41" s="37"/>
      <c r="I41" s="37"/>
      <c r="J41" s="38"/>
      <c r="K41" s="22"/>
      <c r="L41" s="22"/>
      <c r="M41" s="22"/>
      <c r="N41" s="22"/>
      <c r="O41" s="22"/>
      <c r="P41" s="22"/>
    </row>
    <row r="42" spans="1:16" ht="39" customHeight="1">
      <c r="A42" s="22"/>
      <c r="B42" s="39"/>
      <c r="C42" s="1179" t="s">
        <v>563</v>
      </c>
      <c r="D42" s="1180"/>
      <c r="E42" s="1181"/>
      <c r="F42" s="36" t="s">
        <v>507</v>
      </c>
      <c r="G42" s="37" t="s">
        <v>507</v>
      </c>
      <c r="H42" s="37" t="s">
        <v>507</v>
      </c>
      <c r="I42" s="37" t="s">
        <v>507</v>
      </c>
      <c r="J42" s="38" t="s">
        <v>507</v>
      </c>
      <c r="K42" s="22"/>
      <c r="L42" s="22"/>
      <c r="M42" s="22"/>
      <c r="N42" s="22"/>
      <c r="O42" s="22"/>
      <c r="P42" s="22"/>
    </row>
    <row r="43" spans="1:16" ht="39" customHeight="1" thickBot="1">
      <c r="A43" s="22"/>
      <c r="B43" s="40"/>
      <c r="C43" s="1182" t="s">
        <v>564</v>
      </c>
      <c r="D43" s="1183"/>
      <c r="E43" s="1184"/>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xV1Mq7GHQaAKjXNpbLKt/YfltEjJuAJsVmJSvx5edkiyW/513Q60Qt3rZ/7D7qvNyMhwASiI7o0lTxJw3m+FQ==" saltValue="F5Q2KLR7btt2tOmlYLOW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95" t="s">
        <v>11</v>
      </c>
      <c r="C45" s="1196"/>
      <c r="D45" s="58"/>
      <c r="E45" s="1201" t="s">
        <v>12</v>
      </c>
      <c r="F45" s="1201"/>
      <c r="G45" s="1201"/>
      <c r="H45" s="1201"/>
      <c r="I45" s="1201"/>
      <c r="J45" s="1202"/>
      <c r="K45" s="59">
        <v>1019</v>
      </c>
      <c r="L45" s="60">
        <v>1012</v>
      </c>
      <c r="M45" s="60">
        <v>818</v>
      </c>
      <c r="N45" s="60">
        <v>815</v>
      </c>
      <c r="O45" s="61">
        <v>813</v>
      </c>
      <c r="P45" s="48"/>
      <c r="Q45" s="48"/>
      <c r="R45" s="48"/>
      <c r="S45" s="48"/>
      <c r="T45" s="48"/>
      <c r="U45" s="48"/>
    </row>
    <row r="46" spans="1:21" ht="30.75" customHeight="1">
      <c r="A46" s="48"/>
      <c r="B46" s="1197"/>
      <c r="C46" s="1198"/>
      <c r="D46" s="62"/>
      <c r="E46" s="1189" t="s">
        <v>13</v>
      </c>
      <c r="F46" s="1189"/>
      <c r="G46" s="1189"/>
      <c r="H46" s="1189"/>
      <c r="I46" s="1189"/>
      <c r="J46" s="1190"/>
      <c r="K46" s="63" t="s">
        <v>507</v>
      </c>
      <c r="L46" s="64" t="s">
        <v>507</v>
      </c>
      <c r="M46" s="64" t="s">
        <v>507</v>
      </c>
      <c r="N46" s="64" t="s">
        <v>507</v>
      </c>
      <c r="O46" s="65" t="s">
        <v>507</v>
      </c>
      <c r="P46" s="48"/>
      <c r="Q46" s="48"/>
      <c r="R46" s="48"/>
      <c r="S46" s="48"/>
      <c r="T46" s="48"/>
      <c r="U46" s="48"/>
    </row>
    <row r="47" spans="1:21" ht="30.75" customHeight="1">
      <c r="A47" s="48"/>
      <c r="B47" s="1197"/>
      <c r="C47" s="1198"/>
      <c r="D47" s="62"/>
      <c r="E47" s="1189" t="s">
        <v>14</v>
      </c>
      <c r="F47" s="1189"/>
      <c r="G47" s="1189"/>
      <c r="H47" s="1189"/>
      <c r="I47" s="1189"/>
      <c r="J47" s="1190"/>
      <c r="K47" s="63" t="s">
        <v>507</v>
      </c>
      <c r="L47" s="64" t="s">
        <v>507</v>
      </c>
      <c r="M47" s="64" t="s">
        <v>507</v>
      </c>
      <c r="N47" s="64" t="s">
        <v>507</v>
      </c>
      <c r="O47" s="65" t="s">
        <v>507</v>
      </c>
      <c r="P47" s="48"/>
      <c r="Q47" s="48"/>
      <c r="R47" s="48"/>
      <c r="S47" s="48"/>
      <c r="T47" s="48"/>
      <c r="U47" s="48"/>
    </row>
    <row r="48" spans="1:21" ht="30.75" customHeight="1">
      <c r="A48" s="48"/>
      <c r="B48" s="1197"/>
      <c r="C48" s="1198"/>
      <c r="D48" s="62"/>
      <c r="E48" s="1189" t="s">
        <v>15</v>
      </c>
      <c r="F48" s="1189"/>
      <c r="G48" s="1189"/>
      <c r="H48" s="1189"/>
      <c r="I48" s="1189"/>
      <c r="J48" s="1190"/>
      <c r="K48" s="63">
        <v>5</v>
      </c>
      <c r="L48" s="64">
        <v>4</v>
      </c>
      <c r="M48" s="64">
        <v>4</v>
      </c>
      <c r="N48" s="64">
        <v>4</v>
      </c>
      <c r="O48" s="65">
        <v>4</v>
      </c>
      <c r="P48" s="48"/>
      <c r="Q48" s="48"/>
      <c r="R48" s="48"/>
      <c r="S48" s="48"/>
      <c r="T48" s="48"/>
      <c r="U48" s="48"/>
    </row>
    <row r="49" spans="1:21" ht="30.75" customHeight="1">
      <c r="A49" s="48"/>
      <c r="B49" s="1197"/>
      <c r="C49" s="1198"/>
      <c r="D49" s="62"/>
      <c r="E49" s="1189" t="s">
        <v>16</v>
      </c>
      <c r="F49" s="1189"/>
      <c r="G49" s="1189"/>
      <c r="H49" s="1189"/>
      <c r="I49" s="1189"/>
      <c r="J49" s="1190"/>
      <c r="K49" s="63" t="s">
        <v>507</v>
      </c>
      <c r="L49" s="64" t="s">
        <v>507</v>
      </c>
      <c r="M49" s="64" t="s">
        <v>507</v>
      </c>
      <c r="N49" s="64" t="s">
        <v>507</v>
      </c>
      <c r="O49" s="65" t="s">
        <v>507</v>
      </c>
      <c r="P49" s="48"/>
      <c r="Q49" s="48"/>
      <c r="R49" s="48"/>
      <c r="S49" s="48"/>
      <c r="T49" s="48"/>
      <c r="U49" s="48"/>
    </row>
    <row r="50" spans="1:21" ht="30.75" customHeight="1">
      <c r="A50" s="48"/>
      <c r="B50" s="1197"/>
      <c r="C50" s="1198"/>
      <c r="D50" s="62"/>
      <c r="E50" s="1189" t="s">
        <v>17</v>
      </c>
      <c r="F50" s="1189"/>
      <c r="G50" s="1189"/>
      <c r="H50" s="1189"/>
      <c r="I50" s="1189"/>
      <c r="J50" s="1190"/>
      <c r="K50" s="63" t="s">
        <v>507</v>
      </c>
      <c r="L50" s="64" t="s">
        <v>507</v>
      </c>
      <c r="M50" s="64" t="s">
        <v>507</v>
      </c>
      <c r="N50" s="64" t="s">
        <v>507</v>
      </c>
      <c r="O50" s="65" t="s">
        <v>507</v>
      </c>
      <c r="P50" s="48"/>
      <c r="Q50" s="48"/>
      <c r="R50" s="48"/>
      <c r="S50" s="48"/>
      <c r="T50" s="48"/>
      <c r="U50" s="48"/>
    </row>
    <row r="51" spans="1:21" ht="30.75" customHeight="1">
      <c r="A51" s="48"/>
      <c r="B51" s="1199"/>
      <c r="C51" s="1200"/>
      <c r="D51" s="66"/>
      <c r="E51" s="1189" t="s">
        <v>18</v>
      </c>
      <c r="F51" s="1189"/>
      <c r="G51" s="1189"/>
      <c r="H51" s="1189"/>
      <c r="I51" s="1189"/>
      <c r="J51" s="1190"/>
      <c r="K51" s="63" t="s">
        <v>507</v>
      </c>
      <c r="L51" s="64" t="s">
        <v>507</v>
      </c>
      <c r="M51" s="64" t="s">
        <v>507</v>
      </c>
      <c r="N51" s="64" t="s">
        <v>507</v>
      </c>
      <c r="O51" s="65" t="s">
        <v>507</v>
      </c>
      <c r="P51" s="48"/>
      <c r="Q51" s="48"/>
      <c r="R51" s="48"/>
      <c r="S51" s="48"/>
      <c r="T51" s="48"/>
      <c r="U51" s="48"/>
    </row>
    <row r="52" spans="1:21" ht="30.75" customHeight="1">
      <c r="A52" s="48"/>
      <c r="B52" s="1187" t="s">
        <v>19</v>
      </c>
      <c r="C52" s="1188"/>
      <c r="D52" s="66"/>
      <c r="E52" s="1189" t="s">
        <v>20</v>
      </c>
      <c r="F52" s="1189"/>
      <c r="G52" s="1189"/>
      <c r="H52" s="1189"/>
      <c r="I52" s="1189"/>
      <c r="J52" s="1190"/>
      <c r="K52" s="63">
        <v>639</v>
      </c>
      <c r="L52" s="64">
        <v>665</v>
      </c>
      <c r="M52" s="64">
        <v>570</v>
      </c>
      <c r="N52" s="64">
        <v>564</v>
      </c>
      <c r="O52" s="65">
        <v>554</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385</v>
      </c>
      <c r="L53" s="69">
        <v>351</v>
      </c>
      <c r="M53" s="69">
        <v>252</v>
      </c>
      <c r="N53" s="69">
        <v>255</v>
      </c>
      <c r="O53" s="70">
        <v>263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2HGN1wKhhU1HvKhtNnl2OEAW32DTU2XANwn+R2NIGNw9xZpzMbFy9EGst9PV8WaLC9Tjc4hd7JQEO3qx/1v/w==" saltValue="jhHAzp5/v9ViSAWYS+R0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15" t="s">
        <v>24</v>
      </c>
      <c r="C41" s="1216"/>
      <c r="D41" s="81"/>
      <c r="E41" s="1217" t="s">
        <v>25</v>
      </c>
      <c r="F41" s="1217"/>
      <c r="G41" s="1217"/>
      <c r="H41" s="1218"/>
      <c r="I41" s="82">
        <v>6015</v>
      </c>
      <c r="J41" s="83">
        <v>5985</v>
      </c>
      <c r="K41" s="83">
        <v>5705</v>
      </c>
      <c r="L41" s="83">
        <v>5617</v>
      </c>
      <c r="M41" s="84">
        <v>5288</v>
      </c>
    </row>
    <row r="42" spans="2:13" ht="27.75" customHeight="1">
      <c r="B42" s="1205"/>
      <c r="C42" s="1206"/>
      <c r="D42" s="85"/>
      <c r="E42" s="1209" t="s">
        <v>26</v>
      </c>
      <c r="F42" s="1209"/>
      <c r="G42" s="1209"/>
      <c r="H42" s="1210"/>
      <c r="I42" s="86" t="s">
        <v>507</v>
      </c>
      <c r="J42" s="87" t="s">
        <v>507</v>
      </c>
      <c r="K42" s="87" t="s">
        <v>507</v>
      </c>
      <c r="L42" s="87" t="s">
        <v>507</v>
      </c>
      <c r="M42" s="88" t="s">
        <v>507</v>
      </c>
    </row>
    <row r="43" spans="2:13" ht="27.75" customHeight="1">
      <c r="B43" s="1205"/>
      <c r="C43" s="1206"/>
      <c r="D43" s="85"/>
      <c r="E43" s="1209" t="s">
        <v>27</v>
      </c>
      <c r="F43" s="1209"/>
      <c r="G43" s="1209"/>
      <c r="H43" s="1210"/>
      <c r="I43" s="86">
        <v>37</v>
      </c>
      <c r="J43" s="87">
        <v>34</v>
      </c>
      <c r="K43" s="87">
        <v>29</v>
      </c>
      <c r="L43" s="87">
        <v>23</v>
      </c>
      <c r="M43" s="88">
        <v>20</v>
      </c>
    </row>
    <row r="44" spans="2:13" ht="27.75" customHeight="1">
      <c r="B44" s="1205"/>
      <c r="C44" s="1206"/>
      <c r="D44" s="85"/>
      <c r="E44" s="1209" t="s">
        <v>28</v>
      </c>
      <c r="F44" s="1209"/>
      <c r="G44" s="1209"/>
      <c r="H44" s="1210"/>
      <c r="I44" s="86" t="s">
        <v>507</v>
      </c>
      <c r="J44" s="87" t="s">
        <v>507</v>
      </c>
      <c r="K44" s="87" t="s">
        <v>507</v>
      </c>
      <c r="L44" s="87" t="s">
        <v>507</v>
      </c>
      <c r="M44" s="88" t="s">
        <v>507</v>
      </c>
    </row>
    <row r="45" spans="2:13" ht="27.75" customHeight="1">
      <c r="B45" s="1205"/>
      <c r="C45" s="1206"/>
      <c r="D45" s="85"/>
      <c r="E45" s="1209" t="s">
        <v>29</v>
      </c>
      <c r="F45" s="1209"/>
      <c r="G45" s="1209"/>
      <c r="H45" s="1210"/>
      <c r="I45" s="86">
        <v>1548</v>
      </c>
      <c r="J45" s="87">
        <v>1646</v>
      </c>
      <c r="K45" s="87">
        <v>1543</v>
      </c>
      <c r="L45" s="87">
        <v>1244</v>
      </c>
      <c r="M45" s="88">
        <v>1193</v>
      </c>
    </row>
    <row r="46" spans="2:13" ht="27.75" customHeight="1">
      <c r="B46" s="1205"/>
      <c r="C46" s="1206"/>
      <c r="D46" s="89"/>
      <c r="E46" s="1209" t="s">
        <v>30</v>
      </c>
      <c r="F46" s="1209"/>
      <c r="G46" s="1209"/>
      <c r="H46" s="1210"/>
      <c r="I46" s="86" t="s">
        <v>507</v>
      </c>
      <c r="J46" s="87" t="s">
        <v>507</v>
      </c>
      <c r="K46" s="87" t="s">
        <v>507</v>
      </c>
      <c r="L46" s="87" t="s">
        <v>507</v>
      </c>
      <c r="M46" s="88" t="s">
        <v>507</v>
      </c>
    </row>
    <row r="47" spans="2:13" ht="27.75" customHeight="1">
      <c r="B47" s="1205"/>
      <c r="C47" s="1206"/>
      <c r="D47" s="90"/>
      <c r="E47" s="1219" t="s">
        <v>31</v>
      </c>
      <c r="F47" s="1220"/>
      <c r="G47" s="1220"/>
      <c r="H47" s="1221"/>
      <c r="I47" s="86" t="s">
        <v>507</v>
      </c>
      <c r="J47" s="87" t="s">
        <v>507</v>
      </c>
      <c r="K47" s="87" t="s">
        <v>507</v>
      </c>
      <c r="L47" s="87" t="s">
        <v>507</v>
      </c>
      <c r="M47" s="88" t="s">
        <v>507</v>
      </c>
    </row>
    <row r="48" spans="2:13" ht="27.75" customHeight="1">
      <c r="B48" s="1205"/>
      <c r="C48" s="1206"/>
      <c r="D48" s="85"/>
      <c r="E48" s="1209" t="s">
        <v>32</v>
      </c>
      <c r="F48" s="1209"/>
      <c r="G48" s="1209"/>
      <c r="H48" s="1210"/>
      <c r="I48" s="86" t="s">
        <v>507</v>
      </c>
      <c r="J48" s="87" t="s">
        <v>507</v>
      </c>
      <c r="K48" s="87" t="s">
        <v>507</v>
      </c>
      <c r="L48" s="87" t="s">
        <v>507</v>
      </c>
      <c r="M48" s="88" t="s">
        <v>507</v>
      </c>
    </row>
    <row r="49" spans="2:13" ht="27.75" customHeight="1">
      <c r="B49" s="1207"/>
      <c r="C49" s="1208"/>
      <c r="D49" s="85"/>
      <c r="E49" s="1209" t="s">
        <v>33</v>
      </c>
      <c r="F49" s="1209"/>
      <c r="G49" s="1209"/>
      <c r="H49" s="1210"/>
      <c r="I49" s="86" t="s">
        <v>507</v>
      </c>
      <c r="J49" s="87" t="s">
        <v>507</v>
      </c>
      <c r="K49" s="87" t="s">
        <v>507</v>
      </c>
      <c r="L49" s="87" t="s">
        <v>507</v>
      </c>
      <c r="M49" s="88" t="s">
        <v>507</v>
      </c>
    </row>
    <row r="50" spans="2:13" ht="27.75" customHeight="1">
      <c r="B50" s="1203" t="s">
        <v>34</v>
      </c>
      <c r="C50" s="1204"/>
      <c r="D50" s="91"/>
      <c r="E50" s="1209" t="s">
        <v>35</v>
      </c>
      <c r="F50" s="1209"/>
      <c r="G50" s="1209"/>
      <c r="H50" s="1210"/>
      <c r="I50" s="86">
        <v>5599</v>
      </c>
      <c r="J50" s="87">
        <v>5353</v>
      </c>
      <c r="K50" s="87">
        <v>5846</v>
      </c>
      <c r="L50" s="87">
        <v>5662</v>
      </c>
      <c r="M50" s="88">
        <v>5785</v>
      </c>
    </row>
    <row r="51" spans="2:13" ht="27.75" customHeight="1">
      <c r="B51" s="1205"/>
      <c r="C51" s="1206"/>
      <c r="D51" s="85"/>
      <c r="E51" s="1209" t="s">
        <v>36</v>
      </c>
      <c r="F51" s="1209"/>
      <c r="G51" s="1209"/>
      <c r="H51" s="1210"/>
      <c r="I51" s="86">
        <v>18</v>
      </c>
      <c r="J51" s="87">
        <v>24</v>
      </c>
      <c r="K51" s="87">
        <v>34</v>
      </c>
      <c r="L51" s="87">
        <v>34</v>
      </c>
      <c r="M51" s="88">
        <v>32</v>
      </c>
    </row>
    <row r="52" spans="2:13" ht="27.75" customHeight="1">
      <c r="B52" s="1207"/>
      <c r="C52" s="1208"/>
      <c r="D52" s="85"/>
      <c r="E52" s="1209" t="s">
        <v>37</v>
      </c>
      <c r="F52" s="1209"/>
      <c r="G52" s="1209"/>
      <c r="H52" s="1210"/>
      <c r="I52" s="86">
        <v>5628</v>
      </c>
      <c r="J52" s="87">
        <v>5467</v>
      </c>
      <c r="K52" s="87">
        <v>5449</v>
      </c>
      <c r="L52" s="87">
        <v>5255</v>
      </c>
      <c r="M52" s="88">
        <v>5085</v>
      </c>
    </row>
    <row r="53" spans="2:13" ht="27.75" customHeight="1" thickBot="1">
      <c r="B53" s="1211" t="s">
        <v>38</v>
      </c>
      <c r="C53" s="1212"/>
      <c r="D53" s="92"/>
      <c r="E53" s="1213" t="s">
        <v>39</v>
      </c>
      <c r="F53" s="1213"/>
      <c r="G53" s="1213"/>
      <c r="H53" s="1214"/>
      <c r="I53" s="93">
        <v>-3646</v>
      </c>
      <c r="J53" s="94">
        <v>-3179</v>
      </c>
      <c r="K53" s="94">
        <v>-4053</v>
      </c>
      <c r="L53" s="94">
        <v>-4066</v>
      </c>
      <c r="M53" s="95">
        <v>-4401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3yruez06R0/ygyNW12PwNiu0ADPA4LstlftOAZGPAv+KpGGx++c2j7nhQG1LXZ1MW1IC+9Kki1WqYMEoSIONA==" saltValue="IPfz1QMK37l0QiV3QEyY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30" t="s">
        <v>42</v>
      </c>
      <c r="D55" s="1230"/>
      <c r="E55" s="1231"/>
      <c r="F55" s="107">
        <v>2759</v>
      </c>
      <c r="G55" s="107">
        <v>2810</v>
      </c>
      <c r="H55" s="108">
        <v>2810</v>
      </c>
    </row>
    <row r="56" spans="2:8" ht="52.5" customHeight="1">
      <c r="B56" s="109"/>
      <c r="C56" s="1232" t="s">
        <v>43</v>
      </c>
      <c r="D56" s="1232"/>
      <c r="E56" s="1233"/>
      <c r="F56" s="110">
        <v>1372</v>
      </c>
      <c r="G56" s="110">
        <v>1130</v>
      </c>
      <c r="H56" s="111">
        <v>1130</v>
      </c>
    </row>
    <row r="57" spans="2:8" ht="53.25" customHeight="1">
      <c r="B57" s="109"/>
      <c r="C57" s="1234" t="s">
        <v>44</v>
      </c>
      <c r="D57" s="1234"/>
      <c r="E57" s="1235"/>
      <c r="F57" s="112">
        <v>1017</v>
      </c>
      <c r="G57" s="112">
        <v>1014</v>
      </c>
      <c r="H57" s="113">
        <v>1128</v>
      </c>
    </row>
    <row r="58" spans="2:8" ht="45.75" customHeight="1">
      <c r="B58" s="114"/>
      <c r="C58" s="1222" t="s">
        <v>584</v>
      </c>
      <c r="D58" s="1223"/>
      <c r="E58" s="1224"/>
      <c r="F58" s="115">
        <v>362</v>
      </c>
      <c r="G58" s="115">
        <v>362</v>
      </c>
      <c r="H58" s="116">
        <v>462</v>
      </c>
    </row>
    <row r="59" spans="2:8" ht="45.75" customHeight="1">
      <c r="B59" s="114"/>
      <c r="C59" s="1222" t="s">
        <v>585</v>
      </c>
      <c r="D59" s="1223"/>
      <c r="E59" s="1224"/>
      <c r="F59" s="115">
        <v>300</v>
      </c>
      <c r="G59" s="115">
        <v>300</v>
      </c>
      <c r="H59" s="116">
        <v>300</v>
      </c>
    </row>
    <row r="60" spans="2:8" ht="45.75" customHeight="1">
      <c r="B60" s="114"/>
      <c r="C60" s="1222" t="s">
        <v>586</v>
      </c>
      <c r="D60" s="1223"/>
      <c r="E60" s="1224"/>
      <c r="F60" s="115">
        <v>211</v>
      </c>
      <c r="G60" s="115">
        <v>211</v>
      </c>
      <c r="H60" s="116">
        <v>211</v>
      </c>
    </row>
    <row r="61" spans="2:8" ht="45.75" customHeight="1">
      <c r="B61" s="114"/>
      <c r="C61" s="1222" t="s">
        <v>587</v>
      </c>
      <c r="D61" s="1223"/>
      <c r="E61" s="1224"/>
      <c r="F61" s="115">
        <v>80</v>
      </c>
      <c r="G61" s="115">
        <v>80</v>
      </c>
      <c r="H61" s="116">
        <v>80</v>
      </c>
    </row>
    <row r="62" spans="2:8" ht="45.75" customHeight="1" thickBot="1">
      <c r="B62" s="117"/>
      <c r="C62" s="1225" t="s">
        <v>588</v>
      </c>
      <c r="D62" s="1226"/>
      <c r="E62" s="1227"/>
      <c r="F62" s="118">
        <v>43</v>
      </c>
      <c r="G62" s="118">
        <v>41</v>
      </c>
      <c r="H62" s="119">
        <v>39</v>
      </c>
    </row>
    <row r="63" spans="2:8" ht="52.5" customHeight="1" thickBot="1">
      <c r="B63" s="120"/>
      <c r="C63" s="1228" t="s">
        <v>45</v>
      </c>
      <c r="D63" s="1228"/>
      <c r="E63" s="1229"/>
      <c r="F63" s="121">
        <v>5148</v>
      </c>
      <c r="G63" s="121">
        <v>4954</v>
      </c>
      <c r="H63" s="122">
        <v>5068</v>
      </c>
    </row>
    <row r="64" spans="2:8" ht="15" customHeight="1"/>
    <row r="65" ht="0" hidden="1" customHeight="1"/>
    <row r="66" ht="0" hidden="1" customHeight="1"/>
  </sheetData>
  <sheetProtection algorithmName="SHA-512" hashValue="gUwhCuVkhP1ZHasyEfHIdMqDdCwqGnEjQ3qHQQu1xF2IHWvLz3Br5mv0gAVtek2hZR5VjVWrlJkjFu0vodhMvw==" saltValue="wXPFaPcPvEckMKzDDYhp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8" zoomScaleNormal="100" zoomScaleSheetLayoutView="55" workbookViewId="0"/>
  </sheetViews>
  <sheetFormatPr defaultColWidth="0" defaultRowHeight="13.5" customHeight="1" zeroHeight="1"/>
  <cols>
    <col min="1" max="1" width="6.375" style="1238" customWidth="1"/>
    <col min="2" max="107" width="2.5" style="1238" customWidth="1"/>
    <col min="108" max="108" width="6.125" style="1246" customWidth="1"/>
    <col min="109" max="109" width="5.875" style="1245" customWidth="1"/>
    <col min="110" max="110" width="19.125" style="1238" hidden="1"/>
    <col min="111" max="115" width="12.625" style="1238" hidden="1"/>
    <col min="116" max="349" width="8.625" style="1238" hidden="1"/>
    <col min="350" max="355" width="14.875" style="1238" hidden="1"/>
    <col min="356" max="357" width="15.875" style="1238" hidden="1"/>
    <col min="358" max="363" width="16.125" style="1238" hidden="1"/>
    <col min="364" max="364" width="6.125" style="1238" hidden="1"/>
    <col min="365" max="365" width="3" style="1238" hidden="1"/>
    <col min="366" max="605" width="8.625" style="1238" hidden="1"/>
    <col min="606" max="611" width="14.875" style="1238" hidden="1"/>
    <col min="612" max="613" width="15.875" style="1238" hidden="1"/>
    <col min="614" max="619" width="16.125" style="1238" hidden="1"/>
    <col min="620" max="620" width="6.125" style="1238" hidden="1"/>
    <col min="621" max="621" width="3" style="1238" hidden="1"/>
    <col min="622" max="861" width="8.625" style="1238" hidden="1"/>
    <col min="862" max="867" width="14.875" style="1238" hidden="1"/>
    <col min="868" max="869" width="15.875" style="1238" hidden="1"/>
    <col min="870" max="875" width="16.125" style="1238" hidden="1"/>
    <col min="876" max="876" width="6.125" style="1238" hidden="1"/>
    <col min="877" max="877" width="3" style="1238" hidden="1"/>
    <col min="878" max="1117" width="8.625" style="1238" hidden="1"/>
    <col min="1118" max="1123" width="14.875" style="1238" hidden="1"/>
    <col min="1124" max="1125" width="15.875" style="1238" hidden="1"/>
    <col min="1126" max="1131" width="16.125" style="1238" hidden="1"/>
    <col min="1132" max="1132" width="6.125" style="1238" hidden="1"/>
    <col min="1133" max="1133" width="3" style="1238" hidden="1"/>
    <col min="1134" max="1373" width="8.625" style="1238" hidden="1"/>
    <col min="1374" max="1379" width="14.875" style="1238" hidden="1"/>
    <col min="1380" max="1381" width="15.875" style="1238" hidden="1"/>
    <col min="1382" max="1387" width="16.125" style="1238" hidden="1"/>
    <col min="1388" max="1388" width="6.125" style="1238" hidden="1"/>
    <col min="1389" max="1389" width="3" style="1238" hidden="1"/>
    <col min="1390" max="1629" width="8.625" style="1238" hidden="1"/>
    <col min="1630" max="1635" width="14.875" style="1238" hidden="1"/>
    <col min="1636" max="1637" width="15.875" style="1238" hidden="1"/>
    <col min="1638" max="1643" width="16.125" style="1238" hidden="1"/>
    <col min="1644" max="1644" width="6.125" style="1238" hidden="1"/>
    <col min="1645" max="1645" width="3" style="1238" hidden="1"/>
    <col min="1646" max="1885" width="8.625" style="1238" hidden="1"/>
    <col min="1886" max="1891" width="14.875" style="1238" hidden="1"/>
    <col min="1892" max="1893" width="15.875" style="1238" hidden="1"/>
    <col min="1894" max="1899" width="16.125" style="1238" hidden="1"/>
    <col min="1900" max="1900" width="6.125" style="1238" hidden="1"/>
    <col min="1901" max="1901" width="3" style="1238" hidden="1"/>
    <col min="1902" max="2141" width="8.625" style="1238" hidden="1"/>
    <col min="2142" max="2147" width="14.875" style="1238" hidden="1"/>
    <col min="2148" max="2149" width="15.875" style="1238" hidden="1"/>
    <col min="2150" max="2155" width="16.125" style="1238" hidden="1"/>
    <col min="2156" max="2156" width="6.125" style="1238" hidden="1"/>
    <col min="2157" max="2157" width="3" style="1238" hidden="1"/>
    <col min="2158" max="2397" width="8.625" style="1238" hidden="1"/>
    <col min="2398" max="2403" width="14.875" style="1238" hidden="1"/>
    <col min="2404" max="2405" width="15.875" style="1238" hidden="1"/>
    <col min="2406" max="2411" width="16.125" style="1238" hidden="1"/>
    <col min="2412" max="2412" width="6.125" style="1238" hidden="1"/>
    <col min="2413" max="2413" width="3" style="1238" hidden="1"/>
    <col min="2414" max="2653" width="8.625" style="1238" hidden="1"/>
    <col min="2654" max="2659" width="14.875" style="1238" hidden="1"/>
    <col min="2660" max="2661" width="15.875" style="1238" hidden="1"/>
    <col min="2662" max="2667" width="16.125" style="1238" hidden="1"/>
    <col min="2668" max="2668" width="6.125" style="1238" hidden="1"/>
    <col min="2669" max="2669" width="3" style="1238" hidden="1"/>
    <col min="2670" max="2909" width="8.625" style="1238" hidden="1"/>
    <col min="2910" max="2915" width="14.875" style="1238" hidden="1"/>
    <col min="2916" max="2917" width="15.875" style="1238" hidden="1"/>
    <col min="2918" max="2923" width="16.125" style="1238" hidden="1"/>
    <col min="2924" max="2924" width="6.125" style="1238" hidden="1"/>
    <col min="2925" max="2925" width="3" style="1238" hidden="1"/>
    <col min="2926" max="3165" width="8.625" style="1238" hidden="1"/>
    <col min="3166" max="3171" width="14.875" style="1238" hidden="1"/>
    <col min="3172" max="3173" width="15.875" style="1238" hidden="1"/>
    <col min="3174" max="3179" width="16.125" style="1238" hidden="1"/>
    <col min="3180" max="3180" width="6.125" style="1238" hidden="1"/>
    <col min="3181" max="3181" width="3" style="1238" hidden="1"/>
    <col min="3182" max="3421" width="8.625" style="1238" hidden="1"/>
    <col min="3422" max="3427" width="14.875" style="1238" hidden="1"/>
    <col min="3428" max="3429" width="15.875" style="1238" hidden="1"/>
    <col min="3430" max="3435" width="16.125" style="1238" hidden="1"/>
    <col min="3436" max="3436" width="6.125" style="1238" hidden="1"/>
    <col min="3437" max="3437" width="3" style="1238" hidden="1"/>
    <col min="3438" max="3677" width="8.625" style="1238" hidden="1"/>
    <col min="3678" max="3683" width="14.875" style="1238" hidden="1"/>
    <col min="3684" max="3685" width="15.875" style="1238" hidden="1"/>
    <col min="3686" max="3691" width="16.125" style="1238" hidden="1"/>
    <col min="3692" max="3692" width="6.125" style="1238" hidden="1"/>
    <col min="3693" max="3693" width="3" style="1238" hidden="1"/>
    <col min="3694" max="3933" width="8.625" style="1238" hidden="1"/>
    <col min="3934" max="3939" width="14.875" style="1238" hidden="1"/>
    <col min="3940" max="3941" width="15.875" style="1238" hidden="1"/>
    <col min="3942" max="3947" width="16.125" style="1238" hidden="1"/>
    <col min="3948" max="3948" width="6.125" style="1238" hidden="1"/>
    <col min="3949" max="3949" width="3" style="1238" hidden="1"/>
    <col min="3950" max="4189" width="8.625" style="1238" hidden="1"/>
    <col min="4190" max="4195" width="14.875" style="1238" hidden="1"/>
    <col min="4196" max="4197" width="15.875" style="1238" hidden="1"/>
    <col min="4198" max="4203" width="16.125" style="1238" hidden="1"/>
    <col min="4204" max="4204" width="6.125" style="1238" hidden="1"/>
    <col min="4205" max="4205" width="3" style="1238" hidden="1"/>
    <col min="4206" max="4445" width="8.625" style="1238" hidden="1"/>
    <col min="4446" max="4451" width="14.875" style="1238" hidden="1"/>
    <col min="4452" max="4453" width="15.875" style="1238" hidden="1"/>
    <col min="4454" max="4459" width="16.125" style="1238" hidden="1"/>
    <col min="4460" max="4460" width="6.125" style="1238" hidden="1"/>
    <col min="4461" max="4461" width="3" style="1238" hidden="1"/>
    <col min="4462" max="4701" width="8.625" style="1238" hidden="1"/>
    <col min="4702" max="4707" width="14.875" style="1238" hidden="1"/>
    <col min="4708" max="4709" width="15.875" style="1238" hidden="1"/>
    <col min="4710" max="4715" width="16.125" style="1238" hidden="1"/>
    <col min="4716" max="4716" width="6.125" style="1238" hidden="1"/>
    <col min="4717" max="4717" width="3" style="1238" hidden="1"/>
    <col min="4718" max="4957" width="8.625" style="1238" hidden="1"/>
    <col min="4958" max="4963" width="14.875" style="1238" hidden="1"/>
    <col min="4964" max="4965" width="15.875" style="1238" hidden="1"/>
    <col min="4966" max="4971" width="16.125" style="1238" hidden="1"/>
    <col min="4972" max="4972" width="6.125" style="1238" hidden="1"/>
    <col min="4973" max="4973" width="3" style="1238" hidden="1"/>
    <col min="4974" max="5213" width="8.625" style="1238" hidden="1"/>
    <col min="5214" max="5219" width="14.875" style="1238" hidden="1"/>
    <col min="5220" max="5221" width="15.875" style="1238" hidden="1"/>
    <col min="5222" max="5227" width="16.125" style="1238" hidden="1"/>
    <col min="5228" max="5228" width="6.125" style="1238" hidden="1"/>
    <col min="5229" max="5229" width="3" style="1238" hidden="1"/>
    <col min="5230" max="5469" width="8.625" style="1238" hidden="1"/>
    <col min="5470" max="5475" width="14.875" style="1238" hidden="1"/>
    <col min="5476" max="5477" width="15.875" style="1238" hidden="1"/>
    <col min="5478" max="5483" width="16.125" style="1238" hidden="1"/>
    <col min="5484" max="5484" width="6.125" style="1238" hidden="1"/>
    <col min="5485" max="5485" width="3" style="1238" hidden="1"/>
    <col min="5486" max="5725" width="8.625" style="1238" hidden="1"/>
    <col min="5726" max="5731" width="14.875" style="1238" hidden="1"/>
    <col min="5732" max="5733" width="15.875" style="1238" hidden="1"/>
    <col min="5734" max="5739" width="16.125" style="1238" hidden="1"/>
    <col min="5740" max="5740" width="6.125" style="1238" hidden="1"/>
    <col min="5741" max="5741" width="3" style="1238" hidden="1"/>
    <col min="5742" max="5981" width="8.625" style="1238" hidden="1"/>
    <col min="5982" max="5987" width="14.875" style="1238" hidden="1"/>
    <col min="5988" max="5989" width="15.875" style="1238" hidden="1"/>
    <col min="5990" max="5995" width="16.125" style="1238" hidden="1"/>
    <col min="5996" max="5996" width="6.125" style="1238" hidden="1"/>
    <col min="5997" max="5997" width="3" style="1238" hidden="1"/>
    <col min="5998" max="6237" width="8.625" style="1238" hidden="1"/>
    <col min="6238" max="6243" width="14.875" style="1238" hidden="1"/>
    <col min="6244" max="6245" width="15.875" style="1238" hidden="1"/>
    <col min="6246" max="6251" width="16.125" style="1238" hidden="1"/>
    <col min="6252" max="6252" width="6.125" style="1238" hidden="1"/>
    <col min="6253" max="6253" width="3" style="1238" hidden="1"/>
    <col min="6254" max="6493" width="8.625" style="1238" hidden="1"/>
    <col min="6494" max="6499" width="14.875" style="1238" hidden="1"/>
    <col min="6500" max="6501" width="15.875" style="1238" hidden="1"/>
    <col min="6502" max="6507" width="16.125" style="1238" hidden="1"/>
    <col min="6508" max="6508" width="6.125" style="1238" hidden="1"/>
    <col min="6509" max="6509" width="3" style="1238" hidden="1"/>
    <col min="6510" max="6749" width="8.625" style="1238" hidden="1"/>
    <col min="6750" max="6755" width="14.875" style="1238" hidden="1"/>
    <col min="6756" max="6757" width="15.875" style="1238" hidden="1"/>
    <col min="6758" max="6763" width="16.125" style="1238" hidden="1"/>
    <col min="6764" max="6764" width="6.125" style="1238" hidden="1"/>
    <col min="6765" max="6765" width="3" style="1238" hidden="1"/>
    <col min="6766" max="7005" width="8.625" style="1238" hidden="1"/>
    <col min="7006" max="7011" width="14.875" style="1238" hidden="1"/>
    <col min="7012" max="7013" width="15.875" style="1238" hidden="1"/>
    <col min="7014" max="7019" width="16.125" style="1238" hidden="1"/>
    <col min="7020" max="7020" width="6.125" style="1238" hidden="1"/>
    <col min="7021" max="7021" width="3" style="1238" hidden="1"/>
    <col min="7022" max="7261" width="8.625" style="1238" hidden="1"/>
    <col min="7262" max="7267" width="14.875" style="1238" hidden="1"/>
    <col min="7268" max="7269" width="15.875" style="1238" hidden="1"/>
    <col min="7270" max="7275" width="16.125" style="1238" hidden="1"/>
    <col min="7276" max="7276" width="6.125" style="1238" hidden="1"/>
    <col min="7277" max="7277" width="3" style="1238" hidden="1"/>
    <col min="7278" max="7517" width="8.625" style="1238" hidden="1"/>
    <col min="7518" max="7523" width="14.875" style="1238" hidden="1"/>
    <col min="7524" max="7525" width="15.875" style="1238" hidden="1"/>
    <col min="7526" max="7531" width="16.125" style="1238" hidden="1"/>
    <col min="7532" max="7532" width="6.125" style="1238" hidden="1"/>
    <col min="7533" max="7533" width="3" style="1238" hidden="1"/>
    <col min="7534" max="7773" width="8.625" style="1238" hidden="1"/>
    <col min="7774" max="7779" width="14.875" style="1238" hidden="1"/>
    <col min="7780" max="7781" width="15.875" style="1238" hidden="1"/>
    <col min="7782" max="7787" width="16.125" style="1238" hidden="1"/>
    <col min="7788" max="7788" width="6.125" style="1238" hidden="1"/>
    <col min="7789" max="7789" width="3" style="1238" hidden="1"/>
    <col min="7790" max="8029" width="8.625" style="1238" hidden="1"/>
    <col min="8030" max="8035" width="14.875" style="1238" hidden="1"/>
    <col min="8036" max="8037" width="15.875" style="1238" hidden="1"/>
    <col min="8038" max="8043" width="16.125" style="1238" hidden="1"/>
    <col min="8044" max="8044" width="6.125" style="1238" hidden="1"/>
    <col min="8045" max="8045" width="3" style="1238" hidden="1"/>
    <col min="8046" max="8285" width="8.625" style="1238" hidden="1"/>
    <col min="8286" max="8291" width="14.875" style="1238" hidden="1"/>
    <col min="8292" max="8293" width="15.875" style="1238" hidden="1"/>
    <col min="8294" max="8299" width="16.125" style="1238" hidden="1"/>
    <col min="8300" max="8300" width="6.125" style="1238" hidden="1"/>
    <col min="8301" max="8301" width="3" style="1238" hidden="1"/>
    <col min="8302" max="8541" width="8.625" style="1238" hidden="1"/>
    <col min="8542" max="8547" width="14.875" style="1238" hidden="1"/>
    <col min="8548" max="8549" width="15.875" style="1238" hidden="1"/>
    <col min="8550" max="8555" width="16.125" style="1238" hidden="1"/>
    <col min="8556" max="8556" width="6.125" style="1238" hidden="1"/>
    <col min="8557" max="8557" width="3" style="1238" hidden="1"/>
    <col min="8558" max="8797" width="8.625" style="1238" hidden="1"/>
    <col min="8798" max="8803" width="14.875" style="1238" hidden="1"/>
    <col min="8804" max="8805" width="15.875" style="1238" hidden="1"/>
    <col min="8806" max="8811" width="16.125" style="1238" hidden="1"/>
    <col min="8812" max="8812" width="6.125" style="1238" hidden="1"/>
    <col min="8813" max="8813" width="3" style="1238" hidden="1"/>
    <col min="8814" max="9053" width="8.625" style="1238" hidden="1"/>
    <col min="9054" max="9059" width="14.875" style="1238" hidden="1"/>
    <col min="9060" max="9061" width="15.875" style="1238" hidden="1"/>
    <col min="9062" max="9067" width="16.125" style="1238" hidden="1"/>
    <col min="9068" max="9068" width="6.125" style="1238" hidden="1"/>
    <col min="9069" max="9069" width="3" style="1238" hidden="1"/>
    <col min="9070" max="9309" width="8.625" style="1238" hidden="1"/>
    <col min="9310" max="9315" width="14.875" style="1238" hidden="1"/>
    <col min="9316" max="9317" width="15.875" style="1238" hidden="1"/>
    <col min="9318" max="9323" width="16.125" style="1238" hidden="1"/>
    <col min="9324" max="9324" width="6.125" style="1238" hidden="1"/>
    <col min="9325" max="9325" width="3" style="1238" hidden="1"/>
    <col min="9326" max="9565" width="8.625" style="1238" hidden="1"/>
    <col min="9566" max="9571" width="14.875" style="1238" hidden="1"/>
    <col min="9572" max="9573" width="15.875" style="1238" hidden="1"/>
    <col min="9574" max="9579" width="16.125" style="1238" hidden="1"/>
    <col min="9580" max="9580" width="6.125" style="1238" hidden="1"/>
    <col min="9581" max="9581" width="3" style="1238" hidden="1"/>
    <col min="9582" max="9821" width="8.625" style="1238" hidden="1"/>
    <col min="9822" max="9827" width="14.875" style="1238" hidden="1"/>
    <col min="9828" max="9829" width="15.875" style="1238" hidden="1"/>
    <col min="9830" max="9835" width="16.125" style="1238" hidden="1"/>
    <col min="9836" max="9836" width="6.125" style="1238" hidden="1"/>
    <col min="9837" max="9837" width="3" style="1238" hidden="1"/>
    <col min="9838" max="10077" width="8.625" style="1238" hidden="1"/>
    <col min="10078" max="10083" width="14.875" style="1238" hidden="1"/>
    <col min="10084" max="10085" width="15.875" style="1238" hidden="1"/>
    <col min="10086" max="10091" width="16.125" style="1238" hidden="1"/>
    <col min="10092" max="10092" width="6.125" style="1238" hidden="1"/>
    <col min="10093" max="10093" width="3" style="1238" hidden="1"/>
    <col min="10094" max="10333" width="8.625" style="1238" hidden="1"/>
    <col min="10334" max="10339" width="14.875" style="1238" hidden="1"/>
    <col min="10340" max="10341" width="15.875" style="1238" hidden="1"/>
    <col min="10342" max="10347" width="16.125" style="1238" hidden="1"/>
    <col min="10348" max="10348" width="6.125" style="1238" hidden="1"/>
    <col min="10349" max="10349" width="3" style="1238" hidden="1"/>
    <col min="10350" max="10589" width="8.625" style="1238" hidden="1"/>
    <col min="10590" max="10595" width="14.875" style="1238" hidden="1"/>
    <col min="10596" max="10597" width="15.875" style="1238" hidden="1"/>
    <col min="10598" max="10603" width="16.125" style="1238" hidden="1"/>
    <col min="10604" max="10604" width="6.125" style="1238" hidden="1"/>
    <col min="10605" max="10605" width="3" style="1238" hidden="1"/>
    <col min="10606" max="10845" width="8.625" style="1238" hidden="1"/>
    <col min="10846" max="10851" width="14.875" style="1238" hidden="1"/>
    <col min="10852" max="10853" width="15.875" style="1238" hidden="1"/>
    <col min="10854" max="10859" width="16.125" style="1238" hidden="1"/>
    <col min="10860" max="10860" width="6.125" style="1238" hidden="1"/>
    <col min="10861" max="10861" width="3" style="1238" hidden="1"/>
    <col min="10862" max="11101" width="8.625" style="1238" hidden="1"/>
    <col min="11102" max="11107" width="14.875" style="1238" hidden="1"/>
    <col min="11108" max="11109" width="15.875" style="1238" hidden="1"/>
    <col min="11110" max="11115" width="16.125" style="1238" hidden="1"/>
    <col min="11116" max="11116" width="6.125" style="1238" hidden="1"/>
    <col min="11117" max="11117" width="3" style="1238" hidden="1"/>
    <col min="11118" max="11357" width="8.625" style="1238" hidden="1"/>
    <col min="11358" max="11363" width="14.875" style="1238" hidden="1"/>
    <col min="11364" max="11365" width="15.875" style="1238" hidden="1"/>
    <col min="11366" max="11371" width="16.125" style="1238" hidden="1"/>
    <col min="11372" max="11372" width="6.125" style="1238" hidden="1"/>
    <col min="11373" max="11373" width="3" style="1238" hidden="1"/>
    <col min="11374" max="11613" width="8.625" style="1238" hidden="1"/>
    <col min="11614" max="11619" width="14.875" style="1238" hidden="1"/>
    <col min="11620" max="11621" width="15.875" style="1238" hidden="1"/>
    <col min="11622" max="11627" width="16.125" style="1238" hidden="1"/>
    <col min="11628" max="11628" width="6.125" style="1238" hidden="1"/>
    <col min="11629" max="11629" width="3" style="1238" hidden="1"/>
    <col min="11630" max="11869" width="8.625" style="1238" hidden="1"/>
    <col min="11870" max="11875" width="14.875" style="1238" hidden="1"/>
    <col min="11876" max="11877" width="15.875" style="1238" hidden="1"/>
    <col min="11878" max="11883" width="16.125" style="1238" hidden="1"/>
    <col min="11884" max="11884" width="6.125" style="1238" hidden="1"/>
    <col min="11885" max="11885" width="3" style="1238" hidden="1"/>
    <col min="11886" max="12125" width="8.625" style="1238" hidden="1"/>
    <col min="12126" max="12131" width="14.875" style="1238" hidden="1"/>
    <col min="12132" max="12133" width="15.875" style="1238" hidden="1"/>
    <col min="12134" max="12139" width="16.125" style="1238" hidden="1"/>
    <col min="12140" max="12140" width="6.125" style="1238" hidden="1"/>
    <col min="12141" max="12141" width="3" style="1238" hidden="1"/>
    <col min="12142" max="12381" width="8.625" style="1238" hidden="1"/>
    <col min="12382" max="12387" width="14.875" style="1238" hidden="1"/>
    <col min="12388" max="12389" width="15.875" style="1238" hidden="1"/>
    <col min="12390" max="12395" width="16.125" style="1238" hidden="1"/>
    <col min="12396" max="12396" width="6.125" style="1238" hidden="1"/>
    <col min="12397" max="12397" width="3" style="1238" hidden="1"/>
    <col min="12398" max="12637" width="8.625" style="1238" hidden="1"/>
    <col min="12638" max="12643" width="14.875" style="1238" hidden="1"/>
    <col min="12644" max="12645" width="15.875" style="1238" hidden="1"/>
    <col min="12646" max="12651" width="16.125" style="1238" hidden="1"/>
    <col min="12652" max="12652" width="6.125" style="1238" hidden="1"/>
    <col min="12653" max="12653" width="3" style="1238" hidden="1"/>
    <col min="12654" max="12893" width="8.625" style="1238" hidden="1"/>
    <col min="12894" max="12899" width="14.875" style="1238" hidden="1"/>
    <col min="12900" max="12901" width="15.875" style="1238" hidden="1"/>
    <col min="12902" max="12907" width="16.125" style="1238" hidden="1"/>
    <col min="12908" max="12908" width="6.125" style="1238" hidden="1"/>
    <col min="12909" max="12909" width="3" style="1238" hidden="1"/>
    <col min="12910" max="13149" width="8.625" style="1238" hidden="1"/>
    <col min="13150" max="13155" width="14.875" style="1238" hidden="1"/>
    <col min="13156" max="13157" width="15.875" style="1238" hidden="1"/>
    <col min="13158" max="13163" width="16.125" style="1238" hidden="1"/>
    <col min="13164" max="13164" width="6.125" style="1238" hidden="1"/>
    <col min="13165" max="13165" width="3" style="1238" hidden="1"/>
    <col min="13166" max="13405" width="8.625" style="1238" hidden="1"/>
    <col min="13406" max="13411" width="14.875" style="1238" hidden="1"/>
    <col min="13412" max="13413" width="15.875" style="1238" hidden="1"/>
    <col min="13414" max="13419" width="16.125" style="1238" hidden="1"/>
    <col min="13420" max="13420" width="6.125" style="1238" hidden="1"/>
    <col min="13421" max="13421" width="3" style="1238" hidden="1"/>
    <col min="13422" max="13661" width="8.625" style="1238" hidden="1"/>
    <col min="13662" max="13667" width="14.875" style="1238" hidden="1"/>
    <col min="13668" max="13669" width="15.875" style="1238" hidden="1"/>
    <col min="13670" max="13675" width="16.125" style="1238" hidden="1"/>
    <col min="13676" max="13676" width="6.125" style="1238" hidden="1"/>
    <col min="13677" max="13677" width="3" style="1238" hidden="1"/>
    <col min="13678" max="13917" width="8.625" style="1238" hidden="1"/>
    <col min="13918" max="13923" width="14.875" style="1238" hidden="1"/>
    <col min="13924" max="13925" width="15.875" style="1238" hidden="1"/>
    <col min="13926" max="13931" width="16.125" style="1238" hidden="1"/>
    <col min="13932" max="13932" width="6.125" style="1238" hidden="1"/>
    <col min="13933" max="13933" width="3" style="1238" hidden="1"/>
    <col min="13934" max="14173" width="8.625" style="1238" hidden="1"/>
    <col min="14174" max="14179" width="14.875" style="1238" hidden="1"/>
    <col min="14180" max="14181" width="15.875" style="1238" hidden="1"/>
    <col min="14182" max="14187" width="16.125" style="1238" hidden="1"/>
    <col min="14188" max="14188" width="6.125" style="1238" hidden="1"/>
    <col min="14189" max="14189" width="3" style="1238" hidden="1"/>
    <col min="14190" max="14429" width="8.625" style="1238" hidden="1"/>
    <col min="14430" max="14435" width="14.875" style="1238" hidden="1"/>
    <col min="14436" max="14437" width="15.875" style="1238" hidden="1"/>
    <col min="14438" max="14443" width="16.125" style="1238" hidden="1"/>
    <col min="14444" max="14444" width="6.125" style="1238" hidden="1"/>
    <col min="14445" max="14445" width="3" style="1238" hidden="1"/>
    <col min="14446" max="14685" width="8.625" style="1238" hidden="1"/>
    <col min="14686" max="14691" width="14.875" style="1238" hidden="1"/>
    <col min="14692" max="14693" width="15.875" style="1238" hidden="1"/>
    <col min="14694" max="14699" width="16.125" style="1238" hidden="1"/>
    <col min="14700" max="14700" width="6.125" style="1238" hidden="1"/>
    <col min="14701" max="14701" width="3" style="1238" hidden="1"/>
    <col min="14702" max="14941" width="8.625" style="1238" hidden="1"/>
    <col min="14942" max="14947" width="14.875" style="1238" hidden="1"/>
    <col min="14948" max="14949" width="15.875" style="1238" hidden="1"/>
    <col min="14950" max="14955" width="16.125" style="1238" hidden="1"/>
    <col min="14956" max="14956" width="6.125" style="1238" hidden="1"/>
    <col min="14957" max="14957" width="3" style="1238" hidden="1"/>
    <col min="14958" max="15197" width="8.625" style="1238" hidden="1"/>
    <col min="15198" max="15203" width="14.875" style="1238" hidden="1"/>
    <col min="15204" max="15205" width="15.875" style="1238" hidden="1"/>
    <col min="15206" max="15211" width="16.125" style="1238" hidden="1"/>
    <col min="15212" max="15212" width="6.125" style="1238" hidden="1"/>
    <col min="15213" max="15213" width="3" style="1238" hidden="1"/>
    <col min="15214" max="15453" width="8.625" style="1238" hidden="1"/>
    <col min="15454" max="15459" width="14.875" style="1238" hidden="1"/>
    <col min="15460" max="15461" width="15.875" style="1238" hidden="1"/>
    <col min="15462" max="15467" width="16.125" style="1238" hidden="1"/>
    <col min="15468" max="15468" width="6.125" style="1238" hidden="1"/>
    <col min="15469" max="15469" width="3" style="1238" hidden="1"/>
    <col min="15470" max="15709" width="8.625" style="1238" hidden="1"/>
    <col min="15710" max="15715" width="14.875" style="1238" hidden="1"/>
    <col min="15716" max="15717" width="15.875" style="1238" hidden="1"/>
    <col min="15718" max="15723" width="16.125" style="1238" hidden="1"/>
    <col min="15724" max="15724" width="6.125" style="1238" hidden="1"/>
    <col min="15725" max="15725" width="3" style="1238" hidden="1"/>
    <col min="15726" max="15965" width="8.625" style="1238" hidden="1"/>
    <col min="15966" max="15971" width="14.875" style="1238" hidden="1"/>
    <col min="15972" max="15973" width="15.875" style="1238" hidden="1"/>
    <col min="15974" max="15979" width="16.125" style="1238" hidden="1"/>
    <col min="15980" max="15980" width="6.125" style="1238" hidden="1"/>
    <col min="15981" max="15981" width="3" style="1238" hidden="1"/>
    <col min="15982" max="16221" width="8.625" style="1238" hidden="1"/>
    <col min="16222" max="16227" width="14.875" style="1238" hidden="1"/>
    <col min="16228" max="16229" width="15.875" style="1238" hidden="1"/>
    <col min="16230" max="16235" width="16.125" style="1238" hidden="1"/>
    <col min="16236" max="16236" width="6.125" style="1238" hidden="1"/>
    <col min="16237" max="16237" width="3" style="1238" hidden="1"/>
    <col min="16238" max="16384" width="8.625" style="1238" hidden="1"/>
  </cols>
  <sheetData>
    <row r="1" spans="1:143" ht="42.75" customHeight="1">
      <c r="A1" s="1236"/>
      <c r="B1" s="1237"/>
      <c r="DD1" s="1238"/>
      <c r="DE1" s="1238"/>
    </row>
    <row r="2" spans="1:143" ht="25.5" customHeight="1">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1238"/>
      <c r="DE2" s="1238"/>
    </row>
    <row r="3" spans="1:143" ht="25.5" customHeight="1">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1238"/>
      <c r="DE3" s="1238"/>
    </row>
    <row r="4" spans="1:143" s="270" customFormat="1">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c r="DF4" s="271"/>
      <c r="DG4" s="271"/>
      <c r="DH4" s="271"/>
      <c r="DI4" s="271"/>
      <c r="DJ4" s="271"/>
      <c r="DK4" s="271"/>
      <c r="DL4" s="271"/>
      <c r="DM4" s="271"/>
      <c r="DN4" s="271"/>
      <c r="DO4" s="271"/>
      <c r="DP4" s="271"/>
      <c r="DQ4" s="271"/>
      <c r="DR4" s="271"/>
      <c r="DS4" s="271"/>
      <c r="DT4" s="271"/>
      <c r="DU4" s="271"/>
      <c r="DV4" s="271"/>
      <c r="DW4" s="271"/>
    </row>
    <row r="5" spans="1:143" s="270" customFormat="1">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c r="DF5" s="271"/>
      <c r="DG5" s="271"/>
      <c r="DH5" s="271"/>
      <c r="DI5" s="271"/>
      <c r="DJ5" s="271"/>
      <c r="DK5" s="271"/>
      <c r="DL5" s="271"/>
      <c r="DM5" s="271"/>
      <c r="DN5" s="271"/>
      <c r="DO5" s="271"/>
      <c r="DP5" s="271"/>
      <c r="DQ5" s="271"/>
      <c r="DR5" s="271"/>
      <c r="DS5" s="271"/>
      <c r="DT5" s="271"/>
      <c r="DU5" s="271"/>
      <c r="DV5" s="271"/>
      <c r="DW5" s="271"/>
    </row>
    <row r="6" spans="1:143" s="270" customFormat="1">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c r="DF6" s="271"/>
      <c r="DG6" s="271"/>
      <c r="DH6" s="271"/>
      <c r="DI6" s="271"/>
      <c r="DJ6" s="271"/>
      <c r="DK6" s="271"/>
      <c r="DL6" s="271"/>
      <c r="DM6" s="271"/>
      <c r="DN6" s="271"/>
      <c r="DO6" s="271"/>
      <c r="DP6" s="271"/>
      <c r="DQ6" s="271"/>
      <c r="DR6" s="271"/>
      <c r="DS6" s="271"/>
      <c r="DT6" s="271"/>
      <c r="DU6" s="271"/>
      <c r="DV6" s="271"/>
      <c r="DW6" s="271"/>
    </row>
    <row r="7" spans="1:143" s="270" customFormat="1">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c r="DF7" s="271"/>
      <c r="DG7" s="271"/>
      <c r="DH7" s="271"/>
      <c r="DI7" s="271"/>
      <c r="DJ7" s="271"/>
      <c r="DK7" s="271"/>
      <c r="DL7" s="271"/>
      <c r="DM7" s="271"/>
      <c r="DN7" s="271"/>
      <c r="DO7" s="271"/>
      <c r="DP7" s="271"/>
      <c r="DQ7" s="271"/>
      <c r="DR7" s="271"/>
      <c r="DS7" s="271"/>
      <c r="DT7" s="271"/>
      <c r="DU7" s="271"/>
      <c r="DV7" s="271"/>
      <c r="DW7" s="271"/>
    </row>
    <row r="8" spans="1:143" s="270" customFormat="1">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c r="DF8" s="271"/>
      <c r="DG8" s="271"/>
      <c r="DH8" s="271"/>
      <c r="DI8" s="271"/>
      <c r="DJ8" s="271"/>
      <c r="DK8" s="271"/>
      <c r="DL8" s="271"/>
      <c r="DM8" s="271"/>
      <c r="DN8" s="271"/>
      <c r="DO8" s="271"/>
      <c r="DP8" s="271"/>
      <c r="DQ8" s="271"/>
      <c r="DR8" s="271"/>
      <c r="DS8" s="271"/>
      <c r="DT8" s="271"/>
      <c r="DU8" s="271"/>
      <c r="DV8" s="271"/>
      <c r="DW8" s="271"/>
    </row>
    <row r="9" spans="1:143" s="270" customFormat="1">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c r="DF9" s="271"/>
      <c r="DG9" s="271"/>
      <c r="DH9" s="271"/>
      <c r="DI9" s="271"/>
      <c r="DJ9" s="271"/>
      <c r="DK9" s="271"/>
      <c r="DL9" s="271"/>
      <c r="DM9" s="271"/>
      <c r="DN9" s="271"/>
      <c r="DO9" s="271"/>
      <c r="DP9" s="271"/>
      <c r="DQ9" s="271"/>
      <c r="DR9" s="271"/>
      <c r="DS9" s="271"/>
      <c r="DT9" s="271"/>
      <c r="DU9" s="271"/>
      <c r="DV9" s="271"/>
      <c r="DW9" s="271"/>
    </row>
    <row r="10" spans="1:143" s="270" customFormat="1">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8"/>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8"/>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8"/>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8"/>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c r="DF18" s="271"/>
      <c r="DG18" s="271"/>
      <c r="DH18" s="271"/>
      <c r="DI18" s="271"/>
      <c r="DJ18" s="271"/>
      <c r="DK18" s="271"/>
      <c r="DL18" s="271"/>
      <c r="DM18" s="271"/>
      <c r="DN18" s="271"/>
      <c r="DO18" s="271"/>
      <c r="DP18" s="271"/>
      <c r="DQ18" s="271"/>
      <c r="DR18" s="271"/>
      <c r="DS18" s="271"/>
      <c r="DT18" s="271"/>
      <c r="DU18" s="271"/>
      <c r="DV18" s="271"/>
      <c r="DW18" s="271"/>
    </row>
    <row r="19" spans="1:351">
      <c r="DD19" s="1238"/>
      <c r="DE19" s="1238"/>
    </row>
    <row r="20" spans="1:351">
      <c r="DD20" s="1238"/>
      <c r="DE20" s="1238"/>
    </row>
    <row r="21" spans="1:351" ht="17.25">
      <c r="B21" s="1240"/>
      <c r="C21" s="1241"/>
      <c r="D21" s="1241"/>
      <c r="E21" s="1241"/>
      <c r="F21" s="1241"/>
      <c r="G21" s="1241"/>
      <c r="H21" s="1241"/>
      <c r="I21" s="1241"/>
      <c r="J21" s="1241"/>
      <c r="K21" s="1241"/>
      <c r="L21" s="1241"/>
      <c r="M21" s="1241"/>
      <c r="N21" s="1242"/>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2"/>
      <c r="AU21" s="1241"/>
      <c r="AV21" s="1241"/>
      <c r="AW21" s="1241"/>
      <c r="AX21" s="1241"/>
      <c r="AY21" s="1241"/>
      <c r="AZ21" s="1241"/>
      <c r="BA21" s="1241"/>
      <c r="BB21" s="1241"/>
      <c r="BC21" s="1241"/>
      <c r="BD21" s="1241"/>
      <c r="BE21" s="1241"/>
      <c r="BF21" s="1242"/>
      <c r="BG21" s="1241"/>
      <c r="BH21" s="1241"/>
      <c r="BI21" s="1241"/>
      <c r="BJ21" s="1241"/>
      <c r="BK21" s="1241"/>
      <c r="BL21" s="1241"/>
      <c r="BM21" s="1241"/>
      <c r="BN21" s="1241"/>
      <c r="BO21" s="1241"/>
      <c r="BP21" s="1241"/>
      <c r="BQ21" s="1241"/>
      <c r="BR21" s="1242"/>
      <c r="BS21" s="1241"/>
      <c r="BT21" s="1241"/>
      <c r="BU21" s="1241"/>
      <c r="BV21" s="1241"/>
      <c r="BW21" s="1241"/>
      <c r="BX21" s="1241"/>
      <c r="BY21" s="1241"/>
      <c r="BZ21" s="1241"/>
      <c r="CA21" s="1241"/>
      <c r="CB21" s="1241"/>
      <c r="CC21" s="1241"/>
      <c r="CD21" s="1242"/>
      <c r="CE21" s="1241"/>
      <c r="CF21" s="1241"/>
      <c r="CG21" s="1241"/>
      <c r="CH21" s="1241"/>
      <c r="CI21" s="1241"/>
      <c r="CJ21" s="1241"/>
      <c r="CK21" s="1241"/>
      <c r="CL21" s="1241"/>
      <c r="CM21" s="1241"/>
      <c r="CN21" s="1241"/>
      <c r="CO21" s="1241"/>
      <c r="CP21" s="1242"/>
      <c r="CQ21" s="1241"/>
      <c r="CR21" s="1241"/>
      <c r="CS21" s="1241"/>
      <c r="CT21" s="1241"/>
      <c r="CU21" s="1241"/>
      <c r="CV21" s="1241"/>
      <c r="CW21" s="1241"/>
      <c r="CX21" s="1241"/>
      <c r="CY21" s="1241"/>
      <c r="CZ21" s="1241"/>
      <c r="DA21" s="1241"/>
      <c r="DB21" s="1242"/>
      <c r="DC21" s="1241"/>
      <c r="DD21" s="1243"/>
      <c r="DE21" s="1238"/>
      <c r="MM21" s="1244"/>
    </row>
    <row r="22" spans="1:351" ht="17.25">
      <c r="B22" s="1245"/>
      <c r="MM22" s="1244"/>
    </row>
    <row r="23" spans="1:351">
      <c r="B23" s="1245"/>
    </row>
    <row r="24" spans="1:351">
      <c r="B24" s="1245"/>
    </row>
    <row r="25" spans="1:351">
      <c r="B25" s="1245"/>
    </row>
    <row r="26" spans="1:351">
      <c r="B26" s="1245"/>
    </row>
    <row r="27" spans="1:351">
      <c r="B27" s="1245"/>
    </row>
    <row r="28" spans="1:351">
      <c r="B28" s="1245"/>
    </row>
    <row r="29" spans="1:351">
      <c r="B29" s="1245"/>
    </row>
    <row r="30" spans="1:351">
      <c r="B30" s="1245"/>
    </row>
    <row r="31" spans="1:351">
      <c r="B31" s="1245"/>
    </row>
    <row r="32" spans="1:351">
      <c r="B32" s="1245"/>
    </row>
    <row r="33" spans="2:109">
      <c r="B33" s="1245"/>
    </row>
    <row r="34" spans="2:109">
      <c r="B34" s="1245"/>
    </row>
    <row r="35" spans="2:109">
      <c r="B35" s="1245"/>
    </row>
    <row r="36" spans="2:109">
      <c r="B36" s="1245"/>
    </row>
    <row r="37" spans="2:109">
      <c r="B37" s="1245"/>
    </row>
    <row r="38" spans="2:109">
      <c r="B38" s="1245"/>
    </row>
    <row r="39" spans="2:109">
      <c r="B39" s="1247"/>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9"/>
    </row>
    <row r="40" spans="2:109">
      <c r="B40" s="1250"/>
      <c r="DD40" s="1250"/>
      <c r="DE40" s="1238"/>
    </row>
    <row r="41" spans="2:109" ht="17.25">
      <c r="B41" s="1251" t="s">
        <v>592</v>
      </c>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1241"/>
      <c r="BD41" s="1241"/>
      <c r="BE41" s="1241"/>
      <c r="BF41" s="1241"/>
      <c r="BG41" s="1241"/>
      <c r="BH41" s="1241"/>
      <c r="BI41" s="1241"/>
      <c r="BJ41" s="1241"/>
      <c r="BK41" s="1241"/>
      <c r="BL41" s="1241"/>
      <c r="BM41" s="1241"/>
      <c r="BN41" s="1241"/>
      <c r="BO41" s="1241"/>
      <c r="BP41" s="1241"/>
      <c r="BQ41" s="1241"/>
      <c r="BR41" s="1241"/>
      <c r="BS41" s="1241"/>
      <c r="BT41" s="1241"/>
      <c r="BU41" s="1241"/>
      <c r="BV41" s="1241"/>
      <c r="BW41" s="1241"/>
      <c r="BX41" s="1241"/>
      <c r="BY41" s="1241"/>
      <c r="BZ41" s="1241"/>
      <c r="CA41" s="1241"/>
      <c r="CB41" s="1241"/>
      <c r="CC41" s="1241"/>
      <c r="CD41" s="1241"/>
      <c r="CE41" s="1241"/>
      <c r="CF41" s="1241"/>
      <c r="CG41" s="1241"/>
      <c r="CH41" s="1241"/>
      <c r="CI41" s="1241"/>
      <c r="CJ41" s="1241"/>
      <c r="CK41" s="1241"/>
      <c r="CL41" s="1241"/>
      <c r="CM41" s="1241"/>
      <c r="CN41" s="1241"/>
      <c r="CO41" s="1241"/>
      <c r="CP41" s="1241"/>
      <c r="CQ41" s="1241"/>
      <c r="CR41" s="1241"/>
      <c r="CS41" s="1241"/>
      <c r="CT41" s="1241"/>
      <c r="CU41" s="1241"/>
      <c r="CV41" s="1241"/>
      <c r="CW41" s="1241"/>
      <c r="CX41" s="1241"/>
      <c r="CY41" s="1241"/>
      <c r="CZ41" s="1241"/>
      <c r="DA41" s="1241"/>
      <c r="DB41" s="1241"/>
      <c r="DC41" s="1241"/>
      <c r="DD41" s="1243"/>
    </row>
    <row r="42" spans="2:109">
      <c r="B42" s="1245"/>
      <c r="G42" s="1252"/>
      <c r="I42" s="1253"/>
      <c r="J42" s="1253"/>
      <c r="K42" s="1253"/>
      <c r="AM42" s="1252"/>
      <c r="AN42" s="1252" t="s">
        <v>593</v>
      </c>
      <c r="AP42" s="1253"/>
      <c r="AQ42" s="1253"/>
      <c r="AR42" s="1253"/>
      <c r="AY42" s="1252"/>
      <c r="BA42" s="1253"/>
      <c r="BB42" s="1253"/>
      <c r="BC42" s="1253"/>
      <c r="BK42" s="1252"/>
      <c r="BM42" s="1253"/>
      <c r="BN42" s="1253"/>
      <c r="BO42" s="1253"/>
      <c r="BW42" s="1252"/>
      <c r="BY42" s="1253"/>
      <c r="BZ42" s="1253"/>
      <c r="CA42" s="1253"/>
      <c r="CI42" s="1252"/>
      <c r="CK42" s="1253"/>
      <c r="CL42" s="1253"/>
      <c r="CM42" s="1253"/>
      <c r="CU42" s="1252"/>
      <c r="CW42" s="1253"/>
      <c r="CX42" s="1253"/>
      <c r="CY42" s="1253"/>
    </row>
    <row r="43" spans="2:109" ht="13.5" customHeight="1">
      <c r="B43" s="1245"/>
      <c r="AN43" s="1254" t="s">
        <v>594</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c r="B44" s="1245"/>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c r="B45" s="1245"/>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c r="B46" s="1245"/>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c r="B47" s="1245"/>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c r="B48" s="1245"/>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c r="B49" s="1245"/>
      <c r="AN49" s="1238" t="s">
        <v>595</v>
      </c>
    </row>
    <row r="50" spans="1:109">
      <c r="B50" s="1245"/>
      <c r="G50" s="1264"/>
      <c r="H50" s="1264"/>
      <c r="I50" s="1264"/>
      <c r="J50" s="1264"/>
      <c r="K50" s="1265"/>
      <c r="L50" s="1265"/>
      <c r="M50" s="1266"/>
      <c r="N50" s="126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70" t="s">
        <v>550</v>
      </c>
      <c r="BQ50" s="1270"/>
      <c r="BR50" s="1270"/>
      <c r="BS50" s="1270"/>
      <c r="BT50" s="1270"/>
      <c r="BU50" s="1270"/>
      <c r="BV50" s="1270"/>
      <c r="BW50" s="1270"/>
      <c r="BX50" s="1270" t="s">
        <v>551</v>
      </c>
      <c r="BY50" s="1270"/>
      <c r="BZ50" s="1270"/>
      <c r="CA50" s="1270"/>
      <c r="CB50" s="1270"/>
      <c r="CC50" s="1270"/>
      <c r="CD50" s="1270"/>
      <c r="CE50" s="1270"/>
      <c r="CF50" s="1270" t="s">
        <v>552</v>
      </c>
      <c r="CG50" s="1270"/>
      <c r="CH50" s="1270"/>
      <c r="CI50" s="1270"/>
      <c r="CJ50" s="1270"/>
      <c r="CK50" s="1270"/>
      <c r="CL50" s="1270"/>
      <c r="CM50" s="1270"/>
      <c r="CN50" s="1270" t="s">
        <v>553</v>
      </c>
      <c r="CO50" s="1270"/>
      <c r="CP50" s="1270"/>
      <c r="CQ50" s="1270"/>
      <c r="CR50" s="1270"/>
      <c r="CS50" s="1270"/>
      <c r="CT50" s="1270"/>
      <c r="CU50" s="1270"/>
      <c r="CV50" s="1270" t="s">
        <v>554</v>
      </c>
      <c r="CW50" s="1270"/>
      <c r="CX50" s="1270"/>
      <c r="CY50" s="1270"/>
      <c r="CZ50" s="1270"/>
      <c r="DA50" s="1270"/>
      <c r="DB50" s="1270"/>
      <c r="DC50" s="1270"/>
    </row>
    <row r="51" spans="1:109" ht="13.5" customHeight="1">
      <c r="B51" s="1245"/>
      <c r="G51" s="1271"/>
      <c r="H51" s="1271"/>
      <c r="I51" s="1272"/>
      <c r="J51" s="1272"/>
      <c r="K51" s="1273"/>
      <c r="L51" s="1273"/>
      <c r="M51" s="1273"/>
      <c r="N51" s="1273"/>
      <c r="AM51" s="1263"/>
      <c r="AN51" s="1274" t="s">
        <v>596</v>
      </c>
      <c r="AO51" s="1274"/>
      <c r="AP51" s="1274"/>
      <c r="AQ51" s="1274"/>
      <c r="AR51" s="1274"/>
      <c r="AS51" s="1274"/>
      <c r="AT51" s="1274"/>
      <c r="AU51" s="1274"/>
      <c r="AV51" s="1274"/>
      <c r="AW51" s="1274"/>
      <c r="AX51" s="1274"/>
      <c r="AY51" s="1274"/>
      <c r="AZ51" s="1274"/>
      <c r="BA51" s="1274"/>
      <c r="BB51" s="1274" t="s">
        <v>597</v>
      </c>
      <c r="BC51" s="1274"/>
      <c r="BD51" s="1274"/>
      <c r="BE51" s="1274"/>
      <c r="BF51" s="1274"/>
      <c r="BG51" s="1274"/>
      <c r="BH51" s="1274"/>
      <c r="BI51" s="1274"/>
      <c r="BJ51" s="1274"/>
      <c r="BK51" s="1274"/>
      <c r="BL51" s="1274"/>
      <c r="BM51" s="1274"/>
      <c r="BN51" s="1274"/>
      <c r="BO51" s="1274"/>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5"/>
      <c r="CW51" s="1276"/>
      <c r="CX51" s="1276"/>
      <c r="CY51" s="1276"/>
      <c r="CZ51" s="1276"/>
      <c r="DA51" s="1276"/>
      <c r="DB51" s="1276"/>
      <c r="DC51" s="1276"/>
    </row>
    <row r="52" spans="1:109">
      <c r="B52" s="1245"/>
      <c r="G52" s="1271"/>
      <c r="H52" s="1271"/>
      <c r="I52" s="1272"/>
      <c r="J52" s="1272"/>
      <c r="K52" s="1273"/>
      <c r="L52" s="1273"/>
      <c r="M52" s="1273"/>
      <c r="N52" s="1273"/>
      <c r="AM52" s="126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1253"/>
      <c r="B53" s="1245"/>
      <c r="G53" s="1271"/>
      <c r="H53" s="1271"/>
      <c r="I53" s="1264"/>
      <c r="J53" s="1264"/>
      <c r="K53" s="1273"/>
      <c r="L53" s="1273"/>
      <c r="M53" s="1273"/>
      <c r="N53" s="1273"/>
      <c r="AM53" s="1263"/>
      <c r="AN53" s="1274"/>
      <c r="AO53" s="1274"/>
      <c r="AP53" s="1274"/>
      <c r="AQ53" s="1274"/>
      <c r="AR53" s="1274"/>
      <c r="AS53" s="1274"/>
      <c r="AT53" s="1274"/>
      <c r="AU53" s="1274"/>
      <c r="AV53" s="1274"/>
      <c r="AW53" s="1274"/>
      <c r="AX53" s="1274"/>
      <c r="AY53" s="1274"/>
      <c r="AZ53" s="1274"/>
      <c r="BA53" s="1274"/>
      <c r="BB53" s="1274" t="s">
        <v>598</v>
      </c>
      <c r="BC53" s="1274"/>
      <c r="BD53" s="1274"/>
      <c r="BE53" s="1274"/>
      <c r="BF53" s="1274"/>
      <c r="BG53" s="1274"/>
      <c r="BH53" s="1274"/>
      <c r="BI53" s="1274"/>
      <c r="BJ53" s="1274"/>
      <c r="BK53" s="1274"/>
      <c r="BL53" s="1274"/>
      <c r="BM53" s="1274"/>
      <c r="BN53" s="1274"/>
      <c r="BO53" s="1274"/>
      <c r="BP53" s="1275"/>
      <c r="BQ53" s="1276"/>
      <c r="BR53" s="1276"/>
      <c r="BS53" s="1276"/>
      <c r="BT53" s="1276"/>
      <c r="BU53" s="1276"/>
      <c r="BV53" s="1276"/>
      <c r="BW53" s="1276"/>
      <c r="BX53" s="1275"/>
      <c r="BY53" s="1276"/>
      <c r="BZ53" s="1276"/>
      <c r="CA53" s="1276"/>
      <c r="CB53" s="1276"/>
      <c r="CC53" s="1276"/>
      <c r="CD53" s="1276"/>
      <c r="CE53" s="1276"/>
      <c r="CF53" s="1276">
        <v>61.1</v>
      </c>
      <c r="CG53" s="1276"/>
      <c r="CH53" s="1276"/>
      <c r="CI53" s="1276"/>
      <c r="CJ53" s="1276"/>
      <c r="CK53" s="1276"/>
      <c r="CL53" s="1276"/>
      <c r="CM53" s="1276"/>
      <c r="CN53" s="1276">
        <v>60.4</v>
      </c>
      <c r="CO53" s="1276"/>
      <c r="CP53" s="1276"/>
      <c r="CQ53" s="1276"/>
      <c r="CR53" s="1276"/>
      <c r="CS53" s="1276"/>
      <c r="CT53" s="1276"/>
      <c r="CU53" s="1276"/>
      <c r="CV53" s="1275"/>
      <c r="CW53" s="1276"/>
      <c r="CX53" s="1276"/>
      <c r="CY53" s="1276"/>
      <c r="CZ53" s="1276"/>
      <c r="DA53" s="1276"/>
      <c r="DB53" s="1276"/>
      <c r="DC53" s="1276"/>
    </row>
    <row r="54" spans="1:109">
      <c r="A54" s="1253"/>
      <c r="B54" s="1245"/>
      <c r="G54" s="1271"/>
      <c r="H54" s="1271"/>
      <c r="I54" s="1264"/>
      <c r="J54" s="1264"/>
      <c r="K54" s="1273"/>
      <c r="L54" s="1273"/>
      <c r="M54" s="1273"/>
      <c r="N54" s="1273"/>
      <c r="AM54" s="126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1253"/>
      <c r="B55" s="1245"/>
      <c r="G55" s="1264"/>
      <c r="H55" s="1264"/>
      <c r="I55" s="1264"/>
      <c r="J55" s="1264"/>
      <c r="K55" s="1273"/>
      <c r="L55" s="1273"/>
      <c r="M55" s="1273"/>
      <c r="N55" s="1273"/>
      <c r="AN55" s="1270" t="s">
        <v>599</v>
      </c>
      <c r="AO55" s="1270"/>
      <c r="AP55" s="1270"/>
      <c r="AQ55" s="1270"/>
      <c r="AR55" s="1270"/>
      <c r="AS55" s="1270"/>
      <c r="AT55" s="1270"/>
      <c r="AU55" s="1270"/>
      <c r="AV55" s="1270"/>
      <c r="AW55" s="1270"/>
      <c r="AX55" s="1270"/>
      <c r="AY55" s="1270"/>
      <c r="AZ55" s="1270"/>
      <c r="BA55" s="1270"/>
      <c r="BB55" s="1274" t="s">
        <v>597</v>
      </c>
      <c r="BC55" s="1274"/>
      <c r="BD55" s="1274"/>
      <c r="BE55" s="1274"/>
      <c r="BF55" s="1274"/>
      <c r="BG55" s="1274"/>
      <c r="BH55" s="1274"/>
      <c r="BI55" s="1274"/>
      <c r="BJ55" s="1274"/>
      <c r="BK55" s="1274"/>
      <c r="BL55" s="1274"/>
      <c r="BM55" s="1274"/>
      <c r="BN55" s="1274"/>
      <c r="BO55" s="1274"/>
      <c r="BP55" s="1275"/>
      <c r="BQ55" s="1276"/>
      <c r="BR55" s="1276"/>
      <c r="BS55" s="1276"/>
      <c r="BT55" s="1276"/>
      <c r="BU55" s="1276"/>
      <c r="BV55" s="1276"/>
      <c r="BW55" s="1276"/>
      <c r="BX55" s="1275"/>
      <c r="BY55" s="1276"/>
      <c r="BZ55" s="1276"/>
      <c r="CA55" s="1276"/>
      <c r="CB55" s="1276"/>
      <c r="CC55" s="1276"/>
      <c r="CD55" s="1276"/>
      <c r="CE55" s="1276"/>
      <c r="CF55" s="1276">
        <v>13</v>
      </c>
      <c r="CG55" s="1276"/>
      <c r="CH55" s="1276"/>
      <c r="CI55" s="1276"/>
      <c r="CJ55" s="1276"/>
      <c r="CK55" s="1276"/>
      <c r="CL55" s="1276"/>
      <c r="CM55" s="1276"/>
      <c r="CN55" s="1276">
        <v>21</v>
      </c>
      <c r="CO55" s="1276"/>
      <c r="CP55" s="1276"/>
      <c r="CQ55" s="1276"/>
      <c r="CR55" s="1276"/>
      <c r="CS55" s="1276"/>
      <c r="CT55" s="1276"/>
      <c r="CU55" s="1276"/>
      <c r="CV55" s="1275"/>
      <c r="CW55" s="1276"/>
      <c r="CX55" s="1276"/>
      <c r="CY55" s="1276"/>
      <c r="CZ55" s="1276"/>
      <c r="DA55" s="1276"/>
      <c r="DB55" s="1276"/>
      <c r="DC55" s="1276"/>
    </row>
    <row r="56" spans="1:109">
      <c r="A56" s="1253"/>
      <c r="B56" s="1245"/>
      <c r="G56" s="1264"/>
      <c r="H56" s="1264"/>
      <c r="I56" s="1264"/>
      <c r="J56" s="1264"/>
      <c r="K56" s="1273"/>
      <c r="L56" s="1273"/>
      <c r="M56" s="1273"/>
      <c r="N56" s="1273"/>
      <c r="AN56" s="1270"/>
      <c r="AO56" s="1270"/>
      <c r="AP56" s="1270"/>
      <c r="AQ56" s="1270"/>
      <c r="AR56" s="1270"/>
      <c r="AS56" s="1270"/>
      <c r="AT56" s="1270"/>
      <c r="AU56" s="1270"/>
      <c r="AV56" s="1270"/>
      <c r="AW56" s="1270"/>
      <c r="AX56" s="1270"/>
      <c r="AY56" s="1270"/>
      <c r="AZ56" s="1270"/>
      <c r="BA56" s="1270"/>
      <c r="BB56" s="1274"/>
      <c r="BC56" s="1274"/>
      <c r="BD56" s="1274"/>
      <c r="BE56" s="1274"/>
      <c r="BF56" s="1274"/>
      <c r="BG56" s="1274"/>
      <c r="BH56" s="1274"/>
      <c r="BI56" s="1274"/>
      <c r="BJ56" s="1274"/>
      <c r="BK56" s="1274"/>
      <c r="BL56" s="1274"/>
      <c r="BM56" s="1274"/>
      <c r="BN56" s="1274"/>
      <c r="BO56" s="1274"/>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253" customFormat="1">
      <c r="B57" s="1277"/>
      <c r="G57" s="1264"/>
      <c r="H57" s="1264"/>
      <c r="I57" s="1278"/>
      <c r="J57" s="1278"/>
      <c r="K57" s="1273"/>
      <c r="L57" s="1273"/>
      <c r="M57" s="1273"/>
      <c r="N57" s="1273"/>
      <c r="AM57" s="1238"/>
      <c r="AN57" s="1270"/>
      <c r="AO57" s="1270"/>
      <c r="AP57" s="1270"/>
      <c r="AQ57" s="1270"/>
      <c r="AR57" s="1270"/>
      <c r="AS57" s="1270"/>
      <c r="AT57" s="1270"/>
      <c r="AU57" s="1270"/>
      <c r="AV57" s="1270"/>
      <c r="AW57" s="1270"/>
      <c r="AX57" s="1270"/>
      <c r="AY57" s="1270"/>
      <c r="AZ57" s="1270"/>
      <c r="BA57" s="1270"/>
      <c r="BB57" s="1274" t="s">
        <v>598</v>
      </c>
      <c r="BC57" s="1274"/>
      <c r="BD57" s="1274"/>
      <c r="BE57" s="1274"/>
      <c r="BF57" s="1274"/>
      <c r="BG57" s="1274"/>
      <c r="BH57" s="1274"/>
      <c r="BI57" s="1274"/>
      <c r="BJ57" s="1274"/>
      <c r="BK57" s="1274"/>
      <c r="BL57" s="1274"/>
      <c r="BM57" s="1274"/>
      <c r="BN57" s="1274"/>
      <c r="BO57" s="1274"/>
      <c r="BP57" s="1275"/>
      <c r="BQ57" s="1276"/>
      <c r="BR57" s="1276"/>
      <c r="BS57" s="1276"/>
      <c r="BT57" s="1276"/>
      <c r="BU57" s="1276"/>
      <c r="BV57" s="1276"/>
      <c r="BW57" s="1276"/>
      <c r="BX57" s="1275"/>
      <c r="BY57" s="1276"/>
      <c r="BZ57" s="1276"/>
      <c r="CA57" s="1276"/>
      <c r="CB57" s="1276"/>
      <c r="CC57" s="1276"/>
      <c r="CD57" s="1276"/>
      <c r="CE57" s="1276"/>
      <c r="CF57" s="1276">
        <v>53.4</v>
      </c>
      <c r="CG57" s="1276"/>
      <c r="CH57" s="1276"/>
      <c r="CI57" s="1276"/>
      <c r="CJ57" s="1276"/>
      <c r="CK57" s="1276"/>
      <c r="CL57" s="1276"/>
      <c r="CM57" s="1276"/>
      <c r="CN57" s="1276">
        <v>56.1</v>
      </c>
      <c r="CO57" s="1276"/>
      <c r="CP57" s="1276"/>
      <c r="CQ57" s="1276"/>
      <c r="CR57" s="1276"/>
      <c r="CS57" s="1276"/>
      <c r="CT57" s="1276"/>
      <c r="CU57" s="1276"/>
      <c r="CV57" s="1275"/>
      <c r="CW57" s="1276"/>
      <c r="CX57" s="1276"/>
      <c r="CY57" s="1276"/>
      <c r="CZ57" s="1276"/>
      <c r="DA57" s="1276"/>
      <c r="DB57" s="1276"/>
      <c r="DC57" s="1276"/>
      <c r="DD57" s="1279"/>
      <c r="DE57" s="1277"/>
    </row>
    <row r="58" spans="1:109" s="1253" customFormat="1">
      <c r="A58" s="1238"/>
      <c r="B58" s="1277"/>
      <c r="G58" s="1264"/>
      <c r="H58" s="1264"/>
      <c r="I58" s="1278"/>
      <c r="J58" s="1278"/>
      <c r="K58" s="1273"/>
      <c r="L58" s="1273"/>
      <c r="M58" s="1273"/>
      <c r="N58" s="1273"/>
      <c r="AM58" s="1238"/>
      <c r="AN58" s="1270"/>
      <c r="AO58" s="1270"/>
      <c r="AP58" s="1270"/>
      <c r="AQ58" s="1270"/>
      <c r="AR58" s="1270"/>
      <c r="AS58" s="1270"/>
      <c r="AT58" s="1270"/>
      <c r="AU58" s="1270"/>
      <c r="AV58" s="1270"/>
      <c r="AW58" s="1270"/>
      <c r="AX58" s="1270"/>
      <c r="AY58" s="1270"/>
      <c r="AZ58" s="1270"/>
      <c r="BA58" s="1270"/>
      <c r="BB58" s="1274"/>
      <c r="BC58" s="1274"/>
      <c r="BD58" s="1274"/>
      <c r="BE58" s="1274"/>
      <c r="BF58" s="1274"/>
      <c r="BG58" s="1274"/>
      <c r="BH58" s="1274"/>
      <c r="BI58" s="1274"/>
      <c r="BJ58" s="1274"/>
      <c r="BK58" s="1274"/>
      <c r="BL58" s="1274"/>
      <c r="BM58" s="1274"/>
      <c r="BN58" s="1274"/>
      <c r="BO58" s="1274"/>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279"/>
      <c r="DE58" s="1277"/>
    </row>
    <row r="59" spans="1:109" s="1253" customFormat="1">
      <c r="A59" s="1238"/>
      <c r="B59" s="1277"/>
      <c r="K59" s="1280"/>
      <c r="L59" s="1280"/>
      <c r="M59" s="1280"/>
      <c r="N59" s="1280"/>
      <c r="AQ59" s="1280"/>
      <c r="AR59" s="1280"/>
      <c r="AS59" s="1280"/>
      <c r="AT59" s="1280"/>
      <c r="BC59" s="1280"/>
      <c r="BD59" s="1280"/>
      <c r="BE59" s="1280"/>
      <c r="BF59" s="1280"/>
      <c r="BO59" s="1280"/>
      <c r="BP59" s="1280"/>
      <c r="BQ59" s="1280"/>
      <c r="BR59" s="1280"/>
      <c r="CA59" s="1280"/>
      <c r="CB59" s="1280"/>
      <c r="CC59" s="1280"/>
      <c r="CD59" s="1280"/>
      <c r="CM59" s="1280"/>
      <c r="CN59" s="1280"/>
      <c r="CO59" s="1280"/>
      <c r="CP59" s="1280"/>
      <c r="CY59" s="1280"/>
      <c r="CZ59" s="1280"/>
      <c r="DA59" s="1280"/>
      <c r="DB59" s="1280"/>
      <c r="DC59" s="1280"/>
      <c r="DD59" s="1279"/>
      <c r="DE59" s="1277"/>
    </row>
    <row r="60" spans="1:109" s="1253" customFormat="1">
      <c r="A60" s="1238"/>
      <c r="B60" s="1277"/>
      <c r="K60" s="1280"/>
      <c r="L60" s="1280"/>
      <c r="M60" s="1280"/>
      <c r="N60" s="1280"/>
      <c r="AQ60" s="1280"/>
      <c r="AR60" s="1280"/>
      <c r="AS60" s="1280"/>
      <c r="AT60" s="1280"/>
      <c r="BC60" s="1280"/>
      <c r="BD60" s="1280"/>
      <c r="BE60" s="1280"/>
      <c r="BF60" s="1280"/>
      <c r="BO60" s="1280"/>
      <c r="BP60" s="1280"/>
      <c r="BQ60" s="1280"/>
      <c r="BR60" s="1280"/>
      <c r="CA60" s="1280"/>
      <c r="CB60" s="1280"/>
      <c r="CC60" s="1280"/>
      <c r="CD60" s="1280"/>
      <c r="CM60" s="1280"/>
      <c r="CN60" s="1280"/>
      <c r="CO60" s="1280"/>
      <c r="CP60" s="1280"/>
      <c r="CY60" s="1280"/>
      <c r="CZ60" s="1280"/>
      <c r="DA60" s="1280"/>
      <c r="DB60" s="1280"/>
      <c r="DC60" s="1280"/>
      <c r="DD60" s="1279"/>
      <c r="DE60" s="1277"/>
    </row>
    <row r="61" spans="1:109" s="1253" customFormat="1">
      <c r="A61" s="1238"/>
      <c r="B61" s="1281"/>
      <c r="C61" s="1282"/>
      <c r="D61" s="1282"/>
      <c r="E61" s="1282"/>
      <c r="F61" s="1282"/>
      <c r="G61" s="1282"/>
      <c r="H61" s="1282"/>
      <c r="I61" s="1282"/>
      <c r="J61" s="1282"/>
      <c r="K61" s="1282"/>
      <c r="L61" s="1282"/>
      <c r="M61" s="1283"/>
      <c r="N61" s="1283"/>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3"/>
      <c r="AT61" s="1283"/>
      <c r="AU61" s="1282"/>
      <c r="AV61" s="1282"/>
      <c r="AW61" s="1282"/>
      <c r="AX61" s="1282"/>
      <c r="AY61" s="1282"/>
      <c r="AZ61" s="1282"/>
      <c r="BA61" s="1282"/>
      <c r="BB61" s="1282"/>
      <c r="BC61" s="1282"/>
      <c r="BD61" s="1282"/>
      <c r="BE61" s="1283"/>
      <c r="BF61" s="1283"/>
      <c r="BG61" s="1282"/>
      <c r="BH61" s="1282"/>
      <c r="BI61" s="1282"/>
      <c r="BJ61" s="1282"/>
      <c r="BK61" s="1282"/>
      <c r="BL61" s="1282"/>
      <c r="BM61" s="1282"/>
      <c r="BN61" s="1282"/>
      <c r="BO61" s="1282"/>
      <c r="BP61" s="1282"/>
      <c r="BQ61" s="1283"/>
      <c r="BR61" s="1283"/>
      <c r="BS61" s="1282"/>
      <c r="BT61" s="1282"/>
      <c r="BU61" s="1282"/>
      <c r="BV61" s="1282"/>
      <c r="BW61" s="1282"/>
      <c r="BX61" s="1282"/>
      <c r="BY61" s="1282"/>
      <c r="BZ61" s="1282"/>
      <c r="CA61" s="1282"/>
      <c r="CB61" s="1282"/>
      <c r="CC61" s="1283"/>
      <c r="CD61" s="1283"/>
      <c r="CE61" s="1282"/>
      <c r="CF61" s="1282"/>
      <c r="CG61" s="1282"/>
      <c r="CH61" s="1282"/>
      <c r="CI61" s="1282"/>
      <c r="CJ61" s="1282"/>
      <c r="CK61" s="1282"/>
      <c r="CL61" s="1282"/>
      <c r="CM61" s="1282"/>
      <c r="CN61" s="1282"/>
      <c r="CO61" s="1283"/>
      <c r="CP61" s="1283"/>
      <c r="CQ61" s="1282"/>
      <c r="CR61" s="1282"/>
      <c r="CS61" s="1282"/>
      <c r="CT61" s="1282"/>
      <c r="CU61" s="1282"/>
      <c r="CV61" s="1282"/>
      <c r="CW61" s="1282"/>
      <c r="CX61" s="1282"/>
      <c r="CY61" s="1282"/>
      <c r="CZ61" s="1282"/>
      <c r="DA61" s="1283"/>
      <c r="DB61" s="1283"/>
      <c r="DC61" s="1283"/>
      <c r="DD61" s="1284"/>
      <c r="DE61" s="1277"/>
    </row>
    <row r="62" spans="1:109">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38"/>
    </row>
    <row r="63" spans="1:109" ht="17.25">
      <c r="B63" s="1285" t="s">
        <v>600</v>
      </c>
    </row>
    <row r="64" spans="1:109">
      <c r="B64" s="1245"/>
      <c r="G64" s="1252"/>
      <c r="I64" s="1286"/>
      <c r="J64" s="1286"/>
      <c r="K64" s="1286"/>
      <c r="L64" s="1286"/>
      <c r="M64" s="1286"/>
      <c r="N64" s="1287"/>
      <c r="AM64" s="1252"/>
      <c r="AN64" s="1252" t="s">
        <v>593</v>
      </c>
      <c r="AP64" s="1253"/>
      <c r="AQ64" s="1253"/>
      <c r="AR64" s="1253"/>
      <c r="AY64" s="1252"/>
      <c r="BA64" s="1253"/>
      <c r="BB64" s="1253"/>
      <c r="BC64" s="1253"/>
      <c r="BK64" s="1252"/>
      <c r="BM64" s="1253"/>
      <c r="BN64" s="1253"/>
      <c r="BO64" s="1253"/>
      <c r="BW64" s="1252"/>
      <c r="BY64" s="1253"/>
      <c r="BZ64" s="1253"/>
      <c r="CA64" s="1253"/>
      <c r="CI64" s="1252"/>
      <c r="CK64" s="1253"/>
      <c r="CL64" s="1253"/>
      <c r="CM64" s="1253"/>
      <c r="CU64" s="1252"/>
      <c r="CW64" s="1253"/>
      <c r="CX64" s="1253"/>
      <c r="CY64" s="1253"/>
    </row>
    <row r="65" spans="2:107">
      <c r="B65" s="1245"/>
      <c r="AN65" s="1254" t="s">
        <v>601</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c r="B66" s="1245"/>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c r="B67" s="1245"/>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c r="B68" s="1245"/>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c r="B69" s="1245"/>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c r="B70" s="1245"/>
      <c r="H70" s="1288"/>
      <c r="I70" s="1288"/>
      <c r="J70" s="1289"/>
      <c r="K70" s="1289"/>
      <c r="L70" s="1290"/>
      <c r="M70" s="1289"/>
      <c r="N70" s="1290"/>
      <c r="AN70" s="1263"/>
      <c r="AO70" s="1263"/>
      <c r="AP70" s="1263"/>
      <c r="AZ70" s="1263"/>
      <c r="BA70" s="1263"/>
      <c r="BB70" s="1263"/>
      <c r="BL70" s="1263"/>
      <c r="BM70" s="1263"/>
      <c r="BN70" s="1263"/>
      <c r="BX70" s="1263"/>
      <c r="BY70" s="1263"/>
      <c r="BZ70" s="1263"/>
      <c r="CJ70" s="1263"/>
      <c r="CK70" s="1263"/>
      <c r="CL70" s="1263"/>
      <c r="CV70" s="1263"/>
      <c r="CW70" s="1263"/>
      <c r="CX70" s="1263"/>
    </row>
    <row r="71" spans="2:107">
      <c r="B71" s="1245"/>
      <c r="G71" s="1291"/>
      <c r="I71" s="1292"/>
      <c r="J71" s="1289"/>
      <c r="K71" s="1289"/>
      <c r="L71" s="1290"/>
      <c r="M71" s="1289"/>
      <c r="N71" s="1290"/>
      <c r="AM71" s="1291"/>
      <c r="AN71" s="1238" t="s">
        <v>595</v>
      </c>
    </row>
    <row r="72" spans="2:107">
      <c r="B72" s="1245"/>
      <c r="G72" s="1264"/>
      <c r="H72" s="1264"/>
      <c r="I72" s="1264"/>
      <c r="J72" s="1264"/>
      <c r="K72" s="1265"/>
      <c r="L72" s="1265"/>
      <c r="M72" s="1266"/>
      <c r="N72" s="126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70" t="s">
        <v>550</v>
      </c>
      <c r="BQ72" s="1270"/>
      <c r="BR72" s="1270"/>
      <c r="BS72" s="1270"/>
      <c r="BT72" s="1270"/>
      <c r="BU72" s="1270"/>
      <c r="BV72" s="1270"/>
      <c r="BW72" s="1270"/>
      <c r="BX72" s="1270" t="s">
        <v>551</v>
      </c>
      <c r="BY72" s="1270"/>
      <c r="BZ72" s="1270"/>
      <c r="CA72" s="1270"/>
      <c r="CB72" s="1270"/>
      <c r="CC72" s="1270"/>
      <c r="CD72" s="1270"/>
      <c r="CE72" s="1270"/>
      <c r="CF72" s="1270" t="s">
        <v>552</v>
      </c>
      <c r="CG72" s="1270"/>
      <c r="CH72" s="1270"/>
      <c r="CI72" s="1270"/>
      <c r="CJ72" s="1270"/>
      <c r="CK72" s="1270"/>
      <c r="CL72" s="1270"/>
      <c r="CM72" s="1270"/>
      <c r="CN72" s="1270" t="s">
        <v>553</v>
      </c>
      <c r="CO72" s="1270"/>
      <c r="CP72" s="1270"/>
      <c r="CQ72" s="1270"/>
      <c r="CR72" s="1270"/>
      <c r="CS72" s="1270"/>
      <c r="CT72" s="1270"/>
      <c r="CU72" s="1270"/>
      <c r="CV72" s="1270" t="s">
        <v>554</v>
      </c>
      <c r="CW72" s="1270"/>
      <c r="CX72" s="1270"/>
      <c r="CY72" s="1270"/>
      <c r="CZ72" s="1270"/>
      <c r="DA72" s="1270"/>
      <c r="DB72" s="1270"/>
      <c r="DC72" s="1270"/>
    </row>
    <row r="73" spans="2:107">
      <c r="B73" s="1245"/>
      <c r="G73" s="1271"/>
      <c r="H73" s="1271"/>
      <c r="I73" s="1271"/>
      <c r="J73" s="1271"/>
      <c r="K73" s="1293"/>
      <c r="L73" s="1293"/>
      <c r="M73" s="1293"/>
      <c r="N73" s="1293"/>
      <c r="AM73" s="1263"/>
      <c r="AN73" s="1274" t="s">
        <v>596</v>
      </c>
      <c r="AO73" s="1274"/>
      <c r="AP73" s="1274"/>
      <c r="AQ73" s="1274"/>
      <c r="AR73" s="1274"/>
      <c r="AS73" s="1274"/>
      <c r="AT73" s="1274"/>
      <c r="AU73" s="1274"/>
      <c r="AV73" s="1274"/>
      <c r="AW73" s="1274"/>
      <c r="AX73" s="1274"/>
      <c r="AY73" s="1274"/>
      <c r="AZ73" s="1274"/>
      <c r="BA73" s="1274"/>
      <c r="BB73" s="1274" t="s">
        <v>602</v>
      </c>
      <c r="BC73" s="1274"/>
      <c r="BD73" s="1274"/>
      <c r="BE73" s="1274"/>
      <c r="BF73" s="1274"/>
      <c r="BG73" s="1274"/>
      <c r="BH73" s="1274"/>
      <c r="BI73" s="1274"/>
      <c r="BJ73" s="1274"/>
      <c r="BK73" s="1274"/>
      <c r="BL73" s="1274"/>
      <c r="BM73" s="1274"/>
      <c r="BN73" s="1274"/>
      <c r="BO73" s="1274"/>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1245"/>
      <c r="G74" s="1271"/>
      <c r="H74" s="1271"/>
      <c r="I74" s="1271"/>
      <c r="J74" s="1271"/>
      <c r="K74" s="1293"/>
      <c r="L74" s="1293"/>
      <c r="M74" s="1293"/>
      <c r="N74" s="1293"/>
      <c r="AM74" s="126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1245"/>
      <c r="G75" s="1271"/>
      <c r="H75" s="1271"/>
      <c r="I75" s="1264"/>
      <c r="J75" s="1264"/>
      <c r="K75" s="1273"/>
      <c r="L75" s="1273"/>
      <c r="M75" s="1273"/>
      <c r="N75" s="1273"/>
      <c r="AM75" s="1263"/>
      <c r="AN75" s="1274"/>
      <c r="AO75" s="1274"/>
      <c r="AP75" s="1274"/>
      <c r="AQ75" s="1274"/>
      <c r="AR75" s="1274"/>
      <c r="AS75" s="1274"/>
      <c r="AT75" s="1274"/>
      <c r="AU75" s="1274"/>
      <c r="AV75" s="1274"/>
      <c r="AW75" s="1274"/>
      <c r="AX75" s="1274"/>
      <c r="AY75" s="1274"/>
      <c r="AZ75" s="1274"/>
      <c r="BA75" s="1274"/>
      <c r="BB75" s="1274" t="s">
        <v>603</v>
      </c>
      <c r="BC75" s="1274"/>
      <c r="BD75" s="1274"/>
      <c r="BE75" s="1274"/>
      <c r="BF75" s="1274"/>
      <c r="BG75" s="1274"/>
      <c r="BH75" s="1274"/>
      <c r="BI75" s="1274"/>
      <c r="BJ75" s="1274"/>
      <c r="BK75" s="1274"/>
      <c r="BL75" s="1274"/>
      <c r="BM75" s="1274"/>
      <c r="BN75" s="1274"/>
      <c r="BO75" s="1274"/>
      <c r="BP75" s="1276">
        <v>7.9</v>
      </c>
      <c r="BQ75" s="1276"/>
      <c r="BR75" s="1276"/>
      <c r="BS75" s="1276"/>
      <c r="BT75" s="1276"/>
      <c r="BU75" s="1276"/>
      <c r="BV75" s="1276"/>
      <c r="BW75" s="1276"/>
      <c r="BX75" s="1276">
        <v>7.4</v>
      </c>
      <c r="BY75" s="1276"/>
      <c r="BZ75" s="1276"/>
      <c r="CA75" s="1276"/>
      <c r="CB75" s="1276"/>
      <c r="CC75" s="1276"/>
      <c r="CD75" s="1276"/>
      <c r="CE75" s="1276"/>
      <c r="CF75" s="1276">
        <v>6.4</v>
      </c>
      <c r="CG75" s="1276"/>
      <c r="CH75" s="1276"/>
      <c r="CI75" s="1276"/>
      <c r="CJ75" s="1276"/>
      <c r="CK75" s="1276"/>
      <c r="CL75" s="1276"/>
      <c r="CM75" s="1276"/>
      <c r="CN75" s="1276">
        <v>5.5</v>
      </c>
      <c r="CO75" s="1276"/>
      <c r="CP75" s="1276"/>
      <c r="CQ75" s="1276"/>
      <c r="CR75" s="1276"/>
      <c r="CS75" s="1276"/>
      <c r="CT75" s="1276"/>
      <c r="CU75" s="1276"/>
      <c r="CV75" s="1276">
        <v>4.9000000000000004</v>
      </c>
      <c r="CW75" s="1276"/>
      <c r="CX75" s="1276"/>
      <c r="CY75" s="1276"/>
      <c r="CZ75" s="1276"/>
      <c r="DA75" s="1276"/>
      <c r="DB75" s="1276"/>
      <c r="DC75" s="1276"/>
    </row>
    <row r="76" spans="2:107">
      <c r="B76" s="1245"/>
      <c r="G76" s="1271"/>
      <c r="H76" s="1271"/>
      <c r="I76" s="1264"/>
      <c r="J76" s="1264"/>
      <c r="K76" s="1273"/>
      <c r="L76" s="1273"/>
      <c r="M76" s="1273"/>
      <c r="N76" s="1273"/>
      <c r="AM76" s="126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1245"/>
      <c r="G77" s="1264"/>
      <c r="H77" s="1264"/>
      <c r="I77" s="1264"/>
      <c r="J77" s="1264"/>
      <c r="K77" s="1293"/>
      <c r="L77" s="1293"/>
      <c r="M77" s="1293"/>
      <c r="N77" s="1293"/>
      <c r="AN77" s="1270" t="s">
        <v>599</v>
      </c>
      <c r="AO77" s="1270"/>
      <c r="AP77" s="1270"/>
      <c r="AQ77" s="1270"/>
      <c r="AR77" s="1270"/>
      <c r="AS77" s="1270"/>
      <c r="AT77" s="1270"/>
      <c r="AU77" s="1270"/>
      <c r="AV77" s="1270"/>
      <c r="AW77" s="1270"/>
      <c r="AX77" s="1270"/>
      <c r="AY77" s="1270"/>
      <c r="AZ77" s="1270"/>
      <c r="BA77" s="1270"/>
      <c r="BB77" s="1274" t="s">
        <v>604</v>
      </c>
      <c r="BC77" s="1274"/>
      <c r="BD77" s="1274"/>
      <c r="BE77" s="1274"/>
      <c r="BF77" s="1274"/>
      <c r="BG77" s="1274"/>
      <c r="BH77" s="1274"/>
      <c r="BI77" s="1274"/>
      <c r="BJ77" s="1274"/>
      <c r="BK77" s="1274"/>
      <c r="BL77" s="1274"/>
      <c r="BM77" s="1274"/>
      <c r="BN77" s="1274"/>
      <c r="BO77" s="1274"/>
      <c r="BP77" s="1276">
        <v>22.3</v>
      </c>
      <c r="BQ77" s="1276"/>
      <c r="BR77" s="1276"/>
      <c r="BS77" s="1276"/>
      <c r="BT77" s="1276"/>
      <c r="BU77" s="1276"/>
      <c r="BV77" s="1276"/>
      <c r="BW77" s="1276"/>
      <c r="BX77" s="1276">
        <v>20.3</v>
      </c>
      <c r="BY77" s="1276"/>
      <c r="BZ77" s="1276"/>
      <c r="CA77" s="1276"/>
      <c r="CB77" s="1276"/>
      <c r="CC77" s="1276"/>
      <c r="CD77" s="1276"/>
      <c r="CE77" s="1276"/>
      <c r="CF77" s="1276">
        <v>13</v>
      </c>
      <c r="CG77" s="1276"/>
      <c r="CH77" s="1276"/>
      <c r="CI77" s="1276"/>
      <c r="CJ77" s="1276"/>
      <c r="CK77" s="1276"/>
      <c r="CL77" s="1276"/>
      <c r="CM77" s="1276"/>
      <c r="CN77" s="1276">
        <v>21</v>
      </c>
      <c r="CO77" s="1276"/>
      <c r="CP77" s="1276"/>
      <c r="CQ77" s="1276"/>
      <c r="CR77" s="1276"/>
      <c r="CS77" s="1276"/>
      <c r="CT77" s="1276"/>
      <c r="CU77" s="1276"/>
      <c r="CV77" s="1276">
        <v>20.2</v>
      </c>
      <c r="CW77" s="1276"/>
      <c r="CX77" s="1276"/>
      <c r="CY77" s="1276"/>
      <c r="CZ77" s="1276"/>
      <c r="DA77" s="1276"/>
      <c r="DB77" s="1276"/>
      <c r="DC77" s="1276"/>
    </row>
    <row r="78" spans="2:107">
      <c r="B78" s="1245"/>
      <c r="G78" s="1264"/>
      <c r="H78" s="1264"/>
      <c r="I78" s="1264"/>
      <c r="J78" s="1264"/>
      <c r="K78" s="1293"/>
      <c r="L78" s="1293"/>
      <c r="M78" s="1293"/>
      <c r="N78" s="1293"/>
      <c r="AN78" s="1270"/>
      <c r="AO78" s="1270"/>
      <c r="AP78" s="1270"/>
      <c r="AQ78" s="1270"/>
      <c r="AR78" s="1270"/>
      <c r="AS78" s="1270"/>
      <c r="AT78" s="1270"/>
      <c r="AU78" s="1270"/>
      <c r="AV78" s="1270"/>
      <c r="AW78" s="1270"/>
      <c r="AX78" s="1270"/>
      <c r="AY78" s="1270"/>
      <c r="AZ78" s="1270"/>
      <c r="BA78" s="1270"/>
      <c r="BB78" s="1274"/>
      <c r="BC78" s="1274"/>
      <c r="BD78" s="1274"/>
      <c r="BE78" s="1274"/>
      <c r="BF78" s="1274"/>
      <c r="BG78" s="1274"/>
      <c r="BH78" s="1274"/>
      <c r="BI78" s="1274"/>
      <c r="BJ78" s="1274"/>
      <c r="BK78" s="1274"/>
      <c r="BL78" s="1274"/>
      <c r="BM78" s="1274"/>
      <c r="BN78" s="1274"/>
      <c r="BO78" s="1274"/>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1245"/>
      <c r="G79" s="1264"/>
      <c r="H79" s="1264"/>
      <c r="I79" s="1278"/>
      <c r="J79" s="1278"/>
      <c r="K79" s="1294"/>
      <c r="L79" s="1294"/>
      <c r="M79" s="1294"/>
      <c r="N79" s="1294"/>
      <c r="AN79" s="1270"/>
      <c r="AO79" s="1270"/>
      <c r="AP79" s="1270"/>
      <c r="AQ79" s="1270"/>
      <c r="AR79" s="1270"/>
      <c r="AS79" s="1270"/>
      <c r="AT79" s="1270"/>
      <c r="AU79" s="1270"/>
      <c r="AV79" s="1270"/>
      <c r="AW79" s="1270"/>
      <c r="AX79" s="1270"/>
      <c r="AY79" s="1270"/>
      <c r="AZ79" s="1270"/>
      <c r="BA79" s="1270"/>
      <c r="BB79" s="1274" t="s">
        <v>605</v>
      </c>
      <c r="BC79" s="1274"/>
      <c r="BD79" s="1274"/>
      <c r="BE79" s="1274"/>
      <c r="BF79" s="1274"/>
      <c r="BG79" s="1274"/>
      <c r="BH79" s="1274"/>
      <c r="BI79" s="1274"/>
      <c r="BJ79" s="1274"/>
      <c r="BK79" s="1274"/>
      <c r="BL79" s="1274"/>
      <c r="BM79" s="1274"/>
      <c r="BN79" s="1274"/>
      <c r="BO79" s="1274"/>
      <c r="BP79" s="1276">
        <v>8.5</v>
      </c>
      <c r="BQ79" s="1276"/>
      <c r="BR79" s="1276"/>
      <c r="BS79" s="1276"/>
      <c r="BT79" s="1276"/>
      <c r="BU79" s="1276"/>
      <c r="BV79" s="1276"/>
      <c r="BW79" s="1276"/>
      <c r="BX79" s="1276">
        <v>7.7</v>
      </c>
      <c r="BY79" s="1276"/>
      <c r="BZ79" s="1276"/>
      <c r="CA79" s="1276"/>
      <c r="CB79" s="1276"/>
      <c r="CC79" s="1276"/>
      <c r="CD79" s="1276"/>
      <c r="CE79" s="1276"/>
      <c r="CF79" s="1276">
        <v>6.8</v>
      </c>
      <c r="CG79" s="1276"/>
      <c r="CH79" s="1276"/>
      <c r="CI79" s="1276"/>
      <c r="CJ79" s="1276"/>
      <c r="CK79" s="1276"/>
      <c r="CL79" s="1276"/>
      <c r="CM79" s="1276"/>
      <c r="CN79" s="1276">
        <v>6.8</v>
      </c>
      <c r="CO79" s="1276"/>
      <c r="CP79" s="1276"/>
      <c r="CQ79" s="1276"/>
      <c r="CR79" s="1276"/>
      <c r="CS79" s="1276"/>
      <c r="CT79" s="1276"/>
      <c r="CU79" s="1276"/>
      <c r="CV79" s="1276">
        <v>6.8</v>
      </c>
      <c r="CW79" s="1276"/>
      <c r="CX79" s="1276"/>
      <c r="CY79" s="1276"/>
      <c r="CZ79" s="1276"/>
      <c r="DA79" s="1276"/>
      <c r="DB79" s="1276"/>
      <c r="DC79" s="1276"/>
    </row>
    <row r="80" spans="2:107">
      <c r="B80" s="1245"/>
      <c r="G80" s="1264"/>
      <c r="H80" s="1264"/>
      <c r="I80" s="1278"/>
      <c r="J80" s="1278"/>
      <c r="K80" s="1294"/>
      <c r="L80" s="1294"/>
      <c r="M80" s="1294"/>
      <c r="N80" s="1294"/>
      <c r="AN80" s="1270"/>
      <c r="AO80" s="1270"/>
      <c r="AP80" s="1270"/>
      <c r="AQ80" s="1270"/>
      <c r="AR80" s="1270"/>
      <c r="AS80" s="1270"/>
      <c r="AT80" s="1270"/>
      <c r="AU80" s="1270"/>
      <c r="AV80" s="1270"/>
      <c r="AW80" s="1270"/>
      <c r="AX80" s="1270"/>
      <c r="AY80" s="1270"/>
      <c r="AZ80" s="1270"/>
      <c r="BA80" s="1270"/>
      <c r="BB80" s="1274"/>
      <c r="BC80" s="1274"/>
      <c r="BD80" s="1274"/>
      <c r="BE80" s="1274"/>
      <c r="BF80" s="1274"/>
      <c r="BG80" s="1274"/>
      <c r="BH80" s="1274"/>
      <c r="BI80" s="1274"/>
      <c r="BJ80" s="1274"/>
      <c r="BK80" s="1274"/>
      <c r="BL80" s="1274"/>
      <c r="BM80" s="1274"/>
      <c r="BN80" s="1274"/>
      <c r="BO80" s="1274"/>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1245"/>
    </row>
    <row r="82" spans="2:109" ht="17.25">
      <c r="B82" s="1245"/>
      <c r="K82" s="1295"/>
      <c r="L82" s="1295"/>
      <c r="M82" s="1295"/>
      <c r="N82" s="1295"/>
      <c r="AQ82" s="1295"/>
      <c r="AR82" s="1295"/>
      <c r="AS82" s="1295"/>
      <c r="AT82" s="1295"/>
      <c r="BC82" s="1295"/>
      <c r="BD82" s="1295"/>
      <c r="BE82" s="1295"/>
      <c r="BF82" s="1295"/>
      <c r="BO82" s="1295"/>
      <c r="BP82" s="1295"/>
      <c r="BQ82" s="1295"/>
      <c r="BR82" s="1295"/>
      <c r="CA82" s="1295"/>
      <c r="CB82" s="1295"/>
      <c r="CC82" s="1295"/>
      <c r="CD82" s="1295"/>
      <c r="CM82" s="1295"/>
      <c r="CN82" s="1295"/>
      <c r="CO82" s="1295"/>
      <c r="CP82" s="1295"/>
      <c r="CY82" s="1295"/>
      <c r="CZ82" s="1295"/>
      <c r="DA82" s="1295"/>
      <c r="DB82" s="1295"/>
      <c r="DC82" s="1295"/>
    </row>
    <row r="83" spans="2:109">
      <c r="B83" s="1247"/>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9"/>
    </row>
    <row r="84" spans="2:109">
      <c r="DD84" s="1238"/>
      <c r="DE84" s="1238"/>
    </row>
    <row r="85" spans="2:109">
      <c r="DD85" s="1238"/>
      <c r="DE85" s="1238"/>
    </row>
    <row r="86" spans="2:109" hidden="1">
      <c r="DD86" s="1238"/>
      <c r="DE86" s="1238"/>
    </row>
    <row r="87" spans="2:109" hidden="1">
      <c r="K87" s="1296"/>
      <c r="AQ87" s="1296"/>
      <c r="BC87" s="1296"/>
      <c r="BO87" s="1296"/>
      <c r="CA87" s="1296"/>
      <c r="CM87" s="1296"/>
      <c r="CY87" s="1296"/>
      <c r="DD87" s="1238"/>
      <c r="DE87" s="1238"/>
    </row>
    <row r="88" spans="2:109" hidden="1">
      <c r="DD88" s="1238"/>
      <c r="DE88" s="1238"/>
    </row>
    <row r="89" spans="2:109" hidden="1">
      <c r="DD89" s="1238"/>
      <c r="DE89" s="1238"/>
    </row>
    <row r="90" spans="2:109" hidden="1">
      <c r="DD90" s="1238"/>
      <c r="DE90" s="1238"/>
    </row>
    <row r="91" spans="2:109" hidden="1">
      <c r="DD91" s="1238"/>
      <c r="DE91" s="1238"/>
    </row>
    <row r="92" spans="2:109" ht="13.5" hidden="1" customHeight="1">
      <c r="DD92" s="1238"/>
      <c r="DE92" s="1238"/>
    </row>
    <row r="93" spans="2:109" ht="13.5" hidden="1" customHeight="1">
      <c r="DD93" s="1238"/>
      <c r="DE93" s="1238"/>
    </row>
    <row r="94" spans="2:109" ht="13.5" hidden="1" customHeight="1">
      <c r="DD94" s="1238"/>
      <c r="DE94" s="1238"/>
    </row>
    <row r="95" spans="2:109" ht="13.5" hidden="1" customHeight="1">
      <c r="DD95" s="1238"/>
      <c r="DE95" s="1238"/>
    </row>
    <row r="96" spans="2:109" ht="13.5" hidden="1" customHeight="1">
      <c r="DD96" s="1238"/>
      <c r="DE96" s="1238"/>
    </row>
    <row r="97" spans="108:109" ht="13.5" hidden="1" customHeight="1">
      <c r="DD97" s="1238"/>
      <c r="DE97" s="1238"/>
    </row>
    <row r="98" spans="108:109" ht="13.5" hidden="1" customHeight="1">
      <c r="DD98" s="1238"/>
      <c r="DE98" s="1238"/>
    </row>
    <row r="99" spans="108:109" ht="13.5" hidden="1" customHeight="1">
      <c r="DD99" s="1238"/>
      <c r="DE99" s="1238"/>
    </row>
    <row r="100" spans="108:109" ht="13.5" hidden="1" customHeight="1">
      <c r="DD100" s="1238"/>
      <c r="DE100" s="1238"/>
    </row>
    <row r="101" spans="108:109" ht="13.5" hidden="1" customHeight="1">
      <c r="DD101" s="1238"/>
      <c r="DE101" s="1238"/>
    </row>
    <row r="102" spans="108:109" ht="13.5" hidden="1" customHeight="1">
      <c r="DD102" s="1238"/>
      <c r="DE102" s="1238"/>
    </row>
    <row r="103" spans="108:109" ht="13.5" hidden="1" customHeight="1">
      <c r="DD103" s="1238"/>
      <c r="DE103" s="1238"/>
    </row>
    <row r="104" spans="108:109" ht="13.5" hidden="1" customHeight="1">
      <c r="DD104" s="1238"/>
      <c r="DE104" s="1238"/>
    </row>
    <row r="105" spans="108:109" ht="13.5" hidden="1" customHeight="1">
      <c r="DD105" s="1238"/>
      <c r="DE105" s="1238"/>
    </row>
    <row r="106" spans="108:109" ht="13.5" hidden="1" customHeight="1">
      <c r="DD106" s="1238"/>
      <c r="DE106" s="1238"/>
    </row>
    <row r="107" spans="108:109" ht="13.5" hidden="1" customHeight="1">
      <c r="DD107" s="1238"/>
      <c r="DE107" s="1238"/>
    </row>
    <row r="108" spans="108:109" ht="13.5" hidden="1" customHeight="1">
      <c r="DD108" s="1238"/>
      <c r="DE108" s="1238"/>
    </row>
    <row r="109" spans="108:109" ht="13.5" hidden="1" customHeight="1">
      <c r="DD109" s="1238"/>
      <c r="DE109" s="1238"/>
    </row>
    <row r="110" spans="108:109" ht="13.5" hidden="1" customHeight="1">
      <c r="DD110" s="1238"/>
      <c r="DE110" s="1238"/>
    </row>
    <row r="111" spans="108:109" ht="13.5" hidden="1" customHeight="1">
      <c r="DD111" s="1238"/>
      <c r="DE111" s="1238"/>
    </row>
    <row r="112" spans="108:109" ht="13.5" hidden="1" customHeight="1">
      <c r="DD112" s="1238"/>
      <c r="DE112" s="1238"/>
    </row>
    <row r="113" spans="108:109" ht="13.5" hidden="1" customHeight="1">
      <c r="DD113" s="1238"/>
      <c r="DE113" s="1238"/>
    </row>
    <row r="114" spans="108:109" ht="13.5" hidden="1" customHeight="1">
      <c r="DD114" s="1238"/>
      <c r="DE114" s="1238"/>
    </row>
    <row r="115" spans="108:109" ht="13.5" hidden="1" customHeight="1">
      <c r="DD115" s="1238"/>
      <c r="DE115" s="1238"/>
    </row>
    <row r="116" spans="108:109" ht="13.5" hidden="1" customHeight="1">
      <c r="DD116" s="1238"/>
      <c r="DE116" s="1238"/>
    </row>
    <row r="117" spans="108:109" ht="13.5" hidden="1" customHeight="1">
      <c r="DD117" s="1238"/>
      <c r="DE117" s="1238"/>
    </row>
    <row r="118" spans="108:109" ht="13.5" hidden="1" customHeight="1">
      <c r="DD118" s="1238"/>
      <c r="DE118" s="1238"/>
    </row>
    <row r="119" spans="108:109" ht="13.5" hidden="1" customHeight="1">
      <c r="DD119" s="1238"/>
      <c r="DE119" s="1238"/>
    </row>
    <row r="120" spans="108:109" ht="13.5" hidden="1" customHeight="1">
      <c r="DD120" s="1238"/>
      <c r="DE120" s="1238"/>
    </row>
    <row r="121" spans="108:109" ht="13.5" hidden="1" customHeight="1">
      <c r="DD121" s="1238"/>
      <c r="DE121" s="1238"/>
    </row>
    <row r="122" spans="108:109" ht="13.5" hidden="1" customHeight="1">
      <c r="DD122" s="1238"/>
      <c r="DE122" s="1238"/>
    </row>
    <row r="123" spans="108:109" ht="13.5" hidden="1" customHeight="1">
      <c r="DD123" s="1238"/>
      <c r="DE123" s="1238"/>
    </row>
    <row r="124" spans="108:109" ht="13.5" hidden="1" customHeight="1">
      <c r="DD124" s="1238"/>
      <c r="DE124" s="1238"/>
    </row>
    <row r="125" spans="108:109" ht="13.5" hidden="1" customHeight="1">
      <c r="DD125" s="1238"/>
      <c r="DE125" s="1238"/>
    </row>
    <row r="126" spans="108:109" ht="13.5" hidden="1" customHeight="1">
      <c r="DD126" s="1238"/>
      <c r="DE126" s="1238"/>
    </row>
    <row r="127" spans="108:109" ht="13.5" hidden="1" customHeight="1">
      <c r="DD127" s="1238"/>
      <c r="DE127" s="1238"/>
    </row>
    <row r="128" spans="108:109" ht="13.5" hidden="1" customHeight="1">
      <c r="DD128" s="1238"/>
      <c r="DE128" s="1238"/>
    </row>
    <row r="129" spans="108:109" ht="13.5" hidden="1" customHeight="1">
      <c r="DD129" s="1238"/>
      <c r="DE129" s="1238"/>
    </row>
    <row r="130" spans="108:109" ht="13.5" hidden="1" customHeight="1">
      <c r="DD130" s="1238"/>
      <c r="DE130" s="1238"/>
    </row>
    <row r="131" spans="108:109" ht="13.5" hidden="1" customHeight="1">
      <c r="DD131" s="1238"/>
      <c r="DE131" s="1238"/>
    </row>
    <row r="132" spans="108:109" ht="13.5" hidden="1" customHeight="1">
      <c r="DD132" s="1238"/>
      <c r="DE132" s="1238"/>
    </row>
    <row r="133" spans="108:109" ht="13.5" hidden="1" customHeight="1">
      <c r="DD133" s="1238"/>
      <c r="DE133" s="1238"/>
    </row>
    <row r="134" spans="108:109" ht="13.5" hidden="1" customHeight="1">
      <c r="DD134" s="1238"/>
      <c r="DE134" s="1238"/>
    </row>
    <row r="135" spans="108:109" ht="13.5" hidden="1" customHeight="1">
      <c r="DD135" s="1238"/>
      <c r="DE135" s="1238"/>
    </row>
    <row r="136" spans="108:109" ht="13.5" hidden="1" customHeight="1">
      <c r="DD136" s="1238"/>
      <c r="DE136" s="1238"/>
    </row>
    <row r="137" spans="108:109" ht="13.5" hidden="1" customHeight="1">
      <c r="DD137" s="1238"/>
      <c r="DE137" s="1238"/>
    </row>
    <row r="138" spans="108:109" ht="13.5" hidden="1" customHeight="1">
      <c r="DD138" s="1238"/>
      <c r="DE138" s="1238"/>
    </row>
    <row r="139" spans="108:109" ht="13.5" hidden="1" customHeight="1">
      <c r="DD139" s="1238"/>
      <c r="DE139" s="1238"/>
    </row>
    <row r="140" spans="108:109" ht="13.5" hidden="1" customHeight="1">
      <c r="DD140" s="1238"/>
      <c r="DE140" s="1238"/>
    </row>
    <row r="141" spans="108:109" ht="13.5" hidden="1" customHeight="1">
      <c r="DD141" s="1238"/>
      <c r="DE141" s="1238"/>
    </row>
    <row r="142" spans="108:109" ht="13.5" hidden="1" customHeight="1">
      <c r="DD142" s="1238"/>
      <c r="DE142" s="1238"/>
    </row>
    <row r="143" spans="108:109" ht="13.5" hidden="1" customHeight="1">
      <c r="DD143" s="1238"/>
      <c r="DE143" s="1238"/>
    </row>
    <row r="144" spans="108:109" ht="13.5" hidden="1" customHeight="1">
      <c r="DD144" s="1238"/>
      <c r="DE144" s="1238"/>
    </row>
    <row r="145" spans="108:109" ht="13.5" hidden="1" customHeight="1">
      <c r="DD145" s="1238"/>
      <c r="DE145" s="1238"/>
    </row>
    <row r="146" spans="108:109" ht="13.5" hidden="1" customHeight="1">
      <c r="DD146" s="1238"/>
      <c r="DE146" s="1238"/>
    </row>
    <row r="147" spans="108:109" ht="13.5" hidden="1" customHeight="1">
      <c r="DD147" s="1238"/>
      <c r="DE147" s="1238"/>
    </row>
    <row r="148" spans="108:109" ht="13.5" hidden="1" customHeight="1">
      <c r="DD148" s="1238"/>
      <c r="DE148" s="1238"/>
    </row>
    <row r="149" spans="108:109" ht="13.5" hidden="1" customHeight="1">
      <c r="DD149" s="1238"/>
      <c r="DE149" s="1238"/>
    </row>
    <row r="150" spans="108:109" ht="13.5" hidden="1" customHeight="1">
      <c r="DD150" s="1238"/>
      <c r="DE150" s="1238"/>
    </row>
    <row r="151" spans="108:109" ht="13.5" hidden="1" customHeight="1">
      <c r="DD151" s="1238"/>
      <c r="DE151" s="1238"/>
    </row>
    <row r="152" spans="108:109" ht="13.5" hidden="1" customHeight="1">
      <c r="DD152" s="1238"/>
      <c r="DE152" s="1238"/>
    </row>
    <row r="153" spans="108:109" ht="13.5" hidden="1" customHeight="1">
      <c r="DD153" s="1238"/>
      <c r="DE153" s="1238"/>
    </row>
    <row r="154" spans="108:109" ht="13.5" hidden="1" customHeight="1">
      <c r="DD154" s="1238"/>
      <c r="DE154" s="1238"/>
    </row>
    <row r="155" spans="108:109" ht="13.5" hidden="1" customHeight="1">
      <c r="DD155" s="1238"/>
      <c r="DE155" s="1238"/>
    </row>
    <row r="156" spans="108:109" ht="13.5" hidden="1" customHeight="1">
      <c r="DD156" s="1238"/>
      <c r="DE156" s="1238"/>
    </row>
    <row r="157" spans="108:109" ht="13.5" hidden="1" customHeight="1">
      <c r="DD157" s="1238"/>
      <c r="DE157" s="1238"/>
    </row>
    <row r="158" spans="108:109" ht="13.5" hidden="1" customHeight="1">
      <c r="DD158" s="1238"/>
      <c r="DE158" s="1238"/>
    </row>
    <row r="159" spans="108:109" ht="13.5" hidden="1" customHeight="1">
      <c r="DD159" s="1238"/>
      <c r="DE159" s="1238"/>
    </row>
    <row r="160" spans="108:109" ht="13.5" hidden="1" customHeight="1">
      <c r="DD160" s="1238"/>
      <c r="DE160" s="1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AhK6YjcikIb8s0oxeEoa/4qpUR95RGUz5QP6OIt5tvjcGG+w3AB0/iyQpy68SwxoOzrXT2HS20O4p6PPe+fhg==" saltValue="qSJZvdZB/GUr5Ffh5LxV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iR9WZ7TYnB9v3pqIlgIznmtOWfCDRUnoo9q4FK2ycen/b/YTokCIfP4j2AdUI3pgH2qTDgU91T/u7EDiJjOg==" saltValue="SvE5D8pN6V7l05QK4R+m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UOnzpHV0FzN3JkLpw0XCZn0ZWdUpODNDZ9VdVWJAWP1178NujQowHxji1Jah+HgfCsnLxcFtJdV9/ajaLEkjw==" saltValue="e/pUge4ln1i4R0aZjS0A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29887</v>
      </c>
      <c r="E3" s="141"/>
      <c r="F3" s="142">
        <v>53270</v>
      </c>
      <c r="G3" s="143"/>
      <c r="H3" s="144"/>
    </row>
    <row r="4" spans="1:8">
      <c r="A4" s="145"/>
      <c r="B4" s="146"/>
      <c r="C4" s="147"/>
      <c r="D4" s="148">
        <v>18782</v>
      </c>
      <c r="E4" s="149"/>
      <c r="F4" s="150">
        <v>24316</v>
      </c>
      <c r="G4" s="151"/>
      <c r="H4" s="152"/>
    </row>
    <row r="5" spans="1:8">
      <c r="A5" s="133" t="s">
        <v>542</v>
      </c>
      <c r="B5" s="138"/>
      <c r="C5" s="139"/>
      <c r="D5" s="140">
        <v>55200</v>
      </c>
      <c r="E5" s="141"/>
      <c r="F5" s="142">
        <v>53292</v>
      </c>
      <c r="G5" s="143"/>
      <c r="H5" s="144"/>
    </row>
    <row r="6" spans="1:8">
      <c r="A6" s="145"/>
      <c r="B6" s="146"/>
      <c r="C6" s="147"/>
      <c r="D6" s="148">
        <v>44182</v>
      </c>
      <c r="E6" s="149"/>
      <c r="F6" s="150">
        <v>28900</v>
      </c>
      <c r="G6" s="151"/>
      <c r="H6" s="152"/>
    </row>
    <row r="7" spans="1:8">
      <c r="A7" s="133" t="s">
        <v>543</v>
      </c>
      <c r="B7" s="138"/>
      <c r="C7" s="139"/>
      <c r="D7" s="140">
        <v>21622</v>
      </c>
      <c r="E7" s="141"/>
      <c r="F7" s="142">
        <v>49919</v>
      </c>
      <c r="G7" s="143"/>
      <c r="H7" s="144"/>
    </row>
    <row r="8" spans="1:8">
      <c r="A8" s="145"/>
      <c r="B8" s="146"/>
      <c r="C8" s="147"/>
      <c r="D8" s="148">
        <v>14160</v>
      </c>
      <c r="E8" s="149"/>
      <c r="F8" s="150">
        <v>26398</v>
      </c>
      <c r="G8" s="151"/>
      <c r="H8" s="152"/>
    </row>
    <row r="9" spans="1:8">
      <c r="A9" s="133" t="s">
        <v>544</v>
      </c>
      <c r="B9" s="138"/>
      <c r="C9" s="139"/>
      <c r="D9" s="140">
        <v>60163</v>
      </c>
      <c r="E9" s="141"/>
      <c r="F9" s="142">
        <v>47738</v>
      </c>
      <c r="G9" s="143"/>
      <c r="H9" s="144"/>
    </row>
    <row r="10" spans="1:8">
      <c r="A10" s="145"/>
      <c r="B10" s="146"/>
      <c r="C10" s="147"/>
      <c r="D10" s="148">
        <v>35433</v>
      </c>
      <c r="E10" s="149"/>
      <c r="F10" s="150">
        <v>24937</v>
      </c>
      <c r="G10" s="151"/>
      <c r="H10" s="152"/>
    </row>
    <row r="11" spans="1:8">
      <c r="A11" s="133" t="s">
        <v>545</v>
      </c>
      <c r="B11" s="138"/>
      <c r="C11" s="139"/>
      <c r="D11" s="140">
        <v>41212</v>
      </c>
      <c r="E11" s="141"/>
      <c r="F11" s="142">
        <v>52191</v>
      </c>
      <c r="G11" s="143"/>
      <c r="H11" s="144"/>
    </row>
    <row r="12" spans="1:8">
      <c r="A12" s="145"/>
      <c r="B12" s="146"/>
      <c r="C12" s="153"/>
      <c r="D12" s="148">
        <v>14067</v>
      </c>
      <c r="E12" s="149"/>
      <c r="F12" s="150">
        <v>24843</v>
      </c>
      <c r="G12" s="151"/>
      <c r="H12" s="152"/>
    </row>
    <row r="13" spans="1:8">
      <c r="A13" s="133"/>
      <c r="B13" s="138"/>
      <c r="C13" s="154"/>
      <c r="D13" s="155">
        <v>41617</v>
      </c>
      <c r="E13" s="156"/>
      <c r="F13" s="157">
        <v>51282</v>
      </c>
      <c r="G13" s="158"/>
      <c r="H13" s="144"/>
    </row>
    <row r="14" spans="1:8">
      <c r="A14" s="145"/>
      <c r="B14" s="146"/>
      <c r="C14" s="147"/>
      <c r="D14" s="148">
        <v>25325</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6.26</v>
      </c>
      <c r="C19" s="159">
        <f>ROUND(VALUE(SUBSTITUTE(実質収支比率等に係る経年分析!G$48,"▲","-")),2)</f>
        <v>7.91</v>
      </c>
      <c r="D19" s="159">
        <f>ROUND(VALUE(SUBSTITUTE(実質収支比率等に係る経年分析!H$48,"▲","-")),2)</f>
        <v>7.31</v>
      </c>
      <c r="E19" s="159">
        <f>ROUND(VALUE(SUBSTITUTE(実質収支比率等に係る経年分析!I$48,"▲","-")),2)</f>
        <v>7.28</v>
      </c>
      <c r="F19" s="159">
        <f>ROUND(VALUE(SUBSTITUTE(実質収支比率等に係る経年分析!J$48,"▲","-")),2)</f>
        <v>6.22</v>
      </c>
    </row>
    <row r="20" spans="1:11">
      <c r="A20" s="159" t="s">
        <v>49</v>
      </c>
      <c r="B20" s="159">
        <f>ROUND(VALUE(SUBSTITUTE(実質収支比率等に係る経年分析!F$47,"▲","-")),2)</f>
        <v>42.99</v>
      </c>
      <c r="C20" s="159">
        <f>ROUND(VALUE(SUBSTITUTE(実質収支比率等に係る経年分析!G$47,"▲","-")),2)</f>
        <v>44.33</v>
      </c>
      <c r="D20" s="159">
        <f>ROUND(VALUE(SUBSTITUTE(実質収支比率等に係る経年分析!H$47,"▲","-")),2)</f>
        <v>48.03</v>
      </c>
      <c r="E20" s="159">
        <f>ROUND(VALUE(SUBSTITUTE(実質収支比率等に係る経年分析!I$47,"▲","-")),2)</f>
        <v>49.28</v>
      </c>
      <c r="F20" s="159">
        <f>ROUND(VALUE(SUBSTITUTE(実質収支比率等に係る経年分析!J$47,"▲","-")),2)</f>
        <v>49.1</v>
      </c>
    </row>
    <row r="21" spans="1:11">
      <c r="A21" s="159" t="s">
        <v>50</v>
      </c>
      <c r="B21" s="159">
        <f>IF(ISNUMBER(VALUE(SUBSTITUTE(実質収支比率等に係る経年分析!F$49,"▲","-"))),ROUND(VALUE(SUBSTITUTE(実質収支比率等に係る経年分析!F$49,"▲","-")),2),NA())</f>
        <v>3.03</v>
      </c>
      <c r="C21" s="159">
        <f>IF(ISNUMBER(VALUE(SUBSTITUTE(実質収支比率等に係る経年分析!G$49,"▲","-"))),ROUND(VALUE(SUBSTITUTE(実質収支比率等に係る経年分析!G$49,"▲","-")),2),NA())</f>
        <v>2.74</v>
      </c>
      <c r="D21" s="159">
        <f>IF(ISNUMBER(VALUE(SUBSTITUTE(実質収支比率等に係る経年分析!H$49,"▲","-"))),ROUND(VALUE(SUBSTITUTE(実質収支比率等に係る経年分析!H$49,"▲","-")),2),NA())</f>
        <v>3.4</v>
      </c>
      <c r="E21" s="159">
        <f>IF(ISNUMBER(VALUE(SUBSTITUTE(実質収支比率等に係る経年分析!I$49,"▲","-"))),ROUND(VALUE(SUBSTITUTE(実質収支比率等に係る経年分析!I$49,"▲","-")),2),NA())</f>
        <v>0.81</v>
      </c>
      <c r="F21" s="159">
        <f>IF(ISNUMBER(VALUE(SUBSTITUTE(実質収支比率等に係る経年分析!J$49,"▲","-"))),ROUND(VALUE(SUBSTITUTE(実質収支比率等に係る経年分析!J$49,"▲","-")),2),NA())</f>
        <v>-1.03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石井町給与集中管理特別会計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石井町住宅新築資金等貸付事業特別会計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石井町後期高齢者医療特別会計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石井町介護保険特別会計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1.1100000000000001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1.68</v>
      </c>
    </row>
    <row r="34" spans="1:16">
      <c r="A34" s="160" t="str">
        <f>IF(連結実質赤字比率に係る赤字・黒字の構成分析!C$36="",NA(),連結実質赤字比率に係る赤字・黒字の構成分析!C$36)</f>
        <v>石井町水道事業会計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4.91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7.28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6.21</v>
      </c>
    </row>
    <row r="36" spans="1:16">
      <c r="A36" s="160" t="str">
        <f>IF(連結実質赤字比率に係る赤字・黒字の構成分析!C$34="",NA(),連結実質赤字比率に係る赤字・黒字の構成分析!C$34)</f>
        <v>石井町国民健康保険特別会計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3.86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3.65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6.77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639</v>
      </c>
      <c r="E42" s="161"/>
      <c r="F42" s="161"/>
      <c r="G42" s="161">
        <f>'実質公債費比率（分子）の構造'!L$52</f>
        <v>665</v>
      </c>
      <c r="H42" s="161"/>
      <c r="I42" s="161"/>
      <c r="J42" s="161">
        <f>'実質公債費比率（分子）の構造'!M$52</f>
        <v>570</v>
      </c>
      <c r="K42" s="161"/>
      <c r="L42" s="161"/>
      <c r="M42" s="161">
        <f>'実質公債費比率（分子）の構造'!N$52</f>
        <v>564</v>
      </c>
      <c r="N42" s="161"/>
      <c r="O42" s="161"/>
      <c r="P42" s="161">
        <f>'実質公債費比率（分子）の構造'!O$52</f>
        <v>554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5</v>
      </c>
      <c r="C46" s="161"/>
      <c r="D46" s="161"/>
      <c r="E46" s="161">
        <f>'実質公債費比率（分子）の構造'!L$48</f>
        <v>4</v>
      </c>
      <c r="F46" s="161"/>
      <c r="G46" s="161"/>
      <c r="H46" s="161">
        <f>'実質公債費比率（分子）の構造'!M$48</f>
        <v>4</v>
      </c>
      <c r="I46" s="161"/>
      <c r="J46" s="161"/>
      <c r="K46" s="161">
        <f>'実質公債費比率（分子）の構造'!N$48</f>
        <v>4</v>
      </c>
      <c r="L46" s="161"/>
      <c r="M46" s="161"/>
      <c r="N46" s="161">
        <f>'実質公債費比率（分子）の構造'!O$48</f>
        <v>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1019</v>
      </c>
      <c r="C49" s="161"/>
      <c r="D49" s="161"/>
      <c r="E49" s="161">
        <f>'実質公債費比率（分子）の構造'!L$45</f>
        <v>1012</v>
      </c>
      <c r="F49" s="161"/>
      <c r="G49" s="161"/>
      <c r="H49" s="161">
        <f>'実質公債費比率（分子）の構造'!M$45</f>
        <v>818</v>
      </c>
      <c r="I49" s="161"/>
      <c r="J49" s="161"/>
      <c r="K49" s="161">
        <f>'実質公債費比率（分子）の構造'!N$45</f>
        <v>815</v>
      </c>
      <c r="L49" s="161"/>
      <c r="M49" s="161"/>
      <c r="N49" s="161">
        <f>'実質公債費比率（分子）の構造'!O$45</f>
        <v>813</v>
      </c>
      <c r="O49" s="161"/>
      <c r="P49" s="161"/>
    </row>
    <row r="50" spans="1:16">
      <c r="A50" s="161" t="s">
        <v>65</v>
      </c>
      <c r="B50" s="161" t="e">
        <f>NA()</f>
        <v>#N/A</v>
      </c>
      <c r="C50" s="161">
        <f>IF(ISNUMBER('実質公債費比率（分子）の構造'!K$53),'実質公債費比率（分子）の構造'!K$53,NA())</f>
        <v>385</v>
      </c>
      <c r="D50" s="161" t="e">
        <f>NA()</f>
        <v>#N/A</v>
      </c>
      <c r="E50" s="161" t="e">
        <f>NA()</f>
        <v>#N/A</v>
      </c>
      <c r="F50" s="161">
        <f>IF(ISNUMBER('実質公債費比率（分子）の構造'!L$53),'実質公債費比率（分子）の構造'!L$53,NA())</f>
        <v>351</v>
      </c>
      <c r="G50" s="161" t="e">
        <f>NA()</f>
        <v>#N/A</v>
      </c>
      <c r="H50" s="161" t="e">
        <f>NA()</f>
        <v>#N/A</v>
      </c>
      <c r="I50" s="161">
        <f>IF(ISNUMBER('実質公債費比率（分子）の構造'!M$53),'実質公債費比率（分子）の構造'!M$53,NA())</f>
        <v>252</v>
      </c>
      <c r="J50" s="161" t="e">
        <f>NA()</f>
        <v>#N/A</v>
      </c>
      <c r="K50" s="161" t="e">
        <f>NA()</f>
        <v>#N/A</v>
      </c>
      <c r="L50" s="161">
        <f>IF(ISNUMBER('実質公債費比率（分子）の構造'!N$53),'実質公債費比率（分子）の構造'!N$53,NA())</f>
        <v>255</v>
      </c>
      <c r="M50" s="161" t="e">
        <f>NA()</f>
        <v>#N/A</v>
      </c>
      <c r="N50" s="161" t="e">
        <f>NA()</f>
        <v>#N/A</v>
      </c>
      <c r="O50" s="161">
        <f>IF(ISNUMBER('実質公債費比率（分子）の構造'!O$53),'実質公債費比率（分子）の構造'!O$53,NA())</f>
        <v>263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5628</v>
      </c>
      <c r="E56" s="160"/>
      <c r="F56" s="160"/>
      <c r="G56" s="160">
        <f>'将来負担比率（分子）の構造'!J$52</f>
        <v>5467</v>
      </c>
      <c r="H56" s="160"/>
      <c r="I56" s="160"/>
      <c r="J56" s="160">
        <f>'将来負担比率（分子）の構造'!K$52</f>
        <v>5449</v>
      </c>
      <c r="K56" s="160"/>
      <c r="L56" s="160"/>
      <c r="M56" s="160">
        <f>'将来負担比率（分子）の構造'!L$52</f>
        <v>5255</v>
      </c>
      <c r="N56" s="160"/>
      <c r="O56" s="160"/>
      <c r="P56" s="160">
        <f>'将来負担比率（分子）の構造'!M$52</f>
        <v>5085</v>
      </c>
    </row>
    <row r="57" spans="1:16">
      <c r="A57" s="160" t="s">
        <v>36</v>
      </c>
      <c r="B57" s="160"/>
      <c r="C57" s="160"/>
      <c r="D57" s="160">
        <f>'将来負担比率（分子）の構造'!I$51</f>
        <v>18</v>
      </c>
      <c r="E57" s="160"/>
      <c r="F57" s="160"/>
      <c r="G57" s="160">
        <f>'将来負担比率（分子）の構造'!J$51</f>
        <v>24</v>
      </c>
      <c r="H57" s="160"/>
      <c r="I57" s="160"/>
      <c r="J57" s="160">
        <f>'将来負担比率（分子）の構造'!K$51</f>
        <v>34</v>
      </c>
      <c r="K57" s="160"/>
      <c r="L57" s="160"/>
      <c r="M57" s="160">
        <f>'将来負担比率（分子）の構造'!L$51</f>
        <v>34</v>
      </c>
      <c r="N57" s="160"/>
      <c r="O57" s="160"/>
      <c r="P57" s="160">
        <f>'将来負担比率（分子）の構造'!M$51</f>
        <v>32</v>
      </c>
    </row>
    <row r="58" spans="1:16">
      <c r="A58" s="160" t="s">
        <v>35</v>
      </c>
      <c r="B58" s="160"/>
      <c r="C58" s="160"/>
      <c r="D58" s="160">
        <f>'将来負担比率（分子）の構造'!I$50</f>
        <v>5599</v>
      </c>
      <c r="E58" s="160"/>
      <c r="F58" s="160"/>
      <c r="G58" s="160">
        <f>'将来負担比率（分子）の構造'!J$50</f>
        <v>5353</v>
      </c>
      <c r="H58" s="160"/>
      <c r="I58" s="160"/>
      <c r="J58" s="160">
        <f>'将来負担比率（分子）の構造'!K$50</f>
        <v>5846</v>
      </c>
      <c r="K58" s="160"/>
      <c r="L58" s="160"/>
      <c r="M58" s="160">
        <f>'将来負担比率（分子）の構造'!L$50</f>
        <v>5662</v>
      </c>
      <c r="N58" s="160"/>
      <c r="O58" s="160"/>
      <c r="P58" s="160">
        <f>'将来負担比率（分子）の構造'!M$50</f>
        <v>5785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1548</v>
      </c>
      <c r="C62" s="160"/>
      <c r="D62" s="160"/>
      <c r="E62" s="160">
        <f>'将来負担比率（分子）の構造'!J$45</f>
        <v>1646</v>
      </c>
      <c r="F62" s="160"/>
      <c r="G62" s="160"/>
      <c r="H62" s="160">
        <f>'将来負担比率（分子）の構造'!K$45</f>
        <v>1543</v>
      </c>
      <c r="I62" s="160"/>
      <c r="J62" s="160"/>
      <c r="K62" s="160">
        <f>'将来負担比率（分子）の構造'!L$45</f>
        <v>1244</v>
      </c>
      <c r="L62" s="160"/>
      <c r="M62" s="160"/>
      <c r="N62" s="160">
        <f>'将来負担比率（分子）の構造'!M$45</f>
        <v>1193</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37</v>
      </c>
      <c r="C64" s="160"/>
      <c r="D64" s="160"/>
      <c r="E64" s="160">
        <f>'将来負担比率（分子）の構造'!J$43</f>
        <v>34</v>
      </c>
      <c r="F64" s="160"/>
      <c r="G64" s="160"/>
      <c r="H64" s="160">
        <f>'将来負担比率（分子）の構造'!K$43</f>
        <v>29</v>
      </c>
      <c r="I64" s="160"/>
      <c r="J64" s="160"/>
      <c r="K64" s="160">
        <f>'将来負担比率（分子）の構造'!L$43</f>
        <v>23</v>
      </c>
      <c r="L64" s="160"/>
      <c r="M64" s="160"/>
      <c r="N64" s="160">
        <f>'将来負担比率（分子）の構造'!M$43</f>
        <v>20</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6015</v>
      </c>
      <c r="C66" s="160"/>
      <c r="D66" s="160"/>
      <c r="E66" s="160">
        <f>'将来負担比率（分子）の構造'!J$41</f>
        <v>5985</v>
      </c>
      <c r="F66" s="160"/>
      <c r="G66" s="160"/>
      <c r="H66" s="160">
        <f>'将来負担比率（分子）の構造'!K$41</f>
        <v>5705</v>
      </c>
      <c r="I66" s="160"/>
      <c r="J66" s="160"/>
      <c r="K66" s="160">
        <f>'将来負担比率（分子）の構造'!L$41</f>
        <v>5617</v>
      </c>
      <c r="L66" s="160"/>
      <c r="M66" s="160"/>
      <c r="N66" s="160">
        <f>'将来負担比率（分子）の構造'!M$41</f>
        <v>5288</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2759</v>
      </c>
      <c r="C72" s="164">
        <f>基金残高に係る経年分析!G55</f>
        <v>2810</v>
      </c>
      <c r="D72" s="164">
        <f>基金残高に係る経年分析!H55</f>
        <v>2810</v>
      </c>
    </row>
    <row r="73" spans="1:16">
      <c r="A73" s="163" t="s">
        <v>72</v>
      </c>
      <c r="B73" s="164">
        <f>基金残高に係る経年分析!F56</f>
        <v>1372</v>
      </c>
      <c r="C73" s="164">
        <f>基金残高に係る経年分析!G56</f>
        <v>1130</v>
      </c>
      <c r="D73" s="164">
        <f>基金残高に係る経年分析!H56</f>
        <v>1130</v>
      </c>
    </row>
    <row r="74" spans="1:16">
      <c r="A74" s="163" t="s">
        <v>73</v>
      </c>
      <c r="B74" s="164">
        <f>基金残高に係る経年分析!F57</f>
        <v>1017</v>
      </c>
      <c r="C74" s="164">
        <f>基金残高に係る経年分析!G57</f>
        <v>1014</v>
      </c>
      <c r="D74" s="164">
        <f>基金残高に係る経年分析!H57</f>
        <v>1128</v>
      </c>
    </row>
  </sheetData>
  <sheetProtection algorithmName="SHA-512" hashValue="KggZXzEsh/vJbaxlgBGSohm75jKpIzKzJXjFKW5wkN/dgoW3zaef2+svNWtLssS0cmm2J+JSuOrRCkpHg49xaw==" saltValue="KoPIjMSRTz1FnVZG6LR+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2599225</v>
      </c>
      <c r="S5" s="669"/>
      <c r="T5" s="669"/>
      <c r="U5" s="669"/>
      <c r="V5" s="669"/>
      <c r="W5" s="669"/>
      <c r="X5" s="669"/>
      <c r="Y5" s="715"/>
      <c r="Z5" s="733">
        <v>27.9</v>
      </c>
      <c r="AA5" s="733"/>
      <c r="AB5" s="733"/>
      <c r="AC5" s="733"/>
      <c r="AD5" s="734">
        <v>2599225</v>
      </c>
      <c r="AE5" s="734"/>
      <c r="AF5" s="734"/>
      <c r="AG5" s="734"/>
      <c r="AH5" s="734"/>
      <c r="AI5" s="734"/>
      <c r="AJ5" s="734"/>
      <c r="AK5" s="734"/>
      <c r="AL5" s="716">
        <v>47.4</v>
      </c>
      <c r="AM5" s="685"/>
      <c r="AN5" s="685"/>
      <c r="AO5" s="717"/>
      <c r="AP5" s="702" t="s">
        <v>221</v>
      </c>
      <c r="AQ5" s="703"/>
      <c r="AR5" s="703"/>
      <c r="AS5" s="703"/>
      <c r="AT5" s="703"/>
      <c r="AU5" s="703"/>
      <c r="AV5" s="703"/>
      <c r="AW5" s="703"/>
      <c r="AX5" s="703"/>
      <c r="AY5" s="703"/>
      <c r="AZ5" s="703"/>
      <c r="BA5" s="703"/>
      <c r="BB5" s="703"/>
      <c r="BC5" s="703"/>
      <c r="BD5" s="703"/>
      <c r="BE5" s="703"/>
      <c r="BF5" s="704"/>
      <c r="BG5" s="603">
        <v>2599225</v>
      </c>
      <c r="BH5" s="606"/>
      <c r="BI5" s="606"/>
      <c r="BJ5" s="606"/>
      <c r="BK5" s="606"/>
      <c r="BL5" s="606"/>
      <c r="BM5" s="606"/>
      <c r="BN5" s="607"/>
      <c r="BO5" s="665">
        <v>100</v>
      </c>
      <c r="BP5" s="665"/>
      <c r="BQ5" s="665"/>
      <c r="BR5" s="665"/>
      <c r="BS5" s="666">
        <v>12208</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c r="B6" s="600" t="s">
        <v>225</v>
      </c>
      <c r="C6" s="601"/>
      <c r="D6" s="601"/>
      <c r="E6" s="601"/>
      <c r="F6" s="601"/>
      <c r="G6" s="601"/>
      <c r="H6" s="601"/>
      <c r="I6" s="601"/>
      <c r="J6" s="601"/>
      <c r="K6" s="601"/>
      <c r="L6" s="601"/>
      <c r="M6" s="601"/>
      <c r="N6" s="601"/>
      <c r="O6" s="601"/>
      <c r="P6" s="601"/>
      <c r="Q6" s="602"/>
      <c r="R6" s="603">
        <v>87537</v>
      </c>
      <c r="S6" s="606"/>
      <c r="T6" s="606"/>
      <c r="U6" s="606"/>
      <c r="V6" s="606"/>
      <c r="W6" s="606"/>
      <c r="X6" s="606"/>
      <c r="Y6" s="607"/>
      <c r="Z6" s="665">
        <v>0.9</v>
      </c>
      <c r="AA6" s="665"/>
      <c r="AB6" s="665"/>
      <c r="AC6" s="665"/>
      <c r="AD6" s="666">
        <v>87537</v>
      </c>
      <c r="AE6" s="666"/>
      <c r="AF6" s="666"/>
      <c r="AG6" s="666"/>
      <c r="AH6" s="666"/>
      <c r="AI6" s="666"/>
      <c r="AJ6" s="666"/>
      <c r="AK6" s="666"/>
      <c r="AL6" s="608">
        <v>1.6</v>
      </c>
      <c r="AM6" s="609"/>
      <c r="AN6" s="609"/>
      <c r="AO6" s="667"/>
      <c r="AP6" s="600" t="s">
        <v>226</v>
      </c>
      <c r="AQ6" s="601"/>
      <c r="AR6" s="601"/>
      <c r="AS6" s="601"/>
      <c r="AT6" s="601"/>
      <c r="AU6" s="601"/>
      <c r="AV6" s="601"/>
      <c r="AW6" s="601"/>
      <c r="AX6" s="601"/>
      <c r="AY6" s="601"/>
      <c r="AZ6" s="601"/>
      <c r="BA6" s="601"/>
      <c r="BB6" s="601"/>
      <c r="BC6" s="601"/>
      <c r="BD6" s="601"/>
      <c r="BE6" s="601"/>
      <c r="BF6" s="602"/>
      <c r="BG6" s="603">
        <v>2599225</v>
      </c>
      <c r="BH6" s="606"/>
      <c r="BI6" s="606"/>
      <c r="BJ6" s="606"/>
      <c r="BK6" s="606"/>
      <c r="BL6" s="606"/>
      <c r="BM6" s="606"/>
      <c r="BN6" s="607"/>
      <c r="BO6" s="665">
        <v>100</v>
      </c>
      <c r="BP6" s="665"/>
      <c r="BQ6" s="665"/>
      <c r="BR6" s="665"/>
      <c r="BS6" s="666">
        <v>12208</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79985</v>
      </c>
      <c r="CS6" s="606"/>
      <c r="CT6" s="606"/>
      <c r="CU6" s="606"/>
      <c r="CV6" s="606"/>
      <c r="CW6" s="606"/>
      <c r="CX6" s="606"/>
      <c r="CY6" s="607"/>
      <c r="CZ6" s="716">
        <v>0.9</v>
      </c>
      <c r="DA6" s="685"/>
      <c r="DB6" s="685"/>
      <c r="DC6" s="719"/>
      <c r="DD6" s="611" t="s">
        <v>122</v>
      </c>
      <c r="DE6" s="606"/>
      <c r="DF6" s="606"/>
      <c r="DG6" s="606"/>
      <c r="DH6" s="606"/>
      <c r="DI6" s="606"/>
      <c r="DJ6" s="606"/>
      <c r="DK6" s="606"/>
      <c r="DL6" s="606"/>
      <c r="DM6" s="606"/>
      <c r="DN6" s="606"/>
      <c r="DO6" s="606"/>
      <c r="DP6" s="607"/>
      <c r="DQ6" s="611">
        <v>79985</v>
      </c>
      <c r="DR6" s="606"/>
      <c r="DS6" s="606"/>
      <c r="DT6" s="606"/>
      <c r="DU6" s="606"/>
      <c r="DV6" s="606"/>
      <c r="DW6" s="606"/>
      <c r="DX6" s="606"/>
      <c r="DY6" s="606"/>
      <c r="DZ6" s="606"/>
      <c r="EA6" s="606"/>
      <c r="EB6" s="606"/>
      <c r="EC6" s="646"/>
    </row>
    <row r="7" spans="2:143" ht="11.25" customHeight="1">
      <c r="B7" s="600" t="s">
        <v>228</v>
      </c>
      <c r="C7" s="601"/>
      <c r="D7" s="601"/>
      <c r="E7" s="601"/>
      <c r="F7" s="601"/>
      <c r="G7" s="601"/>
      <c r="H7" s="601"/>
      <c r="I7" s="601"/>
      <c r="J7" s="601"/>
      <c r="K7" s="601"/>
      <c r="L7" s="601"/>
      <c r="M7" s="601"/>
      <c r="N7" s="601"/>
      <c r="O7" s="601"/>
      <c r="P7" s="601"/>
      <c r="Q7" s="602"/>
      <c r="R7" s="603">
        <v>7979</v>
      </c>
      <c r="S7" s="606"/>
      <c r="T7" s="606"/>
      <c r="U7" s="606"/>
      <c r="V7" s="606"/>
      <c r="W7" s="606"/>
      <c r="X7" s="606"/>
      <c r="Y7" s="607"/>
      <c r="Z7" s="665">
        <v>0.1</v>
      </c>
      <c r="AA7" s="665"/>
      <c r="AB7" s="665"/>
      <c r="AC7" s="665"/>
      <c r="AD7" s="666">
        <v>7979</v>
      </c>
      <c r="AE7" s="666"/>
      <c r="AF7" s="666"/>
      <c r="AG7" s="666"/>
      <c r="AH7" s="666"/>
      <c r="AI7" s="666"/>
      <c r="AJ7" s="666"/>
      <c r="AK7" s="666"/>
      <c r="AL7" s="608">
        <v>0.1</v>
      </c>
      <c r="AM7" s="609"/>
      <c r="AN7" s="609"/>
      <c r="AO7" s="667"/>
      <c r="AP7" s="600" t="s">
        <v>229</v>
      </c>
      <c r="AQ7" s="601"/>
      <c r="AR7" s="601"/>
      <c r="AS7" s="601"/>
      <c r="AT7" s="601"/>
      <c r="AU7" s="601"/>
      <c r="AV7" s="601"/>
      <c r="AW7" s="601"/>
      <c r="AX7" s="601"/>
      <c r="AY7" s="601"/>
      <c r="AZ7" s="601"/>
      <c r="BA7" s="601"/>
      <c r="BB7" s="601"/>
      <c r="BC7" s="601"/>
      <c r="BD7" s="601"/>
      <c r="BE7" s="601"/>
      <c r="BF7" s="602"/>
      <c r="BG7" s="603">
        <v>1205138</v>
      </c>
      <c r="BH7" s="606"/>
      <c r="BI7" s="606"/>
      <c r="BJ7" s="606"/>
      <c r="BK7" s="606"/>
      <c r="BL7" s="606"/>
      <c r="BM7" s="606"/>
      <c r="BN7" s="607"/>
      <c r="BO7" s="665">
        <v>46.4</v>
      </c>
      <c r="BP7" s="665"/>
      <c r="BQ7" s="665"/>
      <c r="BR7" s="665"/>
      <c r="BS7" s="666">
        <v>12208</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03">
        <v>921689</v>
      </c>
      <c r="CS7" s="606"/>
      <c r="CT7" s="606"/>
      <c r="CU7" s="606"/>
      <c r="CV7" s="606"/>
      <c r="CW7" s="606"/>
      <c r="CX7" s="606"/>
      <c r="CY7" s="607"/>
      <c r="CZ7" s="665">
        <v>10.4</v>
      </c>
      <c r="DA7" s="665"/>
      <c r="DB7" s="665"/>
      <c r="DC7" s="665"/>
      <c r="DD7" s="611">
        <v>6976</v>
      </c>
      <c r="DE7" s="606"/>
      <c r="DF7" s="606"/>
      <c r="DG7" s="606"/>
      <c r="DH7" s="606"/>
      <c r="DI7" s="606"/>
      <c r="DJ7" s="606"/>
      <c r="DK7" s="606"/>
      <c r="DL7" s="606"/>
      <c r="DM7" s="606"/>
      <c r="DN7" s="606"/>
      <c r="DO7" s="606"/>
      <c r="DP7" s="607"/>
      <c r="DQ7" s="611">
        <v>846364</v>
      </c>
      <c r="DR7" s="606"/>
      <c r="DS7" s="606"/>
      <c r="DT7" s="606"/>
      <c r="DU7" s="606"/>
      <c r="DV7" s="606"/>
      <c r="DW7" s="606"/>
      <c r="DX7" s="606"/>
      <c r="DY7" s="606"/>
      <c r="DZ7" s="606"/>
      <c r="EA7" s="606"/>
      <c r="EB7" s="606"/>
      <c r="EC7" s="646"/>
    </row>
    <row r="8" spans="2:143" ht="11.25" customHeight="1">
      <c r="B8" s="600" t="s">
        <v>231</v>
      </c>
      <c r="C8" s="601"/>
      <c r="D8" s="601"/>
      <c r="E8" s="601"/>
      <c r="F8" s="601"/>
      <c r="G8" s="601"/>
      <c r="H8" s="601"/>
      <c r="I8" s="601"/>
      <c r="J8" s="601"/>
      <c r="K8" s="601"/>
      <c r="L8" s="601"/>
      <c r="M8" s="601"/>
      <c r="N8" s="601"/>
      <c r="O8" s="601"/>
      <c r="P8" s="601"/>
      <c r="Q8" s="602"/>
      <c r="R8" s="603">
        <v>25281</v>
      </c>
      <c r="S8" s="606"/>
      <c r="T8" s="606"/>
      <c r="U8" s="606"/>
      <c r="V8" s="606"/>
      <c r="W8" s="606"/>
      <c r="X8" s="606"/>
      <c r="Y8" s="607"/>
      <c r="Z8" s="665">
        <v>0.3</v>
      </c>
      <c r="AA8" s="665"/>
      <c r="AB8" s="665"/>
      <c r="AC8" s="665"/>
      <c r="AD8" s="666">
        <v>25281</v>
      </c>
      <c r="AE8" s="666"/>
      <c r="AF8" s="666"/>
      <c r="AG8" s="666"/>
      <c r="AH8" s="666"/>
      <c r="AI8" s="666"/>
      <c r="AJ8" s="666"/>
      <c r="AK8" s="666"/>
      <c r="AL8" s="608">
        <v>0.5</v>
      </c>
      <c r="AM8" s="609"/>
      <c r="AN8" s="609"/>
      <c r="AO8" s="667"/>
      <c r="AP8" s="600" t="s">
        <v>232</v>
      </c>
      <c r="AQ8" s="601"/>
      <c r="AR8" s="601"/>
      <c r="AS8" s="601"/>
      <c r="AT8" s="601"/>
      <c r="AU8" s="601"/>
      <c r="AV8" s="601"/>
      <c r="AW8" s="601"/>
      <c r="AX8" s="601"/>
      <c r="AY8" s="601"/>
      <c r="AZ8" s="601"/>
      <c r="BA8" s="601"/>
      <c r="BB8" s="601"/>
      <c r="BC8" s="601"/>
      <c r="BD8" s="601"/>
      <c r="BE8" s="601"/>
      <c r="BF8" s="602"/>
      <c r="BG8" s="603">
        <v>42887</v>
      </c>
      <c r="BH8" s="606"/>
      <c r="BI8" s="606"/>
      <c r="BJ8" s="606"/>
      <c r="BK8" s="606"/>
      <c r="BL8" s="606"/>
      <c r="BM8" s="606"/>
      <c r="BN8" s="607"/>
      <c r="BO8" s="665">
        <v>1.6</v>
      </c>
      <c r="BP8" s="665"/>
      <c r="BQ8" s="665"/>
      <c r="BR8" s="665"/>
      <c r="BS8" s="611" t="s">
        <v>122</v>
      </c>
      <c r="BT8" s="606"/>
      <c r="BU8" s="606"/>
      <c r="BV8" s="606"/>
      <c r="BW8" s="606"/>
      <c r="BX8" s="606"/>
      <c r="BY8" s="606"/>
      <c r="BZ8" s="606"/>
      <c r="CA8" s="606"/>
      <c r="CB8" s="646"/>
      <c r="CD8" s="647" t="s">
        <v>233</v>
      </c>
      <c r="CE8" s="644"/>
      <c r="CF8" s="644"/>
      <c r="CG8" s="644"/>
      <c r="CH8" s="644"/>
      <c r="CI8" s="644"/>
      <c r="CJ8" s="644"/>
      <c r="CK8" s="644"/>
      <c r="CL8" s="644"/>
      <c r="CM8" s="644"/>
      <c r="CN8" s="644"/>
      <c r="CO8" s="644"/>
      <c r="CP8" s="644"/>
      <c r="CQ8" s="645"/>
      <c r="CR8" s="603">
        <v>3667818</v>
      </c>
      <c r="CS8" s="606"/>
      <c r="CT8" s="606"/>
      <c r="CU8" s="606"/>
      <c r="CV8" s="606"/>
      <c r="CW8" s="606"/>
      <c r="CX8" s="606"/>
      <c r="CY8" s="607"/>
      <c r="CZ8" s="665">
        <v>41.3</v>
      </c>
      <c r="DA8" s="665"/>
      <c r="DB8" s="665"/>
      <c r="DC8" s="665"/>
      <c r="DD8" s="611">
        <v>329458</v>
      </c>
      <c r="DE8" s="606"/>
      <c r="DF8" s="606"/>
      <c r="DG8" s="606"/>
      <c r="DH8" s="606"/>
      <c r="DI8" s="606"/>
      <c r="DJ8" s="606"/>
      <c r="DK8" s="606"/>
      <c r="DL8" s="606"/>
      <c r="DM8" s="606"/>
      <c r="DN8" s="606"/>
      <c r="DO8" s="606"/>
      <c r="DP8" s="607"/>
      <c r="DQ8" s="611">
        <v>1892257</v>
      </c>
      <c r="DR8" s="606"/>
      <c r="DS8" s="606"/>
      <c r="DT8" s="606"/>
      <c r="DU8" s="606"/>
      <c r="DV8" s="606"/>
      <c r="DW8" s="606"/>
      <c r="DX8" s="606"/>
      <c r="DY8" s="606"/>
      <c r="DZ8" s="606"/>
      <c r="EA8" s="606"/>
      <c r="EB8" s="606"/>
      <c r="EC8" s="646"/>
    </row>
    <row r="9" spans="2:143" ht="11.25" customHeight="1">
      <c r="B9" s="600" t="s">
        <v>234</v>
      </c>
      <c r="C9" s="601"/>
      <c r="D9" s="601"/>
      <c r="E9" s="601"/>
      <c r="F9" s="601"/>
      <c r="G9" s="601"/>
      <c r="H9" s="601"/>
      <c r="I9" s="601"/>
      <c r="J9" s="601"/>
      <c r="K9" s="601"/>
      <c r="L9" s="601"/>
      <c r="M9" s="601"/>
      <c r="N9" s="601"/>
      <c r="O9" s="601"/>
      <c r="P9" s="601"/>
      <c r="Q9" s="602"/>
      <c r="R9" s="603">
        <v>24979</v>
      </c>
      <c r="S9" s="606"/>
      <c r="T9" s="606"/>
      <c r="U9" s="606"/>
      <c r="V9" s="606"/>
      <c r="W9" s="606"/>
      <c r="X9" s="606"/>
      <c r="Y9" s="607"/>
      <c r="Z9" s="665">
        <v>0.3</v>
      </c>
      <c r="AA9" s="665"/>
      <c r="AB9" s="665"/>
      <c r="AC9" s="665"/>
      <c r="AD9" s="666">
        <v>24979</v>
      </c>
      <c r="AE9" s="666"/>
      <c r="AF9" s="666"/>
      <c r="AG9" s="666"/>
      <c r="AH9" s="666"/>
      <c r="AI9" s="666"/>
      <c r="AJ9" s="666"/>
      <c r="AK9" s="666"/>
      <c r="AL9" s="608">
        <v>0.5</v>
      </c>
      <c r="AM9" s="609"/>
      <c r="AN9" s="609"/>
      <c r="AO9" s="667"/>
      <c r="AP9" s="600" t="s">
        <v>235</v>
      </c>
      <c r="AQ9" s="601"/>
      <c r="AR9" s="601"/>
      <c r="AS9" s="601"/>
      <c r="AT9" s="601"/>
      <c r="AU9" s="601"/>
      <c r="AV9" s="601"/>
      <c r="AW9" s="601"/>
      <c r="AX9" s="601"/>
      <c r="AY9" s="601"/>
      <c r="AZ9" s="601"/>
      <c r="BA9" s="601"/>
      <c r="BB9" s="601"/>
      <c r="BC9" s="601"/>
      <c r="BD9" s="601"/>
      <c r="BE9" s="601"/>
      <c r="BF9" s="602"/>
      <c r="BG9" s="603">
        <v>1035509</v>
      </c>
      <c r="BH9" s="606"/>
      <c r="BI9" s="606"/>
      <c r="BJ9" s="606"/>
      <c r="BK9" s="606"/>
      <c r="BL9" s="606"/>
      <c r="BM9" s="606"/>
      <c r="BN9" s="607"/>
      <c r="BO9" s="665">
        <v>39.799999999999997</v>
      </c>
      <c r="BP9" s="665"/>
      <c r="BQ9" s="665"/>
      <c r="BR9" s="665"/>
      <c r="BS9" s="611" t="s">
        <v>122</v>
      </c>
      <c r="BT9" s="606"/>
      <c r="BU9" s="606"/>
      <c r="BV9" s="606"/>
      <c r="BW9" s="606"/>
      <c r="BX9" s="606"/>
      <c r="BY9" s="606"/>
      <c r="BZ9" s="606"/>
      <c r="CA9" s="606"/>
      <c r="CB9" s="646"/>
      <c r="CD9" s="647" t="s">
        <v>236</v>
      </c>
      <c r="CE9" s="644"/>
      <c r="CF9" s="644"/>
      <c r="CG9" s="644"/>
      <c r="CH9" s="644"/>
      <c r="CI9" s="644"/>
      <c r="CJ9" s="644"/>
      <c r="CK9" s="644"/>
      <c r="CL9" s="644"/>
      <c r="CM9" s="644"/>
      <c r="CN9" s="644"/>
      <c r="CO9" s="644"/>
      <c r="CP9" s="644"/>
      <c r="CQ9" s="645"/>
      <c r="CR9" s="603">
        <v>966687</v>
      </c>
      <c r="CS9" s="606"/>
      <c r="CT9" s="606"/>
      <c r="CU9" s="606"/>
      <c r="CV9" s="606"/>
      <c r="CW9" s="606"/>
      <c r="CX9" s="606"/>
      <c r="CY9" s="607"/>
      <c r="CZ9" s="665">
        <v>10.9</v>
      </c>
      <c r="DA9" s="665"/>
      <c r="DB9" s="665"/>
      <c r="DC9" s="665"/>
      <c r="DD9" s="611">
        <v>18831</v>
      </c>
      <c r="DE9" s="606"/>
      <c r="DF9" s="606"/>
      <c r="DG9" s="606"/>
      <c r="DH9" s="606"/>
      <c r="DI9" s="606"/>
      <c r="DJ9" s="606"/>
      <c r="DK9" s="606"/>
      <c r="DL9" s="606"/>
      <c r="DM9" s="606"/>
      <c r="DN9" s="606"/>
      <c r="DO9" s="606"/>
      <c r="DP9" s="607"/>
      <c r="DQ9" s="611">
        <v>876767</v>
      </c>
      <c r="DR9" s="606"/>
      <c r="DS9" s="606"/>
      <c r="DT9" s="606"/>
      <c r="DU9" s="606"/>
      <c r="DV9" s="606"/>
      <c r="DW9" s="606"/>
      <c r="DX9" s="606"/>
      <c r="DY9" s="606"/>
      <c r="DZ9" s="606"/>
      <c r="EA9" s="606"/>
      <c r="EB9" s="606"/>
      <c r="EC9" s="646"/>
    </row>
    <row r="10" spans="2:143" ht="11.25" customHeight="1">
      <c r="B10" s="600" t="s">
        <v>237</v>
      </c>
      <c r="C10" s="601"/>
      <c r="D10" s="601"/>
      <c r="E10" s="601"/>
      <c r="F10" s="601"/>
      <c r="G10" s="601"/>
      <c r="H10" s="601"/>
      <c r="I10" s="601"/>
      <c r="J10" s="601"/>
      <c r="K10" s="601"/>
      <c r="L10" s="601"/>
      <c r="M10" s="601"/>
      <c r="N10" s="601"/>
      <c r="O10" s="601"/>
      <c r="P10" s="601"/>
      <c r="Q10" s="602"/>
      <c r="R10" s="603" t="s">
        <v>238</v>
      </c>
      <c r="S10" s="606"/>
      <c r="T10" s="606"/>
      <c r="U10" s="606"/>
      <c r="V10" s="606"/>
      <c r="W10" s="606"/>
      <c r="X10" s="606"/>
      <c r="Y10" s="607"/>
      <c r="Z10" s="665" t="s">
        <v>122</v>
      </c>
      <c r="AA10" s="665"/>
      <c r="AB10" s="665"/>
      <c r="AC10" s="665"/>
      <c r="AD10" s="666" t="s">
        <v>122</v>
      </c>
      <c r="AE10" s="666"/>
      <c r="AF10" s="666"/>
      <c r="AG10" s="666"/>
      <c r="AH10" s="666"/>
      <c r="AI10" s="666"/>
      <c r="AJ10" s="666"/>
      <c r="AK10" s="666"/>
      <c r="AL10" s="608" t="s">
        <v>122</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62423</v>
      </c>
      <c r="BH10" s="606"/>
      <c r="BI10" s="606"/>
      <c r="BJ10" s="606"/>
      <c r="BK10" s="606"/>
      <c r="BL10" s="606"/>
      <c r="BM10" s="606"/>
      <c r="BN10" s="607"/>
      <c r="BO10" s="665">
        <v>2.4</v>
      </c>
      <c r="BP10" s="665"/>
      <c r="BQ10" s="665"/>
      <c r="BR10" s="665"/>
      <c r="BS10" s="611" t="s">
        <v>122</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9</v>
      </c>
      <c r="CS10" s="606"/>
      <c r="CT10" s="606"/>
      <c r="CU10" s="606"/>
      <c r="CV10" s="606"/>
      <c r="CW10" s="606"/>
      <c r="CX10" s="606"/>
      <c r="CY10" s="607"/>
      <c r="CZ10" s="665">
        <v>0</v>
      </c>
      <c r="DA10" s="665"/>
      <c r="DB10" s="665"/>
      <c r="DC10" s="665"/>
      <c r="DD10" s="611" t="s">
        <v>122</v>
      </c>
      <c r="DE10" s="606"/>
      <c r="DF10" s="606"/>
      <c r="DG10" s="606"/>
      <c r="DH10" s="606"/>
      <c r="DI10" s="606"/>
      <c r="DJ10" s="606"/>
      <c r="DK10" s="606"/>
      <c r="DL10" s="606"/>
      <c r="DM10" s="606"/>
      <c r="DN10" s="606"/>
      <c r="DO10" s="606"/>
      <c r="DP10" s="607"/>
      <c r="DQ10" s="611">
        <v>9</v>
      </c>
      <c r="DR10" s="606"/>
      <c r="DS10" s="606"/>
      <c r="DT10" s="606"/>
      <c r="DU10" s="606"/>
      <c r="DV10" s="606"/>
      <c r="DW10" s="606"/>
      <c r="DX10" s="606"/>
      <c r="DY10" s="606"/>
      <c r="DZ10" s="606"/>
      <c r="EA10" s="606"/>
      <c r="EB10" s="606"/>
      <c r="EC10" s="646"/>
    </row>
    <row r="11" spans="2:143" ht="11.25" customHeight="1">
      <c r="B11" s="600" t="s">
        <v>241</v>
      </c>
      <c r="C11" s="601"/>
      <c r="D11" s="601"/>
      <c r="E11" s="601"/>
      <c r="F11" s="601"/>
      <c r="G11" s="601"/>
      <c r="H11" s="601"/>
      <c r="I11" s="601"/>
      <c r="J11" s="601"/>
      <c r="K11" s="601"/>
      <c r="L11" s="601"/>
      <c r="M11" s="601"/>
      <c r="N11" s="601"/>
      <c r="O11" s="601"/>
      <c r="P11" s="601"/>
      <c r="Q11" s="602"/>
      <c r="R11" s="603" t="s">
        <v>238</v>
      </c>
      <c r="S11" s="606"/>
      <c r="T11" s="606"/>
      <c r="U11" s="606"/>
      <c r="V11" s="606"/>
      <c r="W11" s="606"/>
      <c r="X11" s="606"/>
      <c r="Y11" s="607"/>
      <c r="Z11" s="665" t="s">
        <v>122</v>
      </c>
      <c r="AA11" s="665"/>
      <c r="AB11" s="665"/>
      <c r="AC11" s="665"/>
      <c r="AD11" s="666" t="s">
        <v>122</v>
      </c>
      <c r="AE11" s="666"/>
      <c r="AF11" s="666"/>
      <c r="AG11" s="666"/>
      <c r="AH11" s="666"/>
      <c r="AI11" s="666"/>
      <c r="AJ11" s="666"/>
      <c r="AK11" s="666"/>
      <c r="AL11" s="608" t="s">
        <v>238</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64319</v>
      </c>
      <c r="BH11" s="606"/>
      <c r="BI11" s="606"/>
      <c r="BJ11" s="606"/>
      <c r="BK11" s="606"/>
      <c r="BL11" s="606"/>
      <c r="BM11" s="606"/>
      <c r="BN11" s="607"/>
      <c r="BO11" s="665">
        <v>2.5</v>
      </c>
      <c r="BP11" s="665"/>
      <c r="BQ11" s="665"/>
      <c r="BR11" s="665"/>
      <c r="BS11" s="611">
        <v>12208</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275693</v>
      </c>
      <c r="CS11" s="606"/>
      <c r="CT11" s="606"/>
      <c r="CU11" s="606"/>
      <c r="CV11" s="606"/>
      <c r="CW11" s="606"/>
      <c r="CX11" s="606"/>
      <c r="CY11" s="607"/>
      <c r="CZ11" s="665">
        <v>3.1</v>
      </c>
      <c r="DA11" s="665"/>
      <c r="DB11" s="665"/>
      <c r="DC11" s="665"/>
      <c r="DD11" s="611">
        <v>147987</v>
      </c>
      <c r="DE11" s="606"/>
      <c r="DF11" s="606"/>
      <c r="DG11" s="606"/>
      <c r="DH11" s="606"/>
      <c r="DI11" s="606"/>
      <c r="DJ11" s="606"/>
      <c r="DK11" s="606"/>
      <c r="DL11" s="606"/>
      <c r="DM11" s="606"/>
      <c r="DN11" s="606"/>
      <c r="DO11" s="606"/>
      <c r="DP11" s="607"/>
      <c r="DQ11" s="611">
        <v>89381</v>
      </c>
      <c r="DR11" s="606"/>
      <c r="DS11" s="606"/>
      <c r="DT11" s="606"/>
      <c r="DU11" s="606"/>
      <c r="DV11" s="606"/>
      <c r="DW11" s="606"/>
      <c r="DX11" s="606"/>
      <c r="DY11" s="606"/>
      <c r="DZ11" s="606"/>
      <c r="EA11" s="606"/>
      <c r="EB11" s="606"/>
      <c r="EC11" s="646"/>
    </row>
    <row r="12" spans="2:143" ht="11.25" customHeight="1">
      <c r="B12" s="600" t="s">
        <v>244</v>
      </c>
      <c r="C12" s="601"/>
      <c r="D12" s="601"/>
      <c r="E12" s="601"/>
      <c r="F12" s="601"/>
      <c r="G12" s="601"/>
      <c r="H12" s="601"/>
      <c r="I12" s="601"/>
      <c r="J12" s="601"/>
      <c r="K12" s="601"/>
      <c r="L12" s="601"/>
      <c r="M12" s="601"/>
      <c r="N12" s="601"/>
      <c r="O12" s="601"/>
      <c r="P12" s="601"/>
      <c r="Q12" s="602"/>
      <c r="R12" s="603">
        <v>415887</v>
      </c>
      <c r="S12" s="606"/>
      <c r="T12" s="606"/>
      <c r="U12" s="606"/>
      <c r="V12" s="606"/>
      <c r="W12" s="606"/>
      <c r="X12" s="606"/>
      <c r="Y12" s="607"/>
      <c r="Z12" s="665">
        <v>4.5</v>
      </c>
      <c r="AA12" s="665"/>
      <c r="AB12" s="665"/>
      <c r="AC12" s="665"/>
      <c r="AD12" s="666">
        <v>415887</v>
      </c>
      <c r="AE12" s="666"/>
      <c r="AF12" s="666"/>
      <c r="AG12" s="666"/>
      <c r="AH12" s="666"/>
      <c r="AI12" s="666"/>
      <c r="AJ12" s="666"/>
      <c r="AK12" s="666"/>
      <c r="AL12" s="608">
        <v>7.6</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1162873</v>
      </c>
      <c r="BH12" s="606"/>
      <c r="BI12" s="606"/>
      <c r="BJ12" s="606"/>
      <c r="BK12" s="606"/>
      <c r="BL12" s="606"/>
      <c r="BM12" s="606"/>
      <c r="BN12" s="607"/>
      <c r="BO12" s="665">
        <v>44.7</v>
      </c>
      <c r="BP12" s="665"/>
      <c r="BQ12" s="665"/>
      <c r="BR12" s="665"/>
      <c r="BS12" s="611" t="s">
        <v>122</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33579</v>
      </c>
      <c r="CS12" s="606"/>
      <c r="CT12" s="606"/>
      <c r="CU12" s="606"/>
      <c r="CV12" s="606"/>
      <c r="CW12" s="606"/>
      <c r="CX12" s="606"/>
      <c r="CY12" s="607"/>
      <c r="CZ12" s="665">
        <v>0.4</v>
      </c>
      <c r="DA12" s="665"/>
      <c r="DB12" s="665"/>
      <c r="DC12" s="665"/>
      <c r="DD12" s="611" t="s">
        <v>122</v>
      </c>
      <c r="DE12" s="606"/>
      <c r="DF12" s="606"/>
      <c r="DG12" s="606"/>
      <c r="DH12" s="606"/>
      <c r="DI12" s="606"/>
      <c r="DJ12" s="606"/>
      <c r="DK12" s="606"/>
      <c r="DL12" s="606"/>
      <c r="DM12" s="606"/>
      <c r="DN12" s="606"/>
      <c r="DO12" s="606"/>
      <c r="DP12" s="607"/>
      <c r="DQ12" s="611">
        <v>31875</v>
      </c>
      <c r="DR12" s="606"/>
      <c r="DS12" s="606"/>
      <c r="DT12" s="606"/>
      <c r="DU12" s="606"/>
      <c r="DV12" s="606"/>
      <c r="DW12" s="606"/>
      <c r="DX12" s="606"/>
      <c r="DY12" s="606"/>
      <c r="DZ12" s="606"/>
      <c r="EA12" s="606"/>
      <c r="EB12" s="606"/>
      <c r="EC12" s="646"/>
    </row>
    <row r="13" spans="2:143" ht="11.25" customHeight="1">
      <c r="B13" s="600" t="s">
        <v>247</v>
      </c>
      <c r="C13" s="601"/>
      <c r="D13" s="601"/>
      <c r="E13" s="601"/>
      <c r="F13" s="601"/>
      <c r="G13" s="601"/>
      <c r="H13" s="601"/>
      <c r="I13" s="601"/>
      <c r="J13" s="601"/>
      <c r="K13" s="601"/>
      <c r="L13" s="601"/>
      <c r="M13" s="601"/>
      <c r="N13" s="601"/>
      <c r="O13" s="601"/>
      <c r="P13" s="601"/>
      <c r="Q13" s="602"/>
      <c r="R13" s="603" t="s">
        <v>238</v>
      </c>
      <c r="S13" s="606"/>
      <c r="T13" s="606"/>
      <c r="U13" s="606"/>
      <c r="V13" s="606"/>
      <c r="W13" s="606"/>
      <c r="X13" s="606"/>
      <c r="Y13" s="607"/>
      <c r="Z13" s="665" t="s">
        <v>238</v>
      </c>
      <c r="AA13" s="665"/>
      <c r="AB13" s="665"/>
      <c r="AC13" s="665"/>
      <c r="AD13" s="666" t="s">
        <v>238</v>
      </c>
      <c r="AE13" s="666"/>
      <c r="AF13" s="666"/>
      <c r="AG13" s="666"/>
      <c r="AH13" s="666"/>
      <c r="AI13" s="666"/>
      <c r="AJ13" s="666"/>
      <c r="AK13" s="666"/>
      <c r="AL13" s="608" t="s">
        <v>238</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1140539</v>
      </c>
      <c r="BH13" s="606"/>
      <c r="BI13" s="606"/>
      <c r="BJ13" s="606"/>
      <c r="BK13" s="606"/>
      <c r="BL13" s="606"/>
      <c r="BM13" s="606"/>
      <c r="BN13" s="607"/>
      <c r="BO13" s="665">
        <v>43.9</v>
      </c>
      <c r="BP13" s="665"/>
      <c r="BQ13" s="665"/>
      <c r="BR13" s="665"/>
      <c r="BS13" s="611" t="s">
        <v>122</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489161</v>
      </c>
      <c r="CS13" s="606"/>
      <c r="CT13" s="606"/>
      <c r="CU13" s="606"/>
      <c r="CV13" s="606"/>
      <c r="CW13" s="606"/>
      <c r="CX13" s="606"/>
      <c r="CY13" s="607"/>
      <c r="CZ13" s="665">
        <v>5.5</v>
      </c>
      <c r="DA13" s="665"/>
      <c r="DB13" s="665"/>
      <c r="DC13" s="665"/>
      <c r="DD13" s="611">
        <v>303829</v>
      </c>
      <c r="DE13" s="606"/>
      <c r="DF13" s="606"/>
      <c r="DG13" s="606"/>
      <c r="DH13" s="606"/>
      <c r="DI13" s="606"/>
      <c r="DJ13" s="606"/>
      <c r="DK13" s="606"/>
      <c r="DL13" s="606"/>
      <c r="DM13" s="606"/>
      <c r="DN13" s="606"/>
      <c r="DO13" s="606"/>
      <c r="DP13" s="607"/>
      <c r="DQ13" s="611">
        <v>294346</v>
      </c>
      <c r="DR13" s="606"/>
      <c r="DS13" s="606"/>
      <c r="DT13" s="606"/>
      <c r="DU13" s="606"/>
      <c r="DV13" s="606"/>
      <c r="DW13" s="606"/>
      <c r="DX13" s="606"/>
      <c r="DY13" s="606"/>
      <c r="DZ13" s="606"/>
      <c r="EA13" s="606"/>
      <c r="EB13" s="606"/>
      <c r="EC13" s="646"/>
    </row>
    <row r="14" spans="2:143" ht="11.25" customHeight="1">
      <c r="B14" s="600" t="s">
        <v>250</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122</v>
      </c>
      <c r="AA14" s="665"/>
      <c r="AB14" s="665"/>
      <c r="AC14" s="665"/>
      <c r="AD14" s="666" t="s">
        <v>122</v>
      </c>
      <c r="AE14" s="666"/>
      <c r="AF14" s="666"/>
      <c r="AG14" s="666"/>
      <c r="AH14" s="666"/>
      <c r="AI14" s="666"/>
      <c r="AJ14" s="666"/>
      <c r="AK14" s="666"/>
      <c r="AL14" s="608" t="s">
        <v>122</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82580</v>
      </c>
      <c r="BH14" s="606"/>
      <c r="BI14" s="606"/>
      <c r="BJ14" s="606"/>
      <c r="BK14" s="606"/>
      <c r="BL14" s="606"/>
      <c r="BM14" s="606"/>
      <c r="BN14" s="607"/>
      <c r="BO14" s="665">
        <v>3.2</v>
      </c>
      <c r="BP14" s="665"/>
      <c r="BQ14" s="665"/>
      <c r="BR14" s="665"/>
      <c r="BS14" s="611" t="s">
        <v>122</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387552</v>
      </c>
      <c r="CS14" s="606"/>
      <c r="CT14" s="606"/>
      <c r="CU14" s="606"/>
      <c r="CV14" s="606"/>
      <c r="CW14" s="606"/>
      <c r="CX14" s="606"/>
      <c r="CY14" s="607"/>
      <c r="CZ14" s="665">
        <v>4.4000000000000004</v>
      </c>
      <c r="DA14" s="665"/>
      <c r="DB14" s="665"/>
      <c r="DC14" s="665"/>
      <c r="DD14" s="611">
        <v>7387</v>
      </c>
      <c r="DE14" s="606"/>
      <c r="DF14" s="606"/>
      <c r="DG14" s="606"/>
      <c r="DH14" s="606"/>
      <c r="DI14" s="606"/>
      <c r="DJ14" s="606"/>
      <c r="DK14" s="606"/>
      <c r="DL14" s="606"/>
      <c r="DM14" s="606"/>
      <c r="DN14" s="606"/>
      <c r="DO14" s="606"/>
      <c r="DP14" s="607"/>
      <c r="DQ14" s="611">
        <v>382860</v>
      </c>
      <c r="DR14" s="606"/>
      <c r="DS14" s="606"/>
      <c r="DT14" s="606"/>
      <c r="DU14" s="606"/>
      <c r="DV14" s="606"/>
      <c r="DW14" s="606"/>
      <c r="DX14" s="606"/>
      <c r="DY14" s="606"/>
      <c r="DZ14" s="606"/>
      <c r="EA14" s="606"/>
      <c r="EB14" s="606"/>
      <c r="EC14" s="646"/>
    </row>
    <row r="15" spans="2:143" ht="11.25" customHeight="1">
      <c r="B15" s="600" t="s">
        <v>253</v>
      </c>
      <c r="C15" s="601"/>
      <c r="D15" s="601"/>
      <c r="E15" s="601"/>
      <c r="F15" s="601"/>
      <c r="G15" s="601"/>
      <c r="H15" s="601"/>
      <c r="I15" s="601"/>
      <c r="J15" s="601"/>
      <c r="K15" s="601"/>
      <c r="L15" s="601"/>
      <c r="M15" s="601"/>
      <c r="N15" s="601"/>
      <c r="O15" s="601"/>
      <c r="P15" s="601"/>
      <c r="Q15" s="602"/>
      <c r="R15" s="603">
        <v>18021</v>
      </c>
      <c r="S15" s="606"/>
      <c r="T15" s="606"/>
      <c r="U15" s="606"/>
      <c r="V15" s="606"/>
      <c r="W15" s="606"/>
      <c r="X15" s="606"/>
      <c r="Y15" s="607"/>
      <c r="Z15" s="665">
        <v>0.2</v>
      </c>
      <c r="AA15" s="665"/>
      <c r="AB15" s="665"/>
      <c r="AC15" s="665"/>
      <c r="AD15" s="666">
        <v>18021</v>
      </c>
      <c r="AE15" s="666"/>
      <c r="AF15" s="666"/>
      <c r="AG15" s="666"/>
      <c r="AH15" s="666"/>
      <c r="AI15" s="666"/>
      <c r="AJ15" s="666"/>
      <c r="AK15" s="666"/>
      <c r="AL15" s="608">
        <v>0.3</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148634</v>
      </c>
      <c r="BH15" s="606"/>
      <c r="BI15" s="606"/>
      <c r="BJ15" s="606"/>
      <c r="BK15" s="606"/>
      <c r="BL15" s="606"/>
      <c r="BM15" s="606"/>
      <c r="BN15" s="607"/>
      <c r="BO15" s="665">
        <v>5.7</v>
      </c>
      <c r="BP15" s="665"/>
      <c r="BQ15" s="665"/>
      <c r="BR15" s="665"/>
      <c r="BS15" s="611" t="s">
        <v>122</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1250716</v>
      </c>
      <c r="CS15" s="606"/>
      <c r="CT15" s="606"/>
      <c r="CU15" s="606"/>
      <c r="CV15" s="606"/>
      <c r="CW15" s="606"/>
      <c r="CX15" s="606"/>
      <c r="CY15" s="607"/>
      <c r="CZ15" s="665">
        <v>14.1</v>
      </c>
      <c r="DA15" s="665"/>
      <c r="DB15" s="665"/>
      <c r="DC15" s="665"/>
      <c r="DD15" s="611">
        <v>262452</v>
      </c>
      <c r="DE15" s="606"/>
      <c r="DF15" s="606"/>
      <c r="DG15" s="606"/>
      <c r="DH15" s="606"/>
      <c r="DI15" s="606"/>
      <c r="DJ15" s="606"/>
      <c r="DK15" s="606"/>
      <c r="DL15" s="606"/>
      <c r="DM15" s="606"/>
      <c r="DN15" s="606"/>
      <c r="DO15" s="606"/>
      <c r="DP15" s="607"/>
      <c r="DQ15" s="611">
        <v>963088</v>
      </c>
      <c r="DR15" s="606"/>
      <c r="DS15" s="606"/>
      <c r="DT15" s="606"/>
      <c r="DU15" s="606"/>
      <c r="DV15" s="606"/>
      <c r="DW15" s="606"/>
      <c r="DX15" s="606"/>
      <c r="DY15" s="606"/>
      <c r="DZ15" s="606"/>
      <c r="EA15" s="606"/>
      <c r="EB15" s="606"/>
      <c r="EC15" s="646"/>
    </row>
    <row r="16" spans="2:143" ht="11.25" customHeight="1">
      <c r="B16" s="600" t="s">
        <v>256</v>
      </c>
      <c r="C16" s="601"/>
      <c r="D16" s="601"/>
      <c r="E16" s="601"/>
      <c r="F16" s="601"/>
      <c r="G16" s="601"/>
      <c r="H16" s="601"/>
      <c r="I16" s="601"/>
      <c r="J16" s="601"/>
      <c r="K16" s="601"/>
      <c r="L16" s="601"/>
      <c r="M16" s="601"/>
      <c r="N16" s="601"/>
      <c r="O16" s="601"/>
      <c r="P16" s="601"/>
      <c r="Q16" s="602"/>
      <c r="R16" s="603" t="s">
        <v>238</v>
      </c>
      <c r="S16" s="606"/>
      <c r="T16" s="606"/>
      <c r="U16" s="606"/>
      <c r="V16" s="606"/>
      <c r="W16" s="606"/>
      <c r="X16" s="606"/>
      <c r="Y16" s="607"/>
      <c r="Z16" s="665" t="s">
        <v>238</v>
      </c>
      <c r="AA16" s="665"/>
      <c r="AB16" s="665"/>
      <c r="AC16" s="665"/>
      <c r="AD16" s="666" t="s">
        <v>122</v>
      </c>
      <c r="AE16" s="666"/>
      <c r="AF16" s="666"/>
      <c r="AG16" s="666"/>
      <c r="AH16" s="666"/>
      <c r="AI16" s="666"/>
      <c r="AJ16" s="666"/>
      <c r="AK16" s="666"/>
      <c r="AL16" s="608" t="s">
        <v>238</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238</v>
      </c>
      <c r="BH16" s="606"/>
      <c r="BI16" s="606"/>
      <c r="BJ16" s="606"/>
      <c r="BK16" s="606"/>
      <c r="BL16" s="606"/>
      <c r="BM16" s="606"/>
      <c r="BN16" s="607"/>
      <c r="BO16" s="665" t="s">
        <v>238</v>
      </c>
      <c r="BP16" s="665"/>
      <c r="BQ16" s="665"/>
      <c r="BR16" s="665"/>
      <c r="BS16" s="611" t="s">
        <v>122</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t="s">
        <v>122</v>
      </c>
      <c r="CS16" s="606"/>
      <c r="CT16" s="606"/>
      <c r="CU16" s="606"/>
      <c r="CV16" s="606"/>
      <c r="CW16" s="606"/>
      <c r="CX16" s="606"/>
      <c r="CY16" s="607"/>
      <c r="CZ16" s="665" t="s">
        <v>122</v>
      </c>
      <c r="DA16" s="665"/>
      <c r="DB16" s="665"/>
      <c r="DC16" s="665"/>
      <c r="DD16" s="611" t="s">
        <v>122</v>
      </c>
      <c r="DE16" s="606"/>
      <c r="DF16" s="606"/>
      <c r="DG16" s="606"/>
      <c r="DH16" s="606"/>
      <c r="DI16" s="606"/>
      <c r="DJ16" s="606"/>
      <c r="DK16" s="606"/>
      <c r="DL16" s="606"/>
      <c r="DM16" s="606"/>
      <c r="DN16" s="606"/>
      <c r="DO16" s="606"/>
      <c r="DP16" s="607"/>
      <c r="DQ16" s="611" t="s">
        <v>122</v>
      </c>
      <c r="DR16" s="606"/>
      <c r="DS16" s="606"/>
      <c r="DT16" s="606"/>
      <c r="DU16" s="606"/>
      <c r="DV16" s="606"/>
      <c r="DW16" s="606"/>
      <c r="DX16" s="606"/>
      <c r="DY16" s="606"/>
      <c r="DZ16" s="606"/>
      <c r="EA16" s="606"/>
      <c r="EB16" s="606"/>
      <c r="EC16" s="646"/>
    </row>
    <row r="17" spans="2:133" ht="11.25" customHeight="1">
      <c r="B17" s="600" t="s">
        <v>259</v>
      </c>
      <c r="C17" s="601"/>
      <c r="D17" s="601"/>
      <c r="E17" s="601"/>
      <c r="F17" s="601"/>
      <c r="G17" s="601"/>
      <c r="H17" s="601"/>
      <c r="I17" s="601"/>
      <c r="J17" s="601"/>
      <c r="K17" s="601"/>
      <c r="L17" s="601"/>
      <c r="M17" s="601"/>
      <c r="N17" s="601"/>
      <c r="O17" s="601"/>
      <c r="P17" s="601"/>
      <c r="Q17" s="602"/>
      <c r="R17" s="603">
        <v>13663</v>
      </c>
      <c r="S17" s="606"/>
      <c r="T17" s="606"/>
      <c r="U17" s="606"/>
      <c r="V17" s="606"/>
      <c r="W17" s="606"/>
      <c r="X17" s="606"/>
      <c r="Y17" s="607"/>
      <c r="Z17" s="665">
        <v>0.1</v>
      </c>
      <c r="AA17" s="665"/>
      <c r="AB17" s="665"/>
      <c r="AC17" s="665"/>
      <c r="AD17" s="666">
        <v>13663</v>
      </c>
      <c r="AE17" s="666"/>
      <c r="AF17" s="666"/>
      <c r="AG17" s="666"/>
      <c r="AH17" s="666"/>
      <c r="AI17" s="666"/>
      <c r="AJ17" s="666"/>
      <c r="AK17" s="666"/>
      <c r="AL17" s="608">
        <v>0.2</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238</v>
      </c>
      <c r="BP17" s="665"/>
      <c r="BQ17" s="665"/>
      <c r="BR17" s="665"/>
      <c r="BS17" s="611" t="s">
        <v>238</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813232</v>
      </c>
      <c r="CS17" s="606"/>
      <c r="CT17" s="606"/>
      <c r="CU17" s="606"/>
      <c r="CV17" s="606"/>
      <c r="CW17" s="606"/>
      <c r="CX17" s="606"/>
      <c r="CY17" s="607"/>
      <c r="CZ17" s="665">
        <v>9.1999999999999993</v>
      </c>
      <c r="DA17" s="665"/>
      <c r="DB17" s="665"/>
      <c r="DC17" s="665"/>
      <c r="DD17" s="611" t="s">
        <v>238</v>
      </c>
      <c r="DE17" s="606"/>
      <c r="DF17" s="606"/>
      <c r="DG17" s="606"/>
      <c r="DH17" s="606"/>
      <c r="DI17" s="606"/>
      <c r="DJ17" s="606"/>
      <c r="DK17" s="606"/>
      <c r="DL17" s="606"/>
      <c r="DM17" s="606"/>
      <c r="DN17" s="606"/>
      <c r="DO17" s="606"/>
      <c r="DP17" s="607"/>
      <c r="DQ17" s="611">
        <v>807601</v>
      </c>
      <c r="DR17" s="606"/>
      <c r="DS17" s="606"/>
      <c r="DT17" s="606"/>
      <c r="DU17" s="606"/>
      <c r="DV17" s="606"/>
      <c r="DW17" s="606"/>
      <c r="DX17" s="606"/>
      <c r="DY17" s="606"/>
      <c r="DZ17" s="606"/>
      <c r="EA17" s="606"/>
      <c r="EB17" s="606"/>
      <c r="EC17" s="646"/>
    </row>
    <row r="18" spans="2:133" ht="11.25" customHeight="1">
      <c r="B18" s="600" t="s">
        <v>262</v>
      </c>
      <c r="C18" s="601"/>
      <c r="D18" s="601"/>
      <c r="E18" s="601"/>
      <c r="F18" s="601"/>
      <c r="G18" s="601"/>
      <c r="H18" s="601"/>
      <c r="I18" s="601"/>
      <c r="J18" s="601"/>
      <c r="K18" s="601"/>
      <c r="L18" s="601"/>
      <c r="M18" s="601"/>
      <c r="N18" s="601"/>
      <c r="O18" s="601"/>
      <c r="P18" s="601"/>
      <c r="Q18" s="602"/>
      <c r="R18" s="603">
        <v>2454375</v>
      </c>
      <c r="S18" s="606"/>
      <c r="T18" s="606"/>
      <c r="U18" s="606"/>
      <c r="V18" s="606"/>
      <c r="W18" s="606"/>
      <c r="X18" s="606"/>
      <c r="Y18" s="607"/>
      <c r="Z18" s="665">
        <v>26.3</v>
      </c>
      <c r="AA18" s="665"/>
      <c r="AB18" s="665"/>
      <c r="AC18" s="665"/>
      <c r="AD18" s="666">
        <v>2274720</v>
      </c>
      <c r="AE18" s="666"/>
      <c r="AF18" s="666"/>
      <c r="AG18" s="666"/>
      <c r="AH18" s="666"/>
      <c r="AI18" s="666"/>
      <c r="AJ18" s="666"/>
      <c r="AK18" s="666"/>
      <c r="AL18" s="608">
        <v>41.5</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238</v>
      </c>
      <c r="BH18" s="606"/>
      <c r="BI18" s="606"/>
      <c r="BJ18" s="606"/>
      <c r="BK18" s="606"/>
      <c r="BL18" s="606"/>
      <c r="BM18" s="606"/>
      <c r="BN18" s="607"/>
      <c r="BO18" s="665" t="s">
        <v>122</v>
      </c>
      <c r="BP18" s="665"/>
      <c r="BQ18" s="665"/>
      <c r="BR18" s="665"/>
      <c r="BS18" s="611" t="s">
        <v>238</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122</v>
      </c>
      <c r="CS18" s="606"/>
      <c r="CT18" s="606"/>
      <c r="CU18" s="606"/>
      <c r="CV18" s="606"/>
      <c r="CW18" s="606"/>
      <c r="CX18" s="606"/>
      <c r="CY18" s="607"/>
      <c r="CZ18" s="665" t="s">
        <v>122</v>
      </c>
      <c r="DA18" s="665"/>
      <c r="DB18" s="665"/>
      <c r="DC18" s="665"/>
      <c r="DD18" s="611" t="s">
        <v>122</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c r="B19" s="600" t="s">
        <v>265</v>
      </c>
      <c r="C19" s="601"/>
      <c r="D19" s="601"/>
      <c r="E19" s="601"/>
      <c r="F19" s="601"/>
      <c r="G19" s="601"/>
      <c r="H19" s="601"/>
      <c r="I19" s="601"/>
      <c r="J19" s="601"/>
      <c r="K19" s="601"/>
      <c r="L19" s="601"/>
      <c r="M19" s="601"/>
      <c r="N19" s="601"/>
      <c r="O19" s="601"/>
      <c r="P19" s="601"/>
      <c r="Q19" s="602"/>
      <c r="R19" s="603">
        <v>2274720</v>
      </c>
      <c r="S19" s="606"/>
      <c r="T19" s="606"/>
      <c r="U19" s="606"/>
      <c r="V19" s="606"/>
      <c r="W19" s="606"/>
      <c r="X19" s="606"/>
      <c r="Y19" s="607"/>
      <c r="Z19" s="665">
        <v>24.4</v>
      </c>
      <c r="AA19" s="665"/>
      <c r="AB19" s="665"/>
      <c r="AC19" s="665"/>
      <c r="AD19" s="666">
        <v>2274720</v>
      </c>
      <c r="AE19" s="666"/>
      <c r="AF19" s="666"/>
      <c r="AG19" s="666"/>
      <c r="AH19" s="666"/>
      <c r="AI19" s="666"/>
      <c r="AJ19" s="666"/>
      <c r="AK19" s="666"/>
      <c r="AL19" s="608">
        <v>41.5</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t="s">
        <v>238</v>
      </c>
      <c r="BH19" s="606"/>
      <c r="BI19" s="606"/>
      <c r="BJ19" s="606"/>
      <c r="BK19" s="606"/>
      <c r="BL19" s="606"/>
      <c r="BM19" s="606"/>
      <c r="BN19" s="607"/>
      <c r="BO19" s="665" t="s">
        <v>122</v>
      </c>
      <c r="BP19" s="665"/>
      <c r="BQ19" s="665"/>
      <c r="BR19" s="665"/>
      <c r="BS19" s="611" t="s">
        <v>122</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122</v>
      </c>
      <c r="DA19" s="665"/>
      <c r="DB19" s="665"/>
      <c r="DC19" s="665"/>
      <c r="DD19" s="611" t="s">
        <v>122</v>
      </c>
      <c r="DE19" s="606"/>
      <c r="DF19" s="606"/>
      <c r="DG19" s="606"/>
      <c r="DH19" s="606"/>
      <c r="DI19" s="606"/>
      <c r="DJ19" s="606"/>
      <c r="DK19" s="606"/>
      <c r="DL19" s="606"/>
      <c r="DM19" s="606"/>
      <c r="DN19" s="606"/>
      <c r="DO19" s="606"/>
      <c r="DP19" s="607"/>
      <c r="DQ19" s="611" t="s">
        <v>238</v>
      </c>
      <c r="DR19" s="606"/>
      <c r="DS19" s="606"/>
      <c r="DT19" s="606"/>
      <c r="DU19" s="606"/>
      <c r="DV19" s="606"/>
      <c r="DW19" s="606"/>
      <c r="DX19" s="606"/>
      <c r="DY19" s="606"/>
      <c r="DZ19" s="606"/>
      <c r="EA19" s="606"/>
      <c r="EB19" s="606"/>
      <c r="EC19" s="646"/>
    </row>
    <row r="20" spans="2:133" ht="11.25" customHeight="1">
      <c r="B20" s="600" t="s">
        <v>268</v>
      </c>
      <c r="C20" s="601"/>
      <c r="D20" s="601"/>
      <c r="E20" s="601"/>
      <c r="F20" s="601"/>
      <c r="G20" s="601"/>
      <c r="H20" s="601"/>
      <c r="I20" s="601"/>
      <c r="J20" s="601"/>
      <c r="K20" s="601"/>
      <c r="L20" s="601"/>
      <c r="M20" s="601"/>
      <c r="N20" s="601"/>
      <c r="O20" s="601"/>
      <c r="P20" s="601"/>
      <c r="Q20" s="602"/>
      <c r="R20" s="603">
        <v>179655</v>
      </c>
      <c r="S20" s="606"/>
      <c r="T20" s="606"/>
      <c r="U20" s="606"/>
      <c r="V20" s="606"/>
      <c r="W20" s="606"/>
      <c r="X20" s="606"/>
      <c r="Y20" s="607"/>
      <c r="Z20" s="665">
        <v>1.9</v>
      </c>
      <c r="AA20" s="665"/>
      <c r="AB20" s="665"/>
      <c r="AC20" s="665"/>
      <c r="AD20" s="666" t="s">
        <v>122</v>
      </c>
      <c r="AE20" s="666"/>
      <c r="AF20" s="666"/>
      <c r="AG20" s="666"/>
      <c r="AH20" s="666"/>
      <c r="AI20" s="666"/>
      <c r="AJ20" s="666"/>
      <c r="AK20" s="666"/>
      <c r="AL20" s="608" t="s">
        <v>122</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t="s">
        <v>238</v>
      </c>
      <c r="BH20" s="606"/>
      <c r="BI20" s="606"/>
      <c r="BJ20" s="606"/>
      <c r="BK20" s="606"/>
      <c r="BL20" s="606"/>
      <c r="BM20" s="606"/>
      <c r="BN20" s="607"/>
      <c r="BO20" s="665" t="s">
        <v>122</v>
      </c>
      <c r="BP20" s="665"/>
      <c r="BQ20" s="665"/>
      <c r="BR20" s="665"/>
      <c r="BS20" s="611" t="s">
        <v>122</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8886121</v>
      </c>
      <c r="CS20" s="606"/>
      <c r="CT20" s="606"/>
      <c r="CU20" s="606"/>
      <c r="CV20" s="606"/>
      <c r="CW20" s="606"/>
      <c r="CX20" s="606"/>
      <c r="CY20" s="607"/>
      <c r="CZ20" s="665">
        <v>100</v>
      </c>
      <c r="DA20" s="665"/>
      <c r="DB20" s="665"/>
      <c r="DC20" s="665"/>
      <c r="DD20" s="611">
        <v>1076920</v>
      </c>
      <c r="DE20" s="606"/>
      <c r="DF20" s="606"/>
      <c r="DG20" s="606"/>
      <c r="DH20" s="606"/>
      <c r="DI20" s="606"/>
      <c r="DJ20" s="606"/>
      <c r="DK20" s="606"/>
      <c r="DL20" s="606"/>
      <c r="DM20" s="606"/>
      <c r="DN20" s="606"/>
      <c r="DO20" s="606"/>
      <c r="DP20" s="607"/>
      <c r="DQ20" s="611">
        <v>6264533</v>
      </c>
      <c r="DR20" s="606"/>
      <c r="DS20" s="606"/>
      <c r="DT20" s="606"/>
      <c r="DU20" s="606"/>
      <c r="DV20" s="606"/>
      <c r="DW20" s="606"/>
      <c r="DX20" s="606"/>
      <c r="DY20" s="606"/>
      <c r="DZ20" s="606"/>
      <c r="EA20" s="606"/>
      <c r="EB20" s="606"/>
      <c r="EC20" s="646"/>
    </row>
    <row r="21" spans="2:133" ht="11.25" customHeight="1">
      <c r="B21" s="600" t="s">
        <v>271</v>
      </c>
      <c r="C21" s="601"/>
      <c r="D21" s="601"/>
      <c r="E21" s="601"/>
      <c r="F21" s="601"/>
      <c r="G21" s="601"/>
      <c r="H21" s="601"/>
      <c r="I21" s="601"/>
      <c r="J21" s="601"/>
      <c r="K21" s="601"/>
      <c r="L21" s="601"/>
      <c r="M21" s="601"/>
      <c r="N21" s="601"/>
      <c r="O21" s="601"/>
      <c r="P21" s="601"/>
      <c r="Q21" s="602"/>
      <c r="R21" s="603" t="s">
        <v>238</v>
      </c>
      <c r="S21" s="606"/>
      <c r="T21" s="606"/>
      <c r="U21" s="606"/>
      <c r="V21" s="606"/>
      <c r="W21" s="606"/>
      <c r="X21" s="606"/>
      <c r="Y21" s="607"/>
      <c r="Z21" s="665" t="s">
        <v>238</v>
      </c>
      <c r="AA21" s="665"/>
      <c r="AB21" s="665"/>
      <c r="AC21" s="665"/>
      <c r="AD21" s="666" t="s">
        <v>238</v>
      </c>
      <c r="AE21" s="666"/>
      <c r="AF21" s="666"/>
      <c r="AG21" s="666"/>
      <c r="AH21" s="666"/>
      <c r="AI21" s="666"/>
      <c r="AJ21" s="666"/>
      <c r="AK21" s="666"/>
      <c r="AL21" s="608" t="s">
        <v>122</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t="s">
        <v>238</v>
      </c>
      <c r="BH21" s="606"/>
      <c r="BI21" s="606"/>
      <c r="BJ21" s="606"/>
      <c r="BK21" s="606"/>
      <c r="BL21" s="606"/>
      <c r="BM21" s="606"/>
      <c r="BN21" s="607"/>
      <c r="BO21" s="665" t="s">
        <v>238</v>
      </c>
      <c r="BP21" s="665"/>
      <c r="BQ21" s="665"/>
      <c r="BR21" s="665"/>
      <c r="BS21" s="611" t="s">
        <v>238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273</v>
      </c>
      <c r="C22" s="601"/>
      <c r="D22" s="601"/>
      <c r="E22" s="601"/>
      <c r="F22" s="601"/>
      <c r="G22" s="601"/>
      <c r="H22" s="601"/>
      <c r="I22" s="601"/>
      <c r="J22" s="601"/>
      <c r="K22" s="601"/>
      <c r="L22" s="601"/>
      <c r="M22" s="601"/>
      <c r="N22" s="601"/>
      <c r="O22" s="601"/>
      <c r="P22" s="601"/>
      <c r="Q22" s="602"/>
      <c r="R22" s="603">
        <v>5646947</v>
      </c>
      <c r="S22" s="606"/>
      <c r="T22" s="606"/>
      <c r="U22" s="606"/>
      <c r="V22" s="606"/>
      <c r="W22" s="606"/>
      <c r="X22" s="606"/>
      <c r="Y22" s="607"/>
      <c r="Z22" s="665">
        <v>60.5</v>
      </c>
      <c r="AA22" s="665"/>
      <c r="AB22" s="665"/>
      <c r="AC22" s="665"/>
      <c r="AD22" s="666">
        <v>5467292</v>
      </c>
      <c r="AE22" s="666"/>
      <c r="AF22" s="666"/>
      <c r="AG22" s="666"/>
      <c r="AH22" s="666"/>
      <c r="AI22" s="666"/>
      <c r="AJ22" s="666"/>
      <c r="AK22" s="666"/>
      <c r="AL22" s="608">
        <v>99.7</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122</v>
      </c>
      <c r="BP22" s="665"/>
      <c r="BQ22" s="665"/>
      <c r="BR22" s="665"/>
      <c r="BS22" s="611" t="s">
        <v>122</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276</v>
      </c>
      <c r="C23" s="601"/>
      <c r="D23" s="601"/>
      <c r="E23" s="601"/>
      <c r="F23" s="601"/>
      <c r="G23" s="601"/>
      <c r="H23" s="601"/>
      <c r="I23" s="601"/>
      <c r="J23" s="601"/>
      <c r="K23" s="601"/>
      <c r="L23" s="601"/>
      <c r="M23" s="601"/>
      <c r="N23" s="601"/>
      <c r="O23" s="601"/>
      <c r="P23" s="601"/>
      <c r="Q23" s="602"/>
      <c r="R23" s="603">
        <v>2934</v>
      </c>
      <c r="S23" s="606"/>
      <c r="T23" s="606"/>
      <c r="U23" s="606"/>
      <c r="V23" s="606"/>
      <c r="W23" s="606"/>
      <c r="X23" s="606"/>
      <c r="Y23" s="607"/>
      <c r="Z23" s="665">
        <v>0</v>
      </c>
      <c r="AA23" s="665"/>
      <c r="AB23" s="665"/>
      <c r="AC23" s="665"/>
      <c r="AD23" s="666">
        <v>2934</v>
      </c>
      <c r="AE23" s="666"/>
      <c r="AF23" s="666"/>
      <c r="AG23" s="666"/>
      <c r="AH23" s="666"/>
      <c r="AI23" s="666"/>
      <c r="AJ23" s="666"/>
      <c r="AK23" s="666"/>
      <c r="AL23" s="608">
        <v>0.1</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t="s">
        <v>238</v>
      </c>
      <c r="BH23" s="606"/>
      <c r="BI23" s="606"/>
      <c r="BJ23" s="606"/>
      <c r="BK23" s="606"/>
      <c r="BL23" s="606"/>
      <c r="BM23" s="606"/>
      <c r="BN23" s="607"/>
      <c r="BO23" s="665" t="s">
        <v>122</v>
      </c>
      <c r="BP23" s="665"/>
      <c r="BQ23" s="665"/>
      <c r="BR23" s="665"/>
      <c r="BS23" s="611" t="s">
        <v>122</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c r="B24" s="600" t="s">
        <v>283</v>
      </c>
      <c r="C24" s="601"/>
      <c r="D24" s="601"/>
      <c r="E24" s="601"/>
      <c r="F24" s="601"/>
      <c r="G24" s="601"/>
      <c r="H24" s="601"/>
      <c r="I24" s="601"/>
      <c r="J24" s="601"/>
      <c r="K24" s="601"/>
      <c r="L24" s="601"/>
      <c r="M24" s="601"/>
      <c r="N24" s="601"/>
      <c r="O24" s="601"/>
      <c r="P24" s="601"/>
      <c r="Q24" s="602"/>
      <c r="R24" s="603">
        <v>44166</v>
      </c>
      <c r="S24" s="606"/>
      <c r="T24" s="606"/>
      <c r="U24" s="606"/>
      <c r="V24" s="606"/>
      <c r="W24" s="606"/>
      <c r="X24" s="606"/>
      <c r="Y24" s="607"/>
      <c r="Z24" s="665">
        <v>0.5</v>
      </c>
      <c r="AA24" s="665"/>
      <c r="AB24" s="665"/>
      <c r="AC24" s="665"/>
      <c r="AD24" s="666" t="s">
        <v>122</v>
      </c>
      <c r="AE24" s="666"/>
      <c r="AF24" s="666"/>
      <c r="AG24" s="666"/>
      <c r="AH24" s="666"/>
      <c r="AI24" s="666"/>
      <c r="AJ24" s="666"/>
      <c r="AK24" s="666"/>
      <c r="AL24" s="608" t="s">
        <v>122</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122</v>
      </c>
      <c r="BP24" s="665"/>
      <c r="BQ24" s="665"/>
      <c r="BR24" s="665"/>
      <c r="BS24" s="611" t="s">
        <v>122</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4257522</v>
      </c>
      <c r="CS24" s="669"/>
      <c r="CT24" s="669"/>
      <c r="CU24" s="669"/>
      <c r="CV24" s="669"/>
      <c r="CW24" s="669"/>
      <c r="CX24" s="669"/>
      <c r="CY24" s="715"/>
      <c r="CZ24" s="716">
        <v>47.9</v>
      </c>
      <c r="DA24" s="685"/>
      <c r="DB24" s="685"/>
      <c r="DC24" s="719"/>
      <c r="DD24" s="714">
        <v>2948958</v>
      </c>
      <c r="DE24" s="669"/>
      <c r="DF24" s="669"/>
      <c r="DG24" s="669"/>
      <c r="DH24" s="669"/>
      <c r="DI24" s="669"/>
      <c r="DJ24" s="669"/>
      <c r="DK24" s="715"/>
      <c r="DL24" s="714">
        <v>2909021</v>
      </c>
      <c r="DM24" s="669"/>
      <c r="DN24" s="669"/>
      <c r="DO24" s="669"/>
      <c r="DP24" s="669"/>
      <c r="DQ24" s="669"/>
      <c r="DR24" s="669"/>
      <c r="DS24" s="669"/>
      <c r="DT24" s="669"/>
      <c r="DU24" s="669"/>
      <c r="DV24" s="715"/>
      <c r="DW24" s="716">
        <v>50</v>
      </c>
      <c r="DX24" s="685"/>
      <c r="DY24" s="685"/>
      <c r="DZ24" s="685"/>
      <c r="EA24" s="685"/>
      <c r="EB24" s="685"/>
      <c r="EC24" s="717"/>
    </row>
    <row r="25" spans="2:133" ht="11.25" customHeight="1">
      <c r="B25" s="600" t="s">
        <v>286</v>
      </c>
      <c r="C25" s="601"/>
      <c r="D25" s="601"/>
      <c r="E25" s="601"/>
      <c r="F25" s="601"/>
      <c r="G25" s="601"/>
      <c r="H25" s="601"/>
      <c r="I25" s="601"/>
      <c r="J25" s="601"/>
      <c r="K25" s="601"/>
      <c r="L25" s="601"/>
      <c r="M25" s="601"/>
      <c r="N25" s="601"/>
      <c r="O25" s="601"/>
      <c r="P25" s="601"/>
      <c r="Q25" s="602"/>
      <c r="R25" s="603">
        <v>78989</v>
      </c>
      <c r="S25" s="606"/>
      <c r="T25" s="606"/>
      <c r="U25" s="606"/>
      <c r="V25" s="606"/>
      <c r="W25" s="606"/>
      <c r="X25" s="606"/>
      <c r="Y25" s="607"/>
      <c r="Z25" s="665">
        <v>0.8</v>
      </c>
      <c r="AA25" s="665"/>
      <c r="AB25" s="665"/>
      <c r="AC25" s="665"/>
      <c r="AD25" s="666" t="s">
        <v>238</v>
      </c>
      <c r="AE25" s="666"/>
      <c r="AF25" s="666"/>
      <c r="AG25" s="666"/>
      <c r="AH25" s="666"/>
      <c r="AI25" s="666"/>
      <c r="AJ25" s="666"/>
      <c r="AK25" s="666"/>
      <c r="AL25" s="608" t="s">
        <v>122</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238</v>
      </c>
      <c r="BH25" s="606"/>
      <c r="BI25" s="606"/>
      <c r="BJ25" s="606"/>
      <c r="BK25" s="606"/>
      <c r="BL25" s="606"/>
      <c r="BM25" s="606"/>
      <c r="BN25" s="607"/>
      <c r="BO25" s="665" t="s">
        <v>122</v>
      </c>
      <c r="BP25" s="665"/>
      <c r="BQ25" s="665"/>
      <c r="BR25" s="665"/>
      <c r="BS25" s="611" t="s">
        <v>238</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1569766</v>
      </c>
      <c r="CS25" s="604"/>
      <c r="CT25" s="604"/>
      <c r="CU25" s="604"/>
      <c r="CV25" s="604"/>
      <c r="CW25" s="604"/>
      <c r="CX25" s="604"/>
      <c r="CY25" s="605"/>
      <c r="CZ25" s="608">
        <v>17.7</v>
      </c>
      <c r="DA25" s="637"/>
      <c r="DB25" s="637"/>
      <c r="DC25" s="638"/>
      <c r="DD25" s="611">
        <v>1481769</v>
      </c>
      <c r="DE25" s="604"/>
      <c r="DF25" s="604"/>
      <c r="DG25" s="604"/>
      <c r="DH25" s="604"/>
      <c r="DI25" s="604"/>
      <c r="DJ25" s="604"/>
      <c r="DK25" s="605"/>
      <c r="DL25" s="611">
        <v>1450382</v>
      </c>
      <c r="DM25" s="604"/>
      <c r="DN25" s="604"/>
      <c r="DO25" s="604"/>
      <c r="DP25" s="604"/>
      <c r="DQ25" s="604"/>
      <c r="DR25" s="604"/>
      <c r="DS25" s="604"/>
      <c r="DT25" s="604"/>
      <c r="DU25" s="604"/>
      <c r="DV25" s="605"/>
      <c r="DW25" s="608">
        <v>24.9</v>
      </c>
      <c r="DX25" s="637"/>
      <c r="DY25" s="637"/>
      <c r="DZ25" s="637"/>
      <c r="EA25" s="637"/>
      <c r="EB25" s="637"/>
      <c r="EC25" s="639"/>
    </row>
    <row r="26" spans="2:133" ht="11.25" customHeight="1">
      <c r="B26" s="600" t="s">
        <v>289</v>
      </c>
      <c r="C26" s="601"/>
      <c r="D26" s="601"/>
      <c r="E26" s="601"/>
      <c r="F26" s="601"/>
      <c r="G26" s="601"/>
      <c r="H26" s="601"/>
      <c r="I26" s="601"/>
      <c r="J26" s="601"/>
      <c r="K26" s="601"/>
      <c r="L26" s="601"/>
      <c r="M26" s="601"/>
      <c r="N26" s="601"/>
      <c r="O26" s="601"/>
      <c r="P26" s="601"/>
      <c r="Q26" s="602"/>
      <c r="R26" s="603">
        <v>38059</v>
      </c>
      <c r="S26" s="606"/>
      <c r="T26" s="606"/>
      <c r="U26" s="606"/>
      <c r="V26" s="606"/>
      <c r="W26" s="606"/>
      <c r="X26" s="606"/>
      <c r="Y26" s="607"/>
      <c r="Z26" s="665">
        <v>0.4</v>
      </c>
      <c r="AA26" s="665"/>
      <c r="AB26" s="665"/>
      <c r="AC26" s="665"/>
      <c r="AD26" s="666" t="s">
        <v>238</v>
      </c>
      <c r="AE26" s="666"/>
      <c r="AF26" s="666"/>
      <c r="AG26" s="666"/>
      <c r="AH26" s="666"/>
      <c r="AI26" s="666"/>
      <c r="AJ26" s="666"/>
      <c r="AK26" s="666"/>
      <c r="AL26" s="608" t="s">
        <v>122</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122</v>
      </c>
      <c r="BP26" s="665"/>
      <c r="BQ26" s="665"/>
      <c r="BR26" s="665"/>
      <c r="BS26" s="611" t="s">
        <v>122</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1025131</v>
      </c>
      <c r="CS26" s="606"/>
      <c r="CT26" s="606"/>
      <c r="CU26" s="606"/>
      <c r="CV26" s="606"/>
      <c r="CW26" s="606"/>
      <c r="CX26" s="606"/>
      <c r="CY26" s="607"/>
      <c r="CZ26" s="608">
        <v>11.5</v>
      </c>
      <c r="DA26" s="637"/>
      <c r="DB26" s="637"/>
      <c r="DC26" s="638"/>
      <c r="DD26" s="611">
        <v>951832</v>
      </c>
      <c r="DE26" s="606"/>
      <c r="DF26" s="606"/>
      <c r="DG26" s="606"/>
      <c r="DH26" s="606"/>
      <c r="DI26" s="606"/>
      <c r="DJ26" s="606"/>
      <c r="DK26" s="607"/>
      <c r="DL26" s="611" t="s">
        <v>122</v>
      </c>
      <c r="DM26" s="606"/>
      <c r="DN26" s="606"/>
      <c r="DO26" s="606"/>
      <c r="DP26" s="606"/>
      <c r="DQ26" s="606"/>
      <c r="DR26" s="606"/>
      <c r="DS26" s="606"/>
      <c r="DT26" s="606"/>
      <c r="DU26" s="606"/>
      <c r="DV26" s="607"/>
      <c r="DW26" s="608" t="s">
        <v>122</v>
      </c>
      <c r="DX26" s="637"/>
      <c r="DY26" s="637"/>
      <c r="DZ26" s="637"/>
      <c r="EA26" s="637"/>
      <c r="EB26" s="637"/>
      <c r="EC26" s="639"/>
    </row>
    <row r="27" spans="2:133" ht="11.25" customHeight="1">
      <c r="B27" s="600" t="s">
        <v>292</v>
      </c>
      <c r="C27" s="601"/>
      <c r="D27" s="601"/>
      <c r="E27" s="601"/>
      <c r="F27" s="601"/>
      <c r="G27" s="601"/>
      <c r="H27" s="601"/>
      <c r="I27" s="601"/>
      <c r="J27" s="601"/>
      <c r="K27" s="601"/>
      <c r="L27" s="601"/>
      <c r="M27" s="601"/>
      <c r="N27" s="601"/>
      <c r="O27" s="601"/>
      <c r="P27" s="601"/>
      <c r="Q27" s="602"/>
      <c r="R27" s="603">
        <v>1152931</v>
      </c>
      <c r="S27" s="606"/>
      <c r="T27" s="606"/>
      <c r="U27" s="606"/>
      <c r="V27" s="606"/>
      <c r="W27" s="606"/>
      <c r="X27" s="606"/>
      <c r="Y27" s="607"/>
      <c r="Z27" s="665">
        <v>12.4</v>
      </c>
      <c r="AA27" s="665"/>
      <c r="AB27" s="665"/>
      <c r="AC27" s="665"/>
      <c r="AD27" s="666" t="s">
        <v>122</v>
      </c>
      <c r="AE27" s="666"/>
      <c r="AF27" s="666"/>
      <c r="AG27" s="666"/>
      <c r="AH27" s="666"/>
      <c r="AI27" s="666"/>
      <c r="AJ27" s="666"/>
      <c r="AK27" s="666"/>
      <c r="AL27" s="608" t="s">
        <v>238</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2599225</v>
      </c>
      <c r="BH27" s="606"/>
      <c r="BI27" s="606"/>
      <c r="BJ27" s="606"/>
      <c r="BK27" s="606"/>
      <c r="BL27" s="606"/>
      <c r="BM27" s="606"/>
      <c r="BN27" s="607"/>
      <c r="BO27" s="665">
        <v>100</v>
      </c>
      <c r="BP27" s="665"/>
      <c r="BQ27" s="665"/>
      <c r="BR27" s="665"/>
      <c r="BS27" s="611">
        <v>12208</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1874524</v>
      </c>
      <c r="CS27" s="604"/>
      <c r="CT27" s="604"/>
      <c r="CU27" s="604"/>
      <c r="CV27" s="604"/>
      <c r="CW27" s="604"/>
      <c r="CX27" s="604"/>
      <c r="CY27" s="605"/>
      <c r="CZ27" s="608">
        <v>21.1</v>
      </c>
      <c r="DA27" s="637"/>
      <c r="DB27" s="637"/>
      <c r="DC27" s="638"/>
      <c r="DD27" s="611">
        <v>659588</v>
      </c>
      <c r="DE27" s="604"/>
      <c r="DF27" s="604"/>
      <c r="DG27" s="604"/>
      <c r="DH27" s="604"/>
      <c r="DI27" s="604"/>
      <c r="DJ27" s="604"/>
      <c r="DK27" s="605"/>
      <c r="DL27" s="611">
        <v>651038</v>
      </c>
      <c r="DM27" s="604"/>
      <c r="DN27" s="604"/>
      <c r="DO27" s="604"/>
      <c r="DP27" s="604"/>
      <c r="DQ27" s="604"/>
      <c r="DR27" s="604"/>
      <c r="DS27" s="604"/>
      <c r="DT27" s="604"/>
      <c r="DU27" s="604"/>
      <c r="DV27" s="605"/>
      <c r="DW27" s="608">
        <v>11.2</v>
      </c>
      <c r="DX27" s="637"/>
      <c r="DY27" s="637"/>
      <c r="DZ27" s="637"/>
      <c r="EA27" s="637"/>
      <c r="EB27" s="637"/>
      <c r="EC27" s="639"/>
    </row>
    <row r="28" spans="2:133" ht="11.25" customHeight="1">
      <c r="B28" s="708" t="s">
        <v>295</v>
      </c>
      <c r="C28" s="709"/>
      <c r="D28" s="709"/>
      <c r="E28" s="709"/>
      <c r="F28" s="709"/>
      <c r="G28" s="709"/>
      <c r="H28" s="709"/>
      <c r="I28" s="709"/>
      <c r="J28" s="709"/>
      <c r="K28" s="709"/>
      <c r="L28" s="709"/>
      <c r="M28" s="709"/>
      <c r="N28" s="709"/>
      <c r="O28" s="709"/>
      <c r="P28" s="709"/>
      <c r="Q28" s="710"/>
      <c r="R28" s="603" t="s">
        <v>122</v>
      </c>
      <c r="S28" s="606"/>
      <c r="T28" s="606"/>
      <c r="U28" s="606"/>
      <c r="V28" s="606"/>
      <c r="W28" s="606"/>
      <c r="X28" s="606"/>
      <c r="Y28" s="607"/>
      <c r="Z28" s="665" t="s">
        <v>122</v>
      </c>
      <c r="AA28" s="665"/>
      <c r="AB28" s="665"/>
      <c r="AC28" s="665"/>
      <c r="AD28" s="666" t="s">
        <v>122</v>
      </c>
      <c r="AE28" s="666"/>
      <c r="AF28" s="666"/>
      <c r="AG28" s="666"/>
      <c r="AH28" s="666"/>
      <c r="AI28" s="666"/>
      <c r="AJ28" s="666"/>
      <c r="AK28" s="666"/>
      <c r="AL28" s="608" t="s">
        <v>122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813232</v>
      </c>
      <c r="CS28" s="606"/>
      <c r="CT28" s="606"/>
      <c r="CU28" s="606"/>
      <c r="CV28" s="606"/>
      <c r="CW28" s="606"/>
      <c r="CX28" s="606"/>
      <c r="CY28" s="607"/>
      <c r="CZ28" s="608">
        <v>9.1999999999999993</v>
      </c>
      <c r="DA28" s="637"/>
      <c r="DB28" s="637"/>
      <c r="DC28" s="638"/>
      <c r="DD28" s="611">
        <v>807601</v>
      </c>
      <c r="DE28" s="606"/>
      <c r="DF28" s="606"/>
      <c r="DG28" s="606"/>
      <c r="DH28" s="606"/>
      <c r="DI28" s="606"/>
      <c r="DJ28" s="606"/>
      <c r="DK28" s="607"/>
      <c r="DL28" s="611">
        <v>807601</v>
      </c>
      <c r="DM28" s="606"/>
      <c r="DN28" s="606"/>
      <c r="DO28" s="606"/>
      <c r="DP28" s="606"/>
      <c r="DQ28" s="606"/>
      <c r="DR28" s="606"/>
      <c r="DS28" s="606"/>
      <c r="DT28" s="606"/>
      <c r="DU28" s="606"/>
      <c r="DV28" s="607"/>
      <c r="DW28" s="608">
        <v>13.9</v>
      </c>
      <c r="DX28" s="637"/>
      <c r="DY28" s="637"/>
      <c r="DZ28" s="637"/>
      <c r="EA28" s="637"/>
      <c r="EB28" s="637"/>
      <c r="EC28" s="639"/>
    </row>
    <row r="29" spans="2:133" ht="11.25" customHeight="1">
      <c r="B29" s="600" t="s">
        <v>297</v>
      </c>
      <c r="C29" s="601"/>
      <c r="D29" s="601"/>
      <c r="E29" s="601"/>
      <c r="F29" s="601"/>
      <c r="G29" s="601"/>
      <c r="H29" s="601"/>
      <c r="I29" s="601"/>
      <c r="J29" s="601"/>
      <c r="K29" s="601"/>
      <c r="L29" s="601"/>
      <c r="M29" s="601"/>
      <c r="N29" s="601"/>
      <c r="O29" s="601"/>
      <c r="P29" s="601"/>
      <c r="Q29" s="602"/>
      <c r="R29" s="603">
        <v>995712</v>
      </c>
      <c r="S29" s="606"/>
      <c r="T29" s="606"/>
      <c r="U29" s="606"/>
      <c r="V29" s="606"/>
      <c r="W29" s="606"/>
      <c r="X29" s="606"/>
      <c r="Y29" s="607"/>
      <c r="Z29" s="665">
        <v>10.7</v>
      </c>
      <c r="AA29" s="665"/>
      <c r="AB29" s="665"/>
      <c r="AC29" s="665"/>
      <c r="AD29" s="666" t="s">
        <v>238</v>
      </c>
      <c r="AE29" s="666"/>
      <c r="AF29" s="666"/>
      <c r="AG29" s="666"/>
      <c r="AH29" s="666"/>
      <c r="AI29" s="666"/>
      <c r="AJ29" s="666"/>
      <c r="AK29" s="666"/>
      <c r="AL29" s="608" t="s">
        <v>122</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64</v>
      </c>
      <c r="CG29" s="644"/>
      <c r="CH29" s="644"/>
      <c r="CI29" s="644"/>
      <c r="CJ29" s="644"/>
      <c r="CK29" s="644"/>
      <c r="CL29" s="644"/>
      <c r="CM29" s="644"/>
      <c r="CN29" s="644"/>
      <c r="CO29" s="644"/>
      <c r="CP29" s="644"/>
      <c r="CQ29" s="645"/>
      <c r="CR29" s="603">
        <v>813232</v>
      </c>
      <c r="CS29" s="604"/>
      <c r="CT29" s="604"/>
      <c r="CU29" s="604"/>
      <c r="CV29" s="604"/>
      <c r="CW29" s="604"/>
      <c r="CX29" s="604"/>
      <c r="CY29" s="605"/>
      <c r="CZ29" s="608">
        <v>9.1999999999999993</v>
      </c>
      <c r="DA29" s="637"/>
      <c r="DB29" s="637"/>
      <c r="DC29" s="638"/>
      <c r="DD29" s="611">
        <v>807601</v>
      </c>
      <c r="DE29" s="604"/>
      <c r="DF29" s="604"/>
      <c r="DG29" s="604"/>
      <c r="DH29" s="604"/>
      <c r="DI29" s="604"/>
      <c r="DJ29" s="604"/>
      <c r="DK29" s="605"/>
      <c r="DL29" s="611">
        <v>807601</v>
      </c>
      <c r="DM29" s="604"/>
      <c r="DN29" s="604"/>
      <c r="DO29" s="604"/>
      <c r="DP29" s="604"/>
      <c r="DQ29" s="604"/>
      <c r="DR29" s="604"/>
      <c r="DS29" s="604"/>
      <c r="DT29" s="604"/>
      <c r="DU29" s="604"/>
      <c r="DV29" s="605"/>
      <c r="DW29" s="608">
        <v>13.9</v>
      </c>
      <c r="DX29" s="637"/>
      <c r="DY29" s="637"/>
      <c r="DZ29" s="637"/>
      <c r="EA29" s="637"/>
      <c r="EB29" s="637"/>
      <c r="EC29" s="639"/>
    </row>
    <row r="30" spans="2:133" ht="11.25" customHeight="1">
      <c r="B30" s="600" t="s">
        <v>301</v>
      </c>
      <c r="C30" s="601"/>
      <c r="D30" s="601"/>
      <c r="E30" s="601"/>
      <c r="F30" s="601"/>
      <c r="G30" s="601"/>
      <c r="H30" s="601"/>
      <c r="I30" s="601"/>
      <c r="J30" s="601"/>
      <c r="K30" s="601"/>
      <c r="L30" s="601"/>
      <c r="M30" s="601"/>
      <c r="N30" s="601"/>
      <c r="O30" s="601"/>
      <c r="P30" s="601"/>
      <c r="Q30" s="602"/>
      <c r="R30" s="603">
        <v>7193</v>
      </c>
      <c r="S30" s="606"/>
      <c r="T30" s="606"/>
      <c r="U30" s="606"/>
      <c r="V30" s="606"/>
      <c r="W30" s="606"/>
      <c r="X30" s="606"/>
      <c r="Y30" s="607"/>
      <c r="Z30" s="665">
        <v>0.1</v>
      </c>
      <c r="AA30" s="665"/>
      <c r="AB30" s="665"/>
      <c r="AC30" s="665"/>
      <c r="AD30" s="666">
        <v>6141</v>
      </c>
      <c r="AE30" s="666"/>
      <c r="AF30" s="666"/>
      <c r="AG30" s="666"/>
      <c r="AH30" s="666"/>
      <c r="AI30" s="666"/>
      <c r="AJ30" s="666"/>
      <c r="AK30" s="666"/>
      <c r="AL30" s="608">
        <v>0.1</v>
      </c>
      <c r="AM30" s="609"/>
      <c r="AN30" s="609"/>
      <c r="AO30" s="667"/>
      <c r="AP30" s="693" t="s">
        <v>302</v>
      </c>
      <c r="AQ30" s="694"/>
      <c r="AR30" s="694"/>
      <c r="AS30" s="694"/>
      <c r="AT30" s="699" t="s">
        <v>303</v>
      </c>
      <c r="AU30" s="210"/>
      <c r="AV30" s="210"/>
      <c r="AW30" s="210"/>
      <c r="AX30" s="702" t="s">
        <v>179</v>
      </c>
      <c r="AY30" s="703"/>
      <c r="AZ30" s="703"/>
      <c r="BA30" s="703"/>
      <c r="BB30" s="703"/>
      <c r="BC30" s="703"/>
      <c r="BD30" s="703"/>
      <c r="BE30" s="703"/>
      <c r="BF30" s="704"/>
      <c r="BG30" s="683">
        <v>98.6</v>
      </c>
      <c r="BH30" s="684"/>
      <c r="BI30" s="684"/>
      <c r="BJ30" s="684"/>
      <c r="BK30" s="684"/>
      <c r="BL30" s="684"/>
      <c r="BM30" s="685">
        <v>95.6</v>
      </c>
      <c r="BN30" s="684"/>
      <c r="BO30" s="684"/>
      <c r="BP30" s="684"/>
      <c r="BQ30" s="686"/>
      <c r="BR30" s="683">
        <v>98.4</v>
      </c>
      <c r="BS30" s="684"/>
      <c r="BT30" s="684"/>
      <c r="BU30" s="684"/>
      <c r="BV30" s="684"/>
      <c r="BW30" s="684"/>
      <c r="BX30" s="685">
        <v>95.1</v>
      </c>
      <c r="BY30" s="684"/>
      <c r="BZ30" s="684"/>
      <c r="CA30" s="684"/>
      <c r="CB30" s="686"/>
      <c r="CD30" s="689"/>
      <c r="CE30" s="690"/>
      <c r="CF30" s="647" t="s">
        <v>304</v>
      </c>
      <c r="CG30" s="644"/>
      <c r="CH30" s="644"/>
      <c r="CI30" s="644"/>
      <c r="CJ30" s="644"/>
      <c r="CK30" s="644"/>
      <c r="CL30" s="644"/>
      <c r="CM30" s="644"/>
      <c r="CN30" s="644"/>
      <c r="CO30" s="644"/>
      <c r="CP30" s="644"/>
      <c r="CQ30" s="645"/>
      <c r="CR30" s="603">
        <v>776552</v>
      </c>
      <c r="CS30" s="606"/>
      <c r="CT30" s="606"/>
      <c r="CU30" s="606"/>
      <c r="CV30" s="606"/>
      <c r="CW30" s="606"/>
      <c r="CX30" s="606"/>
      <c r="CY30" s="607"/>
      <c r="CZ30" s="608">
        <v>8.6999999999999993</v>
      </c>
      <c r="DA30" s="637"/>
      <c r="DB30" s="637"/>
      <c r="DC30" s="638"/>
      <c r="DD30" s="611">
        <v>771037</v>
      </c>
      <c r="DE30" s="606"/>
      <c r="DF30" s="606"/>
      <c r="DG30" s="606"/>
      <c r="DH30" s="606"/>
      <c r="DI30" s="606"/>
      <c r="DJ30" s="606"/>
      <c r="DK30" s="607"/>
      <c r="DL30" s="611">
        <v>771037</v>
      </c>
      <c r="DM30" s="606"/>
      <c r="DN30" s="606"/>
      <c r="DO30" s="606"/>
      <c r="DP30" s="606"/>
      <c r="DQ30" s="606"/>
      <c r="DR30" s="606"/>
      <c r="DS30" s="606"/>
      <c r="DT30" s="606"/>
      <c r="DU30" s="606"/>
      <c r="DV30" s="607"/>
      <c r="DW30" s="608">
        <v>13.2</v>
      </c>
      <c r="DX30" s="637"/>
      <c r="DY30" s="637"/>
      <c r="DZ30" s="637"/>
      <c r="EA30" s="637"/>
      <c r="EB30" s="637"/>
      <c r="EC30" s="639"/>
    </row>
    <row r="31" spans="2:133" ht="11.25" customHeight="1">
      <c r="B31" s="600" t="s">
        <v>305</v>
      </c>
      <c r="C31" s="601"/>
      <c r="D31" s="601"/>
      <c r="E31" s="601"/>
      <c r="F31" s="601"/>
      <c r="G31" s="601"/>
      <c r="H31" s="601"/>
      <c r="I31" s="601"/>
      <c r="J31" s="601"/>
      <c r="K31" s="601"/>
      <c r="L31" s="601"/>
      <c r="M31" s="601"/>
      <c r="N31" s="601"/>
      <c r="O31" s="601"/>
      <c r="P31" s="601"/>
      <c r="Q31" s="602"/>
      <c r="R31" s="603">
        <v>37110</v>
      </c>
      <c r="S31" s="606"/>
      <c r="T31" s="606"/>
      <c r="U31" s="606"/>
      <c r="V31" s="606"/>
      <c r="W31" s="606"/>
      <c r="X31" s="606"/>
      <c r="Y31" s="607"/>
      <c r="Z31" s="665">
        <v>0.4</v>
      </c>
      <c r="AA31" s="665"/>
      <c r="AB31" s="665"/>
      <c r="AC31" s="665"/>
      <c r="AD31" s="666" t="s">
        <v>122</v>
      </c>
      <c r="AE31" s="666"/>
      <c r="AF31" s="666"/>
      <c r="AG31" s="666"/>
      <c r="AH31" s="666"/>
      <c r="AI31" s="666"/>
      <c r="AJ31" s="666"/>
      <c r="AK31" s="666"/>
      <c r="AL31" s="608" t="s">
        <v>122</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99.3</v>
      </c>
      <c r="BH31" s="604"/>
      <c r="BI31" s="604"/>
      <c r="BJ31" s="604"/>
      <c r="BK31" s="604"/>
      <c r="BL31" s="604"/>
      <c r="BM31" s="609">
        <v>97.2</v>
      </c>
      <c r="BN31" s="682"/>
      <c r="BO31" s="682"/>
      <c r="BP31" s="682"/>
      <c r="BQ31" s="643"/>
      <c r="BR31" s="681">
        <v>98.9</v>
      </c>
      <c r="BS31" s="604"/>
      <c r="BT31" s="604"/>
      <c r="BU31" s="604"/>
      <c r="BV31" s="604"/>
      <c r="BW31" s="604"/>
      <c r="BX31" s="609">
        <v>96.4</v>
      </c>
      <c r="BY31" s="682"/>
      <c r="BZ31" s="682"/>
      <c r="CA31" s="682"/>
      <c r="CB31" s="643"/>
      <c r="CD31" s="689"/>
      <c r="CE31" s="690"/>
      <c r="CF31" s="647" t="s">
        <v>308</v>
      </c>
      <c r="CG31" s="644"/>
      <c r="CH31" s="644"/>
      <c r="CI31" s="644"/>
      <c r="CJ31" s="644"/>
      <c r="CK31" s="644"/>
      <c r="CL31" s="644"/>
      <c r="CM31" s="644"/>
      <c r="CN31" s="644"/>
      <c r="CO31" s="644"/>
      <c r="CP31" s="644"/>
      <c r="CQ31" s="645"/>
      <c r="CR31" s="603">
        <v>36680</v>
      </c>
      <c r="CS31" s="604"/>
      <c r="CT31" s="604"/>
      <c r="CU31" s="604"/>
      <c r="CV31" s="604"/>
      <c r="CW31" s="604"/>
      <c r="CX31" s="604"/>
      <c r="CY31" s="605"/>
      <c r="CZ31" s="608">
        <v>0.4</v>
      </c>
      <c r="DA31" s="637"/>
      <c r="DB31" s="637"/>
      <c r="DC31" s="638"/>
      <c r="DD31" s="611">
        <v>36564</v>
      </c>
      <c r="DE31" s="604"/>
      <c r="DF31" s="604"/>
      <c r="DG31" s="604"/>
      <c r="DH31" s="604"/>
      <c r="DI31" s="604"/>
      <c r="DJ31" s="604"/>
      <c r="DK31" s="605"/>
      <c r="DL31" s="611">
        <v>36564</v>
      </c>
      <c r="DM31" s="604"/>
      <c r="DN31" s="604"/>
      <c r="DO31" s="604"/>
      <c r="DP31" s="604"/>
      <c r="DQ31" s="604"/>
      <c r="DR31" s="604"/>
      <c r="DS31" s="604"/>
      <c r="DT31" s="604"/>
      <c r="DU31" s="604"/>
      <c r="DV31" s="605"/>
      <c r="DW31" s="608">
        <v>0.6</v>
      </c>
      <c r="DX31" s="637"/>
      <c r="DY31" s="637"/>
      <c r="DZ31" s="637"/>
      <c r="EA31" s="637"/>
      <c r="EB31" s="637"/>
      <c r="EC31" s="639"/>
    </row>
    <row r="32" spans="2:133" ht="11.25" customHeight="1">
      <c r="B32" s="600" t="s">
        <v>309</v>
      </c>
      <c r="C32" s="601"/>
      <c r="D32" s="601"/>
      <c r="E32" s="601"/>
      <c r="F32" s="601"/>
      <c r="G32" s="601"/>
      <c r="H32" s="601"/>
      <c r="I32" s="601"/>
      <c r="J32" s="601"/>
      <c r="K32" s="601"/>
      <c r="L32" s="601"/>
      <c r="M32" s="601"/>
      <c r="N32" s="601"/>
      <c r="O32" s="601"/>
      <c r="P32" s="601"/>
      <c r="Q32" s="602"/>
      <c r="R32" s="603">
        <v>224250</v>
      </c>
      <c r="S32" s="606"/>
      <c r="T32" s="606"/>
      <c r="U32" s="606"/>
      <c r="V32" s="606"/>
      <c r="W32" s="606"/>
      <c r="X32" s="606"/>
      <c r="Y32" s="607"/>
      <c r="Z32" s="665">
        <v>2.4</v>
      </c>
      <c r="AA32" s="665"/>
      <c r="AB32" s="665"/>
      <c r="AC32" s="665"/>
      <c r="AD32" s="666" t="s">
        <v>122</v>
      </c>
      <c r="AE32" s="666"/>
      <c r="AF32" s="666"/>
      <c r="AG32" s="666"/>
      <c r="AH32" s="666"/>
      <c r="AI32" s="666"/>
      <c r="AJ32" s="666"/>
      <c r="AK32" s="666"/>
      <c r="AL32" s="608" t="s">
        <v>238</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97.9</v>
      </c>
      <c r="BH32" s="619"/>
      <c r="BI32" s="619"/>
      <c r="BJ32" s="619"/>
      <c r="BK32" s="619"/>
      <c r="BL32" s="619"/>
      <c r="BM32" s="663">
        <v>93.7</v>
      </c>
      <c r="BN32" s="619"/>
      <c r="BO32" s="619"/>
      <c r="BP32" s="619"/>
      <c r="BQ32" s="656"/>
      <c r="BR32" s="680">
        <v>97.9</v>
      </c>
      <c r="BS32" s="619"/>
      <c r="BT32" s="619"/>
      <c r="BU32" s="619"/>
      <c r="BV32" s="619"/>
      <c r="BW32" s="619"/>
      <c r="BX32" s="663">
        <v>93.2</v>
      </c>
      <c r="BY32" s="619"/>
      <c r="BZ32" s="619"/>
      <c r="CA32" s="619"/>
      <c r="CB32" s="656"/>
      <c r="CD32" s="691"/>
      <c r="CE32" s="692"/>
      <c r="CF32" s="647" t="s">
        <v>311</v>
      </c>
      <c r="CG32" s="644"/>
      <c r="CH32" s="644"/>
      <c r="CI32" s="644"/>
      <c r="CJ32" s="644"/>
      <c r="CK32" s="644"/>
      <c r="CL32" s="644"/>
      <c r="CM32" s="644"/>
      <c r="CN32" s="644"/>
      <c r="CO32" s="644"/>
      <c r="CP32" s="644"/>
      <c r="CQ32" s="645"/>
      <c r="CR32" s="603" t="s">
        <v>122</v>
      </c>
      <c r="CS32" s="606"/>
      <c r="CT32" s="606"/>
      <c r="CU32" s="606"/>
      <c r="CV32" s="606"/>
      <c r="CW32" s="606"/>
      <c r="CX32" s="606"/>
      <c r="CY32" s="607"/>
      <c r="CZ32" s="608" t="s">
        <v>122</v>
      </c>
      <c r="DA32" s="637"/>
      <c r="DB32" s="637"/>
      <c r="DC32" s="638"/>
      <c r="DD32" s="611" t="s">
        <v>122</v>
      </c>
      <c r="DE32" s="606"/>
      <c r="DF32" s="606"/>
      <c r="DG32" s="606"/>
      <c r="DH32" s="606"/>
      <c r="DI32" s="606"/>
      <c r="DJ32" s="606"/>
      <c r="DK32" s="607"/>
      <c r="DL32" s="611" t="s">
        <v>122</v>
      </c>
      <c r="DM32" s="606"/>
      <c r="DN32" s="606"/>
      <c r="DO32" s="606"/>
      <c r="DP32" s="606"/>
      <c r="DQ32" s="606"/>
      <c r="DR32" s="606"/>
      <c r="DS32" s="606"/>
      <c r="DT32" s="606"/>
      <c r="DU32" s="606"/>
      <c r="DV32" s="607"/>
      <c r="DW32" s="608" t="s">
        <v>122</v>
      </c>
      <c r="DX32" s="637"/>
      <c r="DY32" s="637"/>
      <c r="DZ32" s="637"/>
      <c r="EA32" s="637"/>
      <c r="EB32" s="637"/>
      <c r="EC32" s="639"/>
    </row>
    <row r="33" spans="2:133" ht="11.25" customHeight="1">
      <c r="B33" s="600" t="s">
        <v>312</v>
      </c>
      <c r="C33" s="601"/>
      <c r="D33" s="601"/>
      <c r="E33" s="601"/>
      <c r="F33" s="601"/>
      <c r="G33" s="601"/>
      <c r="H33" s="601"/>
      <c r="I33" s="601"/>
      <c r="J33" s="601"/>
      <c r="K33" s="601"/>
      <c r="L33" s="601"/>
      <c r="M33" s="601"/>
      <c r="N33" s="601"/>
      <c r="O33" s="601"/>
      <c r="P33" s="601"/>
      <c r="Q33" s="602"/>
      <c r="R33" s="603">
        <v>502054</v>
      </c>
      <c r="S33" s="606"/>
      <c r="T33" s="606"/>
      <c r="U33" s="606"/>
      <c r="V33" s="606"/>
      <c r="W33" s="606"/>
      <c r="X33" s="606"/>
      <c r="Y33" s="607"/>
      <c r="Z33" s="665">
        <v>5.4</v>
      </c>
      <c r="AA33" s="665"/>
      <c r="AB33" s="665"/>
      <c r="AC33" s="665"/>
      <c r="AD33" s="666" t="s">
        <v>122</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3551679</v>
      </c>
      <c r="CS33" s="604"/>
      <c r="CT33" s="604"/>
      <c r="CU33" s="604"/>
      <c r="CV33" s="604"/>
      <c r="CW33" s="604"/>
      <c r="CX33" s="604"/>
      <c r="CY33" s="605"/>
      <c r="CZ33" s="608">
        <v>40</v>
      </c>
      <c r="DA33" s="637"/>
      <c r="DB33" s="637"/>
      <c r="DC33" s="638"/>
      <c r="DD33" s="611">
        <v>2987280</v>
      </c>
      <c r="DE33" s="604"/>
      <c r="DF33" s="604"/>
      <c r="DG33" s="604"/>
      <c r="DH33" s="604"/>
      <c r="DI33" s="604"/>
      <c r="DJ33" s="604"/>
      <c r="DK33" s="605"/>
      <c r="DL33" s="611">
        <v>2238448</v>
      </c>
      <c r="DM33" s="604"/>
      <c r="DN33" s="604"/>
      <c r="DO33" s="604"/>
      <c r="DP33" s="604"/>
      <c r="DQ33" s="604"/>
      <c r="DR33" s="604"/>
      <c r="DS33" s="604"/>
      <c r="DT33" s="604"/>
      <c r="DU33" s="604"/>
      <c r="DV33" s="605"/>
      <c r="DW33" s="608">
        <v>38.5</v>
      </c>
      <c r="DX33" s="637"/>
      <c r="DY33" s="637"/>
      <c r="DZ33" s="637"/>
      <c r="EA33" s="637"/>
      <c r="EB33" s="637"/>
      <c r="EC33" s="639"/>
    </row>
    <row r="34" spans="2:133" ht="11.25" customHeight="1">
      <c r="B34" s="600" t="s">
        <v>314</v>
      </c>
      <c r="C34" s="601"/>
      <c r="D34" s="601"/>
      <c r="E34" s="601"/>
      <c r="F34" s="601"/>
      <c r="G34" s="601"/>
      <c r="H34" s="601"/>
      <c r="I34" s="601"/>
      <c r="J34" s="601"/>
      <c r="K34" s="601"/>
      <c r="L34" s="601"/>
      <c r="M34" s="601"/>
      <c r="N34" s="601"/>
      <c r="O34" s="601"/>
      <c r="P34" s="601"/>
      <c r="Q34" s="602"/>
      <c r="R34" s="603">
        <v>149826</v>
      </c>
      <c r="S34" s="606"/>
      <c r="T34" s="606"/>
      <c r="U34" s="606"/>
      <c r="V34" s="606"/>
      <c r="W34" s="606"/>
      <c r="X34" s="606"/>
      <c r="Y34" s="607"/>
      <c r="Z34" s="665">
        <v>1.6</v>
      </c>
      <c r="AA34" s="665"/>
      <c r="AB34" s="665"/>
      <c r="AC34" s="665"/>
      <c r="AD34" s="666">
        <v>8057</v>
      </c>
      <c r="AE34" s="666"/>
      <c r="AF34" s="666"/>
      <c r="AG34" s="666"/>
      <c r="AH34" s="666"/>
      <c r="AI34" s="666"/>
      <c r="AJ34" s="666"/>
      <c r="AK34" s="666"/>
      <c r="AL34" s="608">
        <v>0.1</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1261836</v>
      </c>
      <c r="CS34" s="606"/>
      <c r="CT34" s="606"/>
      <c r="CU34" s="606"/>
      <c r="CV34" s="606"/>
      <c r="CW34" s="606"/>
      <c r="CX34" s="606"/>
      <c r="CY34" s="607"/>
      <c r="CZ34" s="608">
        <v>14.2</v>
      </c>
      <c r="DA34" s="637"/>
      <c r="DB34" s="637"/>
      <c r="DC34" s="638"/>
      <c r="DD34" s="611">
        <v>1039825</v>
      </c>
      <c r="DE34" s="606"/>
      <c r="DF34" s="606"/>
      <c r="DG34" s="606"/>
      <c r="DH34" s="606"/>
      <c r="DI34" s="606"/>
      <c r="DJ34" s="606"/>
      <c r="DK34" s="607"/>
      <c r="DL34" s="611">
        <v>764885</v>
      </c>
      <c r="DM34" s="606"/>
      <c r="DN34" s="606"/>
      <c r="DO34" s="606"/>
      <c r="DP34" s="606"/>
      <c r="DQ34" s="606"/>
      <c r="DR34" s="606"/>
      <c r="DS34" s="606"/>
      <c r="DT34" s="606"/>
      <c r="DU34" s="606"/>
      <c r="DV34" s="607"/>
      <c r="DW34" s="608">
        <v>13.1</v>
      </c>
      <c r="DX34" s="637"/>
      <c r="DY34" s="637"/>
      <c r="DZ34" s="637"/>
      <c r="EA34" s="637"/>
      <c r="EB34" s="637"/>
      <c r="EC34" s="639"/>
    </row>
    <row r="35" spans="2:133" ht="11.25" customHeight="1">
      <c r="B35" s="600" t="s">
        <v>318</v>
      </c>
      <c r="C35" s="601"/>
      <c r="D35" s="601"/>
      <c r="E35" s="601"/>
      <c r="F35" s="601"/>
      <c r="G35" s="601"/>
      <c r="H35" s="601"/>
      <c r="I35" s="601"/>
      <c r="J35" s="601"/>
      <c r="K35" s="601"/>
      <c r="L35" s="601"/>
      <c r="M35" s="601"/>
      <c r="N35" s="601"/>
      <c r="O35" s="601"/>
      <c r="P35" s="601"/>
      <c r="Q35" s="602"/>
      <c r="R35" s="603">
        <v>447451</v>
      </c>
      <c r="S35" s="606"/>
      <c r="T35" s="606"/>
      <c r="U35" s="606"/>
      <c r="V35" s="606"/>
      <c r="W35" s="606"/>
      <c r="X35" s="606"/>
      <c r="Y35" s="607"/>
      <c r="Z35" s="665">
        <v>4.8</v>
      </c>
      <c r="AA35" s="665"/>
      <c r="AB35" s="665"/>
      <c r="AC35" s="665"/>
      <c r="AD35" s="666" t="s">
        <v>122</v>
      </c>
      <c r="AE35" s="666"/>
      <c r="AF35" s="666"/>
      <c r="AG35" s="666"/>
      <c r="AH35" s="666"/>
      <c r="AI35" s="666"/>
      <c r="AJ35" s="666"/>
      <c r="AK35" s="666"/>
      <c r="AL35" s="608" t="s">
        <v>122</v>
      </c>
      <c r="AM35" s="609"/>
      <c r="AN35" s="609"/>
      <c r="AO35" s="667"/>
      <c r="AP35" s="214"/>
      <c r="AQ35" s="671" t="s">
        <v>319</v>
      </c>
      <c r="AR35" s="672"/>
      <c r="AS35" s="672"/>
      <c r="AT35" s="672"/>
      <c r="AU35" s="672"/>
      <c r="AV35" s="672"/>
      <c r="AW35" s="672"/>
      <c r="AX35" s="672"/>
      <c r="AY35" s="673"/>
      <c r="AZ35" s="668">
        <v>1102406</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387770</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199483</v>
      </c>
      <c r="CS35" s="604"/>
      <c r="CT35" s="604"/>
      <c r="CU35" s="604"/>
      <c r="CV35" s="604"/>
      <c r="CW35" s="604"/>
      <c r="CX35" s="604"/>
      <c r="CY35" s="605"/>
      <c r="CZ35" s="608">
        <v>2.2000000000000002</v>
      </c>
      <c r="DA35" s="637"/>
      <c r="DB35" s="637"/>
      <c r="DC35" s="638"/>
      <c r="DD35" s="611">
        <v>166517</v>
      </c>
      <c r="DE35" s="604"/>
      <c r="DF35" s="604"/>
      <c r="DG35" s="604"/>
      <c r="DH35" s="604"/>
      <c r="DI35" s="604"/>
      <c r="DJ35" s="604"/>
      <c r="DK35" s="605"/>
      <c r="DL35" s="611">
        <v>166517</v>
      </c>
      <c r="DM35" s="604"/>
      <c r="DN35" s="604"/>
      <c r="DO35" s="604"/>
      <c r="DP35" s="604"/>
      <c r="DQ35" s="604"/>
      <c r="DR35" s="604"/>
      <c r="DS35" s="604"/>
      <c r="DT35" s="604"/>
      <c r="DU35" s="604"/>
      <c r="DV35" s="605"/>
      <c r="DW35" s="608">
        <v>2.9</v>
      </c>
      <c r="DX35" s="637"/>
      <c r="DY35" s="637"/>
      <c r="DZ35" s="637"/>
      <c r="EA35" s="637"/>
      <c r="EB35" s="637"/>
      <c r="EC35" s="639"/>
    </row>
    <row r="36" spans="2:133" ht="11.25" customHeight="1">
      <c r="B36" s="600" t="s">
        <v>322</v>
      </c>
      <c r="C36" s="601"/>
      <c r="D36" s="601"/>
      <c r="E36" s="601"/>
      <c r="F36" s="601"/>
      <c r="G36" s="601"/>
      <c r="H36" s="601"/>
      <c r="I36" s="601"/>
      <c r="J36" s="601"/>
      <c r="K36" s="601"/>
      <c r="L36" s="601"/>
      <c r="M36" s="601"/>
      <c r="N36" s="601"/>
      <c r="O36" s="601"/>
      <c r="P36" s="601"/>
      <c r="Q36" s="602"/>
      <c r="R36" s="603" t="s">
        <v>238</v>
      </c>
      <c r="S36" s="606"/>
      <c r="T36" s="606"/>
      <c r="U36" s="606"/>
      <c r="V36" s="606"/>
      <c r="W36" s="606"/>
      <c r="X36" s="606"/>
      <c r="Y36" s="607"/>
      <c r="Z36" s="665" t="s">
        <v>122</v>
      </c>
      <c r="AA36" s="665"/>
      <c r="AB36" s="665"/>
      <c r="AC36" s="665"/>
      <c r="AD36" s="666" t="s">
        <v>238</v>
      </c>
      <c r="AE36" s="666"/>
      <c r="AF36" s="666"/>
      <c r="AG36" s="666"/>
      <c r="AH36" s="666"/>
      <c r="AI36" s="666"/>
      <c r="AJ36" s="666"/>
      <c r="AK36" s="666"/>
      <c r="AL36" s="608" t="s">
        <v>238</v>
      </c>
      <c r="AM36" s="609"/>
      <c r="AN36" s="609"/>
      <c r="AO36" s="667"/>
      <c r="AQ36" s="640" t="s">
        <v>323</v>
      </c>
      <c r="AR36" s="641"/>
      <c r="AS36" s="641"/>
      <c r="AT36" s="641"/>
      <c r="AU36" s="641"/>
      <c r="AV36" s="641"/>
      <c r="AW36" s="641"/>
      <c r="AX36" s="641"/>
      <c r="AY36" s="642"/>
      <c r="AZ36" s="603">
        <v>8424</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350739</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669993</v>
      </c>
      <c r="CS36" s="606"/>
      <c r="CT36" s="606"/>
      <c r="CU36" s="606"/>
      <c r="CV36" s="606"/>
      <c r="CW36" s="606"/>
      <c r="CX36" s="606"/>
      <c r="CY36" s="607"/>
      <c r="CZ36" s="608">
        <v>7.5</v>
      </c>
      <c r="DA36" s="637"/>
      <c r="DB36" s="637"/>
      <c r="DC36" s="638"/>
      <c r="DD36" s="611">
        <v>568760</v>
      </c>
      <c r="DE36" s="606"/>
      <c r="DF36" s="606"/>
      <c r="DG36" s="606"/>
      <c r="DH36" s="606"/>
      <c r="DI36" s="606"/>
      <c r="DJ36" s="606"/>
      <c r="DK36" s="607"/>
      <c r="DL36" s="611">
        <v>463442</v>
      </c>
      <c r="DM36" s="606"/>
      <c r="DN36" s="606"/>
      <c r="DO36" s="606"/>
      <c r="DP36" s="606"/>
      <c r="DQ36" s="606"/>
      <c r="DR36" s="606"/>
      <c r="DS36" s="606"/>
      <c r="DT36" s="606"/>
      <c r="DU36" s="606"/>
      <c r="DV36" s="607"/>
      <c r="DW36" s="608">
        <v>8</v>
      </c>
      <c r="DX36" s="637"/>
      <c r="DY36" s="637"/>
      <c r="DZ36" s="637"/>
      <c r="EA36" s="637"/>
      <c r="EB36" s="637"/>
      <c r="EC36" s="639"/>
    </row>
    <row r="37" spans="2:133" ht="11.25" customHeight="1">
      <c r="B37" s="600" t="s">
        <v>326</v>
      </c>
      <c r="C37" s="601"/>
      <c r="D37" s="601"/>
      <c r="E37" s="601"/>
      <c r="F37" s="601"/>
      <c r="G37" s="601"/>
      <c r="H37" s="601"/>
      <c r="I37" s="601"/>
      <c r="J37" s="601"/>
      <c r="K37" s="601"/>
      <c r="L37" s="601"/>
      <c r="M37" s="601"/>
      <c r="N37" s="601"/>
      <c r="O37" s="601"/>
      <c r="P37" s="601"/>
      <c r="Q37" s="602"/>
      <c r="R37" s="603">
        <v>337251</v>
      </c>
      <c r="S37" s="606"/>
      <c r="T37" s="606"/>
      <c r="U37" s="606"/>
      <c r="V37" s="606"/>
      <c r="W37" s="606"/>
      <c r="X37" s="606"/>
      <c r="Y37" s="607"/>
      <c r="Z37" s="665">
        <v>3.6</v>
      </c>
      <c r="AA37" s="665"/>
      <c r="AB37" s="665"/>
      <c r="AC37" s="665"/>
      <c r="AD37" s="666" t="s">
        <v>122</v>
      </c>
      <c r="AE37" s="666"/>
      <c r="AF37" s="666"/>
      <c r="AG37" s="666"/>
      <c r="AH37" s="666"/>
      <c r="AI37" s="666"/>
      <c r="AJ37" s="666"/>
      <c r="AK37" s="666"/>
      <c r="AL37" s="608" t="s">
        <v>238</v>
      </c>
      <c r="AM37" s="609"/>
      <c r="AN37" s="609"/>
      <c r="AO37" s="667"/>
      <c r="AQ37" s="640" t="s">
        <v>327</v>
      </c>
      <c r="AR37" s="641"/>
      <c r="AS37" s="641"/>
      <c r="AT37" s="641"/>
      <c r="AU37" s="641"/>
      <c r="AV37" s="641"/>
      <c r="AW37" s="641"/>
      <c r="AX37" s="641"/>
      <c r="AY37" s="642"/>
      <c r="AZ37" s="603" t="s">
        <v>238</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3286</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325206</v>
      </c>
      <c r="CS37" s="604"/>
      <c r="CT37" s="604"/>
      <c r="CU37" s="604"/>
      <c r="CV37" s="604"/>
      <c r="CW37" s="604"/>
      <c r="CX37" s="604"/>
      <c r="CY37" s="605"/>
      <c r="CZ37" s="608">
        <v>3.7</v>
      </c>
      <c r="DA37" s="637"/>
      <c r="DB37" s="637"/>
      <c r="DC37" s="638"/>
      <c r="DD37" s="611">
        <v>325206</v>
      </c>
      <c r="DE37" s="604"/>
      <c r="DF37" s="604"/>
      <c r="DG37" s="604"/>
      <c r="DH37" s="604"/>
      <c r="DI37" s="604"/>
      <c r="DJ37" s="604"/>
      <c r="DK37" s="605"/>
      <c r="DL37" s="611">
        <v>291210</v>
      </c>
      <c r="DM37" s="604"/>
      <c r="DN37" s="604"/>
      <c r="DO37" s="604"/>
      <c r="DP37" s="604"/>
      <c r="DQ37" s="604"/>
      <c r="DR37" s="604"/>
      <c r="DS37" s="604"/>
      <c r="DT37" s="604"/>
      <c r="DU37" s="604"/>
      <c r="DV37" s="605"/>
      <c r="DW37" s="608">
        <v>5</v>
      </c>
      <c r="DX37" s="637"/>
      <c r="DY37" s="637"/>
      <c r="DZ37" s="637"/>
      <c r="EA37" s="637"/>
      <c r="EB37" s="637"/>
      <c r="EC37" s="639"/>
    </row>
    <row r="38" spans="2:133" ht="11.25" customHeight="1">
      <c r="B38" s="615" t="s">
        <v>330</v>
      </c>
      <c r="C38" s="616"/>
      <c r="D38" s="616"/>
      <c r="E38" s="616"/>
      <c r="F38" s="616"/>
      <c r="G38" s="616"/>
      <c r="H38" s="616"/>
      <c r="I38" s="616"/>
      <c r="J38" s="616"/>
      <c r="K38" s="616"/>
      <c r="L38" s="616"/>
      <c r="M38" s="616"/>
      <c r="N38" s="616"/>
      <c r="O38" s="616"/>
      <c r="P38" s="616"/>
      <c r="Q38" s="617"/>
      <c r="R38" s="618">
        <v>9327622</v>
      </c>
      <c r="S38" s="655"/>
      <c r="T38" s="655"/>
      <c r="U38" s="655"/>
      <c r="V38" s="655"/>
      <c r="W38" s="655"/>
      <c r="X38" s="655"/>
      <c r="Y38" s="660"/>
      <c r="Z38" s="661">
        <v>100</v>
      </c>
      <c r="AA38" s="661"/>
      <c r="AB38" s="661"/>
      <c r="AC38" s="661"/>
      <c r="AD38" s="662">
        <v>5484424</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t="s">
        <v>238</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5468</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1093982</v>
      </c>
      <c r="CS38" s="606"/>
      <c r="CT38" s="606"/>
      <c r="CU38" s="606"/>
      <c r="CV38" s="606"/>
      <c r="CW38" s="606"/>
      <c r="CX38" s="606"/>
      <c r="CY38" s="607"/>
      <c r="CZ38" s="608">
        <v>12.3</v>
      </c>
      <c r="DA38" s="637"/>
      <c r="DB38" s="637"/>
      <c r="DC38" s="638"/>
      <c r="DD38" s="611">
        <v>886224</v>
      </c>
      <c r="DE38" s="606"/>
      <c r="DF38" s="606"/>
      <c r="DG38" s="606"/>
      <c r="DH38" s="606"/>
      <c r="DI38" s="606"/>
      <c r="DJ38" s="606"/>
      <c r="DK38" s="607"/>
      <c r="DL38" s="611">
        <v>843604</v>
      </c>
      <c r="DM38" s="606"/>
      <c r="DN38" s="606"/>
      <c r="DO38" s="606"/>
      <c r="DP38" s="606"/>
      <c r="DQ38" s="606"/>
      <c r="DR38" s="606"/>
      <c r="DS38" s="606"/>
      <c r="DT38" s="606"/>
      <c r="DU38" s="606"/>
      <c r="DV38" s="607"/>
      <c r="DW38" s="608">
        <v>14.5</v>
      </c>
      <c r="DX38" s="637"/>
      <c r="DY38" s="637"/>
      <c r="DZ38" s="637"/>
      <c r="EA38" s="637"/>
      <c r="EB38" s="637"/>
      <c r="EC38" s="639"/>
    </row>
    <row r="39" spans="2:133" ht="11.25" customHeight="1">
      <c r="AQ39" s="640" t="s">
        <v>334</v>
      </c>
      <c r="AR39" s="641"/>
      <c r="AS39" s="641"/>
      <c r="AT39" s="641"/>
      <c r="AU39" s="641"/>
      <c r="AV39" s="641"/>
      <c r="AW39" s="641"/>
      <c r="AX39" s="641"/>
      <c r="AY39" s="642"/>
      <c r="AZ39" s="603" t="s">
        <v>122</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105</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326385</v>
      </c>
      <c r="CS39" s="604"/>
      <c r="CT39" s="604"/>
      <c r="CU39" s="604"/>
      <c r="CV39" s="604"/>
      <c r="CW39" s="604"/>
      <c r="CX39" s="604"/>
      <c r="CY39" s="605"/>
      <c r="CZ39" s="608">
        <v>3.7</v>
      </c>
      <c r="DA39" s="637"/>
      <c r="DB39" s="637"/>
      <c r="DC39" s="638"/>
      <c r="DD39" s="611">
        <v>325954</v>
      </c>
      <c r="DE39" s="604"/>
      <c r="DF39" s="604"/>
      <c r="DG39" s="604"/>
      <c r="DH39" s="604"/>
      <c r="DI39" s="604"/>
      <c r="DJ39" s="604"/>
      <c r="DK39" s="605"/>
      <c r="DL39" s="611" t="s">
        <v>122</v>
      </c>
      <c r="DM39" s="604"/>
      <c r="DN39" s="604"/>
      <c r="DO39" s="604"/>
      <c r="DP39" s="604"/>
      <c r="DQ39" s="604"/>
      <c r="DR39" s="604"/>
      <c r="DS39" s="604"/>
      <c r="DT39" s="604"/>
      <c r="DU39" s="604"/>
      <c r="DV39" s="605"/>
      <c r="DW39" s="608" t="s">
        <v>122</v>
      </c>
      <c r="DX39" s="637"/>
      <c r="DY39" s="637"/>
      <c r="DZ39" s="637"/>
      <c r="EA39" s="637"/>
      <c r="EB39" s="637"/>
      <c r="EC39" s="639"/>
    </row>
    <row r="40" spans="2:133" ht="11.25" customHeight="1">
      <c r="AQ40" s="640" t="s">
        <v>338</v>
      </c>
      <c r="AR40" s="641"/>
      <c r="AS40" s="641"/>
      <c r="AT40" s="641"/>
      <c r="AU40" s="641"/>
      <c r="AV40" s="641"/>
      <c r="AW40" s="641"/>
      <c r="AX40" s="641"/>
      <c r="AY40" s="642"/>
      <c r="AZ40" s="603">
        <v>273898</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139</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t="s">
        <v>238</v>
      </c>
      <c r="CS40" s="606"/>
      <c r="CT40" s="606"/>
      <c r="CU40" s="606"/>
      <c r="CV40" s="606"/>
      <c r="CW40" s="606"/>
      <c r="CX40" s="606"/>
      <c r="CY40" s="607"/>
      <c r="CZ40" s="608" t="s">
        <v>122</v>
      </c>
      <c r="DA40" s="637"/>
      <c r="DB40" s="637"/>
      <c r="DC40" s="638"/>
      <c r="DD40" s="611" t="s">
        <v>122</v>
      </c>
      <c r="DE40" s="606"/>
      <c r="DF40" s="606"/>
      <c r="DG40" s="606"/>
      <c r="DH40" s="606"/>
      <c r="DI40" s="606"/>
      <c r="DJ40" s="606"/>
      <c r="DK40" s="607"/>
      <c r="DL40" s="611" t="s">
        <v>122</v>
      </c>
      <c r="DM40" s="606"/>
      <c r="DN40" s="606"/>
      <c r="DO40" s="606"/>
      <c r="DP40" s="606"/>
      <c r="DQ40" s="606"/>
      <c r="DR40" s="606"/>
      <c r="DS40" s="606"/>
      <c r="DT40" s="606"/>
      <c r="DU40" s="606"/>
      <c r="DV40" s="607"/>
      <c r="DW40" s="608" t="s">
        <v>122</v>
      </c>
      <c r="DX40" s="637"/>
      <c r="DY40" s="637"/>
      <c r="DZ40" s="637"/>
      <c r="EA40" s="637"/>
      <c r="EB40" s="637"/>
      <c r="EC40" s="639"/>
    </row>
    <row r="41" spans="2:133" ht="11.25" customHeight="1">
      <c r="AQ41" s="652" t="s">
        <v>341</v>
      </c>
      <c r="AR41" s="653"/>
      <c r="AS41" s="653"/>
      <c r="AT41" s="653"/>
      <c r="AU41" s="653"/>
      <c r="AV41" s="653"/>
      <c r="AW41" s="653"/>
      <c r="AX41" s="653"/>
      <c r="AY41" s="654"/>
      <c r="AZ41" s="618">
        <v>820084</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369</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238</v>
      </c>
      <c r="CS41" s="604"/>
      <c r="CT41" s="604"/>
      <c r="CU41" s="604"/>
      <c r="CV41" s="604"/>
      <c r="CW41" s="604"/>
      <c r="CX41" s="604"/>
      <c r="CY41" s="605"/>
      <c r="CZ41" s="608" t="s">
        <v>238</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1076920</v>
      </c>
      <c r="CS42" s="606"/>
      <c r="CT42" s="606"/>
      <c r="CU42" s="606"/>
      <c r="CV42" s="606"/>
      <c r="CW42" s="606"/>
      <c r="CX42" s="606"/>
      <c r="CY42" s="607"/>
      <c r="CZ42" s="608">
        <v>12.1</v>
      </c>
      <c r="DA42" s="609"/>
      <c r="DB42" s="609"/>
      <c r="DC42" s="610"/>
      <c r="DD42" s="611">
        <v>328295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15312</v>
      </c>
      <c r="CS43" s="604"/>
      <c r="CT43" s="604"/>
      <c r="CU43" s="604"/>
      <c r="CV43" s="604"/>
      <c r="CW43" s="604"/>
      <c r="CX43" s="604"/>
      <c r="CY43" s="605"/>
      <c r="CZ43" s="608">
        <v>0.2</v>
      </c>
      <c r="DA43" s="637"/>
      <c r="DB43" s="637"/>
      <c r="DC43" s="638"/>
      <c r="DD43" s="611">
        <v>15312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348</v>
      </c>
      <c r="CD44" s="631" t="s">
        <v>300</v>
      </c>
      <c r="CE44" s="632"/>
      <c r="CF44" s="600" t="s">
        <v>349</v>
      </c>
      <c r="CG44" s="601"/>
      <c r="CH44" s="601"/>
      <c r="CI44" s="601"/>
      <c r="CJ44" s="601"/>
      <c r="CK44" s="601"/>
      <c r="CL44" s="601"/>
      <c r="CM44" s="601"/>
      <c r="CN44" s="601"/>
      <c r="CO44" s="601"/>
      <c r="CP44" s="601"/>
      <c r="CQ44" s="602"/>
      <c r="CR44" s="603">
        <v>1076920</v>
      </c>
      <c r="CS44" s="606"/>
      <c r="CT44" s="606"/>
      <c r="CU44" s="606"/>
      <c r="CV44" s="606"/>
      <c r="CW44" s="606"/>
      <c r="CX44" s="606"/>
      <c r="CY44" s="607"/>
      <c r="CZ44" s="608">
        <v>12.1</v>
      </c>
      <c r="DA44" s="609"/>
      <c r="DB44" s="609"/>
      <c r="DC44" s="610"/>
      <c r="DD44" s="611">
        <v>328295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350</v>
      </c>
      <c r="CG45" s="601"/>
      <c r="CH45" s="601"/>
      <c r="CI45" s="601"/>
      <c r="CJ45" s="601"/>
      <c r="CK45" s="601"/>
      <c r="CL45" s="601"/>
      <c r="CM45" s="601"/>
      <c r="CN45" s="601"/>
      <c r="CO45" s="601"/>
      <c r="CP45" s="601"/>
      <c r="CQ45" s="602"/>
      <c r="CR45" s="603">
        <v>700693</v>
      </c>
      <c r="CS45" s="604"/>
      <c r="CT45" s="604"/>
      <c r="CU45" s="604"/>
      <c r="CV45" s="604"/>
      <c r="CW45" s="604"/>
      <c r="CX45" s="604"/>
      <c r="CY45" s="605"/>
      <c r="CZ45" s="608">
        <v>7.9</v>
      </c>
      <c r="DA45" s="637"/>
      <c r="DB45" s="637"/>
      <c r="DC45" s="638"/>
      <c r="DD45" s="611">
        <v>79529</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351</v>
      </c>
      <c r="CG46" s="601"/>
      <c r="CH46" s="601"/>
      <c r="CI46" s="601"/>
      <c r="CJ46" s="601"/>
      <c r="CK46" s="601"/>
      <c r="CL46" s="601"/>
      <c r="CM46" s="601"/>
      <c r="CN46" s="601"/>
      <c r="CO46" s="601"/>
      <c r="CP46" s="601"/>
      <c r="CQ46" s="602"/>
      <c r="CR46" s="603">
        <v>367590</v>
      </c>
      <c r="CS46" s="606"/>
      <c r="CT46" s="606"/>
      <c r="CU46" s="606"/>
      <c r="CV46" s="606"/>
      <c r="CW46" s="606"/>
      <c r="CX46" s="606"/>
      <c r="CY46" s="607"/>
      <c r="CZ46" s="608">
        <v>4.0999999999999996</v>
      </c>
      <c r="DA46" s="609"/>
      <c r="DB46" s="609"/>
      <c r="DC46" s="610"/>
      <c r="DD46" s="611">
        <v>240129</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352</v>
      </c>
      <c r="CG47" s="601"/>
      <c r="CH47" s="601"/>
      <c r="CI47" s="601"/>
      <c r="CJ47" s="601"/>
      <c r="CK47" s="601"/>
      <c r="CL47" s="601"/>
      <c r="CM47" s="601"/>
      <c r="CN47" s="601"/>
      <c r="CO47" s="601"/>
      <c r="CP47" s="601"/>
      <c r="CQ47" s="602"/>
      <c r="CR47" s="603" t="s">
        <v>122</v>
      </c>
      <c r="CS47" s="604"/>
      <c r="CT47" s="604"/>
      <c r="CU47" s="604"/>
      <c r="CV47" s="604"/>
      <c r="CW47" s="604"/>
      <c r="CX47" s="604"/>
      <c r="CY47" s="605"/>
      <c r="CZ47" s="608" t="s">
        <v>122</v>
      </c>
      <c r="DA47" s="637"/>
      <c r="DB47" s="637"/>
      <c r="DC47" s="638"/>
      <c r="DD47" s="611" t="s">
        <v>238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353</v>
      </c>
      <c r="CG48" s="601"/>
      <c r="CH48" s="601"/>
      <c r="CI48" s="601"/>
      <c r="CJ48" s="601"/>
      <c r="CK48" s="601"/>
      <c r="CL48" s="601"/>
      <c r="CM48" s="601"/>
      <c r="CN48" s="601"/>
      <c r="CO48" s="601"/>
      <c r="CP48" s="601"/>
      <c r="CQ48" s="602"/>
      <c r="CR48" s="603" t="s">
        <v>122</v>
      </c>
      <c r="CS48" s="606"/>
      <c r="CT48" s="606"/>
      <c r="CU48" s="606"/>
      <c r="CV48" s="606"/>
      <c r="CW48" s="606"/>
      <c r="CX48" s="606"/>
      <c r="CY48" s="607"/>
      <c r="CZ48" s="608" t="s">
        <v>122</v>
      </c>
      <c r="DA48" s="609"/>
      <c r="DB48" s="609"/>
      <c r="DC48" s="610"/>
      <c r="DD48" s="611" t="s">
        <v>122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354</v>
      </c>
      <c r="CE49" s="616"/>
      <c r="CF49" s="616"/>
      <c r="CG49" s="616"/>
      <c r="CH49" s="616"/>
      <c r="CI49" s="616"/>
      <c r="CJ49" s="616"/>
      <c r="CK49" s="616"/>
      <c r="CL49" s="616"/>
      <c r="CM49" s="616"/>
      <c r="CN49" s="616"/>
      <c r="CO49" s="616"/>
      <c r="CP49" s="616"/>
      <c r="CQ49" s="617"/>
      <c r="CR49" s="618">
        <v>8886121</v>
      </c>
      <c r="CS49" s="619"/>
      <c r="CT49" s="619"/>
      <c r="CU49" s="619"/>
      <c r="CV49" s="619"/>
      <c r="CW49" s="619"/>
      <c r="CX49" s="619"/>
      <c r="CY49" s="620"/>
      <c r="CZ49" s="621">
        <v>100</v>
      </c>
      <c r="DA49" s="622"/>
      <c r="DB49" s="622"/>
      <c r="DC49" s="623"/>
      <c r="DD49" s="624">
        <v>6264533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FMUm+iXK9x9v8SWOlc/7C3qP8BlmE9xmFoPd9ntE8drQ/ViB8Bml5aGUBAcwiIB34kCxgSXNmZoLFY7ltG8ZUg==" saltValue="At9EGQ/6yyMwR3ApIWYA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0" t="s">
        <v>356</v>
      </c>
      <c r="DK2" s="1141"/>
      <c r="DL2" s="1141"/>
      <c r="DM2" s="1141"/>
      <c r="DN2" s="1141"/>
      <c r="DO2" s="1142"/>
      <c r="DP2" s="229"/>
      <c r="DQ2" s="1140" t="s">
        <v>357</v>
      </c>
      <c r="DR2" s="1141"/>
      <c r="DS2" s="1141"/>
      <c r="DT2" s="1141"/>
      <c r="DU2" s="1141"/>
      <c r="DV2" s="1141"/>
      <c r="DW2" s="1141"/>
      <c r="DX2" s="1141"/>
      <c r="DY2" s="1141"/>
      <c r="DZ2" s="114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3"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8" t="s">
        <v>374</v>
      </c>
      <c r="DH5" s="1129"/>
      <c r="DI5" s="1129"/>
      <c r="DJ5" s="1129"/>
      <c r="DK5" s="1130"/>
      <c r="DL5" s="1128" t="s">
        <v>375</v>
      </c>
      <c r="DM5" s="1129"/>
      <c r="DN5" s="1129"/>
      <c r="DO5" s="1129"/>
      <c r="DP5" s="1130"/>
      <c r="DQ5" s="1032" t="s">
        <v>376</v>
      </c>
      <c r="DR5" s="1033"/>
      <c r="DS5" s="1033"/>
      <c r="DT5" s="1033"/>
      <c r="DU5" s="1034"/>
      <c r="DV5" s="1032" t="s">
        <v>367</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4"/>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1"/>
      <c r="DH6" s="1132"/>
      <c r="DI6" s="1132"/>
      <c r="DJ6" s="1132"/>
      <c r="DK6" s="1133"/>
      <c r="DL6" s="1131"/>
      <c r="DM6" s="1132"/>
      <c r="DN6" s="1132"/>
      <c r="DO6" s="1132"/>
      <c r="DP6" s="1133"/>
      <c r="DQ6" s="1035"/>
      <c r="DR6" s="1036"/>
      <c r="DS6" s="1036"/>
      <c r="DT6" s="1036"/>
      <c r="DU6" s="1037"/>
      <c r="DV6" s="1035"/>
      <c r="DW6" s="1036"/>
      <c r="DX6" s="1036"/>
      <c r="DY6" s="1036"/>
      <c r="DZ6" s="1049"/>
      <c r="EA6" s="234"/>
    </row>
    <row r="7" spans="1:131" s="235" customFormat="1" ht="26.25" customHeight="1" thickTop="1">
      <c r="A7" s="238">
        <v>1</v>
      </c>
      <c r="B7" s="1081" t="s">
        <v>377</v>
      </c>
      <c r="C7" s="1082"/>
      <c r="D7" s="1082"/>
      <c r="E7" s="1082"/>
      <c r="F7" s="1082"/>
      <c r="G7" s="1082"/>
      <c r="H7" s="1082"/>
      <c r="I7" s="1082"/>
      <c r="J7" s="1082"/>
      <c r="K7" s="1082"/>
      <c r="L7" s="1082"/>
      <c r="M7" s="1082"/>
      <c r="N7" s="1082"/>
      <c r="O7" s="1082"/>
      <c r="P7" s="1083"/>
      <c r="Q7" s="1134">
        <v>9326</v>
      </c>
      <c r="R7" s="1135"/>
      <c r="S7" s="1135"/>
      <c r="T7" s="1135"/>
      <c r="U7" s="1135"/>
      <c r="V7" s="1135">
        <v>8885</v>
      </c>
      <c r="W7" s="1135"/>
      <c r="X7" s="1135"/>
      <c r="Y7" s="1135"/>
      <c r="Z7" s="1135"/>
      <c r="AA7" s="1135">
        <v>441</v>
      </c>
      <c r="AB7" s="1135"/>
      <c r="AC7" s="1135"/>
      <c r="AD7" s="1135"/>
      <c r="AE7" s="1136"/>
      <c r="AF7" s="1137">
        <v>356</v>
      </c>
      <c r="AG7" s="1138"/>
      <c r="AH7" s="1138"/>
      <c r="AI7" s="1138"/>
      <c r="AJ7" s="1139"/>
      <c r="AK7" s="1121">
        <v>224</v>
      </c>
      <c r="AL7" s="1122"/>
      <c r="AM7" s="1122"/>
      <c r="AN7" s="1122"/>
      <c r="AO7" s="1122"/>
      <c r="AP7" s="1122">
        <v>5284</v>
      </c>
      <c r="AQ7" s="1122"/>
      <c r="AR7" s="1122"/>
      <c r="AS7" s="1122"/>
      <c r="AT7" s="1122"/>
      <c r="AU7" s="1123"/>
      <c r="AV7" s="1123"/>
      <c r="AW7" s="1123"/>
      <c r="AX7" s="1123"/>
      <c r="AY7" s="1124"/>
      <c r="AZ7" s="232"/>
      <c r="BA7" s="232"/>
      <c r="BB7" s="232"/>
      <c r="BC7" s="232"/>
      <c r="BD7" s="232"/>
      <c r="BE7" s="233"/>
      <c r="BF7" s="233"/>
      <c r="BG7" s="233"/>
      <c r="BH7" s="233"/>
      <c r="BI7" s="233"/>
      <c r="BJ7" s="233"/>
      <c r="BK7" s="233"/>
      <c r="BL7" s="233"/>
      <c r="BM7" s="233"/>
      <c r="BN7" s="233"/>
      <c r="BO7" s="233"/>
      <c r="BP7" s="233"/>
      <c r="BQ7" s="239">
        <v>1</v>
      </c>
      <c r="BR7" s="240"/>
      <c r="BS7" s="1125" t="s">
        <v>565</v>
      </c>
      <c r="BT7" s="1126"/>
      <c r="BU7" s="1126"/>
      <c r="BV7" s="1126"/>
      <c r="BW7" s="1126"/>
      <c r="BX7" s="1126"/>
      <c r="BY7" s="1126"/>
      <c r="BZ7" s="1126"/>
      <c r="CA7" s="1126"/>
      <c r="CB7" s="1126"/>
      <c r="CC7" s="1126"/>
      <c r="CD7" s="1126"/>
      <c r="CE7" s="1126"/>
      <c r="CF7" s="1126"/>
      <c r="CG7" s="1127"/>
      <c r="CH7" s="1118">
        <v>0</v>
      </c>
      <c r="CI7" s="1119"/>
      <c r="CJ7" s="1119"/>
      <c r="CK7" s="1119"/>
      <c r="CL7" s="1120"/>
      <c r="CM7" s="1118">
        <v>13</v>
      </c>
      <c r="CN7" s="1119"/>
      <c r="CO7" s="1119"/>
      <c r="CP7" s="1119"/>
      <c r="CQ7" s="1120"/>
      <c r="CR7" s="1118">
        <v>5</v>
      </c>
      <c r="CS7" s="1119"/>
      <c r="CT7" s="1119"/>
      <c r="CU7" s="1119"/>
      <c r="CV7" s="1120"/>
      <c r="CW7" s="1118" t="s">
        <v>581</v>
      </c>
      <c r="CX7" s="1119"/>
      <c r="CY7" s="1119"/>
      <c r="CZ7" s="1119"/>
      <c r="DA7" s="1120"/>
      <c r="DB7" s="1118" t="s">
        <v>581</v>
      </c>
      <c r="DC7" s="1119"/>
      <c r="DD7" s="1119"/>
      <c r="DE7" s="1119"/>
      <c r="DF7" s="1120"/>
      <c r="DG7" s="1118" t="s">
        <v>581</v>
      </c>
      <c r="DH7" s="1119"/>
      <c r="DI7" s="1119"/>
      <c r="DJ7" s="1119"/>
      <c r="DK7" s="1120"/>
      <c r="DL7" s="1118" t="s">
        <v>581</v>
      </c>
      <c r="DM7" s="1119"/>
      <c r="DN7" s="1119"/>
      <c r="DO7" s="1119"/>
      <c r="DP7" s="1120"/>
      <c r="DQ7" s="1118" t="s">
        <v>581</v>
      </c>
      <c r="DR7" s="1119"/>
      <c r="DS7" s="1119"/>
      <c r="DT7" s="1119"/>
      <c r="DU7" s="1120"/>
      <c r="DV7" s="1145"/>
      <c r="DW7" s="1146"/>
      <c r="DX7" s="1146"/>
      <c r="DY7" s="1146"/>
      <c r="DZ7" s="1147"/>
      <c r="EA7" s="234"/>
    </row>
    <row r="8" spans="1:131" s="235" customFormat="1" ht="26.25" customHeight="1">
      <c r="A8" s="241">
        <v>2</v>
      </c>
      <c r="B8" s="1068" t="s">
        <v>378</v>
      </c>
      <c r="C8" s="1069"/>
      <c r="D8" s="1069"/>
      <c r="E8" s="1069"/>
      <c r="F8" s="1069"/>
      <c r="G8" s="1069"/>
      <c r="H8" s="1069"/>
      <c r="I8" s="1069"/>
      <c r="J8" s="1069"/>
      <c r="K8" s="1069"/>
      <c r="L8" s="1069"/>
      <c r="M8" s="1069"/>
      <c r="N8" s="1069"/>
      <c r="O8" s="1069"/>
      <c r="P8" s="1070"/>
      <c r="Q8" s="1074">
        <v>2</v>
      </c>
      <c r="R8" s="1075"/>
      <c r="S8" s="1075"/>
      <c r="T8" s="1075"/>
      <c r="U8" s="1075"/>
      <c r="V8" s="1075">
        <v>1</v>
      </c>
      <c r="W8" s="1075"/>
      <c r="X8" s="1075"/>
      <c r="Y8" s="1075"/>
      <c r="Z8" s="1075"/>
      <c r="AA8" s="1075">
        <v>0</v>
      </c>
      <c r="AB8" s="1075"/>
      <c r="AC8" s="1075"/>
      <c r="AD8" s="1075"/>
      <c r="AE8" s="1076"/>
      <c r="AF8" s="1050">
        <v>0</v>
      </c>
      <c r="AG8" s="1051"/>
      <c r="AH8" s="1051"/>
      <c r="AI8" s="1051"/>
      <c r="AJ8" s="1052"/>
      <c r="AK8" s="1117" t="s">
        <v>578</v>
      </c>
      <c r="AL8" s="1078"/>
      <c r="AM8" s="1078"/>
      <c r="AN8" s="1078"/>
      <c r="AO8" s="1078"/>
      <c r="AP8" s="1078">
        <v>3</v>
      </c>
      <c r="AQ8" s="1078"/>
      <c r="AR8" s="1078"/>
      <c r="AS8" s="1078"/>
      <c r="AT8" s="107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t="s">
        <v>379</v>
      </c>
      <c r="C9" s="1069"/>
      <c r="D9" s="1069"/>
      <c r="E9" s="1069"/>
      <c r="F9" s="1069"/>
      <c r="G9" s="1069"/>
      <c r="H9" s="1069"/>
      <c r="I9" s="1069"/>
      <c r="J9" s="1069"/>
      <c r="K9" s="1069"/>
      <c r="L9" s="1069"/>
      <c r="M9" s="1069"/>
      <c r="N9" s="1069"/>
      <c r="O9" s="1069"/>
      <c r="P9" s="1070"/>
      <c r="Q9" s="1074">
        <v>1246</v>
      </c>
      <c r="R9" s="1075"/>
      <c r="S9" s="1075"/>
      <c r="T9" s="1075"/>
      <c r="U9" s="1075"/>
      <c r="V9" s="1075">
        <v>1246</v>
      </c>
      <c r="W9" s="1075"/>
      <c r="X9" s="1075"/>
      <c r="Y9" s="1075"/>
      <c r="Z9" s="1075"/>
      <c r="AA9" s="1075">
        <v>0</v>
      </c>
      <c r="AB9" s="1075"/>
      <c r="AC9" s="1075"/>
      <c r="AD9" s="1075"/>
      <c r="AE9" s="1076"/>
      <c r="AF9" s="1050" t="s">
        <v>122</v>
      </c>
      <c r="AG9" s="1051"/>
      <c r="AH9" s="1051"/>
      <c r="AI9" s="1051"/>
      <c r="AJ9" s="1052"/>
      <c r="AK9" s="1117" t="s">
        <v>579</v>
      </c>
      <c r="AL9" s="1078"/>
      <c r="AM9" s="1078"/>
      <c r="AN9" s="1078"/>
      <c r="AO9" s="1078"/>
      <c r="AP9" s="1078" t="s">
        <v>580</v>
      </c>
      <c r="AQ9" s="1078"/>
      <c r="AR9" s="1078"/>
      <c r="AS9" s="1078"/>
      <c r="AT9" s="107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078"/>
      <c r="AM10" s="1078"/>
      <c r="AN10" s="1078"/>
      <c r="AO10" s="1078"/>
      <c r="AP10" s="1078"/>
      <c r="AQ10" s="1078"/>
      <c r="AR10" s="1078"/>
      <c r="AS10" s="1078"/>
      <c r="AT10" s="107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078"/>
      <c r="AM11" s="1078"/>
      <c r="AN11" s="1078"/>
      <c r="AO11" s="1078"/>
      <c r="AP11" s="1078"/>
      <c r="AQ11" s="1078"/>
      <c r="AR11" s="1078"/>
      <c r="AS11" s="1078"/>
      <c r="AT11" s="107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078"/>
      <c r="AM12" s="1078"/>
      <c r="AN12" s="1078"/>
      <c r="AO12" s="1078"/>
      <c r="AP12" s="1078"/>
      <c r="AQ12" s="1078"/>
      <c r="AR12" s="1078"/>
      <c r="AS12" s="1078"/>
      <c r="AT12" s="107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078"/>
      <c r="AM13" s="1078"/>
      <c r="AN13" s="1078"/>
      <c r="AO13" s="1078"/>
      <c r="AP13" s="1078"/>
      <c r="AQ13" s="1078"/>
      <c r="AR13" s="1078"/>
      <c r="AS13" s="1078"/>
      <c r="AT13" s="107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078"/>
      <c r="AM14" s="1078"/>
      <c r="AN14" s="1078"/>
      <c r="AO14" s="1078"/>
      <c r="AP14" s="1078"/>
      <c r="AQ14" s="1078"/>
      <c r="AR14" s="1078"/>
      <c r="AS14" s="1078"/>
      <c r="AT14" s="107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078"/>
      <c r="AM15" s="1078"/>
      <c r="AN15" s="1078"/>
      <c r="AO15" s="1078"/>
      <c r="AP15" s="1078"/>
      <c r="AQ15" s="1078"/>
      <c r="AR15" s="1078"/>
      <c r="AS15" s="1078"/>
      <c r="AT15" s="107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078"/>
      <c r="AM16" s="1078"/>
      <c r="AN16" s="1078"/>
      <c r="AO16" s="1078"/>
      <c r="AP16" s="1078"/>
      <c r="AQ16" s="1078"/>
      <c r="AR16" s="1078"/>
      <c r="AS16" s="1078"/>
      <c r="AT16" s="107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078"/>
      <c r="AM17" s="1078"/>
      <c r="AN17" s="1078"/>
      <c r="AO17" s="1078"/>
      <c r="AP17" s="1078"/>
      <c r="AQ17" s="1078"/>
      <c r="AR17" s="1078"/>
      <c r="AS17" s="1078"/>
      <c r="AT17" s="107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078"/>
      <c r="AM18" s="1078"/>
      <c r="AN18" s="1078"/>
      <c r="AO18" s="1078"/>
      <c r="AP18" s="1078"/>
      <c r="AQ18" s="1078"/>
      <c r="AR18" s="1078"/>
      <c r="AS18" s="1078"/>
      <c r="AT18" s="107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078"/>
      <c r="AM19" s="1078"/>
      <c r="AN19" s="1078"/>
      <c r="AO19" s="1078"/>
      <c r="AP19" s="1078"/>
      <c r="AQ19" s="1078"/>
      <c r="AR19" s="1078"/>
      <c r="AS19" s="1078"/>
      <c r="AT19" s="107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078"/>
      <c r="AM20" s="1078"/>
      <c r="AN20" s="1078"/>
      <c r="AO20" s="1078"/>
      <c r="AP20" s="1078"/>
      <c r="AQ20" s="1078"/>
      <c r="AR20" s="1078"/>
      <c r="AS20" s="1078"/>
      <c r="AT20" s="107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078"/>
      <c r="AM21" s="1078"/>
      <c r="AN21" s="1078"/>
      <c r="AO21" s="1078"/>
      <c r="AP21" s="1078"/>
      <c r="AQ21" s="1078"/>
      <c r="AR21" s="1078"/>
      <c r="AS21" s="1078"/>
      <c r="AT21" s="107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380</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381</v>
      </c>
      <c r="B23" s="975" t="s">
        <v>382</v>
      </c>
      <c r="C23" s="976"/>
      <c r="D23" s="976"/>
      <c r="E23" s="976"/>
      <c r="F23" s="976"/>
      <c r="G23" s="976"/>
      <c r="H23" s="976"/>
      <c r="I23" s="976"/>
      <c r="J23" s="976"/>
      <c r="K23" s="976"/>
      <c r="L23" s="976"/>
      <c r="M23" s="976"/>
      <c r="N23" s="976"/>
      <c r="O23" s="976"/>
      <c r="P23" s="977"/>
      <c r="Q23" s="1099">
        <v>9328</v>
      </c>
      <c r="R23" s="1100"/>
      <c r="S23" s="1100"/>
      <c r="T23" s="1100"/>
      <c r="U23" s="1100"/>
      <c r="V23" s="1100">
        <v>8886</v>
      </c>
      <c r="W23" s="1100"/>
      <c r="X23" s="1100"/>
      <c r="Y23" s="1100"/>
      <c r="Z23" s="1100"/>
      <c r="AA23" s="1100">
        <v>442</v>
      </c>
      <c r="AB23" s="1100"/>
      <c r="AC23" s="1100"/>
      <c r="AD23" s="1100"/>
      <c r="AE23" s="1101"/>
      <c r="AF23" s="1102">
        <v>356</v>
      </c>
      <c r="AG23" s="1100"/>
      <c r="AH23" s="1100"/>
      <c r="AI23" s="1100"/>
      <c r="AJ23" s="1103"/>
      <c r="AK23" s="1104"/>
      <c r="AL23" s="1105"/>
      <c r="AM23" s="1105"/>
      <c r="AN23" s="1105"/>
      <c r="AO23" s="1105"/>
      <c r="AP23" s="1100">
        <v>5288</v>
      </c>
      <c r="AQ23" s="1100"/>
      <c r="AR23" s="1100"/>
      <c r="AS23" s="1100"/>
      <c r="AT23" s="1100"/>
      <c r="AU23" s="1106"/>
      <c r="AV23" s="1106"/>
      <c r="AW23" s="1106"/>
      <c r="AX23" s="1106"/>
      <c r="AY23" s="1107"/>
      <c r="AZ23" s="1096" t="s">
        <v>122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360</v>
      </c>
      <c r="B26" s="1027"/>
      <c r="C26" s="1027"/>
      <c r="D26" s="1027"/>
      <c r="E26" s="1027"/>
      <c r="F26" s="1027"/>
      <c r="G26" s="1027"/>
      <c r="H26" s="1027"/>
      <c r="I26" s="1027"/>
      <c r="J26" s="1027"/>
      <c r="K26" s="1027"/>
      <c r="L26" s="1027"/>
      <c r="M26" s="1027"/>
      <c r="N26" s="1027"/>
      <c r="O26" s="1027"/>
      <c r="P26" s="1028"/>
      <c r="Q26" s="1032" t="s">
        <v>385</v>
      </c>
      <c r="R26" s="1033"/>
      <c r="S26" s="1033"/>
      <c r="T26" s="1033"/>
      <c r="U26" s="1034"/>
      <c r="V26" s="1032" t="s">
        <v>386</v>
      </c>
      <c r="W26" s="1033"/>
      <c r="X26" s="1033"/>
      <c r="Y26" s="1033"/>
      <c r="Z26" s="1034"/>
      <c r="AA26" s="1032" t="s">
        <v>387</v>
      </c>
      <c r="AB26" s="1033"/>
      <c r="AC26" s="1033"/>
      <c r="AD26" s="1033"/>
      <c r="AE26" s="1033"/>
      <c r="AF26" s="1090" t="s">
        <v>388</v>
      </c>
      <c r="AG26" s="1039"/>
      <c r="AH26" s="1039"/>
      <c r="AI26" s="1039"/>
      <c r="AJ26" s="1091"/>
      <c r="AK26" s="1033" t="s">
        <v>389</v>
      </c>
      <c r="AL26" s="1033"/>
      <c r="AM26" s="1033"/>
      <c r="AN26" s="1033"/>
      <c r="AO26" s="1034"/>
      <c r="AP26" s="1032" t="s">
        <v>390</v>
      </c>
      <c r="AQ26" s="1033"/>
      <c r="AR26" s="1033"/>
      <c r="AS26" s="1033"/>
      <c r="AT26" s="1034"/>
      <c r="AU26" s="1032" t="s">
        <v>391</v>
      </c>
      <c r="AV26" s="1033"/>
      <c r="AW26" s="1033"/>
      <c r="AX26" s="1033"/>
      <c r="AY26" s="1034"/>
      <c r="AZ26" s="1032" t="s">
        <v>392</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393</v>
      </c>
      <c r="C28" s="1082"/>
      <c r="D28" s="1082"/>
      <c r="E28" s="1082"/>
      <c r="F28" s="1082"/>
      <c r="G28" s="1082"/>
      <c r="H28" s="1082"/>
      <c r="I28" s="1082"/>
      <c r="J28" s="1082"/>
      <c r="K28" s="1082"/>
      <c r="L28" s="1082"/>
      <c r="M28" s="1082"/>
      <c r="N28" s="1082"/>
      <c r="O28" s="1082"/>
      <c r="P28" s="1083"/>
      <c r="Q28" s="1084">
        <v>3957</v>
      </c>
      <c r="R28" s="1085"/>
      <c r="S28" s="1085"/>
      <c r="T28" s="1085"/>
      <c r="U28" s="1085"/>
      <c r="V28" s="1085">
        <v>3569</v>
      </c>
      <c r="W28" s="1085"/>
      <c r="X28" s="1085"/>
      <c r="Y28" s="1085"/>
      <c r="Z28" s="1085"/>
      <c r="AA28" s="1085">
        <v>388</v>
      </c>
      <c r="AB28" s="1085"/>
      <c r="AC28" s="1085"/>
      <c r="AD28" s="1085"/>
      <c r="AE28" s="1086"/>
      <c r="AF28" s="1087">
        <v>388</v>
      </c>
      <c r="AG28" s="1085"/>
      <c r="AH28" s="1085"/>
      <c r="AI28" s="1085"/>
      <c r="AJ28" s="1088"/>
      <c r="AK28" s="1089">
        <v>478</v>
      </c>
      <c r="AL28" s="1077"/>
      <c r="AM28" s="1077"/>
      <c r="AN28" s="1077"/>
      <c r="AO28" s="1077"/>
      <c r="AP28" s="1077" t="s">
        <v>581</v>
      </c>
      <c r="AQ28" s="1077"/>
      <c r="AR28" s="1077"/>
      <c r="AS28" s="1077"/>
      <c r="AT28" s="1077"/>
      <c r="AU28" s="1077" t="s">
        <v>580</v>
      </c>
      <c r="AV28" s="1077"/>
      <c r="AW28" s="1077"/>
      <c r="AX28" s="1077"/>
      <c r="AY28" s="1077"/>
      <c r="AZ28" s="1078" t="s">
        <v>580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394</v>
      </c>
      <c r="C29" s="1069"/>
      <c r="D29" s="1069"/>
      <c r="E29" s="1069"/>
      <c r="F29" s="1069"/>
      <c r="G29" s="1069"/>
      <c r="H29" s="1069"/>
      <c r="I29" s="1069"/>
      <c r="J29" s="1069"/>
      <c r="K29" s="1069"/>
      <c r="L29" s="1069"/>
      <c r="M29" s="1069"/>
      <c r="N29" s="1069"/>
      <c r="O29" s="1069"/>
      <c r="P29" s="1070"/>
      <c r="Q29" s="1074">
        <v>2851</v>
      </c>
      <c r="R29" s="1075"/>
      <c r="S29" s="1075"/>
      <c r="T29" s="1075"/>
      <c r="U29" s="1075"/>
      <c r="V29" s="1075">
        <v>2754</v>
      </c>
      <c r="W29" s="1075"/>
      <c r="X29" s="1075"/>
      <c r="Y29" s="1075"/>
      <c r="Z29" s="1075"/>
      <c r="AA29" s="1075">
        <v>97</v>
      </c>
      <c r="AB29" s="1075"/>
      <c r="AC29" s="1075"/>
      <c r="AD29" s="1075"/>
      <c r="AE29" s="1076"/>
      <c r="AF29" s="1050">
        <v>97</v>
      </c>
      <c r="AG29" s="1051"/>
      <c r="AH29" s="1051"/>
      <c r="AI29" s="1051"/>
      <c r="AJ29" s="1052"/>
      <c r="AK29" s="1011">
        <v>499</v>
      </c>
      <c r="AL29" s="1002"/>
      <c r="AM29" s="1002"/>
      <c r="AN29" s="1002"/>
      <c r="AO29" s="1002"/>
      <c r="AP29" s="1002" t="s">
        <v>577</v>
      </c>
      <c r="AQ29" s="1002"/>
      <c r="AR29" s="1002"/>
      <c r="AS29" s="1002"/>
      <c r="AT29" s="1002"/>
      <c r="AU29" s="1002" t="s">
        <v>577</v>
      </c>
      <c r="AV29" s="1002"/>
      <c r="AW29" s="1002"/>
      <c r="AX29" s="1002"/>
      <c r="AY29" s="1002"/>
      <c r="AZ29" s="1073" t="s">
        <v>577</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395</v>
      </c>
      <c r="C30" s="1069"/>
      <c r="D30" s="1069"/>
      <c r="E30" s="1069"/>
      <c r="F30" s="1069"/>
      <c r="G30" s="1069"/>
      <c r="H30" s="1069"/>
      <c r="I30" s="1069"/>
      <c r="J30" s="1069"/>
      <c r="K30" s="1069"/>
      <c r="L30" s="1069"/>
      <c r="M30" s="1069"/>
      <c r="N30" s="1069"/>
      <c r="O30" s="1069"/>
      <c r="P30" s="1070"/>
      <c r="Q30" s="1074">
        <v>343</v>
      </c>
      <c r="R30" s="1075"/>
      <c r="S30" s="1075"/>
      <c r="T30" s="1075"/>
      <c r="U30" s="1075"/>
      <c r="V30" s="1075">
        <v>341</v>
      </c>
      <c r="W30" s="1075"/>
      <c r="X30" s="1075"/>
      <c r="Y30" s="1075"/>
      <c r="Z30" s="1075"/>
      <c r="AA30" s="1075">
        <v>2</v>
      </c>
      <c r="AB30" s="1075"/>
      <c r="AC30" s="1075"/>
      <c r="AD30" s="1075"/>
      <c r="AE30" s="1076"/>
      <c r="AF30" s="1050">
        <v>2</v>
      </c>
      <c r="AG30" s="1051"/>
      <c r="AH30" s="1051"/>
      <c r="AI30" s="1051"/>
      <c r="AJ30" s="1052"/>
      <c r="AK30" s="1011">
        <v>98</v>
      </c>
      <c r="AL30" s="1002"/>
      <c r="AM30" s="1002"/>
      <c r="AN30" s="1002"/>
      <c r="AO30" s="1002"/>
      <c r="AP30" s="1002" t="s">
        <v>577</v>
      </c>
      <c r="AQ30" s="1002"/>
      <c r="AR30" s="1002"/>
      <c r="AS30" s="1002"/>
      <c r="AT30" s="1002"/>
      <c r="AU30" s="1002" t="s">
        <v>589</v>
      </c>
      <c r="AV30" s="1002"/>
      <c r="AW30" s="1002"/>
      <c r="AX30" s="1002"/>
      <c r="AY30" s="1002"/>
      <c r="AZ30" s="1073" t="s">
        <v>577</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396</v>
      </c>
      <c r="C31" s="1069"/>
      <c r="D31" s="1069"/>
      <c r="E31" s="1069"/>
      <c r="F31" s="1069"/>
      <c r="G31" s="1069"/>
      <c r="H31" s="1069"/>
      <c r="I31" s="1069"/>
      <c r="J31" s="1069"/>
      <c r="K31" s="1069"/>
      <c r="L31" s="1069"/>
      <c r="M31" s="1069"/>
      <c r="N31" s="1069"/>
      <c r="O31" s="1069"/>
      <c r="P31" s="1070"/>
      <c r="Q31" s="1074">
        <v>561</v>
      </c>
      <c r="R31" s="1075"/>
      <c r="S31" s="1075"/>
      <c r="T31" s="1075"/>
      <c r="U31" s="1075"/>
      <c r="V31" s="1075">
        <v>386</v>
      </c>
      <c r="W31" s="1075"/>
      <c r="X31" s="1075"/>
      <c r="Y31" s="1075"/>
      <c r="Z31" s="1075"/>
      <c r="AA31" s="1075">
        <v>175</v>
      </c>
      <c r="AB31" s="1075"/>
      <c r="AC31" s="1075"/>
      <c r="AD31" s="1075"/>
      <c r="AE31" s="1076"/>
      <c r="AF31" s="1050">
        <v>281</v>
      </c>
      <c r="AG31" s="1051"/>
      <c r="AH31" s="1051"/>
      <c r="AI31" s="1051"/>
      <c r="AJ31" s="1052"/>
      <c r="AK31" s="1011">
        <v>8</v>
      </c>
      <c r="AL31" s="1002"/>
      <c r="AM31" s="1002"/>
      <c r="AN31" s="1002"/>
      <c r="AO31" s="1002"/>
      <c r="AP31" s="1002">
        <v>1251</v>
      </c>
      <c r="AQ31" s="1002"/>
      <c r="AR31" s="1002"/>
      <c r="AS31" s="1002"/>
      <c r="AT31" s="1002"/>
      <c r="AU31" s="1002">
        <v>20</v>
      </c>
      <c r="AV31" s="1002"/>
      <c r="AW31" s="1002"/>
      <c r="AX31" s="1002"/>
      <c r="AY31" s="1002"/>
      <c r="AZ31" s="1073" t="s">
        <v>590</v>
      </c>
      <c r="BA31" s="1073"/>
      <c r="BB31" s="1073"/>
      <c r="BC31" s="1073"/>
      <c r="BD31" s="1073"/>
      <c r="BE31" s="1063" t="s">
        <v>397</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c r="C32" s="1069"/>
      <c r="D32" s="1069"/>
      <c r="E32" s="1069"/>
      <c r="F32" s="1069"/>
      <c r="G32" s="1069"/>
      <c r="H32" s="1069"/>
      <c r="I32" s="1069"/>
      <c r="J32" s="1069"/>
      <c r="K32" s="1069"/>
      <c r="L32" s="1069"/>
      <c r="M32" s="1069"/>
      <c r="N32" s="1069"/>
      <c r="O32" s="1069"/>
      <c r="P32" s="1070"/>
      <c r="Q32" s="1074"/>
      <c r="R32" s="1075"/>
      <c r="S32" s="1075"/>
      <c r="T32" s="1075"/>
      <c r="U32" s="1075"/>
      <c r="V32" s="1075"/>
      <c r="W32" s="1075"/>
      <c r="X32" s="1075"/>
      <c r="Y32" s="1075"/>
      <c r="Z32" s="1075"/>
      <c r="AA32" s="1075"/>
      <c r="AB32" s="1075"/>
      <c r="AC32" s="1075"/>
      <c r="AD32" s="1075"/>
      <c r="AE32" s="1076"/>
      <c r="AF32" s="1050"/>
      <c r="AG32" s="1051"/>
      <c r="AH32" s="1051"/>
      <c r="AI32" s="1051"/>
      <c r="AJ32" s="1052"/>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398</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381</v>
      </c>
      <c r="B63" s="975" t="s">
        <v>399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768</v>
      </c>
      <c r="AG63" s="990"/>
      <c r="AH63" s="990"/>
      <c r="AI63" s="990"/>
      <c r="AJ63" s="1061"/>
      <c r="AK63" s="1062"/>
      <c r="AL63" s="994"/>
      <c r="AM63" s="994"/>
      <c r="AN63" s="994"/>
      <c r="AO63" s="994"/>
      <c r="AP63" s="990">
        <v>1251</v>
      </c>
      <c r="AQ63" s="990"/>
      <c r="AR63" s="990"/>
      <c r="AS63" s="990"/>
      <c r="AT63" s="990"/>
      <c r="AU63" s="990">
        <v>20</v>
      </c>
      <c r="AV63" s="990"/>
      <c r="AW63" s="990"/>
      <c r="AX63" s="990"/>
      <c r="AY63" s="990"/>
      <c r="AZ63" s="1056"/>
      <c r="BA63" s="1056"/>
      <c r="BB63" s="1056"/>
      <c r="BC63" s="1056"/>
      <c r="BD63" s="1056"/>
      <c r="BE63" s="991"/>
      <c r="BF63" s="991"/>
      <c r="BG63" s="991"/>
      <c r="BH63" s="991"/>
      <c r="BI63" s="992"/>
      <c r="BJ63" s="1057" t="s">
        <v>400</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402</v>
      </c>
      <c r="B66" s="1027"/>
      <c r="C66" s="1027"/>
      <c r="D66" s="1027"/>
      <c r="E66" s="1027"/>
      <c r="F66" s="1027"/>
      <c r="G66" s="1027"/>
      <c r="H66" s="1027"/>
      <c r="I66" s="1027"/>
      <c r="J66" s="1027"/>
      <c r="K66" s="1027"/>
      <c r="L66" s="1027"/>
      <c r="M66" s="1027"/>
      <c r="N66" s="1027"/>
      <c r="O66" s="1027"/>
      <c r="P66" s="1028"/>
      <c r="Q66" s="1032" t="s">
        <v>403</v>
      </c>
      <c r="R66" s="1033"/>
      <c r="S66" s="1033"/>
      <c r="T66" s="1033"/>
      <c r="U66" s="1034"/>
      <c r="V66" s="1032" t="s">
        <v>404</v>
      </c>
      <c r="W66" s="1033"/>
      <c r="X66" s="1033"/>
      <c r="Y66" s="1033"/>
      <c r="Z66" s="1034"/>
      <c r="AA66" s="1032" t="s">
        <v>387</v>
      </c>
      <c r="AB66" s="1033"/>
      <c r="AC66" s="1033"/>
      <c r="AD66" s="1033"/>
      <c r="AE66" s="1034"/>
      <c r="AF66" s="1038" t="s">
        <v>405</v>
      </c>
      <c r="AG66" s="1039"/>
      <c r="AH66" s="1039"/>
      <c r="AI66" s="1039"/>
      <c r="AJ66" s="1040"/>
      <c r="AK66" s="1032" t="s">
        <v>406</v>
      </c>
      <c r="AL66" s="1027"/>
      <c r="AM66" s="1027"/>
      <c r="AN66" s="1027"/>
      <c r="AO66" s="1028"/>
      <c r="AP66" s="1032" t="s">
        <v>407</v>
      </c>
      <c r="AQ66" s="1033"/>
      <c r="AR66" s="1033"/>
      <c r="AS66" s="1033"/>
      <c r="AT66" s="1034"/>
      <c r="AU66" s="1032" t="s">
        <v>408</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566</v>
      </c>
      <c r="C68" s="1017"/>
      <c r="D68" s="1017"/>
      <c r="E68" s="1017"/>
      <c r="F68" s="1017"/>
      <c r="G68" s="1017"/>
      <c r="H68" s="1017"/>
      <c r="I68" s="1017"/>
      <c r="J68" s="1017"/>
      <c r="K68" s="1017"/>
      <c r="L68" s="1017"/>
      <c r="M68" s="1017"/>
      <c r="N68" s="1017"/>
      <c r="O68" s="1017"/>
      <c r="P68" s="1018"/>
      <c r="Q68" s="1019">
        <v>466</v>
      </c>
      <c r="R68" s="1013"/>
      <c r="S68" s="1013"/>
      <c r="T68" s="1013"/>
      <c r="U68" s="1013"/>
      <c r="V68" s="1013">
        <v>456</v>
      </c>
      <c r="W68" s="1013"/>
      <c r="X68" s="1013"/>
      <c r="Y68" s="1013"/>
      <c r="Z68" s="1013"/>
      <c r="AA68" s="1013">
        <v>10</v>
      </c>
      <c r="AB68" s="1013"/>
      <c r="AC68" s="1013"/>
      <c r="AD68" s="1013"/>
      <c r="AE68" s="1013"/>
      <c r="AF68" s="1013">
        <v>10</v>
      </c>
      <c r="AG68" s="1013"/>
      <c r="AH68" s="1013"/>
      <c r="AI68" s="1013"/>
      <c r="AJ68" s="1013"/>
      <c r="AK68" s="1013" t="s">
        <v>574</v>
      </c>
      <c r="AL68" s="1013"/>
      <c r="AM68" s="1013"/>
      <c r="AN68" s="1013"/>
      <c r="AO68" s="1013"/>
      <c r="AP68" s="1013" t="s">
        <v>572</v>
      </c>
      <c r="AQ68" s="1013"/>
      <c r="AR68" s="1013"/>
      <c r="AS68" s="1013"/>
      <c r="AT68" s="1013"/>
      <c r="AU68" s="1013" t="s">
        <v>507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567</v>
      </c>
      <c r="C69" s="1006"/>
      <c r="D69" s="1006"/>
      <c r="E69" s="1006"/>
      <c r="F69" s="1006"/>
      <c r="G69" s="1006"/>
      <c r="H69" s="1006"/>
      <c r="I69" s="1006"/>
      <c r="J69" s="1006"/>
      <c r="K69" s="1006"/>
      <c r="L69" s="1006"/>
      <c r="M69" s="1006"/>
      <c r="N69" s="1006"/>
      <c r="O69" s="1006"/>
      <c r="P69" s="1007"/>
      <c r="Q69" s="1008">
        <v>2</v>
      </c>
      <c r="R69" s="1002"/>
      <c r="S69" s="1002"/>
      <c r="T69" s="1002"/>
      <c r="U69" s="1002"/>
      <c r="V69" s="1002">
        <v>1</v>
      </c>
      <c r="W69" s="1002"/>
      <c r="X69" s="1002"/>
      <c r="Y69" s="1002"/>
      <c r="Z69" s="1002"/>
      <c r="AA69" s="1002">
        <v>1</v>
      </c>
      <c r="AB69" s="1002"/>
      <c r="AC69" s="1002"/>
      <c r="AD69" s="1002"/>
      <c r="AE69" s="1002"/>
      <c r="AF69" s="1002">
        <v>1</v>
      </c>
      <c r="AG69" s="1002"/>
      <c r="AH69" s="1002"/>
      <c r="AI69" s="1002"/>
      <c r="AJ69" s="1002"/>
      <c r="AK69" s="1002" t="s">
        <v>574</v>
      </c>
      <c r="AL69" s="1002"/>
      <c r="AM69" s="1002"/>
      <c r="AN69" s="1002"/>
      <c r="AO69" s="1002"/>
      <c r="AP69" s="1002" t="s">
        <v>573</v>
      </c>
      <c r="AQ69" s="1002"/>
      <c r="AR69" s="1002"/>
      <c r="AS69" s="1002"/>
      <c r="AT69" s="1002"/>
      <c r="AU69" s="1002" t="s">
        <v>507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568</v>
      </c>
      <c r="C70" s="1006"/>
      <c r="D70" s="1006"/>
      <c r="E70" s="1006"/>
      <c r="F70" s="1006"/>
      <c r="G70" s="1006"/>
      <c r="H70" s="1006"/>
      <c r="I70" s="1006"/>
      <c r="J70" s="1006"/>
      <c r="K70" s="1006"/>
      <c r="L70" s="1006"/>
      <c r="M70" s="1006"/>
      <c r="N70" s="1006"/>
      <c r="O70" s="1006"/>
      <c r="P70" s="1007"/>
      <c r="Q70" s="1008">
        <v>5824</v>
      </c>
      <c r="R70" s="1002"/>
      <c r="S70" s="1002"/>
      <c r="T70" s="1002"/>
      <c r="U70" s="1002"/>
      <c r="V70" s="1002">
        <v>5816</v>
      </c>
      <c r="W70" s="1002"/>
      <c r="X70" s="1002"/>
      <c r="Y70" s="1002"/>
      <c r="Z70" s="1002"/>
      <c r="AA70" s="1002">
        <v>8</v>
      </c>
      <c r="AB70" s="1002"/>
      <c r="AC70" s="1002"/>
      <c r="AD70" s="1002"/>
      <c r="AE70" s="1002"/>
      <c r="AF70" s="1002">
        <v>8</v>
      </c>
      <c r="AG70" s="1002"/>
      <c r="AH70" s="1002"/>
      <c r="AI70" s="1002"/>
      <c r="AJ70" s="1002"/>
      <c r="AK70" s="1002">
        <v>82</v>
      </c>
      <c r="AL70" s="1002"/>
      <c r="AM70" s="1002"/>
      <c r="AN70" s="1002"/>
      <c r="AO70" s="1002"/>
      <c r="AP70" s="1002" t="s">
        <v>574</v>
      </c>
      <c r="AQ70" s="1002"/>
      <c r="AR70" s="1002"/>
      <c r="AS70" s="1002"/>
      <c r="AT70" s="1002"/>
      <c r="AU70" s="1002" t="s">
        <v>507</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569</v>
      </c>
      <c r="C71" s="1006"/>
      <c r="D71" s="1006"/>
      <c r="E71" s="1006"/>
      <c r="F71" s="1006"/>
      <c r="G71" s="1006"/>
      <c r="H71" s="1006"/>
      <c r="I71" s="1006"/>
      <c r="J71" s="1006"/>
      <c r="K71" s="1006"/>
      <c r="L71" s="1006"/>
      <c r="M71" s="1006"/>
      <c r="N71" s="1006"/>
      <c r="O71" s="1006"/>
      <c r="P71" s="1007"/>
      <c r="Q71" s="1008">
        <v>127</v>
      </c>
      <c r="R71" s="1002"/>
      <c r="S71" s="1002"/>
      <c r="T71" s="1002"/>
      <c r="U71" s="1002"/>
      <c r="V71" s="1002">
        <v>61</v>
      </c>
      <c r="W71" s="1002"/>
      <c r="X71" s="1002"/>
      <c r="Y71" s="1002"/>
      <c r="Z71" s="1002"/>
      <c r="AA71" s="1002">
        <v>66</v>
      </c>
      <c r="AB71" s="1002"/>
      <c r="AC71" s="1002"/>
      <c r="AD71" s="1002"/>
      <c r="AE71" s="1002"/>
      <c r="AF71" s="1002">
        <v>66</v>
      </c>
      <c r="AG71" s="1002"/>
      <c r="AH71" s="1002"/>
      <c r="AI71" s="1002"/>
      <c r="AJ71" s="1002"/>
      <c r="AK71" s="1002" t="s">
        <v>576</v>
      </c>
      <c r="AL71" s="1002"/>
      <c r="AM71" s="1002"/>
      <c r="AN71" s="1002"/>
      <c r="AO71" s="1002"/>
      <c r="AP71" s="1002" t="s">
        <v>573</v>
      </c>
      <c r="AQ71" s="1002"/>
      <c r="AR71" s="1002"/>
      <c r="AS71" s="1002"/>
      <c r="AT71" s="1002"/>
      <c r="AU71" s="1002" t="s">
        <v>507</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570</v>
      </c>
      <c r="C72" s="1006"/>
      <c r="D72" s="1006"/>
      <c r="E72" s="1006"/>
      <c r="F72" s="1006"/>
      <c r="G72" s="1006"/>
      <c r="H72" s="1006"/>
      <c r="I72" s="1006"/>
      <c r="J72" s="1006"/>
      <c r="K72" s="1006"/>
      <c r="L72" s="1006"/>
      <c r="M72" s="1006"/>
      <c r="N72" s="1006"/>
      <c r="O72" s="1006"/>
      <c r="P72" s="1007"/>
      <c r="Q72" s="1008">
        <v>844</v>
      </c>
      <c r="R72" s="1002"/>
      <c r="S72" s="1002"/>
      <c r="T72" s="1002"/>
      <c r="U72" s="1002"/>
      <c r="V72" s="1002">
        <v>839</v>
      </c>
      <c r="W72" s="1002"/>
      <c r="X72" s="1002"/>
      <c r="Y72" s="1002"/>
      <c r="Z72" s="1002"/>
      <c r="AA72" s="1002">
        <v>5</v>
      </c>
      <c r="AB72" s="1002"/>
      <c r="AC72" s="1002"/>
      <c r="AD72" s="1002"/>
      <c r="AE72" s="1002"/>
      <c r="AF72" s="1002">
        <v>5</v>
      </c>
      <c r="AG72" s="1002"/>
      <c r="AH72" s="1002"/>
      <c r="AI72" s="1002"/>
      <c r="AJ72" s="1002"/>
      <c r="AK72" s="1002">
        <v>7</v>
      </c>
      <c r="AL72" s="1002"/>
      <c r="AM72" s="1002"/>
      <c r="AN72" s="1002"/>
      <c r="AO72" s="1002"/>
      <c r="AP72" s="1002" t="s">
        <v>575</v>
      </c>
      <c r="AQ72" s="1002"/>
      <c r="AR72" s="1002"/>
      <c r="AS72" s="1002"/>
      <c r="AT72" s="1002"/>
      <c r="AU72" s="1002" t="s">
        <v>507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571</v>
      </c>
      <c r="C73" s="1006"/>
      <c r="D73" s="1006"/>
      <c r="E73" s="1006"/>
      <c r="F73" s="1006"/>
      <c r="G73" s="1006"/>
      <c r="H73" s="1006"/>
      <c r="I73" s="1006"/>
      <c r="J73" s="1006"/>
      <c r="K73" s="1006"/>
      <c r="L73" s="1006"/>
      <c r="M73" s="1006"/>
      <c r="N73" s="1006"/>
      <c r="O73" s="1006"/>
      <c r="P73" s="1007"/>
      <c r="Q73" s="1008">
        <v>130938</v>
      </c>
      <c r="R73" s="1002"/>
      <c r="S73" s="1002"/>
      <c r="T73" s="1002"/>
      <c r="U73" s="1002"/>
      <c r="V73" s="1002">
        <v>123520</v>
      </c>
      <c r="W73" s="1002"/>
      <c r="X73" s="1002"/>
      <c r="Y73" s="1002"/>
      <c r="Z73" s="1002"/>
      <c r="AA73" s="1002">
        <v>7418</v>
      </c>
      <c r="AB73" s="1002"/>
      <c r="AC73" s="1002"/>
      <c r="AD73" s="1002"/>
      <c r="AE73" s="1002"/>
      <c r="AF73" s="1002">
        <v>7418</v>
      </c>
      <c r="AG73" s="1002"/>
      <c r="AH73" s="1002"/>
      <c r="AI73" s="1002"/>
      <c r="AJ73" s="1002"/>
      <c r="AK73" s="1002" t="s">
        <v>576</v>
      </c>
      <c r="AL73" s="1002"/>
      <c r="AM73" s="1002"/>
      <c r="AN73" s="1002"/>
      <c r="AO73" s="1002"/>
      <c r="AP73" s="1002" t="s">
        <v>573</v>
      </c>
      <c r="AQ73" s="1002"/>
      <c r="AR73" s="1002"/>
      <c r="AS73" s="1002"/>
      <c r="AT73" s="1002"/>
      <c r="AU73" s="1002" t="s">
        <v>507</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381</v>
      </c>
      <c r="B88" s="975" t="s">
        <v>409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7508</v>
      </c>
      <c r="AG88" s="990"/>
      <c r="AH88" s="990"/>
      <c r="AI88" s="990"/>
      <c r="AJ88" s="990"/>
      <c r="AK88" s="994"/>
      <c r="AL88" s="994"/>
      <c r="AM88" s="994"/>
      <c r="AN88" s="994"/>
      <c r="AO88" s="994"/>
      <c r="AP88" s="990" t="s">
        <v>581</v>
      </c>
      <c r="AQ88" s="990"/>
      <c r="AR88" s="990"/>
      <c r="AS88" s="990"/>
      <c r="AT88" s="990"/>
      <c r="AU88" s="990" t="s">
        <v>581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410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v>
      </c>
      <c r="CS102" s="982"/>
      <c r="CT102" s="982"/>
      <c r="CU102" s="982"/>
      <c r="CV102" s="983"/>
      <c r="CW102" s="981" t="s">
        <v>582</v>
      </c>
      <c r="CX102" s="982"/>
      <c r="CY102" s="982"/>
      <c r="CZ102" s="982"/>
      <c r="DA102" s="983"/>
      <c r="DB102" s="981" t="s">
        <v>583</v>
      </c>
      <c r="DC102" s="982"/>
      <c r="DD102" s="982"/>
      <c r="DE102" s="982"/>
      <c r="DF102" s="983"/>
      <c r="DG102" s="981" t="s">
        <v>583</v>
      </c>
      <c r="DH102" s="982"/>
      <c r="DI102" s="982"/>
      <c r="DJ102" s="982"/>
      <c r="DK102" s="983"/>
      <c r="DL102" s="981" t="s">
        <v>583</v>
      </c>
      <c r="DM102" s="982"/>
      <c r="DN102" s="982"/>
      <c r="DO102" s="982"/>
      <c r="DP102" s="983"/>
      <c r="DQ102" s="981" t="s">
        <v>581</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299</v>
      </c>
      <c r="AG109" s="925"/>
      <c r="AH109" s="925"/>
      <c r="AI109" s="925"/>
      <c r="AJ109" s="926"/>
      <c r="AK109" s="927" t="s">
        <v>298</v>
      </c>
      <c r="AL109" s="925"/>
      <c r="AM109" s="925"/>
      <c r="AN109" s="925"/>
      <c r="AO109" s="926"/>
      <c r="AP109" s="927" t="s">
        <v>419</v>
      </c>
      <c r="AQ109" s="925"/>
      <c r="AR109" s="925"/>
      <c r="AS109" s="925"/>
      <c r="AT109" s="956"/>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299</v>
      </c>
      <c r="BW109" s="925"/>
      <c r="BX109" s="925"/>
      <c r="BY109" s="925"/>
      <c r="BZ109" s="926"/>
      <c r="CA109" s="927" t="s">
        <v>298</v>
      </c>
      <c r="CB109" s="925"/>
      <c r="CC109" s="925"/>
      <c r="CD109" s="925"/>
      <c r="CE109" s="926"/>
      <c r="CF109" s="963" t="s">
        <v>419</v>
      </c>
      <c r="CG109" s="963"/>
      <c r="CH109" s="963"/>
      <c r="CI109" s="963"/>
      <c r="CJ109" s="963"/>
      <c r="CK109" s="927" t="s">
        <v>420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299</v>
      </c>
      <c r="DM109" s="925"/>
      <c r="DN109" s="925"/>
      <c r="DO109" s="925"/>
      <c r="DP109" s="926"/>
      <c r="DQ109" s="927" t="s">
        <v>298</v>
      </c>
      <c r="DR109" s="925"/>
      <c r="DS109" s="925"/>
      <c r="DT109" s="925"/>
      <c r="DU109" s="926"/>
      <c r="DV109" s="927" t="s">
        <v>419</v>
      </c>
      <c r="DW109" s="925"/>
      <c r="DX109" s="925"/>
      <c r="DY109" s="925"/>
      <c r="DZ109" s="956"/>
    </row>
    <row r="110" spans="1:131" s="226" customFormat="1" ht="26.25" customHeight="1">
      <c r="A110" s="827" t="s">
        <v>421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817547</v>
      </c>
      <c r="AB110" s="918"/>
      <c r="AC110" s="918"/>
      <c r="AD110" s="918"/>
      <c r="AE110" s="919"/>
      <c r="AF110" s="920">
        <v>814637</v>
      </c>
      <c r="AG110" s="918"/>
      <c r="AH110" s="918"/>
      <c r="AI110" s="918"/>
      <c r="AJ110" s="919"/>
      <c r="AK110" s="920">
        <v>813232</v>
      </c>
      <c r="AL110" s="918"/>
      <c r="AM110" s="918"/>
      <c r="AN110" s="918"/>
      <c r="AO110" s="919"/>
      <c r="AP110" s="921">
        <v>15.7</v>
      </c>
      <c r="AQ110" s="922"/>
      <c r="AR110" s="922"/>
      <c r="AS110" s="922"/>
      <c r="AT110" s="923"/>
      <c r="AU110" s="957" t="s">
        <v>67</v>
      </c>
      <c r="AV110" s="958"/>
      <c r="AW110" s="958"/>
      <c r="AX110" s="958"/>
      <c r="AY110" s="958"/>
      <c r="AZ110" s="883" t="s">
        <v>422</v>
      </c>
      <c r="BA110" s="828"/>
      <c r="BB110" s="828"/>
      <c r="BC110" s="828"/>
      <c r="BD110" s="828"/>
      <c r="BE110" s="828"/>
      <c r="BF110" s="828"/>
      <c r="BG110" s="828"/>
      <c r="BH110" s="828"/>
      <c r="BI110" s="828"/>
      <c r="BJ110" s="828"/>
      <c r="BK110" s="828"/>
      <c r="BL110" s="828"/>
      <c r="BM110" s="828"/>
      <c r="BN110" s="828"/>
      <c r="BO110" s="828"/>
      <c r="BP110" s="829"/>
      <c r="BQ110" s="884">
        <v>5704804</v>
      </c>
      <c r="BR110" s="865"/>
      <c r="BS110" s="865"/>
      <c r="BT110" s="865"/>
      <c r="BU110" s="865"/>
      <c r="BV110" s="865">
        <v>5616898</v>
      </c>
      <c r="BW110" s="865"/>
      <c r="BX110" s="865"/>
      <c r="BY110" s="865"/>
      <c r="BZ110" s="865"/>
      <c r="CA110" s="865">
        <v>5287797</v>
      </c>
      <c r="CB110" s="865"/>
      <c r="CC110" s="865"/>
      <c r="CD110" s="865"/>
      <c r="CE110" s="865"/>
      <c r="CF110" s="889">
        <v>102.2</v>
      </c>
      <c r="CG110" s="890"/>
      <c r="CH110" s="890"/>
      <c r="CI110" s="890"/>
      <c r="CJ110" s="890"/>
      <c r="CK110" s="953" t="s">
        <v>423</v>
      </c>
      <c r="CL110" s="839"/>
      <c r="CM110" s="914" t="s">
        <v>424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425</v>
      </c>
      <c r="DH110" s="865"/>
      <c r="DI110" s="865"/>
      <c r="DJ110" s="865"/>
      <c r="DK110" s="865"/>
      <c r="DL110" s="865" t="s">
        <v>425</v>
      </c>
      <c r="DM110" s="865"/>
      <c r="DN110" s="865"/>
      <c r="DO110" s="865"/>
      <c r="DP110" s="865"/>
      <c r="DQ110" s="865" t="s">
        <v>425</v>
      </c>
      <c r="DR110" s="865"/>
      <c r="DS110" s="865"/>
      <c r="DT110" s="865"/>
      <c r="DU110" s="865"/>
      <c r="DV110" s="866" t="s">
        <v>122</v>
      </c>
      <c r="DW110" s="866"/>
      <c r="DX110" s="866"/>
      <c r="DY110" s="866"/>
      <c r="DZ110" s="867"/>
    </row>
    <row r="111" spans="1:131" s="226" customFormat="1" ht="26.25" customHeight="1">
      <c r="A111" s="794" t="s">
        <v>426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425</v>
      </c>
      <c r="AB111" s="946"/>
      <c r="AC111" s="946"/>
      <c r="AD111" s="946"/>
      <c r="AE111" s="947"/>
      <c r="AF111" s="948" t="s">
        <v>425</v>
      </c>
      <c r="AG111" s="946"/>
      <c r="AH111" s="946"/>
      <c r="AI111" s="946"/>
      <c r="AJ111" s="947"/>
      <c r="AK111" s="948" t="s">
        <v>425</v>
      </c>
      <c r="AL111" s="946"/>
      <c r="AM111" s="946"/>
      <c r="AN111" s="946"/>
      <c r="AO111" s="947"/>
      <c r="AP111" s="949" t="s">
        <v>425</v>
      </c>
      <c r="AQ111" s="950"/>
      <c r="AR111" s="950"/>
      <c r="AS111" s="950"/>
      <c r="AT111" s="951"/>
      <c r="AU111" s="959"/>
      <c r="AV111" s="960"/>
      <c r="AW111" s="960"/>
      <c r="AX111" s="960"/>
      <c r="AY111" s="960"/>
      <c r="AZ111" s="835" t="s">
        <v>427</v>
      </c>
      <c r="BA111" s="770"/>
      <c r="BB111" s="770"/>
      <c r="BC111" s="770"/>
      <c r="BD111" s="770"/>
      <c r="BE111" s="770"/>
      <c r="BF111" s="770"/>
      <c r="BG111" s="770"/>
      <c r="BH111" s="770"/>
      <c r="BI111" s="770"/>
      <c r="BJ111" s="770"/>
      <c r="BK111" s="770"/>
      <c r="BL111" s="770"/>
      <c r="BM111" s="770"/>
      <c r="BN111" s="770"/>
      <c r="BO111" s="770"/>
      <c r="BP111" s="771"/>
      <c r="BQ111" s="836" t="s">
        <v>428</v>
      </c>
      <c r="BR111" s="837"/>
      <c r="BS111" s="837"/>
      <c r="BT111" s="837"/>
      <c r="BU111" s="837"/>
      <c r="BV111" s="837" t="s">
        <v>428</v>
      </c>
      <c r="BW111" s="837"/>
      <c r="BX111" s="837"/>
      <c r="BY111" s="837"/>
      <c r="BZ111" s="837"/>
      <c r="CA111" s="837" t="s">
        <v>429</v>
      </c>
      <c r="CB111" s="837"/>
      <c r="CC111" s="837"/>
      <c r="CD111" s="837"/>
      <c r="CE111" s="837"/>
      <c r="CF111" s="898" t="s">
        <v>428</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122</v>
      </c>
      <c r="DH111" s="837"/>
      <c r="DI111" s="837"/>
      <c r="DJ111" s="837"/>
      <c r="DK111" s="837"/>
      <c r="DL111" s="837" t="s">
        <v>429</v>
      </c>
      <c r="DM111" s="837"/>
      <c r="DN111" s="837"/>
      <c r="DO111" s="837"/>
      <c r="DP111" s="837"/>
      <c r="DQ111" s="837" t="s">
        <v>428</v>
      </c>
      <c r="DR111" s="837"/>
      <c r="DS111" s="837"/>
      <c r="DT111" s="837"/>
      <c r="DU111" s="837"/>
      <c r="DV111" s="814" t="s">
        <v>429</v>
      </c>
      <c r="DW111" s="814"/>
      <c r="DX111" s="814"/>
      <c r="DY111" s="814"/>
      <c r="DZ111" s="815"/>
    </row>
    <row r="112" spans="1:131" s="226" customFormat="1" ht="26.25" customHeight="1">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433</v>
      </c>
      <c r="AB112" s="800"/>
      <c r="AC112" s="800"/>
      <c r="AD112" s="800"/>
      <c r="AE112" s="801"/>
      <c r="AF112" s="802" t="s">
        <v>433</v>
      </c>
      <c r="AG112" s="800"/>
      <c r="AH112" s="800"/>
      <c r="AI112" s="800"/>
      <c r="AJ112" s="801"/>
      <c r="AK112" s="802" t="s">
        <v>433</v>
      </c>
      <c r="AL112" s="800"/>
      <c r="AM112" s="800"/>
      <c r="AN112" s="800"/>
      <c r="AO112" s="801"/>
      <c r="AP112" s="847" t="s">
        <v>122</v>
      </c>
      <c r="AQ112" s="848"/>
      <c r="AR112" s="848"/>
      <c r="AS112" s="848"/>
      <c r="AT112" s="849"/>
      <c r="AU112" s="959"/>
      <c r="AV112" s="960"/>
      <c r="AW112" s="960"/>
      <c r="AX112" s="960"/>
      <c r="AY112" s="960"/>
      <c r="AZ112" s="835" t="s">
        <v>434</v>
      </c>
      <c r="BA112" s="770"/>
      <c r="BB112" s="770"/>
      <c r="BC112" s="770"/>
      <c r="BD112" s="770"/>
      <c r="BE112" s="770"/>
      <c r="BF112" s="770"/>
      <c r="BG112" s="770"/>
      <c r="BH112" s="770"/>
      <c r="BI112" s="770"/>
      <c r="BJ112" s="770"/>
      <c r="BK112" s="770"/>
      <c r="BL112" s="770"/>
      <c r="BM112" s="770"/>
      <c r="BN112" s="770"/>
      <c r="BO112" s="770"/>
      <c r="BP112" s="771"/>
      <c r="BQ112" s="836">
        <v>28879</v>
      </c>
      <c r="BR112" s="837"/>
      <c r="BS112" s="837"/>
      <c r="BT112" s="837"/>
      <c r="BU112" s="837"/>
      <c r="BV112" s="837">
        <v>22895</v>
      </c>
      <c r="BW112" s="837"/>
      <c r="BX112" s="837"/>
      <c r="BY112" s="837"/>
      <c r="BZ112" s="837"/>
      <c r="CA112" s="837">
        <v>20018</v>
      </c>
      <c r="CB112" s="837"/>
      <c r="CC112" s="837"/>
      <c r="CD112" s="837"/>
      <c r="CE112" s="837"/>
      <c r="CF112" s="898">
        <v>0.4</v>
      </c>
      <c r="CG112" s="899"/>
      <c r="CH112" s="899"/>
      <c r="CI112" s="899"/>
      <c r="CJ112" s="899"/>
      <c r="CK112" s="954"/>
      <c r="CL112" s="841"/>
      <c r="CM112" s="844" t="s">
        <v>435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428</v>
      </c>
      <c r="DH112" s="837"/>
      <c r="DI112" s="837"/>
      <c r="DJ112" s="837"/>
      <c r="DK112" s="837"/>
      <c r="DL112" s="837" t="s">
        <v>436</v>
      </c>
      <c r="DM112" s="837"/>
      <c r="DN112" s="837"/>
      <c r="DO112" s="837"/>
      <c r="DP112" s="837"/>
      <c r="DQ112" s="837" t="s">
        <v>122</v>
      </c>
      <c r="DR112" s="837"/>
      <c r="DS112" s="837"/>
      <c r="DT112" s="837"/>
      <c r="DU112" s="837"/>
      <c r="DV112" s="814" t="s">
        <v>429</v>
      </c>
      <c r="DW112" s="814"/>
      <c r="DX112" s="814"/>
      <c r="DY112" s="814"/>
      <c r="DZ112" s="815"/>
    </row>
    <row r="113" spans="1:130" s="226" customFormat="1" ht="26.25" customHeight="1">
      <c r="A113" s="941"/>
      <c r="B113" s="942"/>
      <c r="C113" s="770" t="s">
        <v>437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3710</v>
      </c>
      <c r="AB113" s="946"/>
      <c r="AC113" s="946"/>
      <c r="AD113" s="946"/>
      <c r="AE113" s="947"/>
      <c r="AF113" s="948">
        <v>3604</v>
      </c>
      <c r="AG113" s="946"/>
      <c r="AH113" s="946"/>
      <c r="AI113" s="946"/>
      <c r="AJ113" s="947"/>
      <c r="AK113" s="948">
        <v>3871</v>
      </c>
      <c r="AL113" s="946"/>
      <c r="AM113" s="946"/>
      <c r="AN113" s="946"/>
      <c r="AO113" s="947"/>
      <c r="AP113" s="949">
        <v>0.1</v>
      </c>
      <c r="AQ113" s="950"/>
      <c r="AR113" s="950"/>
      <c r="AS113" s="950"/>
      <c r="AT113" s="951"/>
      <c r="AU113" s="959"/>
      <c r="AV113" s="960"/>
      <c r="AW113" s="960"/>
      <c r="AX113" s="960"/>
      <c r="AY113" s="960"/>
      <c r="AZ113" s="835" t="s">
        <v>438</v>
      </c>
      <c r="BA113" s="770"/>
      <c r="BB113" s="770"/>
      <c r="BC113" s="770"/>
      <c r="BD113" s="770"/>
      <c r="BE113" s="770"/>
      <c r="BF113" s="770"/>
      <c r="BG113" s="770"/>
      <c r="BH113" s="770"/>
      <c r="BI113" s="770"/>
      <c r="BJ113" s="770"/>
      <c r="BK113" s="770"/>
      <c r="BL113" s="770"/>
      <c r="BM113" s="770"/>
      <c r="BN113" s="770"/>
      <c r="BO113" s="770"/>
      <c r="BP113" s="771"/>
      <c r="BQ113" s="836" t="s">
        <v>439</v>
      </c>
      <c r="BR113" s="837"/>
      <c r="BS113" s="837"/>
      <c r="BT113" s="837"/>
      <c r="BU113" s="837"/>
      <c r="BV113" s="837" t="s">
        <v>428</v>
      </c>
      <c r="BW113" s="837"/>
      <c r="BX113" s="837"/>
      <c r="BY113" s="837"/>
      <c r="BZ113" s="837"/>
      <c r="CA113" s="837" t="s">
        <v>436</v>
      </c>
      <c r="CB113" s="837"/>
      <c r="CC113" s="837"/>
      <c r="CD113" s="837"/>
      <c r="CE113" s="837"/>
      <c r="CF113" s="898" t="s">
        <v>429</v>
      </c>
      <c r="CG113" s="899"/>
      <c r="CH113" s="899"/>
      <c r="CI113" s="899"/>
      <c r="CJ113" s="899"/>
      <c r="CK113" s="954"/>
      <c r="CL113" s="841"/>
      <c r="CM113" s="844" t="s">
        <v>440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400</v>
      </c>
      <c r="DH113" s="800"/>
      <c r="DI113" s="800"/>
      <c r="DJ113" s="800"/>
      <c r="DK113" s="801"/>
      <c r="DL113" s="802" t="s">
        <v>429</v>
      </c>
      <c r="DM113" s="800"/>
      <c r="DN113" s="800"/>
      <c r="DO113" s="800"/>
      <c r="DP113" s="801"/>
      <c r="DQ113" s="802" t="s">
        <v>400</v>
      </c>
      <c r="DR113" s="800"/>
      <c r="DS113" s="800"/>
      <c r="DT113" s="800"/>
      <c r="DU113" s="801"/>
      <c r="DV113" s="847" t="s">
        <v>429</v>
      </c>
      <c r="DW113" s="848"/>
      <c r="DX113" s="848"/>
      <c r="DY113" s="848"/>
      <c r="DZ113" s="849"/>
    </row>
    <row r="114" spans="1:130" s="226" customFormat="1" ht="26.25" customHeight="1">
      <c r="A114" s="941"/>
      <c r="B114" s="942"/>
      <c r="C114" s="770" t="s">
        <v>441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400</v>
      </c>
      <c r="AB114" s="800"/>
      <c r="AC114" s="800"/>
      <c r="AD114" s="800"/>
      <c r="AE114" s="801"/>
      <c r="AF114" s="802" t="s">
        <v>428</v>
      </c>
      <c r="AG114" s="800"/>
      <c r="AH114" s="800"/>
      <c r="AI114" s="800"/>
      <c r="AJ114" s="801"/>
      <c r="AK114" s="802" t="s">
        <v>429</v>
      </c>
      <c r="AL114" s="800"/>
      <c r="AM114" s="800"/>
      <c r="AN114" s="800"/>
      <c r="AO114" s="801"/>
      <c r="AP114" s="847" t="s">
        <v>433</v>
      </c>
      <c r="AQ114" s="848"/>
      <c r="AR114" s="848"/>
      <c r="AS114" s="848"/>
      <c r="AT114" s="849"/>
      <c r="AU114" s="959"/>
      <c r="AV114" s="960"/>
      <c r="AW114" s="960"/>
      <c r="AX114" s="960"/>
      <c r="AY114" s="960"/>
      <c r="AZ114" s="835" t="s">
        <v>442</v>
      </c>
      <c r="BA114" s="770"/>
      <c r="BB114" s="770"/>
      <c r="BC114" s="770"/>
      <c r="BD114" s="770"/>
      <c r="BE114" s="770"/>
      <c r="BF114" s="770"/>
      <c r="BG114" s="770"/>
      <c r="BH114" s="770"/>
      <c r="BI114" s="770"/>
      <c r="BJ114" s="770"/>
      <c r="BK114" s="770"/>
      <c r="BL114" s="770"/>
      <c r="BM114" s="770"/>
      <c r="BN114" s="770"/>
      <c r="BO114" s="770"/>
      <c r="BP114" s="771"/>
      <c r="BQ114" s="836">
        <v>1542847</v>
      </c>
      <c r="BR114" s="837"/>
      <c r="BS114" s="837"/>
      <c r="BT114" s="837"/>
      <c r="BU114" s="837"/>
      <c r="BV114" s="837">
        <v>1244374</v>
      </c>
      <c r="BW114" s="837"/>
      <c r="BX114" s="837"/>
      <c r="BY114" s="837"/>
      <c r="BZ114" s="837"/>
      <c r="CA114" s="837">
        <v>1192967</v>
      </c>
      <c r="CB114" s="837"/>
      <c r="CC114" s="837"/>
      <c r="CD114" s="837"/>
      <c r="CE114" s="837"/>
      <c r="CF114" s="898">
        <v>23.1</v>
      </c>
      <c r="CG114" s="899"/>
      <c r="CH114" s="899"/>
      <c r="CI114" s="899"/>
      <c r="CJ114" s="899"/>
      <c r="CK114" s="954"/>
      <c r="CL114" s="841"/>
      <c r="CM114" s="844" t="s">
        <v>443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436</v>
      </c>
      <c r="DH114" s="800"/>
      <c r="DI114" s="800"/>
      <c r="DJ114" s="800"/>
      <c r="DK114" s="801"/>
      <c r="DL114" s="802" t="s">
        <v>429</v>
      </c>
      <c r="DM114" s="800"/>
      <c r="DN114" s="800"/>
      <c r="DO114" s="800"/>
      <c r="DP114" s="801"/>
      <c r="DQ114" s="802" t="s">
        <v>436</v>
      </c>
      <c r="DR114" s="800"/>
      <c r="DS114" s="800"/>
      <c r="DT114" s="800"/>
      <c r="DU114" s="801"/>
      <c r="DV114" s="847" t="s">
        <v>444</v>
      </c>
      <c r="DW114" s="848"/>
      <c r="DX114" s="848"/>
      <c r="DY114" s="848"/>
      <c r="DZ114" s="849"/>
    </row>
    <row r="115" spans="1:130" s="226" customFormat="1" ht="26.25" customHeight="1">
      <c r="A115" s="941"/>
      <c r="B115" s="942"/>
      <c r="C115" s="770" t="s">
        <v>445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444</v>
      </c>
      <c r="AB115" s="946"/>
      <c r="AC115" s="946"/>
      <c r="AD115" s="946"/>
      <c r="AE115" s="947"/>
      <c r="AF115" s="948" t="s">
        <v>444</v>
      </c>
      <c r="AG115" s="946"/>
      <c r="AH115" s="946"/>
      <c r="AI115" s="946"/>
      <c r="AJ115" s="947"/>
      <c r="AK115" s="948" t="s">
        <v>436</v>
      </c>
      <c r="AL115" s="946"/>
      <c r="AM115" s="946"/>
      <c r="AN115" s="946"/>
      <c r="AO115" s="947"/>
      <c r="AP115" s="949" t="s">
        <v>433</v>
      </c>
      <c r="AQ115" s="950"/>
      <c r="AR115" s="950"/>
      <c r="AS115" s="950"/>
      <c r="AT115" s="951"/>
      <c r="AU115" s="959"/>
      <c r="AV115" s="960"/>
      <c r="AW115" s="960"/>
      <c r="AX115" s="960"/>
      <c r="AY115" s="960"/>
      <c r="AZ115" s="835" t="s">
        <v>446</v>
      </c>
      <c r="BA115" s="770"/>
      <c r="BB115" s="770"/>
      <c r="BC115" s="770"/>
      <c r="BD115" s="770"/>
      <c r="BE115" s="770"/>
      <c r="BF115" s="770"/>
      <c r="BG115" s="770"/>
      <c r="BH115" s="770"/>
      <c r="BI115" s="770"/>
      <c r="BJ115" s="770"/>
      <c r="BK115" s="770"/>
      <c r="BL115" s="770"/>
      <c r="BM115" s="770"/>
      <c r="BN115" s="770"/>
      <c r="BO115" s="770"/>
      <c r="BP115" s="771"/>
      <c r="BQ115" s="836" t="s">
        <v>436</v>
      </c>
      <c r="BR115" s="837"/>
      <c r="BS115" s="837"/>
      <c r="BT115" s="837"/>
      <c r="BU115" s="837"/>
      <c r="BV115" s="837" t="s">
        <v>433</v>
      </c>
      <c r="BW115" s="837"/>
      <c r="BX115" s="837"/>
      <c r="BY115" s="837"/>
      <c r="BZ115" s="837"/>
      <c r="CA115" s="837" t="s">
        <v>433</v>
      </c>
      <c r="CB115" s="837"/>
      <c r="CC115" s="837"/>
      <c r="CD115" s="837"/>
      <c r="CE115" s="837"/>
      <c r="CF115" s="898" t="s">
        <v>428</v>
      </c>
      <c r="CG115" s="899"/>
      <c r="CH115" s="899"/>
      <c r="CI115" s="899"/>
      <c r="CJ115" s="899"/>
      <c r="CK115" s="954"/>
      <c r="CL115" s="841"/>
      <c r="CM115" s="835" t="s">
        <v>447</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436</v>
      </c>
      <c r="DH115" s="800"/>
      <c r="DI115" s="800"/>
      <c r="DJ115" s="800"/>
      <c r="DK115" s="801"/>
      <c r="DL115" s="802" t="s">
        <v>448</v>
      </c>
      <c r="DM115" s="800"/>
      <c r="DN115" s="800"/>
      <c r="DO115" s="800"/>
      <c r="DP115" s="801"/>
      <c r="DQ115" s="802" t="s">
        <v>436</v>
      </c>
      <c r="DR115" s="800"/>
      <c r="DS115" s="800"/>
      <c r="DT115" s="800"/>
      <c r="DU115" s="801"/>
      <c r="DV115" s="847" t="s">
        <v>428</v>
      </c>
      <c r="DW115" s="848"/>
      <c r="DX115" s="848"/>
      <c r="DY115" s="848"/>
      <c r="DZ115" s="849"/>
    </row>
    <row r="116" spans="1:130" s="226" customFormat="1" ht="26.25" customHeight="1">
      <c r="A116" s="943"/>
      <c r="B116" s="944"/>
      <c r="C116" s="903" t="s">
        <v>449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122</v>
      </c>
      <c r="AB116" s="800"/>
      <c r="AC116" s="800"/>
      <c r="AD116" s="800"/>
      <c r="AE116" s="801"/>
      <c r="AF116" s="802" t="s">
        <v>429</v>
      </c>
      <c r="AG116" s="800"/>
      <c r="AH116" s="800"/>
      <c r="AI116" s="800"/>
      <c r="AJ116" s="801"/>
      <c r="AK116" s="802" t="s">
        <v>428</v>
      </c>
      <c r="AL116" s="800"/>
      <c r="AM116" s="800"/>
      <c r="AN116" s="800"/>
      <c r="AO116" s="801"/>
      <c r="AP116" s="847" t="s">
        <v>122</v>
      </c>
      <c r="AQ116" s="848"/>
      <c r="AR116" s="848"/>
      <c r="AS116" s="848"/>
      <c r="AT116" s="849"/>
      <c r="AU116" s="959"/>
      <c r="AV116" s="960"/>
      <c r="AW116" s="960"/>
      <c r="AX116" s="960"/>
      <c r="AY116" s="960"/>
      <c r="AZ116" s="886" t="s">
        <v>450</v>
      </c>
      <c r="BA116" s="887"/>
      <c r="BB116" s="887"/>
      <c r="BC116" s="887"/>
      <c r="BD116" s="887"/>
      <c r="BE116" s="887"/>
      <c r="BF116" s="887"/>
      <c r="BG116" s="887"/>
      <c r="BH116" s="887"/>
      <c r="BI116" s="887"/>
      <c r="BJ116" s="887"/>
      <c r="BK116" s="887"/>
      <c r="BL116" s="887"/>
      <c r="BM116" s="887"/>
      <c r="BN116" s="887"/>
      <c r="BO116" s="887"/>
      <c r="BP116" s="888"/>
      <c r="BQ116" s="836" t="s">
        <v>439</v>
      </c>
      <c r="BR116" s="837"/>
      <c r="BS116" s="837"/>
      <c r="BT116" s="837"/>
      <c r="BU116" s="837"/>
      <c r="BV116" s="837" t="s">
        <v>429</v>
      </c>
      <c r="BW116" s="837"/>
      <c r="BX116" s="837"/>
      <c r="BY116" s="837"/>
      <c r="BZ116" s="837"/>
      <c r="CA116" s="837" t="s">
        <v>429</v>
      </c>
      <c r="CB116" s="837"/>
      <c r="CC116" s="837"/>
      <c r="CD116" s="837"/>
      <c r="CE116" s="837"/>
      <c r="CF116" s="898" t="s">
        <v>433</v>
      </c>
      <c r="CG116" s="899"/>
      <c r="CH116" s="899"/>
      <c r="CI116" s="899"/>
      <c r="CJ116" s="899"/>
      <c r="CK116" s="954"/>
      <c r="CL116" s="841"/>
      <c r="CM116" s="844" t="s">
        <v>451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429</v>
      </c>
      <c r="DH116" s="800"/>
      <c r="DI116" s="800"/>
      <c r="DJ116" s="800"/>
      <c r="DK116" s="801"/>
      <c r="DL116" s="802" t="s">
        <v>433</v>
      </c>
      <c r="DM116" s="800"/>
      <c r="DN116" s="800"/>
      <c r="DO116" s="800"/>
      <c r="DP116" s="801"/>
      <c r="DQ116" s="802" t="s">
        <v>433</v>
      </c>
      <c r="DR116" s="800"/>
      <c r="DS116" s="800"/>
      <c r="DT116" s="800"/>
      <c r="DU116" s="801"/>
      <c r="DV116" s="847" t="s">
        <v>122</v>
      </c>
      <c r="DW116" s="848"/>
      <c r="DX116" s="848"/>
      <c r="DY116" s="848"/>
      <c r="DZ116" s="849"/>
    </row>
    <row r="117" spans="1:130" s="226" customFormat="1" ht="26.25" customHeight="1">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452</v>
      </c>
      <c r="Z117" s="926"/>
      <c r="AA117" s="931">
        <v>821257</v>
      </c>
      <c r="AB117" s="932"/>
      <c r="AC117" s="932"/>
      <c r="AD117" s="932"/>
      <c r="AE117" s="933"/>
      <c r="AF117" s="934">
        <v>818241</v>
      </c>
      <c r="AG117" s="932"/>
      <c r="AH117" s="932"/>
      <c r="AI117" s="932"/>
      <c r="AJ117" s="933"/>
      <c r="AK117" s="934">
        <v>817103</v>
      </c>
      <c r="AL117" s="932"/>
      <c r="AM117" s="932"/>
      <c r="AN117" s="932"/>
      <c r="AO117" s="933"/>
      <c r="AP117" s="935"/>
      <c r="AQ117" s="936"/>
      <c r="AR117" s="936"/>
      <c r="AS117" s="936"/>
      <c r="AT117" s="937"/>
      <c r="AU117" s="959"/>
      <c r="AV117" s="960"/>
      <c r="AW117" s="960"/>
      <c r="AX117" s="960"/>
      <c r="AY117" s="960"/>
      <c r="AZ117" s="886" t="s">
        <v>453</v>
      </c>
      <c r="BA117" s="887"/>
      <c r="BB117" s="887"/>
      <c r="BC117" s="887"/>
      <c r="BD117" s="887"/>
      <c r="BE117" s="887"/>
      <c r="BF117" s="887"/>
      <c r="BG117" s="887"/>
      <c r="BH117" s="887"/>
      <c r="BI117" s="887"/>
      <c r="BJ117" s="887"/>
      <c r="BK117" s="887"/>
      <c r="BL117" s="887"/>
      <c r="BM117" s="887"/>
      <c r="BN117" s="887"/>
      <c r="BO117" s="887"/>
      <c r="BP117" s="888"/>
      <c r="BQ117" s="836" t="s">
        <v>400</v>
      </c>
      <c r="BR117" s="837"/>
      <c r="BS117" s="837"/>
      <c r="BT117" s="837"/>
      <c r="BU117" s="837"/>
      <c r="BV117" s="837" t="s">
        <v>400</v>
      </c>
      <c r="BW117" s="837"/>
      <c r="BX117" s="837"/>
      <c r="BY117" s="837"/>
      <c r="BZ117" s="837"/>
      <c r="CA117" s="837" t="s">
        <v>400</v>
      </c>
      <c r="CB117" s="837"/>
      <c r="CC117" s="837"/>
      <c r="CD117" s="837"/>
      <c r="CE117" s="837"/>
      <c r="CF117" s="898" t="s">
        <v>122</v>
      </c>
      <c r="CG117" s="899"/>
      <c r="CH117" s="899"/>
      <c r="CI117" s="899"/>
      <c r="CJ117" s="899"/>
      <c r="CK117" s="954"/>
      <c r="CL117" s="841"/>
      <c r="CM117" s="844" t="s">
        <v>454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439</v>
      </c>
      <c r="DH117" s="800"/>
      <c r="DI117" s="800"/>
      <c r="DJ117" s="800"/>
      <c r="DK117" s="801"/>
      <c r="DL117" s="802" t="s">
        <v>428</v>
      </c>
      <c r="DM117" s="800"/>
      <c r="DN117" s="800"/>
      <c r="DO117" s="800"/>
      <c r="DP117" s="801"/>
      <c r="DQ117" s="802" t="s">
        <v>400</v>
      </c>
      <c r="DR117" s="800"/>
      <c r="DS117" s="800"/>
      <c r="DT117" s="800"/>
      <c r="DU117" s="801"/>
      <c r="DV117" s="847" t="s">
        <v>400</v>
      </c>
      <c r="DW117" s="848"/>
      <c r="DX117" s="848"/>
      <c r="DY117" s="848"/>
      <c r="DZ117" s="849"/>
    </row>
    <row r="118" spans="1:130" s="226" customFormat="1" ht="26.25" customHeight="1">
      <c r="A118" s="924" t="s">
        <v>420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299</v>
      </c>
      <c r="AG118" s="925"/>
      <c r="AH118" s="925"/>
      <c r="AI118" s="925"/>
      <c r="AJ118" s="926"/>
      <c r="AK118" s="927" t="s">
        <v>298</v>
      </c>
      <c r="AL118" s="925"/>
      <c r="AM118" s="925"/>
      <c r="AN118" s="925"/>
      <c r="AO118" s="926"/>
      <c r="AP118" s="928" t="s">
        <v>419</v>
      </c>
      <c r="AQ118" s="929"/>
      <c r="AR118" s="929"/>
      <c r="AS118" s="929"/>
      <c r="AT118" s="930"/>
      <c r="AU118" s="959"/>
      <c r="AV118" s="960"/>
      <c r="AW118" s="960"/>
      <c r="AX118" s="960"/>
      <c r="AY118" s="960"/>
      <c r="AZ118" s="902" t="s">
        <v>455</v>
      </c>
      <c r="BA118" s="903"/>
      <c r="BB118" s="903"/>
      <c r="BC118" s="903"/>
      <c r="BD118" s="903"/>
      <c r="BE118" s="903"/>
      <c r="BF118" s="903"/>
      <c r="BG118" s="903"/>
      <c r="BH118" s="903"/>
      <c r="BI118" s="903"/>
      <c r="BJ118" s="903"/>
      <c r="BK118" s="903"/>
      <c r="BL118" s="903"/>
      <c r="BM118" s="903"/>
      <c r="BN118" s="903"/>
      <c r="BO118" s="903"/>
      <c r="BP118" s="904"/>
      <c r="BQ118" s="905" t="s">
        <v>400</v>
      </c>
      <c r="BR118" s="868"/>
      <c r="BS118" s="868"/>
      <c r="BT118" s="868"/>
      <c r="BU118" s="868"/>
      <c r="BV118" s="868" t="s">
        <v>428</v>
      </c>
      <c r="BW118" s="868"/>
      <c r="BX118" s="868"/>
      <c r="BY118" s="868"/>
      <c r="BZ118" s="868"/>
      <c r="CA118" s="868" t="s">
        <v>428</v>
      </c>
      <c r="CB118" s="868"/>
      <c r="CC118" s="868"/>
      <c r="CD118" s="868"/>
      <c r="CE118" s="868"/>
      <c r="CF118" s="898" t="s">
        <v>433</v>
      </c>
      <c r="CG118" s="899"/>
      <c r="CH118" s="899"/>
      <c r="CI118" s="899"/>
      <c r="CJ118" s="899"/>
      <c r="CK118" s="954"/>
      <c r="CL118" s="841"/>
      <c r="CM118" s="844" t="s">
        <v>456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429</v>
      </c>
      <c r="DH118" s="800"/>
      <c r="DI118" s="800"/>
      <c r="DJ118" s="800"/>
      <c r="DK118" s="801"/>
      <c r="DL118" s="802" t="s">
        <v>439</v>
      </c>
      <c r="DM118" s="800"/>
      <c r="DN118" s="800"/>
      <c r="DO118" s="800"/>
      <c r="DP118" s="801"/>
      <c r="DQ118" s="802" t="s">
        <v>429</v>
      </c>
      <c r="DR118" s="800"/>
      <c r="DS118" s="800"/>
      <c r="DT118" s="800"/>
      <c r="DU118" s="801"/>
      <c r="DV118" s="847" t="s">
        <v>400</v>
      </c>
      <c r="DW118" s="848"/>
      <c r="DX118" s="848"/>
      <c r="DY118" s="848"/>
      <c r="DZ118" s="849"/>
    </row>
    <row r="119" spans="1:130" s="226" customFormat="1" ht="26.25" customHeight="1">
      <c r="A119" s="838" t="s">
        <v>423</v>
      </c>
      <c r="B119" s="839"/>
      <c r="C119" s="914" t="s">
        <v>424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448</v>
      </c>
      <c r="AB119" s="918"/>
      <c r="AC119" s="918"/>
      <c r="AD119" s="918"/>
      <c r="AE119" s="919"/>
      <c r="AF119" s="920" t="s">
        <v>400</v>
      </c>
      <c r="AG119" s="918"/>
      <c r="AH119" s="918"/>
      <c r="AI119" s="918"/>
      <c r="AJ119" s="919"/>
      <c r="AK119" s="920" t="s">
        <v>444</v>
      </c>
      <c r="AL119" s="918"/>
      <c r="AM119" s="918"/>
      <c r="AN119" s="918"/>
      <c r="AO119" s="919"/>
      <c r="AP119" s="921" t="s">
        <v>400</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457</v>
      </c>
      <c r="BP119" s="901"/>
      <c r="BQ119" s="905">
        <v>7276530</v>
      </c>
      <c r="BR119" s="868"/>
      <c r="BS119" s="868"/>
      <c r="BT119" s="868"/>
      <c r="BU119" s="868"/>
      <c r="BV119" s="868">
        <v>6884167</v>
      </c>
      <c r="BW119" s="868"/>
      <c r="BX119" s="868"/>
      <c r="BY119" s="868"/>
      <c r="BZ119" s="868"/>
      <c r="CA119" s="868">
        <v>6500782</v>
      </c>
      <c r="CB119" s="868"/>
      <c r="CC119" s="868"/>
      <c r="CD119" s="868"/>
      <c r="CE119" s="868"/>
      <c r="CF119" s="766"/>
      <c r="CG119" s="767"/>
      <c r="CH119" s="767"/>
      <c r="CI119" s="767"/>
      <c r="CJ119" s="857"/>
      <c r="CK119" s="955"/>
      <c r="CL119" s="843"/>
      <c r="CM119" s="861" t="s">
        <v>458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429</v>
      </c>
      <c r="DH119" s="783"/>
      <c r="DI119" s="783"/>
      <c r="DJ119" s="783"/>
      <c r="DK119" s="784"/>
      <c r="DL119" s="785" t="s">
        <v>122</v>
      </c>
      <c r="DM119" s="783"/>
      <c r="DN119" s="783"/>
      <c r="DO119" s="783"/>
      <c r="DP119" s="784"/>
      <c r="DQ119" s="785" t="s">
        <v>436</v>
      </c>
      <c r="DR119" s="783"/>
      <c r="DS119" s="783"/>
      <c r="DT119" s="783"/>
      <c r="DU119" s="784"/>
      <c r="DV119" s="871" t="s">
        <v>428</v>
      </c>
      <c r="DW119" s="872"/>
      <c r="DX119" s="872"/>
      <c r="DY119" s="872"/>
      <c r="DZ119" s="873"/>
    </row>
    <row r="120" spans="1:130" s="226" customFormat="1" ht="26.25" customHeight="1">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400</v>
      </c>
      <c r="AB120" s="800"/>
      <c r="AC120" s="800"/>
      <c r="AD120" s="800"/>
      <c r="AE120" s="801"/>
      <c r="AF120" s="802" t="s">
        <v>433</v>
      </c>
      <c r="AG120" s="800"/>
      <c r="AH120" s="800"/>
      <c r="AI120" s="800"/>
      <c r="AJ120" s="801"/>
      <c r="AK120" s="802" t="s">
        <v>428</v>
      </c>
      <c r="AL120" s="800"/>
      <c r="AM120" s="800"/>
      <c r="AN120" s="800"/>
      <c r="AO120" s="801"/>
      <c r="AP120" s="847" t="s">
        <v>122</v>
      </c>
      <c r="AQ120" s="848"/>
      <c r="AR120" s="848"/>
      <c r="AS120" s="848"/>
      <c r="AT120" s="849"/>
      <c r="AU120" s="906" t="s">
        <v>459</v>
      </c>
      <c r="AV120" s="907"/>
      <c r="AW120" s="907"/>
      <c r="AX120" s="907"/>
      <c r="AY120" s="908"/>
      <c r="AZ120" s="883" t="s">
        <v>460</v>
      </c>
      <c r="BA120" s="828"/>
      <c r="BB120" s="828"/>
      <c r="BC120" s="828"/>
      <c r="BD120" s="828"/>
      <c r="BE120" s="828"/>
      <c r="BF120" s="828"/>
      <c r="BG120" s="828"/>
      <c r="BH120" s="828"/>
      <c r="BI120" s="828"/>
      <c r="BJ120" s="828"/>
      <c r="BK120" s="828"/>
      <c r="BL120" s="828"/>
      <c r="BM120" s="828"/>
      <c r="BN120" s="828"/>
      <c r="BO120" s="828"/>
      <c r="BP120" s="829"/>
      <c r="BQ120" s="884">
        <v>5846076</v>
      </c>
      <c r="BR120" s="865"/>
      <c r="BS120" s="865"/>
      <c r="BT120" s="865"/>
      <c r="BU120" s="865"/>
      <c r="BV120" s="865">
        <v>5662361</v>
      </c>
      <c r="BW120" s="865"/>
      <c r="BX120" s="865"/>
      <c r="BY120" s="865"/>
      <c r="BZ120" s="865"/>
      <c r="CA120" s="865">
        <v>5784632</v>
      </c>
      <c r="CB120" s="865"/>
      <c r="CC120" s="865"/>
      <c r="CD120" s="865"/>
      <c r="CE120" s="865"/>
      <c r="CF120" s="889">
        <v>111.8</v>
      </c>
      <c r="CG120" s="890"/>
      <c r="CH120" s="890"/>
      <c r="CI120" s="890"/>
      <c r="CJ120" s="890"/>
      <c r="CK120" s="891" t="s">
        <v>461</v>
      </c>
      <c r="CL120" s="875"/>
      <c r="CM120" s="875"/>
      <c r="CN120" s="875"/>
      <c r="CO120" s="876"/>
      <c r="CP120" s="895" t="s">
        <v>462</v>
      </c>
      <c r="CQ120" s="896"/>
      <c r="CR120" s="896"/>
      <c r="CS120" s="896"/>
      <c r="CT120" s="896"/>
      <c r="CU120" s="896"/>
      <c r="CV120" s="896"/>
      <c r="CW120" s="896"/>
      <c r="CX120" s="896"/>
      <c r="CY120" s="896"/>
      <c r="CZ120" s="896"/>
      <c r="DA120" s="896"/>
      <c r="DB120" s="896"/>
      <c r="DC120" s="896"/>
      <c r="DD120" s="896"/>
      <c r="DE120" s="896"/>
      <c r="DF120" s="897"/>
      <c r="DG120" s="884">
        <v>28879</v>
      </c>
      <c r="DH120" s="865"/>
      <c r="DI120" s="865"/>
      <c r="DJ120" s="865"/>
      <c r="DK120" s="865"/>
      <c r="DL120" s="865">
        <v>22895</v>
      </c>
      <c r="DM120" s="865"/>
      <c r="DN120" s="865"/>
      <c r="DO120" s="865"/>
      <c r="DP120" s="865"/>
      <c r="DQ120" s="865">
        <v>20018</v>
      </c>
      <c r="DR120" s="865"/>
      <c r="DS120" s="865"/>
      <c r="DT120" s="865"/>
      <c r="DU120" s="865"/>
      <c r="DV120" s="866">
        <v>0.4</v>
      </c>
      <c r="DW120" s="866"/>
      <c r="DX120" s="866"/>
      <c r="DY120" s="866"/>
      <c r="DZ120" s="867"/>
    </row>
    <row r="121" spans="1:130" s="226" customFormat="1" ht="26.25" customHeight="1">
      <c r="A121" s="840"/>
      <c r="B121" s="841"/>
      <c r="C121" s="886" t="s">
        <v>463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428</v>
      </c>
      <c r="AG121" s="800"/>
      <c r="AH121" s="800"/>
      <c r="AI121" s="800"/>
      <c r="AJ121" s="801"/>
      <c r="AK121" s="802" t="s">
        <v>429</v>
      </c>
      <c r="AL121" s="800"/>
      <c r="AM121" s="800"/>
      <c r="AN121" s="800"/>
      <c r="AO121" s="801"/>
      <c r="AP121" s="847" t="s">
        <v>400</v>
      </c>
      <c r="AQ121" s="848"/>
      <c r="AR121" s="848"/>
      <c r="AS121" s="848"/>
      <c r="AT121" s="849"/>
      <c r="AU121" s="909"/>
      <c r="AV121" s="910"/>
      <c r="AW121" s="910"/>
      <c r="AX121" s="910"/>
      <c r="AY121" s="911"/>
      <c r="AZ121" s="835" t="s">
        <v>464</v>
      </c>
      <c r="BA121" s="770"/>
      <c r="BB121" s="770"/>
      <c r="BC121" s="770"/>
      <c r="BD121" s="770"/>
      <c r="BE121" s="770"/>
      <c r="BF121" s="770"/>
      <c r="BG121" s="770"/>
      <c r="BH121" s="770"/>
      <c r="BI121" s="770"/>
      <c r="BJ121" s="770"/>
      <c r="BK121" s="770"/>
      <c r="BL121" s="770"/>
      <c r="BM121" s="770"/>
      <c r="BN121" s="770"/>
      <c r="BO121" s="770"/>
      <c r="BP121" s="771"/>
      <c r="BQ121" s="836">
        <v>34229</v>
      </c>
      <c r="BR121" s="837"/>
      <c r="BS121" s="837"/>
      <c r="BT121" s="837"/>
      <c r="BU121" s="837"/>
      <c r="BV121" s="837">
        <v>33701</v>
      </c>
      <c r="BW121" s="837"/>
      <c r="BX121" s="837"/>
      <c r="BY121" s="837"/>
      <c r="BZ121" s="837"/>
      <c r="CA121" s="837">
        <v>31727</v>
      </c>
      <c r="CB121" s="837"/>
      <c r="CC121" s="837"/>
      <c r="CD121" s="837"/>
      <c r="CE121" s="837"/>
      <c r="CF121" s="898">
        <v>0.6</v>
      </c>
      <c r="CG121" s="899"/>
      <c r="CH121" s="899"/>
      <c r="CI121" s="899"/>
      <c r="CJ121" s="899"/>
      <c r="CK121" s="892"/>
      <c r="CL121" s="878"/>
      <c r="CM121" s="878"/>
      <c r="CN121" s="878"/>
      <c r="CO121" s="879"/>
      <c r="CP121" s="858" t="s">
        <v>465</v>
      </c>
      <c r="CQ121" s="859"/>
      <c r="CR121" s="859"/>
      <c r="CS121" s="859"/>
      <c r="CT121" s="859"/>
      <c r="CU121" s="859"/>
      <c r="CV121" s="859"/>
      <c r="CW121" s="859"/>
      <c r="CX121" s="859"/>
      <c r="CY121" s="859"/>
      <c r="CZ121" s="859"/>
      <c r="DA121" s="859"/>
      <c r="DB121" s="859"/>
      <c r="DC121" s="859"/>
      <c r="DD121" s="859"/>
      <c r="DE121" s="859"/>
      <c r="DF121" s="860"/>
      <c r="DG121" s="836" t="s">
        <v>428</v>
      </c>
      <c r="DH121" s="837"/>
      <c r="DI121" s="837"/>
      <c r="DJ121" s="837"/>
      <c r="DK121" s="837"/>
      <c r="DL121" s="837" t="s">
        <v>436</v>
      </c>
      <c r="DM121" s="837"/>
      <c r="DN121" s="837"/>
      <c r="DO121" s="837"/>
      <c r="DP121" s="837"/>
      <c r="DQ121" s="837" t="s">
        <v>444</v>
      </c>
      <c r="DR121" s="837"/>
      <c r="DS121" s="837"/>
      <c r="DT121" s="837"/>
      <c r="DU121" s="837"/>
      <c r="DV121" s="814" t="s">
        <v>436</v>
      </c>
      <c r="DW121" s="814"/>
      <c r="DX121" s="814"/>
      <c r="DY121" s="814"/>
      <c r="DZ121" s="815"/>
    </row>
    <row r="122" spans="1:130" s="226" customFormat="1" ht="26.25" customHeight="1">
      <c r="A122" s="840"/>
      <c r="B122" s="841"/>
      <c r="C122" s="844" t="s">
        <v>443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428</v>
      </c>
      <c r="AB122" s="800"/>
      <c r="AC122" s="800"/>
      <c r="AD122" s="800"/>
      <c r="AE122" s="801"/>
      <c r="AF122" s="802" t="s">
        <v>439</v>
      </c>
      <c r="AG122" s="800"/>
      <c r="AH122" s="800"/>
      <c r="AI122" s="800"/>
      <c r="AJ122" s="801"/>
      <c r="AK122" s="802" t="s">
        <v>433</v>
      </c>
      <c r="AL122" s="800"/>
      <c r="AM122" s="800"/>
      <c r="AN122" s="800"/>
      <c r="AO122" s="801"/>
      <c r="AP122" s="847" t="s">
        <v>400</v>
      </c>
      <c r="AQ122" s="848"/>
      <c r="AR122" s="848"/>
      <c r="AS122" s="848"/>
      <c r="AT122" s="849"/>
      <c r="AU122" s="909"/>
      <c r="AV122" s="910"/>
      <c r="AW122" s="910"/>
      <c r="AX122" s="910"/>
      <c r="AY122" s="911"/>
      <c r="AZ122" s="902" t="s">
        <v>466</v>
      </c>
      <c r="BA122" s="903"/>
      <c r="BB122" s="903"/>
      <c r="BC122" s="903"/>
      <c r="BD122" s="903"/>
      <c r="BE122" s="903"/>
      <c r="BF122" s="903"/>
      <c r="BG122" s="903"/>
      <c r="BH122" s="903"/>
      <c r="BI122" s="903"/>
      <c r="BJ122" s="903"/>
      <c r="BK122" s="903"/>
      <c r="BL122" s="903"/>
      <c r="BM122" s="903"/>
      <c r="BN122" s="903"/>
      <c r="BO122" s="903"/>
      <c r="BP122" s="904"/>
      <c r="BQ122" s="905">
        <v>5449064</v>
      </c>
      <c r="BR122" s="868"/>
      <c r="BS122" s="868"/>
      <c r="BT122" s="868"/>
      <c r="BU122" s="868"/>
      <c r="BV122" s="868">
        <v>5254571</v>
      </c>
      <c r="BW122" s="868"/>
      <c r="BX122" s="868"/>
      <c r="BY122" s="868"/>
      <c r="BZ122" s="868"/>
      <c r="CA122" s="868">
        <v>5085091</v>
      </c>
      <c r="CB122" s="868"/>
      <c r="CC122" s="868"/>
      <c r="CD122" s="868"/>
      <c r="CE122" s="868"/>
      <c r="CF122" s="869">
        <v>98.3</v>
      </c>
      <c r="CG122" s="870"/>
      <c r="CH122" s="870"/>
      <c r="CI122" s="870"/>
      <c r="CJ122" s="870"/>
      <c r="CK122" s="892"/>
      <c r="CL122" s="878"/>
      <c r="CM122" s="878"/>
      <c r="CN122" s="878"/>
      <c r="CO122" s="879"/>
      <c r="CP122" s="858" t="s">
        <v>467</v>
      </c>
      <c r="CQ122" s="859"/>
      <c r="CR122" s="859"/>
      <c r="CS122" s="859"/>
      <c r="CT122" s="859"/>
      <c r="CU122" s="859"/>
      <c r="CV122" s="859"/>
      <c r="CW122" s="859"/>
      <c r="CX122" s="859"/>
      <c r="CY122" s="859"/>
      <c r="CZ122" s="859"/>
      <c r="DA122" s="859"/>
      <c r="DB122" s="859"/>
      <c r="DC122" s="859"/>
      <c r="DD122" s="859"/>
      <c r="DE122" s="859"/>
      <c r="DF122" s="860"/>
      <c r="DG122" s="836" t="s">
        <v>428</v>
      </c>
      <c r="DH122" s="837"/>
      <c r="DI122" s="837"/>
      <c r="DJ122" s="837"/>
      <c r="DK122" s="837"/>
      <c r="DL122" s="837" t="s">
        <v>436</v>
      </c>
      <c r="DM122" s="837"/>
      <c r="DN122" s="837"/>
      <c r="DO122" s="837"/>
      <c r="DP122" s="837"/>
      <c r="DQ122" s="837" t="s">
        <v>400</v>
      </c>
      <c r="DR122" s="837"/>
      <c r="DS122" s="837"/>
      <c r="DT122" s="837"/>
      <c r="DU122" s="837"/>
      <c r="DV122" s="814" t="s">
        <v>436</v>
      </c>
      <c r="DW122" s="814"/>
      <c r="DX122" s="814"/>
      <c r="DY122" s="814"/>
      <c r="DZ122" s="815"/>
    </row>
    <row r="123" spans="1:130" s="226" customFormat="1" ht="26.25" customHeight="1">
      <c r="A123" s="840"/>
      <c r="B123" s="841"/>
      <c r="C123" s="844" t="s">
        <v>451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436</v>
      </c>
      <c r="AB123" s="800"/>
      <c r="AC123" s="800"/>
      <c r="AD123" s="800"/>
      <c r="AE123" s="801"/>
      <c r="AF123" s="802" t="s">
        <v>428</v>
      </c>
      <c r="AG123" s="800"/>
      <c r="AH123" s="800"/>
      <c r="AI123" s="800"/>
      <c r="AJ123" s="801"/>
      <c r="AK123" s="802" t="s">
        <v>433</v>
      </c>
      <c r="AL123" s="800"/>
      <c r="AM123" s="800"/>
      <c r="AN123" s="800"/>
      <c r="AO123" s="801"/>
      <c r="AP123" s="847" t="s">
        <v>428</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468</v>
      </c>
      <c r="BP123" s="901"/>
      <c r="BQ123" s="855">
        <v>11329369</v>
      </c>
      <c r="BR123" s="856"/>
      <c r="BS123" s="856"/>
      <c r="BT123" s="856"/>
      <c r="BU123" s="856"/>
      <c r="BV123" s="856">
        <v>10950633</v>
      </c>
      <c r="BW123" s="856"/>
      <c r="BX123" s="856"/>
      <c r="BY123" s="856"/>
      <c r="BZ123" s="856"/>
      <c r="CA123" s="856">
        <v>10901450</v>
      </c>
      <c r="CB123" s="856"/>
      <c r="CC123" s="856"/>
      <c r="CD123" s="856"/>
      <c r="CE123" s="856"/>
      <c r="CF123" s="766"/>
      <c r="CG123" s="767"/>
      <c r="CH123" s="767"/>
      <c r="CI123" s="767"/>
      <c r="CJ123" s="857"/>
      <c r="CK123" s="892"/>
      <c r="CL123" s="878"/>
      <c r="CM123" s="878"/>
      <c r="CN123" s="878"/>
      <c r="CO123" s="879"/>
      <c r="CP123" s="858" t="s">
        <v>469</v>
      </c>
      <c r="CQ123" s="859"/>
      <c r="CR123" s="859"/>
      <c r="CS123" s="859"/>
      <c r="CT123" s="859"/>
      <c r="CU123" s="859"/>
      <c r="CV123" s="859"/>
      <c r="CW123" s="859"/>
      <c r="CX123" s="859"/>
      <c r="CY123" s="859"/>
      <c r="CZ123" s="859"/>
      <c r="DA123" s="859"/>
      <c r="DB123" s="859"/>
      <c r="DC123" s="859"/>
      <c r="DD123" s="859"/>
      <c r="DE123" s="859"/>
      <c r="DF123" s="860"/>
      <c r="DG123" s="799" t="s">
        <v>436</v>
      </c>
      <c r="DH123" s="800"/>
      <c r="DI123" s="800"/>
      <c r="DJ123" s="800"/>
      <c r="DK123" s="801"/>
      <c r="DL123" s="802" t="s">
        <v>439</v>
      </c>
      <c r="DM123" s="800"/>
      <c r="DN123" s="800"/>
      <c r="DO123" s="800"/>
      <c r="DP123" s="801"/>
      <c r="DQ123" s="802" t="s">
        <v>400</v>
      </c>
      <c r="DR123" s="800"/>
      <c r="DS123" s="800"/>
      <c r="DT123" s="800"/>
      <c r="DU123" s="801"/>
      <c r="DV123" s="847" t="s">
        <v>433</v>
      </c>
      <c r="DW123" s="848"/>
      <c r="DX123" s="848"/>
      <c r="DY123" s="848"/>
      <c r="DZ123" s="849"/>
    </row>
    <row r="124" spans="1:130" s="226" customFormat="1" ht="26.25" customHeight="1" thickBot="1">
      <c r="A124" s="840"/>
      <c r="B124" s="841"/>
      <c r="C124" s="844" t="s">
        <v>454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122</v>
      </c>
      <c r="AB124" s="800"/>
      <c r="AC124" s="800"/>
      <c r="AD124" s="800"/>
      <c r="AE124" s="801"/>
      <c r="AF124" s="802" t="s">
        <v>436</v>
      </c>
      <c r="AG124" s="800"/>
      <c r="AH124" s="800"/>
      <c r="AI124" s="800"/>
      <c r="AJ124" s="801"/>
      <c r="AK124" s="802" t="s">
        <v>433</v>
      </c>
      <c r="AL124" s="800"/>
      <c r="AM124" s="800"/>
      <c r="AN124" s="800"/>
      <c r="AO124" s="801"/>
      <c r="AP124" s="847" t="s">
        <v>122</v>
      </c>
      <c r="AQ124" s="848"/>
      <c r="AR124" s="848"/>
      <c r="AS124" s="848"/>
      <c r="AT124" s="849"/>
      <c r="AU124" s="850" t="s">
        <v>470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439</v>
      </c>
      <c r="BR124" s="854"/>
      <c r="BS124" s="854"/>
      <c r="BT124" s="854"/>
      <c r="BU124" s="854"/>
      <c r="BV124" s="854" t="s">
        <v>448</v>
      </c>
      <c r="BW124" s="854"/>
      <c r="BX124" s="854"/>
      <c r="BY124" s="854"/>
      <c r="BZ124" s="854"/>
      <c r="CA124" s="854" t="s">
        <v>429</v>
      </c>
      <c r="CB124" s="854"/>
      <c r="CC124" s="854"/>
      <c r="CD124" s="854"/>
      <c r="CE124" s="854"/>
      <c r="CF124" s="744"/>
      <c r="CG124" s="745"/>
      <c r="CH124" s="745"/>
      <c r="CI124" s="745"/>
      <c r="CJ124" s="885"/>
      <c r="CK124" s="893"/>
      <c r="CL124" s="893"/>
      <c r="CM124" s="893"/>
      <c r="CN124" s="893"/>
      <c r="CO124" s="894"/>
      <c r="CP124" s="858" t="s">
        <v>471</v>
      </c>
      <c r="CQ124" s="859"/>
      <c r="CR124" s="859"/>
      <c r="CS124" s="859"/>
      <c r="CT124" s="859"/>
      <c r="CU124" s="859"/>
      <c r="CV124" s="859"/>
      <c r="CW124" s="859"/>
      <c r="CX124" s="859"/>
      <c r="CY124" s="859"/>
      <c r="CZ124" s="859"/>
      <c r="DA124" s="859"/>
      <c r="DB124" s="859"/>
      <c r="DC124" s="859"/>
      <c r="DD124" s="859"/>
      <c r="DE124" s="859"/>
      <c r="DF124" s="860"/>
      <c r="DG124" s="782" t="s">
        <v>400</v>
      </c>
      <c r="DH124" s="783"/>
      <c r="DI124" s="783"/>
      <c r="DJ124" s="783"/>
      <c r="DK124" s="784"/>
      <c r="DL124" s="785" t="s">
        <v>400</v>
      </c>
      <c r="DM124" s="783"/>
      <c r="DN124" s="783"/>
      <c r="DO124" s="783"/>
      <c r="DP124" s="784"/>
      <c r="DQ124" s="785" t="s">
        <v>436</v>
      </c>
      <c r="DR124" s="783"/>
      <c r="DS124" s="783"/>
      <c r="DT124" s="783"/>
      <c r="DU124" s="784"/>
      <c r="DV124" s="871" t="s">
        <v>400</v>
      </c>
      <c r="DW124" s="872"/>
      <c r="DX124" s="872"/>
      <c r="DY124" s="872"/>
      <c r="DZ124" s="873"/>
    </row>
    <row r="125" spans="1:130" s="226" customFormat="1" ht="26.25" customHeight="1">
      <c r="A125" s="840"/>
      <c r="B125" s="841"/>
      <c r="C125" s="844" t="s">
        <v>456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400</v>
      </c>
      <c r="AB125" s="800"/>
      <c r="AC125" s="800"/>
      <c r="AD125" s="800"/>
      <c r="AE125" s="801"/>
      <c r="AF125" s="802" t="s">
        <v>429</v>
      </c>
      <c r="AG125" s="800"/>
      <c r="AH125" s="800"/>
      <c r="AI125" s="800"/>
      <c r="AJ125" s="801"/>
      <c r="AK125" s="802" t="s">
        <v>400</v>
      </c>
      <c r="AL125" s="800"/>
      <c r="AM125" s="800"/>
      <c r="AN125" s="800"/>
      <c r="AO125" s="801"/>
      <c r="AP125" s="847" t="s">
        <v>122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472</v>
      </c>
      <c r="CL125" s="875"/>
      <c r="CM125" s="875"/>
      <c r="CN125" s="875"/>
      <c r="CO125" s="876"/>
      <c r="CP125" s="883" t="s">
        <v>473</v>
      </c>
      <c r="CQ125" s="828"/>
      <c r="CR125" s="828"/>
      <c r="CS125" s="828"/>
      <c r="CT125" s="828"/>
      <c r="CU125" s="828"/>
      <c r="CV125" s="828"/>
      <c r="CW125" s="828"/>
      <c r="CX125" s="828"/>
      <c r="CY125" s="828"/>
      <c r="CZ125" s="828"/>
      <c r="DA125" s="828"/>
      <c r="DB125" s="828"/>
      <c r="DC125" s="828"/>
      <c r="DD125" s="828"/>
      <c r="DE125" s="828"/>
      <c r="DF125" s="829"/>
      <c r="DG125" s="884" t="s">
        <v>436</v>
      </c>
      <c r="DH125" s="865"/>
      <c r="DI125" s="865"/>
      <c r="DJ125" s="865"/>
      <c r="DK125" s="865"/>
      <c r="DL125" s="865" t="s">
        <v>122</v>
      </c>
      <c r="DM125" s="865"/>
      <c r="DN125" s="865"/>
      <c r="DO125" s="865"/>
      <c r="DP125" s="865"/>
      <c r="DQ125" s="865" t="s">
        <v>400</v>
      </c>
      <c r="DR125" s="865"/>
      <c r="DS125" s="865"/>
      <c r="DT125" s="865"/>
      <c r="DU125" s="865"/>
      <c r="DV125" s="866" t="s">
        <v>400</v>
      </c>
      <c r="DW125" s="866"/>
      <c r="DX125" s="866"/>
      <c r="DY125" s="866"/>
      <c r="DZ125" s="867"/>
    </row>
    <row r="126" spans="1:130" s="226" customFormat="1" ht="26.25" customHeight="1" thickBot="1">
      <c r="A126" s="840"/>
      <c r="B126" s="841"/>
      <c r="C126" s="844" t="s">
        <v>458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400</v>
      </c>
      <c r="AB126" s="800"/>
      <c r="AC126" s="800"/>
      <c r="AD126" s="800"/>
      <c r="AE126" s="801"/>
      <c r="AF126" s="802" t="s">
        <v>439</v>
      </c>
      <c r="AG126" s="800"/>
      <c r="AH126" s="800"/>
      <c r="AI126" s="800"/>
      <c r="AJ126" s="801"/>
      <c r="AK126" s="802" t="s">
        <v>429</v>
      </c>
      <c r="AL126" s="800"/>
      <c r="AM126" s="800"/>
      <c r="AN126" s="800"/>
      <c r="AO126" s="801"/>
      <c r="AP126" s="847" t="s">
        <v>400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474</v>
      </c>
      <c r="CQ126" s="770"/>
      <c r="CR126" s="770"/>
      <c r="CS126" s="770"/>
      <c r="CT126" s="770"/>
      <c r="CU126" s="770"/>
      <c r="CV126" s="770"/>
      <c r="CW126" s="770"/>
      <c r="CX126" s="770"/>
      <c r="CY126" s="770"/>
      <c r="CZ126" s="770"/>
      <c r="DA126" s="770"/>
      <c r="DB126" s="770"/>
      <c r="DC126" s="770"/>
      <c r="DD126" s="770"/>
      <c r="DE126" s="770"/>
      <c r="DF126" s="771"/>
      <c r="DG126" s="836" t="s">
        <v>122</v>
      </c>
      <c r="DH126" s="837"/>
      <c r="DI126" s="837"/>
      <c r="DJ126" s="837"/>
      <c r="DK126" s="837"/>
      <c r="DL126" s="837" t="s">
        <v>400</v>
      </c>
      <c r="DM126" s="837"/>
      <c r="DN126" s="837"/>
      <c r="DO126" s="837"/>
      <c r="DP126" s="837"/>
      <c r="DQ126" s="837" t="s">
        <v>400</v>
      </c>
      <c r="DR126" s="837"/>
      <c r="DS126" s="837"/>
      <c r="DT126" s="837"/>
      <c r="DU126" s="837"/>
      <c r="DV126" s="814" t="s">
        <v>400</v>
      </c>
      <c r="DW126" s="814"/>
      <c r="DX126" s="814"/>
      <c r="DY126" s="814"/>
      <c r="DZ126" s="815"/>
    </row>
    <row r="127" spans="1:130" s="226" customFormat="1" ht="26.25" customHeight="1">
      <c r="A127" s="842"/>
      <c r="B127" s="843"/>
      <c r="C127" s="861" t="s">
        <v>475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122</v>
      </c>
      <c r="AB127" s="800"/>
      <c r="AC127" s="800"/>
      <c r="AD127" s="800"/>
      <c r="AE127" s="801"/>
      <c r="AF127" s="802" t="s">
        <v>122</v>
      </c>
      <c r="AG127" s="800"/>
      <c r="AH127" s="800"/>
      <c r="AI127" s="800"/>
      <c r="AJ127" s="801"/>
      <c r="AK127" s="802" t="s">
        <v>439</v>
      </c>
      <c r="AL127" s="800"/>
      <c r="AM127" s="800"/>
      <c r="AN127" s="800"/>
      <c r="AO127" s="801"/>
      <c r="AP127" s="847" t="s">
        <v>400</v>
      </c>
      <c r="AQ127" s="848"/>
      <c r="AR127" s="848"/>
      <c r="AS127" s="848"/>
      <c r="AT127" s="849"/>
      <c r="AU127" s="262"/>
      <c r="AV127" s="262"/>
      <c r="AW127" s="262"/>
      <c r="AX127" s="864" t="s">
        <v>476</v>
      </c>
      <c r="AY127" s="832"/>
      <c r="AZ127" s="832"/>
      <c r="BA127" s="832"/>
      <c r="BB127" s="832"/>
      <c r="BC127" s="832"/>
      <c r="BD127" s="832"/>
      <c r="BE127" s="833"/>
      <c r="BF127" s="831" t="s">
        <v>477</v>
      </c>
      <c r="BG127" s="832"/>
      <c r="BH127" s="832"/>
      <c r="BI127" s="832"/>
      <c r="BJ127" s="832"/>
      <c r="BK127" s="832"/>
      <c r="BL127" s="833"/>
      <c r="BM127" s="831" t="s">
        <v>478</v>
      </c>
      <c r="BN127" s="832"/>
      <c r="BO127" s="832"/>
      <c r="BP127" s="832"/>
      <c r="BQ127" s="832"/>
      <c r="BR127" s="832"/>
      <c r="BS127" s="833"/>
      <c r="BT127" s="831" t="s">
        <v>479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480</v>
      </c>
      <c r="CQ127" s="770"/>
      <c r="CR127" s="770"/>
      <c r="CS127" s="770"/>
      <c r="CT127" s="770"/>
      <c r="CU127" s="770"/>
      <c r="CV127" s="770"/>
      <c r="CW127" s="770"/>
      <c r="CX127" s="770"/>
      <c r="CY127" s="770"/>
      <c r="CZ127" s="770"/>
      <c r="DA127" s="770"/>
      <c r="DB127" s="770"/>
      <c r="DC127" s="770"/>
      <c r="DD127" s="770"/>
      <c r="DE127" s="770"/>
      <c r="DF127" s="771"/>
      <c r="DG127" s="836" t="s">
        <v>428</v>
      </c>
      <c r="DH127" s="837"/>
      <c r="DI127" s="837"/>
      <c r="DJ127" s="837"/>
      <c r="DK127" s="837"/>
      <c r="DL127" s="837" t="s">
        <v>400</v>
      </c>
      <c r="DM127" s="837"/>
      <c r="DN127" s="837"/>
      <c r="DO127" s="837"/>
      <c r="DP127" s="837"/>
      <c r="DQ127" s="837" t="s">
        <v>400</v>
      </c>
      <c r="DR127" s="837"/>
      <c r="DS127" s="837"/>
      <c r="DT127" s="837"/>
      <c r="DU127" s="837"/>
      <c r="DV127" s="814" t="s">
        <v>436</v>
      </c>
      <c r="DW127" s="814"/>
      <c r="DX127" s="814"/>
      <c r="DY127" s="814"/>
      <c r="DZ127" s="815"/>
    </row>
    <row r="128" spans="1:130" s="226" customFormat="1" ht="26.25" customHeight="1" thickBot="1">
      <c r="A128" s="816" t="s">
        <v>481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482</v>
      </c>
      <c r="X128" s="818"/>
      <c r="Y128" s="818"/>
      <c r="Z128" s="819"/>
      <c r="AA128" s="820">
        <v>6693</v>
      </c>
      <c r="AB128" s="821"/>
      <c r="AC128" s="821"/>
      <c r="AD128" s="821"/>
      <c r="AE128" s="822"/>
      <c r="AF128" s="823">
        <v>7253</v>
      </c>
      <c r="AG128" s="821"/>
      <c r="AH128" s="821"/>
      <c r="AI128" s="821"/>
      <c r="AJ128" s="822"/>
      <c r="AK128" s="823">
        <v>5631</v>
      </c>
      <c r="AL128" s="821"/>
      <c r="AM128" s="821"/>
      <c r="AN128" s="821"/>
      <c r="AO128" s="822"/>
      <c r="AP128" s="824"/>
      <c r="AQ128" s="825"/>
      <c r="AR128" s="825"/>
      <c r="AS128" s="825"/>
      <c r="AT128" s="826"/>
      <c r="AU128" s="262"/>
      <c r="AV128" s="262"/>
      <c r="AW128" s="262"/>
      <c r="AX128" s="827" t="s">
        <v>483</v>
      </c>
      <c r="AY128" s="828"/>
      <c r="AZ128" s="828"/>
      <c r="BA128" s="828"/>
      <c r="BB128" s="828"/>
      <c r="BC128" s="828"/>
      <c r="BD128" s="828"/>
      <c r="BE128" s="829"/>
      <c r="BF128" s="806" t="s">
        <v>433</v>
      </c>
      <c r="BG128" s="807"/>
      <c r="BH128" s="807"/>
      <c r="BI128" s="807"/>
      <c r="BJ128" s="807"/>
      <c r="BK128" s="807"/>
      <c r="BL128" s="830"/>
      <c r="BM128" s="806">
        <v>14.58</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484</v>
      </c>
      <c r="CQ128" s="748"/>
      <c r="CR128" s="748"/>
      <c r="CS128" s="748"/>
      <c r="CT128" s="748"/>
      <c r="CU128" s="748"/>
      <c r="CV128" s="748"/>
      <c r="CW128" s="748"/>
      <c r="CX128" s="748"/>
      <c r="CY128" s="748"/>
      <c r="CZ128" s="748"/>
      <c r="DA128" s="748"/>
      <c r="DB128" s="748"/>
      <c r="DC128" s="748"/>
      <c r="DD128" s="748"/>
      <c r="DE128" s="748"/>
      <c r="DF128" s="749"/>
      <c r="DG128" s="810" t="s">
        <v>122</v>
      </c>
      <c r="DH128" s="811"/>
      <c r="DI128" s="811"/>
      <c r="DJ128" s="811"/>
      <c r="DK128" s="811"/>
      <c r="DL128" s="811" t="s">
        <v>122</v>
      </c>
      <c r="DM128" s="811"/>
      <c r="DN128" s="811"/>
      <c r="DO128" s="811"/>
      <c r="DP128" s="811"/>
      <c r="DQ128" s="811" t="s">
        <v>122</v>
      </c>
      <c r="DR128" s="811"/>
      <c r="DS128" s="811"/>
      <c r="DT128" s="811"/>
      <c r="DU128" s="811"/>
      <c r="DV128" s="812" t="s">
        <v>433</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485</v>
      </c>
      <c r="X129" s="797"/>
      <c r="Y129" s="797"/>
      <c r="Z129" s="798"/>
      <c r="AA129" s="799">
        <v>5744451</v>
      </c>
      <c r="AB129" s="800"/>
      <c r="AC129" s="800"/>
      <c r="AD129" s="800"/>
      <c r="AE129" s="801"/>
      <c r="AF129" s="802">
        <v>5702212</v>
      </c>
      <c r="AG129" s="800"/>
      <c r="AH129" s="800"/>
      <c r="AI129" s="800"/>
      <c r="AJ129" s="801"/>
      <c r="AK129" s="802">
        <v>5722518</v>
      </c>
      <c r="AL129" s="800"/>
      <c r="AM129" s="800"/>
      <c r="AN129" s="800"/>
      <c r="AO129" s="801"/>
      <c r="AP129" s="803"/>
      <c r="AQ129" s="804"/>
      <c r="AR129" s="804"/>
      <c r="AS129" s="804"/>
      <c r="AT129" s="805"/>
      <c r="AU129" s="264"/>
      <c r="AV129" s="264"/>
      <c r="AW129" s="264"/>
      <c r="AX129" s="769" t="s">
        <v>486</v>
      </c>
      <c r="AY129" s="770"/>
      <c r="AZ129" s="770"/>
      <c r="BA129" s="770"/>
      <c r="BB129" s="770"/>
      <c r="BC129" s="770"/>
      <c r="BD129" s="770"/>
      <c r="BE129" s="771"/>
      <c r="BF129" s="789" t="s">
        <v>400</v>
      </c>
      <c r="BG129" s="790"/>
      <c r="BH129" s="790"/>
      <c r="BI129" s="790"/>
      <c r="BJ129" s="790"/>
      <c r="BK129" s="790"/>
      <c r="BL129" s="791"/>
      <c r="BM129" s="789">
        <v>19.579999999999998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488</v>
      </c>
      <c r="X130" s="797"/>
      <c r="Y130" s="797"/>
      <c r="Z130" s="798"/>
      <c r="AA130" s="799">
        <v>562462</v>
      </c>
      <c r="AB130" s="800"/>
      <c r="AC130" s="800"/>
      <c r="AD130" s="800"/>
      <c r="AE130" s="801"/>
      <c r="AF130" s="802">
        <v>557613</v>
      </c>
      <c r="AG130" s="800"/>
      <c r="AH130" s="800"/>
      <c r="AI130" s="800"/>
      <c r="AJ130" s="801"/>
      <c r="AK130" s="802">
        <v>547798</v>
      </c>
      <c r="AL130" s="800"/>
      <c r="AM130" s="800"/>
      <c r="AN130" s="800"/>
      <c r="AO130" s="801"/>
      <c r="AP130" s="803"/>
      <c r="AQ130" s="804"/>
      <c r="AR130" s="804"/>
      <c r="AS130" s="804"/>
      <c r="AT130" s="805"/>
      <c r="AU130" s="264"/>
      <c r="AV130" s="264"/>
      <c r="AW130" s="264"/>
      <c r="AX130" s="769" t="s">
        <v>489</v>
      </c>
      <c r="AY130" s="770"/>
      <c r="AZ130" s="770"/>
      <c r="BA130" s="770"/>
      <c r="BB130" s="770"/>
      <c r="BC130" s="770"/>
      <c r="BD130" s="770"/>
      <c r="BE130" s="771"/>
      <c r="BF130" s="772">
        <v>4.9000000000000004</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490</v>
      </c>
      <c r="X131" s="780"/>
      <c r="Y131" s="780"/>
      <c r="Z131" s="781"/>
      <c r="AA131" s="782">
        <v>5181989</v>
      </c>
      <c r="AB131" s="783"/>
      <c r="AC131" s="783"/>
      <c r="AD131" s="783"/>
      <c r="AE131" s="784"/>
      <c r="AF131" s="785">
        <v>5144599</v>
      </c>
      <c r="AG131" s="783"/>
      <c r="AH131" s="783"/>
      <c r="AI131" s="783"/>
      <c r="AJ131" s="784"/>
      <c r="AK131" s="785">
        <v>5174720</v>
      </c>
      <c r="AL131" s="783"/>
      <c r="AM131" s="783"/>
      <c r="AN131" s="783"/>
      <c r="AO131" s="784"/>
      <c r="AP131" s="786"/>
      <c r="AQ131" s="787"/>
      <c r="AR131" s="787"/>
      <c r="AS131" s="787"/>
      <c r="AT131" s="788"/>
      <c r="AU131" s="264"/>
      <c r="AV131" s="264"/>
      <c r="AW131" s="264"/>
      <c r="AX131" s="747" t="s">
        <v>491</v>
      </c>
      <c r="AY131" s="748"/>
      <c r="AZ131" s="748"/>
      <c r="BA131" s="748"/>
      <c r="BB131" s="748"/>
      <c r="BC131" s="748"/>
      <c r="BD131" s="748"/>
      <c r="BE131" s="749"/>
      <c r="BF131" s="750" t="s">
        <v>433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493</v>
      </c>
      <c r="W132" s="760"/>
      <c r="X132" s="760"/>
      <c r="Y132" s="760"/>
      <c r="Z132" s="761"/>
      <c r="AA132" s="762">
        <v>4.8649659429999996</v>
      </c>
      <c r="AB132" s="763"/>
      <c r="AC132" s="763"/>
      <c r="AD132" s="763"/>
      <c r="AE132" s="764"/>
      <c r="AF132" s="765">
        <v>4.9250680180000002</v>
      </c>
      <c r="AG132" s="763"/>
      <c r="AH132" s="763"/>
      <c r="AI132" s="763"/>
      <c r="AJ132" s="764"/>
      <c r="AK132" s="765">
        <v>5.0954254529999998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494</v>
      </c>
      <c r="W133" s="739"/>
      <c r="X133" s="739"/>
      <c r="Y133" s="739"/>
      <c r="Z133" s="740"/>
      <c r="AA133" s="741">
        <v>6.4</v>
      </c>
      <c r="AB133" s="742"/>
      <c r="AC133" s="742"/>
      <c r="AD133" s="742"/>
      <c r="AE133" s="743"/>
      <c r="AF133" s="741">
        <v>5.5</v>
      </c>
      <c r="AG133" s="742"/>
      <c r="AH133" s="742"/>
      <c r="AI133" s="742"/>
      <c r="AJ133" s="743"/>
      <c r="AK133" s="741">
        <v>4.9000000000000004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4oC2wYITwBUbksjv/REUV5Ldp1myTq2yZtDvxEDTZWYAu5sa6Lv/WiCCe2GbaJo2PNMj2Bn/ityQvGCemsNiDA==" saltValue="q/xNsPSbLlQC2JL8KMiw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Ty+ew7lQpVBwdmpKXGh6s92QjzoS1tGZ44PRM0TE3Ea4iiIXr/wghXpfNMsSz/3V8AseMSYB5N6IJu1UlLyFQ==" saltValue="+drSgm2lujG3UGAkf4rc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8"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0lWG6n+dA5b5cS2OiZaDua6/eFJQy2wgfvz076/4bMVuA5IN9dxt+49VSiPIJiiG4V/NKy3eLAQAP+yuOSsBTg==" saltValue="B2sudGl5fzcMlMQJr9De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7" t="s">
        <v>503</v>
      </c>
      <c r="AL9" s="1168"/>
      <c r="AM9" s="1168"/>
      <c r="AN9" s="1169"/>
      <c r="AO9" s="292">
        <v>1569766</v>
      </c>
      <c r="AP9" s="292">
        <v>60073</v>
      </c>
      <c r="AQ9" s="293">
        <v>55995</v>
      </c>
      <c r="AR9" s="294">
        <v>7.3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7" t="s">
        <v>504</v>
      </c>
      <c r="AL10" s="1168"/>
      <c r="AM10" s="1168"/>
      <c r="AN10" s="1169"/>
      <c r="AO10" s="295">
        <v>174026</v>
      </c>
      <c r="AP10" s="295">
        <v>6660</v>
      </c>
      <c r="AQ10" s="296">
        <v>5813</v>
      </c>
      <c r="AR10" s="297">
        <v>14.6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7" t="s">
        <v>505</v>
      </c>
      <c r="AL11" s="1168"/>
      <c r="AM11" s="1168"/>
      <c r="AN11" s="1169"/>
      <c r="AO11" s="295">
        <v>258331</v>
      </c>
      <c r="AP11" s="295">
        <v>9886</v>
      </c>
      <c r="AQ11" s="296">
        <v>8381</v>
      </c>
      <c r="AR11" s="297">
        <v>18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7" t="s">
        <v>506</v>
      </c>
      <c r="AL12" s="1168"/>
      <c r="AM12" s="1168"/>
      <c r="AN12" s="1169"/>
      <c r="AO12" s="295" t="s">
        <v>507</v>
      </c>
      <c r="AP12" s="295" t="s">
        <v>507</v>
      </c>
      <c r="AQ12" s="296">
        <v>170</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7" t="s">
        <v>508</v>
      </c>
      <c r="AL13" s="1168"/>
      <c r="AM13" s="1168"/>
      <c r="AN13" s="1169"/>
      <c r="AO13" s="295" t="s">
        <v>507</v>
      </c>
      <c r="AP13" s="295" t="s">
        <v>507</v>
      </c>
      <c r="AQ13" s="296">
        <v>1</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7" t="s">
        <v>509</v>
      </c>
      <c r="AL14" s="1168"/>
      <c r="AM14" s="1168"/>
      <c r="AN14" s="1169"/>
      <c r="AO14" s="295">
        <v>81797</v>
      </c>
      <c r="AP14" s="295">
        <v>3130</v>
      </c>
      <c r="AQ14" s="296">
        <v>2724</v>
      </c>
      <c r="AR14" s="297">
        <v>14.9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7" t="s">
        <v>510</v>
      </c>
      <c r="AL15" s="1168"/>
      <c r="AM15" s="1168"/>
      <c r="AN15" s="1169"/>
      <c r="AO15" s="295">
        <v>15312</v>
      </c>
      <c r="AP15" s="295">
        <v>586</v>
      </c>
      <c r="AQ15" s="296">
        <v>1180</v>
      </c>
      <c r="AR15" s="297">
        <v>-50.3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0" t="s">
        <v>511</v>
      </c>
      <c r="AL16" s="1171"/>
      <c r="AM16" s="1171"/>
      <c r="AN16" s="1172"/>
      <c r="AO16" s="295">
        <v>-164353</v>
      </c>
      <c r="AP16" s="295">
        <v>-6290</v>
      </c>
      <c r="AQ16" s="296">
        <v>-5022</v>
      </c>
      <c r="AR16" s="297">
        <v>25.2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0" t="s">
        <v>179</v>
      </c>
      <c r="AL17" s="1171"/>
      <c r="AM17" s="1171"/>
      <c r="AN17" s="1172"/>
      <c r="AO17" s="295">
        <v>1934879</v>
      </c>
      <c r="AP17" s="295">
        <v>74045</v>
      </c>
      <c r="AQ17" s="296">
        <v>69242</v>
      </c>
      <c r="AR17" s="297">
        <v>6.9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4" t="s">
        <v>516</v>
      </c>
      <c r="AL21" s="1165"/>
      <c r="AM21" s="1165"/>
      <c r="AN21" s="1166"/>
      <c r="AO21" s="307">
        <v>7.73</v>
      </c>
      <c r="AP21" s="308">
        <v>6.42</v>
      </c>
      <c r="AQ21" s="309">
        <v>1.31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4" t="s">
        <v>517</v>
      </c>
      <c r="AL22" s="1165"/>
      <c r="AM22" s="1165"/>
      <c r="AN22" s="1166"/>
      <c r="AO22" s="312">
        <v>98.6</v>
      </c>
      <c r="AP22" s="313">
        <v>97.3</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5" t="s">
        <v>522</v>
      </c>
      <c r="AL32" s="1156"/>
      <c r="AM32" s="1156"/>
      <c r="AN32" s="1157"/>
      <c r="AO32" s="322">
        <v>813232</v>
      </c>
      <c r="AP32" s="322">
        <v>31121</v>
      </c>
      <c r="AQ32" s="323">
        <v>31321</v>
      </c>
      <c r="AR32" s="324">
        <v>-0.6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5" t="s">
        <v>523</v>
      </c>
      <c r="AL33" s="1156"/>
      <c r="AM33" s="1156"/>
      <c r="AN33" s="1157"/>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5" t="s">
        <v>524</v>
      </c>
      <c r="AL34" s="1156"/>
      <c r="AM34" s="1156"/>
      <c r="AN34" s="1157"/>
      <c r="AO34" s="322" t="s">
        <v>507</v>
      </c>
      <c r="AP34" s="322" t="s">
        <v>507</v>
      </c>
      <c r="AQ34" s="323" t="s">
        <v>507</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5" t="s">
        <v>525</v>
      </c>
      <c r="AL35" s="1156"/>
      <c r="AM35" s="1156"/>
      <c r="AN35" s="1157"/>
      <c r="AO35" s="322">
        <v>3871</v>
      </c>
      <c r="AP35" s="322">
        <v>148</v>
      </c>
      <c r="AQ35" s="323">
        <v>9685</v>
      </c>
      <c r="AR35" s="324">
        <v>-98.5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5" t="s">
        <v>526</v>
      </c>
      <c r="AL36" s="1156"/>
      <c r="AM36" s="1156"/>
      <c r="AN36" s="1157"/>
      <c r="AO36" s="322" t="s">
        <v>507</v>
      </c>
      <c r="AP36" s="322" t="s">
        <v>507</v>
      </c>
      <c r="AQ36" s="323">
        <v>2454</v>
      </c>
      <c r="AR36" s="324" t="s">
        <v>507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5" t="s">
        <v>527</v>
      </c>
      <c r="AL37" s="1156"/>
      <c r="AM37" s="1156"/>
      <c r="AN37" s="1157"/>
      <c r="AO37" s="322" t="s">
        <v>507</v>
      </c>
      <c r="AP37" s="322" t="s">
        <v>507</v>
      </c>
      <c r="AQ37" s="323">
        <v>1182</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8" t="s">
        <v>528</v>
      </c>
      <c r="AL38" s="1159"/>
      <c r="AM38" s="1159"/>
      <c r="AN38" s="1160"/>
      <c r="AO38" s="325" t="s">
        <v>507</v>
      </c>
      <c r="AP38" s="325" t="s">
        <v>507</v>
      </c>
      <c r="AQ38" s="326">
        <v>1</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8" t="s">
        <v>529</v>
      </c>
      <c r="AL39" s="1159"/>
      <c r="AM39" s="1159"/>
      <c r="AN39" s="1160"/>
      <c r="AO39" s="322">
        <v>-5631</v>
      </c>
      <c r="AP39" s="322">
        <v>-215</v>
      </c>
      <c r="AQ39" s="323">
        <v>-3213</v>
      </c>
      <c r="AR39" s="324">
        <v>-93.3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5" t="s">
        <v>530</v>
      </c>
      <c r="AL40" s="1156"/>
      <c r="AM40" s="1156"/>
      <c r="AN40" s="1157"/>
      <c r="AO40" s="322">
        <v>-547798</v>
      </c>
      <c r="AP40" s="322">
        <v>-20964</v>
      </c>
      <c r="AQ40" s="323">
        <v>-28480</v>
      </c>
      <c r="AR40" s="324">
        <v>-26.4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1" t="s">
        <v>293</v>
      </c>
      <c r="AL41" s="1162"/>
      <c r="AM41" s="1162"/>
      <c r="AN41" s="1163"/>
      <c r="AO41" s="322">
        <v>263674</v>
      </c>
      <c r="AP41" s="322">
        <v>10090</v>
      </c>
      <c r="AQ41" s="323">
        <v>12950</v>
      </c>
      <c r="AR41" s="324">
        <v>-22.1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8" t="s">
        <v>498</v>
      </c>
      <c r="AN49" s="1150" t="s">
        <v>534</v>
      </c>
      <c r="AO49" s="1151"/>
      <c r="AP49" s="1151"/>
      <c r="AQ49" s="1151"/>
      <c r="AR49" s="115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49"/>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795972</v>
      </c>
      <c r="AN51" s="344">
        <v>29887</v>
      </c>
      <c r="AO51" s="345">
        <v>18.3</v>
      </c>
      <c r="AP51" s="346">
        <v>53270</v>
      </c>
      <c r="AQ51" s="347">
        <v>13.8</v>
      </c>
      <c r="AR51" s="348">
        <v>4.5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500212</v>
      </c>
      <c r="AN52" s="352">
        <v>18782</v>
      </c>
      <c r="AO52" s="353">
        <v>91.8</v>
      </c>
      <c r="AP52" s="354">
        <v>24316</v>
      </c>
      <c r="AQ52" s="355">
        <v>0.8</v>
      </c>
      <c r="AR52" s="356">
        <v>91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1459980</v>
      </c>
      <c r="AN53" s="344">
        <v>55200</v>
      </c>
      <c r="AO53" s="345">
        <v>84.7</v>
      </c>
      <c r="AP53" s="346">
        <v>53292</v>
      </c>
      <c r="AQ53" s="347">
        <v>0</v>
      </c>
      <c r="AR53" s="348">
        <v>84.7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1168572</v>
      </c>
      <c r="AN54" s="352">
        <v>44182</v>
      </c>
      <c r="AO54" s="353">
        <v>135.19999999999999</v>
      </c>
      <c r="AP54" s="354">
        <v>28900</v>
      </c>
      <c r="AQ54" s="355">
        <v>18.899999999999999</v>
      </c>
      <c r="AR54" s="356">
        <v>116.3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569899</v>
      </c>
      <c r="AN55" s="344">
        <v>21622</v>
      </c>
      <c r="AO55" s="345">
        <v>-60.8</v>
      </c>
      <c r="AP55" s="346">
        <v>49919</v>
      </c>
      <c r="AQ55" s="347">
        <v>-6.3</v>
      </c>
      <c r="AR55" s="348">
        <v>-54.5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373210</v>
      </c>
      <c r="AN56" s="352">
        <v>14160</v>
      </c>
      <c r="AO56" s="353">
        <v>-68</v>
      </c>
      <c r="AP56" s="354">
        <v>26398</v>
      </c>
      <c r="AQ56" s="355">
        <v>-8.6999999999999993</v>
      </c>
      <c r="AR56" s="356">
        <v>-59.3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1577720</v>
      </c>
      <c r="AN57" s="344">
        <v>60163</v>
      </c>
      <c r="AO57" s="345">
        <v>178.2</v>
      </c>
      <c r="AP57" s="346">
        <v>47738</v>
      </c>
      <c r="AQ57" s="347">
        <v>-4.4000000000000004</v>
      </c>
      <c r="AR57" s="348">
        <v>182.6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929184</v>
      </c>
      <c r="AN58" s="352">
        <v>35433</v>
      </c>
      <c r="AO58" s="353">
        <v>150.19999999999999</v>
      </c>
      <c r="AP58" s="354">
        <v>24937</v>
      </c>
      <c r="AQ58" s="355">
        <v>-5.5</v>
      </c>
      <c r="AR58" s="356">
        <v>155.69999999999999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1076920</v>
      </c>
      <c r="AN59" s="344">
        <v>41212</v>
      </c>
      <c r="AO59" s="345">
        <v>-31.5</v>
      </c>
      <c r="AP59" s="346">
        <v>52191</v>
      </c>
      <c r="AQ59" s="347">
        <v>9.3000000000000007</v>
      </c>
      <c r="AR59" s="348">
        <v>-40.799999999999997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367590</v>
      </c>
      <c r="AN60" s="352">
        <v>14067</v>
      </c>
      <c r="AO60" s="353">
        <v>-60.3</v>
      </c>
      <c r="AP60" s="354">
        <v>24843</v>
      </c>
      <c r="AQ60" s="355">
        <v>-0.4</v>
      </c>
      <c r="AR60" s="356">
        <v>-59.9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1096098</v>
      </c>
      <c r="AN61" s="359">
        <v>41617</v>
      </c>
      <c r="AO61" s="360">
        <v>37.799999999999997</v>
      </c>
      <c r="AP61" s="361">
        <v>51282</v>
      </c>
      <c r="AQ61" s="362">
        <v>2.5</v>
      </c>
      <c r="AR61" s="348">
        <v>35.299999999999997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667754</v>
      </c>
      <c r="AN62" s="352">
        <v>25325</v>
      </c>
      <c r="AO62" s="353">
        <v>49.8</v>
      </c>
      <c r="AP62" s="354">
        <v>25879</v>
      </c>
      <c r="AQ62" s="355">
        <v>1</v>
      </c>
      <c r="AR62" s="356">
        <v>48.8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cAn4PcOuBhBxPUW0m4v/X2uS9pWq4bg8HjwCwo78BvUwxsEC2tpyDLvyelo3XupS66NI3FlHE80D0rGv34oLg==" saltValue="SsVCr/4wOpCNhLQnt2hJ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Z1moKWl+ihNilDHXv7yQfUtBgck3fDpEhuLqqu13sgY7iNfd4uiCaf/gEbZug7KgU6iMLcfkqismQTMn2T3lA==" saltValue="2vSog41gcT7DDG2F7f0n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jYk94wlmLnhCbTwXQ+ZpB1NscuielVa1+hVibUXEpdKN6XiCbsSgPDsstCmxaPluRo6PSXx3+gSaUOIhPZ/iA==" saltValue="soHTLv+2zuRacX+kv/Jy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73" t="s">
        <v>3</v>
      </c>
      <c r="D47" s="1173"/>
      <c r="E47" s="1174"/>
      <c r="F47" s="11">
        <v>42.99</v>
      </c>
      <c r="G47" s="12">
        <v>44.33</v>
      </c>
      <c r="H47" s="12">
        <v>48.03</v>
      </c>
      <c r="I47" s="12">
        <v>49.28</v>
      </c>
      <c r="J47" s="13">
        <v>49.1</v>
      </c>
    </row>
    <row r="48" spans="2:10" ht="57.75" customHeight="1">
      <c r="B48" s="14"/>
      <c r="C48" s="1175" t="s">
        <v>4</v>
      </c>
      <c r="D48" s="1175"/>
      <c r="E48" s="1176"/>
      <c r="F48" s="15">
        <v>6.26</v>
      </c>
      <c r="G48" s="16">
        <v>7.91</v>
      </c>
      <c r="H48" s="16">
        <v>7.31</v>
      </c>
      <c r="I48" s="16">
        <v>7.28</v>
      </c>
      <c r="J48" s="17">
        <v>6.22</v>
      </c>
    </row>
    <row r="49" spans="2:10" ht="57.75" customHeight="1" thickBot="1">
      <c r="B49" s="18"/>
      <c r="C49" s="1177" t="s">
        <v>5</v>
      </c>
      <c r="D49" s="1177"/>
      <c r="E49" s="1178"/>
      <c r="F49" s="19">
        <v>3.03</v>
      </c>
      <c r="G49" s="20">
        <v>2.74</v>
      </c>
      <c r="H49" s="20">
        <v>3.4</v>
      </c>
      <c r="I49" s="20">
        <v>0.81</v>
      </c>
      <c r="J49" s="21" t="s">
        <v>555</v>
      </c>
    </row>
    <row r="50" spans="2:10" ht="13.5" customHeight="1"/>
    <row r="51" spans="2:10" ht="13.5" hidden="1" customHeight="1"/>
    <row r="52" spans="2:10" ht="13.5" hidden="1" customHeight="1"/>
    <row r="53" spans="2:10" ht="13.5" hidden="1" customHeight="1"/>
  </sheetData>
  <sheetProtection algorithmName="SHA-512" hashValue="B8WulXeKN3JzMMQNVcCWAxY9CY39mOuPahNsB8dm7WXz0KqS2D2+BOEGQXXEAjd2QYbkv+HnaivuhYYfaQu0Og==" saltValue="8ic0tSHBGIXULt9kzfc1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2019-03-22T01:15:27Z</cp:lastPrinted>
  <dcterms:created xsi:type="dcterms:W3CDTF">2019-02-14T04:28:38Z</dcterms:created>
  <dcterms:modified xsi:type="dcterms:W3CDTF">2019-10-29T08:26:12Z</dcterms:modified>
  <cp:category/>
</cp:coreProperties>
</file>