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K:\総務課\財政担当\07【調査・報告】\さ　財政状況資料集\H29年度決算分\02_県への回答\"/>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<sst xmlns="http://schemas.openxmlformats.org/spreadsheetml/2006/main" count="1184" uniqueCount="608">
  <si>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</si>
  <si>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</si>
  <si>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</si>
  <si>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</si>
  <si>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</si>
  <si>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</si>
  <si>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</si>
  <si>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</si>
  <si>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</si>
  <si>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</si>
  <si>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</si>
  <si>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</si>
  <si>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</si>
  <si>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</si>
  <si>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</si>
  <si>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</si>
  <si>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</si>
  <si>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</si>
  <si>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</si>
  <si>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</si>
  <si>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</si>
  <si>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</si>
  <si>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</si>
  <si>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</si>
  <si>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</si>
  <si>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</si>
  <si>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</si>
  <si>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</si>
  <si>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</si>
  <si>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</si>
  <si>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</si>
  <si>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</si>
  <si>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</si>
  <si>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</si>
  <si>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</si>
  <si>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</si>
  <si>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</si>
  <si>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</si>
  <si>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</si>
  <si>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</si>
  <si>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</si>
  <si>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</si>
  <si>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</si>
  <si>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</si>
  <si>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</si>
  <si>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</si>
  <si>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</si>
  <si>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</si>
  <si>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</si>
  <si>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</si>
  <si>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</si>
  <si>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</si>
  <si>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</si>
  <si>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</si>
  <si>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</si>
  <si>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</si>
  <si>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</si>
  <si>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</si>
  <si>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</si>
  <si>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</si>
  <si>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</si>
  <si>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</si>
  <si>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</si>
  <si>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</si>
  <si>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</si>
  <si>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</si>
  <si>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</si>
  <si>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</si>
  <si>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</si>
  <si>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</si>
  <si>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</si>
  <si>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</si>
  <si>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</si>
  <si>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</si>
  <si>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</si>
  <si>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</si>
  <si>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</si>
  <si>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</si>
  <si>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</si>
  <si>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</si>
  <si>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</si>
  <si>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</si>
  <si>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</si>
  <si>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</si>
  <si>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</si>
  <si>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</si>
  <si>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</si>
  <si>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</si>
  <si>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</si>
  <si>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</si>
  <si>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上勝町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</si>
  <si>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</si>
  <si>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</si>
  <si>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</si>
  <si>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</si>
  <si>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</si>
  <si>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</si>
  <si>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</si>
  <si>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</si>
  <si>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</si>
  <si>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</si>
  <si>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</si>
  <si>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</si>
  <si>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</si>
  <si>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</si>
  <si>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</si>
  <si>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</si>
  <si>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</si>
  <si>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</si>
  <si>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</si>
  <si>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</si>
  <si>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</si>
  <si>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</si>
  <si>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</si>
  <si>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</si>
  <si>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</si>
  <si>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</si>
  <si>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</si>
  <si>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</si>
  <si>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</si>
  <si>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</si>
  <si>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</si>
  <si>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</si>
  <si>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</si>
  <si>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</si>
  <si>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</si>
  <si>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</si>
  <si>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</si>
  <si>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</si>
  <si>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</si>
  <si>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</si>
  <si>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</si>
  <si>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</si>
  <si>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</si>
  <si>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</si>
  <si>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</si>
  <si>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</si>
  <si>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</si>
  <si>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</si>
  <si>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</si>
  <si>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</si>
  <si>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</si>
  <si>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</si>
  <si>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</si>
  <si>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</si>
  <si>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</si>
  <si>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</si>
  <si>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</si>
  <si>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</si>
  <si>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</si>
  <si>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</si>
  <si>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</si>
  <si>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</si>
  <si>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</si>
  <si>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</si>
  <si>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</si>
  <si>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</si>
  <si>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</si>
  <si>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</si>
  <si>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</si>
  <si>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</si>
  <si>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</si>
  <si>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</si>
  <si>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</si>
  <si>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</si>
  <si>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</si>
  <si>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</si>
  <si>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</si>
  <si>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</si>
  <si>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</si>
  <si>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</si>
  <si>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</si>
  <si>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</si>
  <si>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</si>
  <si>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</si>
  <si>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</si>
  <si>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</si>
  <si>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</si>
  <si>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</si>
  <si>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</si>
  <si>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</si>
  <si>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</si>
  <si>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</si>
  <si>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</si>
  <si>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</si>
  <si>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</si>
  <si>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</si>
  <si>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</si>
  <si>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</si>
  <si>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</si>
  <si>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</si>
  <si>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</si>
  <si>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</si>
  <si>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</si>
  <si>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</si>
  <si>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</si>
  <si>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</si>
  <si>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</si>
  <si>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</si>
  <si>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</si>
  <si>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</si>
  <si>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</si>
  <si>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</si>
  <si>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</si>
  <si>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</si>
  <si>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</si>
  <si>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</si>
  <si>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</si>
  <si>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</si>
  <si>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</si>
  <si>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</si>
  <si>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徳島県上勝町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</si>
  <si>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</si>
  <si>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</si>
  <si>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</si>
  <si>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</si>
  <si>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</si>
  <si>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</si>
  <si>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</si>
  <si>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</si>
  <si>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</si>
  <si>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</si>
  <si>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</si>
  <si>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</si>
  <si>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</si>
  <si>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</si>
  <si>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</si>
  <si>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</si>
  <si>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</si>
  <si>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</si>
  <si>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</si>
  <si>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</si>
  <si>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</si>
  <si>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</si>
  <si>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</si>
  <si>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</si>
  <si>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</si>
  <si>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</si>
  <si>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</si>
  <si>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</si>
  <si>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</si>
  <si>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</si>
  <si>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</si>
  <si>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</si>
  <si>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</si>
  <si>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</si>
  <si>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</si>
  <si>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</si>
  <si>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</si>
  <si>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</si>
  <si>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</si>
  <si>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</si>
  <si>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</si>
  <si>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</si>
  <si>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</si>
  <si>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</si>
  <si>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</si>
  <si>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</si>
  <si>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</si>
  <si>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</si>
  <si>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</si>
  <si>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</si>
  <si>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</si>
  <si>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</si>
  <si>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</si>
  <si>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</si>
  <si>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</si>
  <si>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</si>
  <si>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</si>
  <si>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</si>
  <si>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</si>
  <si>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</si>
  <si>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</si>
  <si>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</si>
  <si>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</si>
  <si>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</si>
  <si>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</si>
  <si>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</si>
  <si>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</si>
  <si>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</si>
  <si>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</si>
  <si>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</si>
  <si>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</si>
  <si>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</si>
  <si>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</si>
  <si>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</si>
  <si>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</si>
  <si>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</si>
  <si>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</si>
  <si>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</si>
  <si>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</si>
  <si>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</si>
  <si>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</si>
  <si>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</si>
  <si>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</si>
  <si>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</si>
  <si>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</si>
  <si>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</si>
  <si>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</si>
  <si>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</si>
  <si>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</si>
  <si>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</si>
  <si>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</si>
  <si>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</si>
  <si>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</si>
  <si>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</si>
  <si>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</si>
  <si>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</si>
  <si>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</si>
  <si>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</si>
  <si>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</si>
  <si>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</si>
  <si>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</si>
  <si>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</si>
  <si>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</si>
  <si>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</si>
  <si>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</si>
  <si>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</si>
  <si>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</si>
  <si>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</si>
  <si>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</si>
  <si>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</si>
  <si>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</si>
  <si>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</si>
  <si>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</si>
  <si>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</si>
  <si>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</si>
  <si>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</si>
  <si>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</si>
  <si>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</si>
  <si>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</si>
  <si>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</si>
  <si>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</si>
  <si>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</si>
  <si>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</si>
  <si>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</si>
  <si>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</si>
  <si>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</si>
  <si>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</si>
  <si>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</si>
  <si>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</si>
  <si>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</si>
  <si>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</si>
  <si>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</si>
  <si>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</si>
  <si>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</si>
  <si>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</si>
  <si>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</si>
  <si>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</si>
  <si>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</si>
  <si>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</si>
  <si>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</si>
  <si>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</si>
  <si>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</si>
  <si>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</si>
  <si>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</si>
  <si>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</si>
  <si>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</si>
  <si>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</si>
  <si>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</si>
  <si>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徳島県上勝町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</si>
  <si>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</si>
  <si>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</si>
  <si>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</si>
  <si>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</si>
  <si>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</si>
  <si>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</si>
  <si>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</si>
  <si>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</si>
  <si>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</si>
  <si>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</si>
  <si>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</si>
  <si>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</si>
  <si>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</si>
  <si>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</si>
  <si>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</si>
  <si>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</si>
  <si>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</si>
  <si>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</si>
  <si>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</si>
  <si>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</si>
  <si>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</si>
  <si>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</si>
  <si>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</si>
  <si>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</si>
  <si>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</si>
  <si>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</si>
  <si>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</si>
  <si>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</si>
  <si>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</si>
  <si>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</si>
  <si>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</si>
  <si>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</si>
  <si>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</si>
  <si>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</si>
  <si>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</si>
  <si>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</si>
  <si>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</si>
  <si>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国民健康保険（診療施設勘定）特別会計</t>
    <phoneticPr fontId="5"/>
  </si>
  <si>
    <t>国民健康保険（福原診療施設勘定）特別会計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</si>
  <si>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</si>
  <si>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</si>
  <si>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</si>
  <si>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</si>
  <si>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</si>
  <si>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</si>
  <si>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</si>
  <si>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</si>
  <si>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</si>
  <si>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</si>
  <si>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</si>
  <si>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</si>
  <si>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</si>
  <si>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</si>
  <si>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</si>
  <si>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</si>
  <si>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</si>
  <si>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</si>
  <si>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</si>
  <si>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</si>
  <si>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</si>
  <si>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</si>
  <si>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</si>
  <si>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</si>
  <si>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</si>
  <si>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</si>
  <si>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</si>
  <si>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</si>
  <si>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</si>
  <si>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</si>
  <si>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</si>
  <si>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</si>
  <si>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</si>
  <si>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</si>
  <si>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</si>
  <si>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</si>
  <si>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</si>
  <si>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</si>
  <si>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</si>
  <si>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</si>
  <si>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</si>
  <si>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</si>
  <si>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</si>
  <si>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</si>
  <si>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</si>
  <si>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</si>
  <si>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</si>
  <si>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</si>
  <si>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</si>
  <si>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</si>
  <si>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</si>
  <si>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</si>
  <si>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</si>
  <si>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</si>
  <si>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</si>
  <si>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</si>
  <si>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</si>
  <si>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</si>
  <si>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</si>
  <si>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</si>
  <si>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</si>
  <si>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</si>
  <si>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</si>
  <si>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</si>
  <si>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</si>
  <si>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</si>
  <si>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</si>
  <si>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</si>
  <si>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</si>
  <si>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</si>
  <si>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</si>
  <si>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</si>
  <si>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</si>
  <si>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</si>
  <si>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</si>
  <si>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</si>
  <si>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</si>
  <si>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</si>
  <si>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</si>
  <si>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</si>
  <si>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</si>
  <si>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</si>
  <si>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</si>
  <si>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</si>
  <si>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</si>
  <si>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</si>
  <si>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</si>
  <si>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</si>
  <si>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</si>
  <si>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</si>
  <si>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</si>
  <si>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</si>
  <si>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</si>
  <si>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</si>
  <si>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</si>
  <si>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</si>
  <si>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</si>
  <si>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</si>
  <si>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</si>
  <si>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</si>
  <si>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</si>
  <si>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</si>
  <si>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</si>
  <si>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</si>
  <si>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</si>
  <si>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</si>
  <si>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</si>
  <si>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</si>
  <si>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</si>
  <si>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</si>
  <si>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</si>
  <si>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</si>
  <si>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</si>
  <si>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</si>
  <si>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</si>
  <si>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</si>
  <si>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</si>
  <si>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</si>
  <si>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</si>
  <si>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</si>
  <si>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</si>
  <si>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</si>
  <si>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</si>
  <si>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</si>
  <si>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</si>
  <si>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</si>
  <si>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</si>
  <si>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</si>
  <si>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</si>
  <si>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</si>
  <si>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</si>
  <si>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</si>
  <si>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</si>
  <si>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</si>
  <si>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</si>
  <si>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</si>
  <si>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</si>
  <si>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</si>
  <si>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</si>
  <si>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</si>
  <si>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</si>
  <si>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</si>
  <si>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</si>
  <si>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</si>
  <si>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</si>
  <si>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</si>
  <si>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</si>
  <si>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</si>
  <si>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</si>
  <si>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</si>
  <si>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</si>
  <si>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</si>
  <si>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</si>
  <si>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</si>
  <si>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</si>
  <si>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5.47</t>
  </si>
  <si>
    <t>国民健康保険（事業勘定）特別会計</t>
  </si>
  <si>
    <t>国民健康保険（診療施設勘定）特別会計</t>
  </si>
  <si>
    <t>簡易水道事業特別会計</t>
  </si>
  <si>
    <t>介護保険特別会計</t>
  </si>
  <si>
    <t>一般会計</t>
  </si>
  <si>
    <t>後期高齢者医療特別会計</t>
  </si>
  <si>
    <t>奨学資金特別会計</t>
  </si>
  <si>
    <t>国民健康保険（福原診療施設勘定）特別会計</t>
  </si>
  <si>
    <t>その他会計（赤字）</t>
  </si>
  <si>
    <t>その他会計（黒字）</t>
  </si>
  <si>
    <t>小松島外三町村衛生組合</t>
    <rPh sb="0" eb="3">
      <t>コマツシマ</t>
    </rPh>
    <rPh sb="3" eb="4">
      <t>ソト</t>
    </rPh>
    <rPh sb="4" eb="5">
      <t>サン</t>
    </rPh>
    <rPh sb="5" eb="7">
      <t>チョウソン</t>
    </rPh>
    <rPh sb="7" eb="9">
      <t>エイセイ</t>
    </rPh>
    <rPh sb="9" eb="11">
      <t>クミアイ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</si>
  <si>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</si>
  <si>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</si>
  <si>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</si>
  <si>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徳島県市町村総合事務組合（徳島県滞納整理機構特別会計）</t>
    <rPh sb="0" eb="3">
      <t>トクシマケン</t>
    </rPh>
    <rPh sb="3" eb="6">
      <t>シチョウソン</t>
    </rPh>
    <rPh sb="6" eb="8">
      <t>ソウゴウ</t>
    </rPh>
    <rPh sb="8" eb="10">
      <t>ジム</t>
    </rPh>
    <rPh sb="10" eb="12">
      <t>クミアイ</t>
    </rPh>
    <rPh sb="13" eb="16">
      <t>トクシマケン</t>
    </rPh>
    <rPh sb="16" eb="18">
      <t>タイノウ</t>
    </rPh>
    <rPh sb="18" eb="20">
      <t>セイリ</t>
    </rPh>
    <rPh sb="20" eb="22">
      <t>キコウ</t>
    </rPh>
    <rPh sb="22" eb="24">
      <t>トクベツ</t>
    </rPh>
    <rPh sb="24" eb="26">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</si>
  <si>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</si>
  <si>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(株)かみかついっきゅう</t>
    <rPh sb="0" eb="3">
      <t>カブ</t>
    </rPh>
    <phoneticPr fontId="2"/>
  </si>
  <si>
    <t>(株)上勝バイオ</t>
    <rPh sb="0" eb="3">
      <t>カブ</t>
    </rPh>
    <rPh sb="3" eb="5">
      <t>カミカツ</t>
    </rPh>
    <phoneticPr fontId="2"/>
  </si>
  <si>
    <t>(株)ウインズ</t>
    <rPh sb="0" eb="3">
      <t>カブ</t>
    </rPh>
    <phoneticPr fontId="2"/>
  </si>
  <si>
    <t>(株)もくさん</t>
    <rPh sb="0" eb="3">
      <t>カブ</t>
    </rPh>
    <phoneticPr fontId="2"/>
  </si>
  <si>
    <t>(株)いろどり</t>
    <rPh sb="0" eb="3">
      <t>カブ</t>
    </rPh>
    <phoneticPr fontId="2"/>
  </si>
  <si>
    <t>上勝町土地開発公社</t>
    <rPh sb="0" eb="3">
      <t>カミカツチョウ</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</si>
  <si>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</si>
  <si>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</si>
  <si>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</si>
  <si>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</si>
  <si>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</si>
  <si>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</si>
  <si>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上勝町森林農地適正管理基金</t>
    <rPh sb="0" eb="3">
      <t>カミカツチョウ</t>
    </rPh>
    <rPh sb="3" eb="5">
      <t>シンリン</t>
    </rPh>
    <rPh sb="5" eb="7">
      <t>ノウチ</t>
    </rPh>
    <rPh sb="7" eb="9">
      <t>テキセイ</t>
    </rPh>
    <rPh sb="9" eb="11">
      <t>カンリ</t>
    </rPh>
    <rPh sb="11" eb="13">
      <t>キキン</t>
    </rPh>
    <phoneticPr fontId="11"/>
  </si>
  <si>
    <t>上勝町地域福祉基金</t>
    <rPh sb="0" eb="3">
      <t>カミカツチョウ</t>
    </rPh>
    <rPh sb="3" eb="5">
      <t>チイキ</t>
    </rPh>
    <rPh sb="5" eb="7">
      <t>フクシ</t>
    </rPh>
    <rPh sb="7" eb="9">
      <t>キキン</t>
    </rPh>
    <phoneticPr fontId="11"/>
  </si>
  <si>
    <t>いろどりの里整備基金</t>
    <rPh sb="5" eb="6">
      <t>サト</t>
    </rPh>
    <rPh sb="6" eb="8">
      <t>セイビ</t>
    </rPh>
    <rPh sb="8" eb="10">
      <t>キキン</t>
    </rPh>
    <phoneticPr fontId="11"/>
  </si>
  <si>
    <t>上勝町文化振興基金</t>
    <rPh sb="0" eb="3">
      <t>カミカツチョウ</t>
    </rPh>
    <rPh sb="3" eb="5">
      <t>ブンカ</t>
    </rPh>
    <rPh sb="5" eb="7">
      <t>シンコウ</t>
    </rPh>
    <rPh sb="7" eb="9">
      <t>キキン</t>
    </rPh>
    <phoneticPr fontId="11"/>
  </si>
  <si>
    <t>上勝町ふるさと創生夢基金</t>
    <rPh sb="0" eb="3">
      <t>カミカツチョウ</t>
    </rPh>
    <rPh sb="7" eb="9">
      <t>ソウセイ</t>
    </rPh>
    <rPh sb="9" eb="10">
      <t>ユメ</t>
    </rPh>
    <rPh sb="10" eb="12">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</si>
  <si>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</si>
  <si>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</si>
  <si>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</si>
  <si>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</si>
  <si>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</si>
  <si>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</si>
  <si>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</si>
  <si>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</si>
  <si>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</si>
  <si>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</si>
  <si>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</si>
  <si>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</si>
  <si>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</si>
  <si>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</si>
  <si>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</si>
  <si>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</si>
  <si>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</si>
  <si>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　 有形固定資産減価償却率が高ければそれだけ年数も経過していることとなり、資産も古くなってくる。つまり資産が古くなってくると効率性の低下や修繕コストの増加といった問題がでてくる。
　 現時点における本町では、類似団体内平均値と比較して低い水準にあるものの新耐震基準で整備した施設でも建築後３０年を迎えるものも多く、今後これらの大規模改修といった維持管理経費がかさむことが予想される。このような状況を回避するには、改修・更新等にかかる費用を全体的に抑制するとともに平準化させることが必要であり、今後は中長期的な視点による計画的・戦略的な公共施設等の再編成・管理に取組む必要がある。</t>
    <phoneticPr fontId="5"/>
  </si>
  <si>
    <t>　辺地債、過疎債、臨時財政対策債等と交付税算入の高い地方債を活用すること等により、類似団体内平均値と比較し、実質公債費は健全な比率となっている。今後も地方債残高が増えすぎないように、長期的かつ計画的な地方債発行を行い、状況に応じて地方債の一部繰上償還等も視野に入れて対応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</si>
</sst>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FAD2-40EF-8D45-3F73D86EC8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257857</c:v>
                </c:pt>
                <c:pt idx="1">
                  <c:v>240372</c:v>
                </c:pt>
                <c:pt idx="2">
                  <c:v>322733</c:v>
                </c:pt>
                <c:pt idx="3">
                  <c:v>230875</c:v>
                </c:pt>
                <c:pt idx="4">
                  <c:v>398857</c:v>
                </c:pt>
              </c:numCache>
            </c:numRef>
          </c:val>
          <c:smooth val="0"/>
          <c:extLst>
            <c:ext xmlns:c16="http://schemas.microsoft.com/office/drawing/2014/chart" uri="{C3380CC4-5D6E-409C-BE32-E72D297353CC}">
              <c16:uniqueId val="{00000001-FAD2-40EF-8D45-3F73D86EC8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11.89</c:v>
                </c:pt>
                <c:pt idx="1">
                  <c:v>12.43</c:v>
                </c:pt>
                <c:pt idx="2">
                  <c:v>11.69</c:v>
                </c:pt>
                <c:pt idx="3">
                  <c:v>11.8</c:v>
                </c:pt>
                <c:pt idx="4">
                  <c:v>0.32</c:v>
                </c:pt>
              </c:numCache>
            </c:numRef>
          </c:val>
          <c:extLst>
            <c:ext xmlns:c16="http://schemas.microsoft.com/office/drawing/2014/chart" uri="{C3380CC4-5D6E-409C-BE32-E72D297353CC}">
              <c16:uniqueId val="{00000000-BA11-4BEE-9320-35549A6DE6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142.91</c:v>
                </c:pt>
                <c:pt idx="1">
                  <c:v>158.69</c:v>
                </c:pt>
                <c:pt idx="2">
                  <c:v>163.19</c:v>
                </c:pt>
                <c:pt idx="3">
                  <c:v>172.88</c:v>
                </c:pt>
                <c:pt idx="4">
                  <c:v>194.1</c:v>
                </c:pt>
              </c:numCache>
            </c:numRef>
          </c:val>
          <c:extLst>
            <c:ext xmlns:c16="http://schemas.microsoft.com/office/drawing/2014/chart" uri="{C3380CC4-5D6E-409C-BE32-E72D297353CC}">
              <c16:uniqueId val="{00000001-BA11-4BEE-9320-35549A6DE6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20.88</c:v>
                </c:pt>
                <c:pt idx="1">
                  <c:v>11.25</c:v>
                </c:pt>
                <c:pt idx="2">
                  <c:v>13.43</c:v>
                </c:pt>
                <c:pt idx="3">
                  <c:v>6.02</c:v>
                </c:pt>
                <c:pt idx="4">
                  <c:v>-5.47</c:v>
                </c:pt>
              </c:numCache>
            </c:numRef>
          </c:val>
          <c:smooth val="0"/>
          <c:extLst>
            <c:ext xmlns:c16="http://schemas.microsoft.com/office/drawing/2014/chart" uri="{C3380CC4-5D6E-409C-BE32-E72D297353CC}">
              <c16:uniqueId val="{00000002-BA11-4BEE-9320-35549A6DE6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2.06</c:v>
                </c:pt>
                <c:pt idx="2">
                  <c:v>#N/A</c:v>
                </c:pt>
                <c:pt idx="3">
                  <c:v>2.37</c:v>
                </c:pt>
                <c:pt idx="4">
                  <c:v>#N/A</c:v>
                </c:pt>
                <c:pt idx="5">
                  <c:v>2.35</c:v>
                </c:pt>
                <c:pt idx="6">
                  <c:v>#N/A</c:v>
                </c:pt>
                <c:pt idx="7">
                  <c:v>1.88</c:v>
                </c:pt>
                <c:pt idx="8">
                  <c:v>0</c:v>
                </c:pt>
                <c:pt idx="9">
                  <c:v>0</c:v>
                </c:pt>
              </c:numCache>
            </c:numRef>
          </c:val>
          <c:extLst>
            <c:ext xmlns:c16="http://schemas.microsoft.com/office/drawing/2014/chart" uri="{C3380CC4-5D6E-409C-BE32-E72D297353CC}">
              <c16:uniqueId val="{00000000-6832-4E94-A913-87DB78B4F8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32-4E94-A913-87DB78B4F8B1}"/>
            </c:ext>
          </c:extLst>
        </c:ser>
        <c:ser>
          <c:idx val="2"/>
          <c:order val="2"/>
          <c:tx>
            <c:strRef>
              <c:f>データシート!$A$29</c:f>
              <c:strCache>
                <c:ptCount val="1"/>
                <c:pt idx="0">
                  <c:v>国民健康保険（福原診療施設勘定）特別会計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832-4E94-A913-87DB78B4F8B1}"/>
            </c:ext>
          </c:extLst>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832-4E94-A913-87DB78B4F8B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0.05</c:v>
                </c:pt>
                <c:pt idx="4">
                  <c:v>#N/A</c:v>
                </c:pt>
                <c:pt idx="5">
                  <c:v>0.03</c:v>
                </c:pt>
                <c:pt idx="6">
                  <c:v>#N/A</c:v>
                </c:pt>
                <c:pt idx="7">
                  <c:v>0.06</c:v>
                </c:pt>
                <c:pt idx="8">
                  <c:v>#N/A</c:v>
                </c:pt>
                <c:pt idx="9">
                  <c:v>0.05</c:v>
                </c:pt>
              </c:numCache>
            </c:numRef>
          </c:val>
          <c:extLst>
            <c:ext xmlns:c16="http://schemas.microsoft.com/office/drawing/2014/chart" uri="{C3380CC4-5D6E-409C-BE32-E72D297353CC}">
              <c16:uniqueId val="{00000004-6832-4E94-A913-87DB78B4F8B1}"/>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11.89</c:v>
                </c:pt>
                <c:pt idx="2">
                  <c:v>#N/A</c:v>
                </c:pt>
                <c:pt idx="3">
                  <c:v>12.42</c:v>
                </c:pt>
                <c:pt idx="4">
                  <c:v>#N/A</c:v>
                </c:pt>
                <c:pt idx="5">
                  <c:v>11.69</c:v>
                </c:pt>
                <c:pt idx="6">
                  <c:v>#N/A</c:v>
                </c:pt>
                <c:pt idx="7">
                  <c:v>11.8</c:v>
                </c:pt>
                <c:pt idx="8">
                  <c:v>#N/A</c:v>
                </c:pt>
                <c:pt idx="9">
                  <c:v>0.31</c:v>
                </c:pt>
              </c:numCache>
            </c:numRef>
          </c:val>
          <c:extLst>
            <c:ext xmlns:c16="http://schemas.microsoft.com/office/drawing/2014/chart" uri="{C3380CC4-5D6E-409C-BE32-E72D297353CC}">
              <c16:uniqueId val="{00000005-6832-4E94-A913-87DB78B4F8B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0.16</c:v>
                </c:pt>
                <c:pt idx="2">
                  <c:v>#N/A</c:v>
                </c:pt>
                <c:pt idx="3">
                  <c:v>0.31</c:v>
                </c:pt>
                <c:pt idx="4">
                  <c:v>#N/A</c:v>
                </c:pt>
                <c:pt idx="5">
                  <c:v>1.04</c:v>
                </c:pt>
                <c:pt idx="6">
                  <c:v>#N/A</c:v>
                </c:pt>
                <c:pt idx="7">
                  <c:v>1.45</c:v>
                </c:pt>
                <c:pt idx="8">
                  <c:v>#N/A</c:v>
                </c:pt>
                <c:pt idx="9">
                  <c:v>1.62</c:v>
                </c:pt>
              </c:numCache>
            </c:numRef>
          </c:val>
          <c:extLst>
            <c:ext xmlns:c16="http://schemas.microsoft.com/office/drawing/2014/chart" uri="{C3380CC4-5D6E-409C-BE32-E72D297353CC}">
              <c16:uniqueId val="{00000006-6832-4E94-A913-87DB78B4F8B1}"/>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1.74</c:v>
                </c:pt>
              </c:numCache>
            </c:numRef>
          </c:val>
          <c:extLst>
            <c:ext xmlns:c16="http://schemas.microsoft.com/office/drawing/2014/chart" uri="{C3380CC4-5D6E-409C-BE32-E72D297353CC}">
              <c16:uniqueId val="{00000007-6832-4E94-A913-87DB78B4F8B1}"/>
            </c:ext>
          </c:extLst>
        </c:ser>
        <c:ser>
          <c:idx val="8"/>
          <c:order val="8"/>
          <c:tx>
            <c:strRef>
              <c:f>データシート!$A$35</c:f>
              <c:strCache>
                <c:ptCount val="1"/>
                <c:pt idx="0">
                  <c:v>国民健康保険（診療施設勘定）特別会計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1.94</c:v>
                </c:pt>
                <c:pt idx="2">
                  <c:v>#N/A</c:v>
                </c:pt>
                <c:pt idx="3">
                  <c:v>2.12</c:v>
                </c:pt>
                <c:pt idx="4">
                  <c:v>#N/A</c:v>
                </c:pt>
                <c:pt idx="5">
                  <c:v>2.04</c:v>
                </c:pt>
                <c:pt idx="6">
                  <c:v>#N/A</c:v>
                </c:pt>
                <c:pt idx="7">
                  <c:v>2.29</c:v>
                </c:pt>
                <c:pt idx="8">
                  <c:v>#N/A</c:v>
                </c:pt>
                <c:pt idx="9">
                  <c:v>2.64</c:v>
                </c:pt>
              </c:numCache>
            </c:numRef>
          </c:val>
          <c:extLst>
            <c:ext xmlns:c16="http://schemas.microsoft.com/office/drawing/2014/chart" uri="{C3380CC4-5D6E-409C-BE32-E72D297353CC}">
              <c16:uniqueId val="{00000008-6832-4E94-A913-87DB78B4F8B1}"/>
            </c:ext>
          </c:extLst>
        </c:ser>
        <c:ser>
          <c:idx val="9"/>
          <c:order val="9"/>
          <c:tx>
            <c:strRef>
              <c:f>データシート!$A$36</c:f>
              <c:strCache>
                <c:ptCount val="1"/>
                <c:pt idx="0">
                  <c:v>国民健康保険（事業勘定）特別会計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4.29</c:v>
                </c:pt>
                <c:pt idx="2">
                  <c:v>#N/A</c:v>
                </c:pt>
                <c:pt idx="3">
                  <c:v>4.38</c:v>
                </c:pt>
                <c:pt idx="4">
                  <c:v>#N/A</c:v>
                </c:pt>
                <c:pt idx="5">
                  <c:v>4.26</c:v>
                </c:pt>
                <c:pt idx="6">
                  <c:v>#N/A</c:v>
                </c:pt>
                <c:pt idx="7">
                  <c:v>3.6</c:v>
                </c:pt>
                <c:pt idx="8">
                  <c:v>#N/A</c:v>
                </c:pt>
                <c:pt idx="9">
                  <c:v>3.78</c:v>
                </c:pt>
              </c:numCache>
            </c:numRef>
          </c:val>
          <c:extLst>
            <c:ext xmlns:c16="http://schemas.microsoft.com/office/drawing/2014/chart" uri="{C3380CC4-5D6E-409C-BE32-E72D297353CC}">
              <c16:uniqueId val="{00000009-6832-4E94-A913-87DB78B4F8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306</c:v>
                </c:pt>
                <c:pt idx="5">
                  <c:v>311</c:v>
                </c:pt>
                <c:pt idx="8">
                  <c:v>327</c:v>
                </c:pt>
                <c:pt idx="11">
                  <c:v>315</c:v>
                </c:pt>
                <c:pt idx="14">
                  <c:v>277</c:v>
                </c:pt>
              </c:numCache>
            </c:numRef>
          </c:val>
          <c:extLst>
            <c:ext xmlns:c16="http://schemas.microsoft.com/office/drawing/2014/chart" uri="{C3380CC4-5D6E-409C-BE32-E72D297353CC}">
              <c16:uniqueId val="{00000000-5E71-42A9-8973-F835D0CDD5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71-42A9-8973-F835D0CDD5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71-42A9-8973-F835D0CDD5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22</c:v>
                </c:pt>
                <c:pt idx="3">
                  <c:v>9</c:v>
                </c:pt>
                <c:pt idx="6">
                  <c:v>1</c:v>
                </c:pt>
                <c:pt idx="9">
                  <c:v>1</c:v>
                </c:pt>
                <c:pt idx="12">
                  <c:v>1</c:v>
                </c:pt>
              </c:numCache>
            </c:numRef>
          </c:val>
          <c:extLst>
            <c:ext xmlns:c16="http://schemas.microsoft.com/office/drawing/2014/chart" uri="{C3380CC4-5D6E-409C-BE32-E72D297353CC}">
              <c16:uniqueId val="{00000003-5E71-42A9-8973-F835D0CDD5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c:v>
                </c:pt>
                <c:pt idx="3">
                  <c:v>19</c:v>
                </c:pt>
                <c:pt idx="6">
                  <c:v>18</c:v>
                </c:pt>
                <c:pt idx="9">
                  <c:v>16</c:v>
                </c:pt>
                <c:pt idx="12">
                  <c:v>11</c:v>
                </c:pt>
              </c:numCache>
            </c:numRef>
          </c:val>
          <c:extLst>
            <c:ext xmlns:c16="http://schemas.microsoft.com/office/drawing/2014/chart" uri="{C3380CC4-5D6E-409C-BE32-E72D297353CC}">
              <c16:uniqueId val="{00000004-5E71-42A9-8973-F835D0CDD5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71-42A9-8973-F835D0CDD5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71-42A9-8973-F835D0CDD5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326</c:v>
                </c:pt>
                <c:pt idx="3">
                  <c:v>340</c:v>
                </c:pt>
                <c:pt idx="6">
                  <c:v>365</c:v>
                </c:pt>
                <c:pt idx="9">
                  <c:v>365</c:v>
                </c:pt>
                <c:pt idx="12">
                  <c:v>327</c:v>
                </c:pt>
              </c:numCache>
            </c:numRef>
          </c:val>
          <c:extLst>
            <c:ext xmlns:c16="http://schemas.microsoft.com/office/drawing/2014/chart" uri="{C3380CC4-5D6E-409C-BE32-E72D297353CC}">
              <c16:uniqueId val="{00000007-5E71-42A9-8973-F835D0CDD5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58</c:v>
                </c:pt>
                <c:pt idx="2">
                  <c:v>#N/A</c:v>
                </c:pt>
                <c:pt idx="3">
                  <c:v>#N/A</c:v>
                </c:pt>
                <c:pt idx="4">
                  <c:v>57</c:v>
                </c:pt>
                <c:pt idx="5">
                  <c:v>#N/A</c:v>
                </c:pt>
                <c:pt idx="6">
                  <c:v>#N/A</c:v>
                </c:pt>
                <c:pt idx="7">
                  <c:v>57</c:v>
                </c:pt>
                <c:pt idx="8">
                  <c:v>#N/A</c:v>
                </c:pt>
                <c:pt idx="9">
                  <c:v>#N/A</c:v>
                </c:pt>
                <c:pt idx="10">
                  <c:v>67</c:v>
                </c:pt>
                <c:pt idx="11">
                  <c:v>#N/A</c:v>
                </c:pt>
                <c:pt idx="12">
                  <c:v>#N/A</c:v>
                </c:pt>
                <c:pt idx="13">
                  <c:v>62</c:v>
                </c:pt>
                <c:pt idx="14">
                  <c:v>#N/A</c:v>
                </c:pt>
              </c:numCache>
            </c:numRef>
          </c:val>
          <c:smooth val="0"/>
          <c:extLst>
            <c:ext xmlns:c16="http://schemas.microsoft.com/office/drawing/2014/chart" uri="{C3380CC4-5D6E-409C-BE32-E72D297353CC}">
              <c16:uniqueId val="{00000008-5E71-42A9-8973-F835D0CDD5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2349</c:v>
                </c:pt>
                <c:pt idx="5">
                  <c:v>2460</c:v>
                </c:pt>
                <c:pt idx="8">
                  <c:v>2505</c:v>
                </c:pt>
                <c:pt idx="11">
                  <c:v>2442</c:v>
                </c:pt>
                <c:pt idx="14">
                  <c:v>2511</c:v>
                </c:pt>
              </c:numCache>
            </c:numRef>
          </c:val>
          <c:extLst>
            <c:ext xmlns:c16="http://schemas.microsoft.com/office/drawing/2014/chart" uri="{C3380CC4-5D6E-409C-BE32-E72D297353CC}">
              <c16:uniqueId val="{00000000-DA5B-4DBE-92BC-68B21768FD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112</c:v>
                </c:pt>
                <c:pt idx="5">
                  <c:v>76</c:v>
                </c:pt>
                <c:pt idx="8">
                  <c:v>55</c:v>
                </c:pt>
                <c:pt idx="11">
                  <c:v>51</c:v>
                </c:pt>
                <c:pt idx="14">
                  <c:v>55</c:v>
                </c:pt>
              </c:numCache>
            </c:numRef>
          </c:val>
          <c:extLst>
            <c:ext xmlns:c16="http://schemas.microsoft.com/office/drawing/2014/chart" uri="{C3380CC4-5D6E-409C-BE32-E72D297353CC}">
              <c16:uniqueId val="{00000001-DA5B-4DBE-92BC-68B21768FD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4499</c:v>
                </c:pt>
                <c:pt idx="5">
                  <c:v>4689</c:v>
                </c:pt>
                <c:pt idx="8">
                  <c:v>4958</c:v>
                </c:pt>
                <c:pt idx="11">
                  <c:v>5159</c:v>
                </c:pt>
                <c:pt idx="14">
                  <c:v>5432</c:v>
                </c:pt>
              </c:numCache>
            </c:numRef>
          </c:val>
          <c:extLst>
            <c:ext xmlns:c16="http://schemas.microsoft.com/office/drawing/2014/chart" uri="{C3380CC4-5D6E-409C-BE32-E72D297353CC}">
              <c16:uniqueId val="{00000002-DA5B-4DBE-92BC-68B21768FD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5B-4DBE-92BC-68B21768FD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5B-4DBE-92BC-68B21768FD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5B-4DBE-92BC-68B21768FD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617</c:v>
                </c:pt>
                <c:pt idx="3">
                  <c:v>425</c:v>
                </c:pt>
                <c:pt idx="6">
                  <c:v>241</c:v>
                </c:pt>
                <c:pt idx="9">
                  <c:v>393</c:v>
                </c:pt>
                <c:pt idx="12">
                  <c:v>372</c:v>
                </c:pt>
              </c:numCache>
            </c:numRef>
          </c:val>
          <c:extLst>
            <c:ext xmlns:c16="http://schemas.microsoft.com/office/drawing/2014/chart" uri="{C3380CC4-5D6E-409C-BE32-E72D297353CC}">
              <c16:uniqueId val="{00000006-DA5B-4DBE-92BC-68B21768FD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c:v>
                </c:pt>
                <c:pt idx="3">
                  <c:v>9</c:v>
                </c:pt>
                <c:pt idx="6">
                  <c:v>8</c:v>
                </c:pt>
                <c:pt idx="9">
                  <c:v>7</c:v>
                </c:pt>
                <c:pt idx="12">
                  <c:v>6</c:v>
                </c:pt>
              </c:numCache>
            </c:numRef>
          </c:val>
          <c:extLst>
            <c:ext xmlns:c16="http://schemas.microsoft.com/office/drawing/2014/chart" uri="{C3380CC4-5D6E-409C-BE32-E72D297353CC}">
              <c16:uniqueId val="{00000007-DA5B-4DBE-92BC-68B21768FD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185</c:v>
                </c:pt>
                <c:pt idx="3">
                  <c:v>161</c:v>
                </c:pt>
                <c:pt idx="6">
                  <c:v>137</c:v>
                </c:pt>
                <c:pt idx="9">
                  <c:v>130</c:v>
                </c:pt>
                <c:pt idx="12">
                  <c:v>115</c:v>
                </c:pt>
              </c:numCache>
            </c:numRef>
          </c:val>
          <c:extLst>
            <c:ext xmlns:c16="http://schemas.microsoft.com/office/drawing/2014/chart" uri="{C3380CC4-5D6E-409C-BE32-E72D297353CC}">
              <c16:uniqueId val="{00000008-DA5B-4DBE-92BC-68B21768FD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A5B-4DBE-92BC-68B21768FD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2425</c:v>
                </c:pt>
                <c:pt idx="3">
                  <c:v>2716</c:v>
                </c:pt>
                <c:pt idx="6">
                  <c:v>2809</c:v>
                </c:pt>
                <c:pt idx="9">
                  <c:v>2743</c:v>
                </c:pt>
                <c:pt idx="12">
                  <c:v>2846</c:v>
                </c:pt>
              </c:numCache>
            </c:numRef>
          </c:val>
          <c:extLst>
            <c:ext xmlns:c16="http://schemas.microsoft.com/office/drawing/2014/chart" uri="{C3380CC4-5D6E-409C-BE32-E72D297353CC}">
              <c16:uniqueId val="{0000000A-DA5B-4DBE-92BC-68B21768FD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5B-4DBE-92BC-68B21768FD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2788</c:v>
                </c:pt>
                <c:pt idx="1">
                  <c:v>2891</c:v>
                </c:pt>
                <c:pt idx="2">
                  <c:v>2999</c:v>
                </c:pt>
              </c:numCache>
            </c:numRef>
          </c:val>
          <c:extLst>
            <c:ext xmlns:c16="http://schemas.microsoft.com/office/drawing/2014/chart" uri="{C3380CC4-5D6E-409C-BE32-E72D297353CC}">
              <c16:uniqueId val="{00000000-1526-44E6-BBF4-7DCE17DA5E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1248</c:v>
                </c:pt>
                <c:pt idx="1">
                  <c:v>1251</c:v>
                </c:pt>
                <c:pt idx="2">
                  <c:v>1254</c:v>
                </c:pt>
              </c:numCache>
            </c:numRef>
          </c:val>
          <c:extLst>
            <c:ext xmlns:c16="http://schemas.microsoft.com/office/drawing/2014/chart" uri="{C3380CC4-5D6E-409C-BE32-E72D297353CC}">
              <c16:uniqueId val="{00000001-1526-44E6-BBF4-7DCE17DA5E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568</c:v>
                </c:pt>
                <c:pt idx="1">
                  <c:v>637</c:v>
                </c:pt>
                <c:pt idx="2">
                  <c:v>753</c:v>
                </c:pt>
              </c:numCache>
            </c:numRef>
          </c:val>
          <c:extLst>
            <c:ext xmlns:c16="http://schemas.microsoft.com/office/drawing/2014/chart" uri="{C3380CC4-5D6E-409C-BE32-E72D297353CC}">
              <c16:uniqueId val="{00000002-1526-44E6-BBF4-7DCE17DA5E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{470894EA-D56F-4F6E-9504-62AAE75F4C05}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DC1-427C-9C37-17117A07B7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{2CB904A7-FA1D-48E8-8477-39B4C37998A4}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C1-427C-9C37-17117A07B7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{D81EFFEB-4BC0-46F4-9EAD-5F83F1DD040A}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C1-427C-9C37-17117A07B7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{338B83A4-0C17-454A-80A3-F5D7555BCDDB}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C1-427C-9C37-17117A07B7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{1FD338C0-4A00-4F92-8D98-A2873DDD10AE}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C1-427C-9C37-17117A07B75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{5CE62C1F-4D7A-4B76-B4DD-6CDC9231146D}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DC1-427C-9C37-17117A07B75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{66659956-1748-4742-808D-B5E5DDD203B9}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DC1-427C-9C37-17117A07B75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{E4F0BC20-BCD1-41F4-A764-6228C6A8D372}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DC1-427C-9C37-17117A07B75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{AE92ABA2-6D42-4849-8695-880ACC0FBE68}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DC1-427C-9C37-17117A07B7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48.7</c:v>
                </c:pt>
                <c:pt idx="24">
                  <c:v>51.1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DC1-427C-9C37-17117A07B7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{440C813F-4F60-4E92-9BC9-05C2BBABF6D3}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DC1-427C-9C37-17117A07B7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{1DD18E7E-6545-4B97-8A3A-61FABE7F3A7E}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C1-427C-9C37-17117A07B7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{1917CE5B-A2F6-48AE-8B35-B17A4815E387}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C1-427C-9C37-17117A07B7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{4BD36442-7EBF-4103-9CCC-A64F77360382}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C1-427C-9C37-17117A07B7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{FCD599E3-0518-4407-89E4-7E3F11BAF9FD}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C1-427C-9C37-17117A07B75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{786215BC-0403-411D-8491-3DC2A634B29E}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DC1-427C-9C37-17117A07B75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{25D31071-3347-4941-87CC-C925328C2549}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DC1-427C-9C37-17117A07B75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{CF125CDC-C0AE-45C4-846B-D2161C77986E}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DC1-427C-9C37-17117A07B75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{D0D2F521-11A9-4CEB-AC78-4B5C0AFAB6A8}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DC1-427C-9C37-17117A07B7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5DC1-427C-9C37-17117A07B753}"/>
            </c:ext>
          </c:extLst>
        </c:ser>
        <c:dLbls>
          <c:showLegendKey val="0"/>
          <c:showVal val="1"/>
          <c:showCatName val="0"/>
          <c:showSerName val="0"/>
          <c:showPercent val="0"/>
          <c:showBubbleSize val="0"/>
        </c:dLbls>
        <c:axId val="46179840"/>
        <c:axId val="46181760"/>
      </c:scatterChart>
      <c:valAx>
        <c:axId val="46179840"/>
        <c:scaling>
          <c:orientation val="minMax"/>
          <c:max val="56.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{0C26403E-789A-43F6-BDB1-E39B84BAE8A2}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FC5-4A9A-B365-E8972D3E51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{1A69B301-7DA3-4406-B20E-672843D4B1E4}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C5-4A9A-B365-E8972D3E51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{B1205C4E-54A9-42BD-AC8C-573B24C945A9}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C5-4A9A-B365-E8972D3E51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{75FE02C1-15A4-4A5E-A9BF-A7F6D4622491}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C5-4A9A-B365-E8972D3E51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{087E8C10-F516-408F-B449-6A279E2161AA}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C5-4A9A-B365-E8972D3E51D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{D36FAF8B-3E7C-44C1-8855-72127AF1EF9E}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FC5-4A9A-B365-E8972D3E51D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{883E104A-A74D-4B52-9E9E-6C1C27699B1A}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FC5-4A9A-B365-E8972D3E51D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{037428B8-AE76-4F14-BC92-BEA274C1B306}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FC5-4A9A-B365-E8972D3E51D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{BF526855-F937-43F2-8222-4A319AE001C8}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FC5-4A9A-B365-E8972D3E51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4.5999999999999996</c:v>
                </c:pt>
                <c:pt idx="16">
                  <c:v>4.2</c:v>
                </c:pt>
                <c:pt idx="24">
                  <c:v>4.4000000000000004</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FC5-4A9A-B365-E8972D3E51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{4038E767-656E-4593-BB16-78EB6E08D235}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FC5-4A9A-B365-E8972D3E51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{7D34B107-A01C-4808-85B8-9B939890CD4B}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C5-4A9A-B365-E8972D3E51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{83381B9A-0B8A-45FA-A8CE-4711CB6897B6}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C5-4A9A-B365-E8972D3E51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{A9F271B6-9B52-40C1-83ED-4BD7F23BD170}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C5-4A9A-B365-E8972D3E51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{7054A3FB-4CD2-46EC-8140-76DEC9158742}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C5-4A9A-B365-E8972D3E51D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{C27640CD-9D1F-4693-998F-51E20B6ECD49}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FC5-4A9A-B365-E8972D3E51D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{87C42E90-4504-40F9-8118-64078345751C}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FC5-4A9A-B365-E8972D3E51D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{9C4F077A-3F47-474D-BC78-E9732E896407}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FC5-4A9A-B365-E8972D3E51D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{F097665C-91B5-439A-980C-2D7D2CDFAFBD}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FC5-4A9A-B365-E8972D3E51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FC5-4A9A-B365-E8972D3E51D8}"/>
            </c:ext>
          </c:extLst>
        </c:ser>
        <c:dLbls>
          <c:showLegendKey val="0"/>
          <c:showVal val="1"/>
          <c:showCatName val="0"/>
          <c:showSerName val="0"/>
          <c:showPercent val="0"/>
          <c:showBubbleSize val="0"/>
        </c:dLbls>
        <c:axId val="84219776"/>
        <c:axId val="84234240"/>
      </c:scatterChart>
      <c:valAx>
        <c:axId val="84219776"/>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
1,577
109.63
2,991,592
2,926,189
4,926
1,545,112
2,846,374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少子高齢化の進行に加え、町内に主要産業がないこと等により、財政基盤が弱く類似団体の平均を大きく下回る状況である。インターンシップの受入れやＮＰＯ活動を通じて町内産業の活性化、起業家の育成やごみゼロ活動を目標に持続的可能なまちづくりを展開しつつ、将来的な歳入の増加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157056</xdr:rowOff>
    </xdr:from>
    <xdr:to>
      <xdr:col>23</xdr:col>
      <xdr:colOff>133350</xdr:colOff>
      <xdr:row>44</xdr:row>
      <xdr:rowOff>157056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700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157056</xdr:rowOff>
    </xdr:from>
    <xdr:to>
      <xdr:col>19</xdr:col>
      <xdr:colOff>133350</xdr:colOff>
      <xdr:row>44</xdr:row>
      <xdr:rowOff>157056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157056</xdr:rowOff>
    </xdr:from>
    <xdr:to>
      <xdr:col>15</xdr:col>
      <xdr:colOff>82550</xdr:colOff>
      <xdr:row>44</xdr:row>
      <xdr:rowOff>157056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157056</xdr:rowOff>
    </xdr:from>
    <xdr:to>
      <xdr:col>11</xdr:col>
      <xdr:colOff>31750</xdr:colOff>
      <xdr:row>44</xdr:row>
      <xdr:rowOff>157056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106256</xdr:rowOff>
    </xdr:from>
    <xdr:to>
      <xdr:col>23</xdr:col>
      <xdr:colOff>184150</xdr:colOff>
      <xdr:row>45</xdr:row>
      <xdr:rowOff>36406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106256</xdr:rowOff>
    </xdr:from>
    <xdr:to>
      <xdr:col>19</xdr:col>
      <xdr:colOff>184150</xdr:colOff>
      <xdr:row>45</xdr:row>
      <xdr:rowOff>36406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21183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106256</xdr:rowOff>
    </xdr:from>
    <xdr:to>
      <xdr:col>15</xdr:col>
      <xdr:colOff>133350</xdr:colOff>
      <xdr:row>45</xdr:row>
      <xdr:rowOff>36406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21183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106256</xdr:rowOff>
    </xdr:from>
    <xdr:to>
      <xdr:col>11</xdr:col>
      <xdr:colOff>82550</xdr:colOff>
      <xdr:row>45</xdr:row>
      <xdr:rowOff>36406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21183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投資的事業の実施の精査を継続し、公債費の発行抑制等により、類似団体の平均的な位置となるよう今後も計画的な有利な地方債に努め、現行比率の維持、もしくは減少を図る。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16147</xdr:rowOff>
    </xdr:from>
    <xdr:to>
      <xdr:col>23</xdr:col>
      <xdr:colOff>133350</xdr:colOff>
      <xdr:row>66</xdr:row>
      <xdr:rowOff>37737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160397"/>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163467</xdr:rowOff>
    </xdr:from>
    <xdr:to>
      <xdr:col>19</xdr:col>
      <xdr:colOff>133350</xdr:colOff>
      <xdr:row>65</xdr:row>
      <xdr:rowOff>16147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362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163467</xdr:rowOff>
    </xdr:from>
    <xdr:to>
      <xdr:col>15</xdr:col>
      <xdr:colOff>82550</xdr:colOff>
      <xdr:row>65</xdr:row>
      <xdr:rowOff>54066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3626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35923</xdr:rowOff>
    </xdr:from>
    <xdr:to>
      <xdr:col>11</xdr:col>
      <xdr:colOff>31750</xdr:colOff>
      <xdr:row>65</xdr:row>
      <xdr:rowOff>54066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0872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158387</xdr:rowOff>
    </xdr:from>
    <xdr:to>
      <xdr:col>23</xdr:col>
      <xdr:colOff>184150</xdr:colOff>
      <xdr:row>66</xdr:row>
      <xdr:rowOff>88537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3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130464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136797</xdr:rowOff>
    </xdr:from>
    <xdr:to>
      <xdr:col>19</xdr:col>
      <xdr:colOff>184150</xdr:colOff>
      <xdr:row>65</xdr:row>
      <xdr:rowOff>66947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51724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9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112667</xdr:rowOff>
    </xdr:from>
    <xdr:to>
      <xdr:col>15</xdr:col>
      <xdr:colOff>133350</xdr:colOff>
      <xdr:row>65</xdr:row>
      <xdr:rowOff>42817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27594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3266</xdr:rowOff>
    </xdr:from>
    <xdr:to>
      <xdr:col>11</xdr:col>
      <xdr:colOff>82550</xdr:colOff>
      <xdr:row>65</xdr:row>
      <xdr:rowOff>104866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89643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156573</xdr:rowOff>
    </xdr:from>
    <xdr:to>
      <xdr:col>7</xdr:col>
      <xdr:colOff>31750</xdr:colOff>
      <xdr:row>64</xdr:row>
      <xdr:rowOff>86723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71500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類似団体平均と比較し高くなっているのは、物件費を大きな要因としている。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職員数が少ないため委託に出す業務数が多くなっており、結果的に人口一人あたりの金額が増加する傾向にある。今後は実施事業の精査等含め抑制していく必要がある。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75166</xdr:rowOff>
    </xdr:from>
    <xdr:to>
      <xdr:col>23</xdr:col>
      <xdr:colOff>133350</xdr:colOff>
      <xdr:row>84</xdr:row>
      <xdr:rowOff>83866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476966"/>
          <a:ext cx="8382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45095</xdr:rowOff>
    </xdr:from>
    <xdr:to>
      <xdr:col>19</xdr:col>
      <xdr:colOff>133350</xdr:colOff>
      <xdr:row>84</xdr:row>
      <xdr:rowOff>83866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46895"/>
          <a:ext cx="889000" cy="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140167</xdr:rowOff>
    </xdr:from>
    <xdr:to>
      <xdr:col>15</xdr:col>
      <xdr:colOff>82550</xdr:colOff>
      <xdr:row>84</xdr:row>
      <xdr:rowOff>45095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70517"/>
          <a:ext cx="889000" cy="7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111165</xdr:rowOff>
    </xdr:from>
    <xdr:to>
      <xdr:col>11</xdr:col>
      <xdr:colOff>31750</xdr:colOff>
      <xdr:row>83</xdr:row>
      <xdr:rowOff>140167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41515"/>
          <a:ext cx="889000" cy="2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24366</xdr:rowOff>
    </xdr:from>
    <xdr:to>
      <xdr:col>23</xdr:col>
      <xdr:colOff>184150</xdr:colOff>
      <xdr:row>84</xdr:row>
      <xdr:rowOff>125966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167893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9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33066</xdr:rowOff>
    </xdr:from>
    <xdr:to>
      <xdr:col>19</xdr:col>
      <xdr:colOff>184150</xdr:colOff>
      <xdr:row>84</xdr:row>
      <xdr:rowOff>134666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3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119443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2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165745</xdr:rowOff>
    </xdr:from>
    <xdr:to>
      <xdr:col>15</xdr:col>
      <xdr:colOff>133350</xdr:colOff>
      <xdr:row>84</xdr:row>
      <xdr:rowOff>95895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80672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89367</xdr:rowOff>
    </xdr:from>
    <xdr:to>
      <xdr:col>11</xdr:col>
      <xdr:colOff>82550</xdr:colOff>
      <xdr:row>84</xdr:row>
      <xdr:rowOff>19517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4294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0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60365</xdr:rowOff>
    </xdr:from>
    <xdr:to>
      <xdr:col>7</xdr:col>
      <xdr:colOff>31750</xdr:colOff>
      <xdr:row>83</xdr:row>
      <xdr:rowOff>161965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146742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職員数が少なく、就退職の状況により指標の増減が大きいが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％前半を推移しており、国の職員より７～８％程度低い状況で推移している。今後も定員管理を行い現状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％前半程度の推移を維持していきたい。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113664</xdr:rowOff>
    </xdr:from>
    <xdr:to>
      <xdr:col>81</xdr:col>
      <xdr:colOff>44450</xdr:colOff>
      <xdr:row>86</xdr:row>
      <xdr:rowOff>113664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58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95568</xdr:rowOff>
    </xdr:from>
    <xdr:to>
      <xdr:col>77</xdr:col>
      <xdr:colOff>44450</xdr:colOff>
      <xdr:row>86</xdr:row>
      <xdr:rowOff>113664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40268"/>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95568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161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71438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859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62864</xdr:rowOff>
    </xdr:from>
    <xdr:to>
      <xdr:col>81</xdr:col>
      <xdr:colOff>95250</xdr:colOff>
      <xdr:row>86</xdr:row>
      <xdr:rowOff>164464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79391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62864</xdr:rowOff>
    </xdr:from>
    <xdr:to>
      <xdr:col>77</xdr:col>
      <xdr:colOff>95250</xdr:colOff>
      <xdr:row>86</xdr:row>
      <xdr:rowOff>164464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44768</xdr:rowOff>
    </xdr:from>
    <xdr:to>
      <xdr:col>73</xdr:col>
      <xdr:colOff>44450</xdr:colOff>
      <xdr:row>86</xdr:row>
      <xdr:rowOff>146368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156545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口が少ないが行政面積が広いこともあり、役場支所を設置し住民サービス維持向上を図っている。高齢者も多く、公的交通機関も十分でなく町営バスの運行に頼っている状況であることから、支所を廃止することは厳しい選択となるが今後の財政状況等を踏まえて前向きな検討が必要な時期がき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128181</xdr:rowOff>
    </xdr:from>
    <xdr:to>
      <xdr:col>81</xdr:col>
      <xdr:colOff>44450</xdr:colOff>
      <xdr:row>62</xdr:row>
      <xdr:rowOff>142901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758081"/>
          <a:ext cx="8382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94399</xdr:rowOff>
    </xdr:from>
    <xdr:to>
      <xdr:col>77</xdr:col>
      <xdr:colOff>44450</xdr:colOff>
      <xdr:row>62</xdr:row>
      <xdr:rowOff>128181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72429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50241</xdr:rowOff>
    </xdr:from>
    <xdr:to>
      <xdr:col>72</xdr:col>
      <xdr:colOff>203200</xdr:colOff>
      <xdr:row>62</xdr:row>
      <xdr:rowOff>94399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680141"/>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36729</xdr:rowOff>
    </xdr:from>
    <xdr:to>
      <xdr:col>68</xdr:col>
      <xdr:colOff>152400</xdr:colOff>
      <xdr:row>62</xdr:row>
      <xdr:rowOff>50241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666629"/>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92101</xdr:rowOff>
    </xdr:from>
    <xdr:to>
      <xdr:col>81</xdr:col>
      <xdr:colOff>95250</xdr:colOff>
      <xdr:row>63</xdr:row>
      <xdr:rowOff>22251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7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64178</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69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77381</xdr:rowOff>
    </xdr:from>
    <xdr:to>
      <xdr:col>77</xdr:col>
      <xdr:colOff>95250</xdr:colOff>
      <xdr:row>63</xdr:row>
      <xdr:rowOff>7531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70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163758</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793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43599</xdr:rowOff>
    </xdr:from>
    <xdr:to>
      <xdr:col>73</xdr:col>
      <xdr:colOff>44450</xdr:colOff>
      <xdr:row>62</xdr:row>
      <xdr:rowOff>145199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67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129976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75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170891</xdr:rowOff>
    </xdr:from>
    <xdr:to>
      <xdr:col>68</xdr:col>
      <xdr:colOff>203200</xdr:colOff>
      <xdr:row>62</xdr:row>
      <xdr:rowOff>101041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6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85818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71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157379</xdr:rowOff>
    </xdr:from>
    <xdr:to>
      <xdr:col>64</xdr:col>
      <xdr:colOff>152400</xdr:colOff>
      <xdr:row>62</xdr:row>
      <xdr:rowOff>87529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6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72306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70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準財政需要額の算入率が高い地方債（補助災害、辺地債、過疎債、緊防債等）を起こしているため、類似団体平均と比較して低水準を保っているが、公債費残高が予算規模程度にあり、見た目の指標ほど健全とはいえないので、今後も実施事業の厳選、有利な地方債の発行に努め、本指標について維持していき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86783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9367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78740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9206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94827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9206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127000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9528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力が低いので経費削減に努め、可能な限り有余財源は積立金に積み立てを行っている。また、有利な地方債（補助災害、辺地債、過疎債、緊防債等）を発行していることで地方債現在高に係る基準財政需要額算入が高いことで計算上は優良な指標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今後とも実施事業の厳選や補助金等の活用により、地方債発行の抑制に努める。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
1,577
109.63
2,991,592
2,926,189
4,926
1,545,112
2,846,374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類似団体水準で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推移していたものの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においては３．３％と類似団体水準比べて高い水準にある。地域活性化に一役担っている地域おこし協力隊や集落支援員等が含まれているためで、行政サービスの内容や提供方法の差異によ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778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129286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69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97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類似団体の平均指標と似た値で推移している。今後も経費削減に取り組み物件費の上昇を抑えることが必要となる。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25763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559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25763</xdr:rowOff>
    </xdr:from>
    <xdr:to>
      <xdr:col>78</xdr:col>
      <xdr:colOff>69850</xdr:colOff>
      <xdr:row>16</xdr:row>
      <xdr:rowOff>110671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6896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158024</xdr:rowOff>
    </xdr:from>
    <xdr:to>
      <xdr:col>73</xdr:col>
      <xdr:colOff>180975</xdr:colOff>
      <xdr:row>16</xdr:row>
      <xdr:rowOff>110671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2977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112304</xdr:rowOff>
    </xdr:from>
    <xdr:to>
      <xdr:col>69</xdr:col>
      <xdr:colOff>92075</xdr:colOff>
      <xdr:row>15</xdr:row>
      <xdr:rowOff>158024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840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146413</xdr:rowOff>
    </xdr:from>
    <xdr:to>
      <xdr:col>78</xdr:col>
      <xdr:colOff>120650</xdr:colOff>
      <xdr:row>16</xdr:row>
      <xdr:rowOff>76563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86740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7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107224</xdr:rowOff>
    </xdr:from>
    <xdr:to>
      <xdr:col>69</xdr:col>
      <xdr:colOff>142875</xdr:colOff>
      <xdr:row>16</xdr:row>
      <xdr:rowOff>37374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47551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少子高齢化の進行に伴い、経常的な経費である扶助費が高い指標で推移することは否めないが、現行の指標を少しでも改善していくことが必要である。扶助費が高い要因として、施設入所者の措置費が大半を占めているため、自宅で元気に生活ができる息の長い福祉政策が必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63500</xdr:rowOff>
    </xdr:from>
    <xdr:to>
      <xdr:col>24</xdr:col>
      <xdr:colOff>25400</xdr:colOff>
      <xdr:row>60</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350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63500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261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120650</xdr:rowOff>
    </xdr:from>
    <xdr:to>
      <xdr:col>15</xdr:col>
      <xdr:colOff>98425</xdr:colOff>
      <xdr:row>59</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23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120650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18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22877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12700</xdr:rowOff>
    </xdr:from>
    <xdr:to>
      <xdr:col>20</xdr:col>
      <xdr:colOff>38100</xdr:colOff>
      <xdr:row>60</xdr:row>
      <xdr:rowOff>114300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99077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38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69850</xdr:rowOff>
    </xdr:from>
    <xdr:to>
      <xdr:col>11</xdr:col>
      <xdr:colOff>60325</xdr:colOff>
      <xdr:row>60</xdr:row>
      <xdr:rowOff>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156227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地域医療の確保のため、町営診療所を抱えていることから繰出金が大きなウェイトを占めている。類似団体と比較して平均的な指標であるが、今後も事務事業の効率化を行い、現行指標の維持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44704</xdr:rowOff>
    </xdr:from>
    <xdr:to>
      <xdr:col>82</xdr:col>
      <xdr:colOff>107950</xdr:colOff>
      <xdr:row>56</xdr:row>
      <xdr:rowOff>145288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4590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30988</xdr:rowOff>
    </xdr:from>
    <xdr:to>
      <xdr:col>78</xdr:col>
      <xdr:colOff>69850</xdr:colOff>
      <xdr:row>56</xdr:row>
      <xdr:rowOff>44704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632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30988</xdr:rowOff>
    </xdr:from>
    <xdr:to>
      <xdr:col>73</xdr:col>
      <xdr:colOff>180975</xdr:colOff>
      <xdr:row>56</xdr:row>
      <xdr:rowOff>67564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32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170434</xdr:rowOff>
    </xdr:from>
    <xdr:to>
      <xdr:col>69</xdr:col>
      <xdr:colOff>92075</xdr:colOff>
      <xdr:row>56</xdr:row>
      <xdr:rowOff>67564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001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94488</xdr:rowOff>
    </xdr:from>
    <xdr:to>
      <xdr:col>82</xdr:col>
      <xdr:colOff>158750</xdr:colOff>
      <xdr:row>57</xdr:row>
      <xdr:rowOff>24638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66565</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151638</xdr:rowOff>
    </xdr:from>
    <xdr:to>
      <xdr:col>74</xdr:col>
      <xdr:colOff>31750</xdr:colOff>
      <xdr:row>56</xdr:row>
      <xdr:rowOff>81788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91965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xdr:rowOff>
    </xdr:from>
    <xdr:to>
      <xdr:col>69</xdr:col>
      <xdr:colOff>142875</xdr:colOff>
      <xdr:row>56</xdr:row>
      <xdr:rowOff>118364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103141</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119634</xdr:rowOff>
    </xdr:from>
    <xdr:to>
      <xdr:col>65</xdr:col>
      <xdr:colOff>53975</xdr:colOff>
      <xdr:row>56</xdr:row>
      <xdr:rowOff>49784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59961</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行政改革大綱に基づき、平成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年度から町単独補助金の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％カットを行い、各種団体等への経常的な補助金を削減・廃止する等経費削減に努めている。ただ、補助金の増額・新設の要望もあるため事業の厳選を今後も続けたい。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35</xdr:row>
      <xdr:rowOff>24130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9928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163576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5842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59928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とともに義務的経費の高いウェイトを占めているが、過疎地域のため民間資本の参入が望めないため、行政が資本整備をしていかなければならない。また財政力が弱いため、事業を厳選し実施しているのが現状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公債費としてのウェイトは高いが基準財政需要額に算入される有利な地方債を起こしている額が大きいため、実質公債費比率については指標が下がっている。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73661</xdr:rowOff>
    </xdr:from>
    <xdr:to>
      <xdr:col>24</xdr:col>
      <xdr:colOff>25400</xdr:colOff>
      <xdr:row>77</xdr:row>
      <xdr:rowOff>104139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753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81280</xdr:rowOff>
    </xdr:from>
    <xdr:to>
      <xdr:col>19</xdr:col>
      <xdr:colOff>187325</xdr:colOff>
      <xdr:row>77</xdr:row>
      <xdr:rowOff>104139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829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81280</xdr:rowOff>
    </xdr:from>
    <xdr:to>
      <xdr:col>15</xdr:col>
      <xdr:colOff>98425</xdr:colOff>
      <xdr:row>77</xdr:row>
      <xdr:rowOff>96520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82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35561</xdr:rowOff>
    </xdr:from>
    <xdr:to>
      <xdr:col>11</xdr:col>
      <xdr:colOff>9525</xdr:colOff>
      <xdr:row>77</xdr:row>
      <xdr:rowOff>96520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372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22861</xdr:rowOff>
    </xdr:from>
    <xdr:to>
      <xdr:col>24</xdr:col>
      <xdr:colOff>76200</xdr:colOff>
      <xdr:row>77</xdr:row>
      <xdr:rowOff>124461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166388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53339</xdr:rowOff>
    </xdr:from>
    <xdr:to>
      <xdr:col>20</xdr:col>
      <xdr:colOff>38100</xdr:colOff>
      <xdr:row>77</xdr:row>
      <xdr:rowOff>154939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139716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30480</xdr:rowOff>
    </xdr:from>
    <xdr:to>
      <xdr:col>15</xdr:col>
      <xdr:colOff>149225</xdr:colOff>
      <xdr:row>77</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45720</xdr:rowOff>
    </xdr:from>
    <xdr:to>
      <xdr:col>11</xdr:col>
      <xdr:colOff>60325</xdr:colOff>
      <xdr:row>77</xdr:row>
      <xdr:rowOff>147320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132097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156211</xdr:rowOff>
    </xdr:from>
    <xdr:to>
      <xdr:col>6</xdr:col>
      <xdr:colOff>171450</xdr:colOff>
      <xdr:row>77</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71138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平成２９年度においては、大型事業の実施に伴い前年度決算額と比較すると普通建設事業費が６９．１％の増となった。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公共施設等総合管理計画に基づき、施設の集約化・複合化を進めるなど公共施設等の適正管理に努める。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また建設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費だけでなく維持管理経費まで考えた施策を実施することにより、現行指標の維持・改善を図っていく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60052</xdr:rowOff>
    </xdr:from>
    <xdr:to>
      <xdr:col>82</xdr:col>
      <xdr:colOff>107950</xdr:colOff>
      <xdr:row>78</xdr:row>
      <xdr:rowOff>97608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61702"/>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56787</xdr:rowOff>
    </xdr:from>
    <xdr:to>
      <xdr:col>78</xdr:col>
      <xdr:colOff>69850</xdr:colOff>
      <xdr:row>77</xdr:row>
      <xdr:rowOff>60052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584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56787</xdr:rowOff>
    </xdr:from>
    <xdr:to>
      <xdr:col>73</xdr:col>
      <xdr:colOff>180975</xdr:colOff>
      <xdr:row>77</xdr:row>
      <xdr:rowOff>102507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584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146594</xdr:rowOff>
    </xdr:from>
    <xdr:to>
      <xdr:col>69</xdr:col>
      <xdr:colOff>92075</xdr:colOff>
      <xdr:row>77</xdr:row>
      <xdr:rowOff>102507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76794"/>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46808</xdr:rowOff>
    </xdr:from>
    <xdr:to>
      <xdr:col>82</xdr:col>
      <xdr:colOff>158750</xdr:colOff>
      <xdr:row>78</xdr:row>
      <xdr:rowOff>148408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18885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9252</xdr:rowOff>
    </xdr:from>
    <xdr:to>
      <xdr:col>78</xdr:col>
      <xdr:colOff>120650</xdr:colOff>
      <xdr:row>77</xdr:row>
      <xdr:rowOff>110852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5987</xdr:rowOff>
    </xdr:from>
    <xdr:to>
      <xdr:col>74</xdr:col>
      <xdr:colOff>31750</xdr:colOff>
      <xdr:row>77</xdr:row>
      <xdr:rowOff>107587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92364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51707</xdr:rowOff>
    </xdr:from>
    <xdr:to>
      <xdr:col>69</xdr:col>
      <xdr:colOff>142875</xdr:colOff>
      <xdr:row>77</xdr:row>
      <xdr:rowOff>153307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138084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95794</xdr:rowOff>
    </xdr:from>
    <xdr:to>
      <xdr:col>65</xdr:col>
      <xdr:colOff>53975</xdr:colOff>
      <xdr:row>77</xdr:row>
      <xdr:rowOff>25944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10721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40997</xdr:rowOff>
    </xdr:from>
    <xdr:to>
      <xdr:col>29</xdr:col>
      <xdr:colOff>127000</xdr:colOff>
      <xdr:row>17</xdr:row>
      <xdr:rowOff>77169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03272"/>
          <a:ext cx="647700" cy="3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77169</xdr:rowOff>
    </xdr:from>
    <xdr:to>
      <xdr:col>26</xdr:col>
      <xdr:colOff>50800</xdr:colOff>
      <xdr:row>17</xdr:row>
      <xdr:rowOff>99176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39444"/>
          <a:ext cx="698500" cy="22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99176</xdr:rowOff>
    </xdr:from>
    <xdr:to>
      <xdr:col>22</xdr:col>
      <xdr:colOff>114300</xdr:colOff>
      <xdr:row>17</xdr:row>
      <xdr:rowOff>110390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61451"/>
          <a:ext cx="698500" cy="1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110390</xdr:rowOff>
    </xdr:from>
    <xdr:to>
      <xdr:col>18</xdr:col>
      <xdr:colOff>177800</xdr:colOff>
      <xdr:row>17</xdr:row>
      <xdr:rowOff>150047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72665"/>
          <a:ext cx="698500" cy="39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161647</xdr:rowOff>
    </xdr:from>
    <xdr:to>
      <xdr:col>29</xdr:col>
      <xdr:colOff>177800</xdr:colOff>
      <xdr:row>17</xdr:row>
      <xdr:rowOff>91797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5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6724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9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26369</xdr:rowOff>
    </xdr:from>
    <xdr:to>
      <xdr:col>26</xdr:col>
      <xdr:colOff>101600</xdr:colOff>
      <xdr:row>17</xdr:row>
      <xdr:rowOff>127969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8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138146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57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48376</xdr:rowOff>
    </xdr:from>
    <xdr:to>
      <xdr:col>22</xdr:col>
      <xdr:colOff>165100</xdr:colOff>
      <xdr:row>17</xdr:row>
      <xdr:rowOff>149976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10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160153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7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59590</xdr:rowOff>
    </xdr:from>
    <xdr:to>
      <xdr:col>19</xdr:col>
      <xdr:colOff>38100</xdr:colOff>
      <xdr:row>17</xdr:row>
      <xdr:rowOff>161190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2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171367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99247</xdr:rowOff>
    </xdr:from>
    <xdr:to>
      <xdr:col>15</xdr:col>
      <xdr:colOff>101600</xdr:colOff>
      <xdr:row>18</xdr:row>
      <xdr:rowOff>29397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61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39574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3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224873</xdr:rowOff>
    </xdr:from>
    <xdr:to>
      <xdr:col>29</xdr:col>
      <xdr:colOff>127000</xdr:colOff>
      <xdr:row>35</xdr:row>
      <xdr:rowOff>234593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35223"/>
          <a:ext cx="647700" cy="9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224873</xdr:rowOff>
    </xdr:from>
    <xdr:to>
      <xdr:col>26</xdr:col>
      <xdr:colOff>50800</xdr:colOff>
      <xdr:row>35</xdr:row>
      <xdr:rowOff>258980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35223"/>
          <a:ext cx="698500" cy="3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258980</xdr:rowOff>
    </xdr:from>
    <xdr:to>
      <xdr:col>22</xdr:col>
      <xdr:colOff>114300</xdr:colOff>
      <xdr:row>35</xdr:row>
      <xdr:rowOff>262482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69330"/>
          <a:ext cx="698500" cy="3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262482</xdr:rowOff>
    </xdr:from>
    <xdr:to>
      <xdr:col>18</xdr:col>
      <xdr:colOff>177800</xdr:colOff>
      <xdr:row>35</xdr:row>
      <xdr:rowOff>266528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72832"/>
          <a:ext cx="6985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183793</xdr:rowOff>
    </xdr:from>
    <xdr:to>
      <xdr:col>29</xdr:col>
      <xdr:colOff>177800</xdr:colOff>
      <xdr:row>35</xdr:row>
      <xdr:rowOff>285393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94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155870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6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174073</xdr:rowOff>
    </xdr:from>
    <xdr:to>
      <xdr:col>26</xdr:col>
      <xdr:colOff>101600</xdr:colOff>
      <xdr:row>35</xdr:row>
      <xdr:rowOff>275673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8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260450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70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208180</xdr:rowOff>
    </xdr:from>
    <xdr:to>
      <xdr:col>22</xdr:col>
      <xdr:colOff>165100</xdr:colOff>
      <xdr:row>35</xdr:row>
      <xdr:rowOff>309780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18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294557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0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211682</xdr:rowOff>
    </xdr:from>
    <xdr:to>
      <xdr:col>19</xdr:col>
      <xdr:colOff>38100</xdr:colOff>
      <xdr:row>35</xdr:row>
      <xdr:rowOff>313282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22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298059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0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215728</xdr:rowOff>
    </xdr:from>
    <xdr:to>
      <xdr:col>15</xdr:col>
      <xdr:colOff>101600</xdr:colOff>
      <xdr:row>35</xdr:row>
      <xdr:rowOff>317328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2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302105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
1,577
109.63
2,991,592
2,926,189
4,926
1,545,112
2,846,374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14788</xdr:rowOff>
    </xdr:from>
    <xdr:to>
      <xdr:col>24</xdr:col>
      <xdr:colOff>63500</xdr:colOff>
      <xdr:row>35</xdr:row>
      <xdr:rowOff>52151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15538"/>
          <a:ext cx="838200" cy="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52151</xdr:rowOff>
    </xdr:from>
    <xdr:to>
      <xdr:col>19</xdr:col>
      <xdr:colOff>177800</xdr:colOff>
      <xdr:row>35</xdr:row>
      <xdr:rowOff>71886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52901"/>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71886</xdr:rowOff>
    </xdr:from>
    <xdr:to>
      <xdr:col>15</xdr:col>
      <xdr:colOff>50800</xdr:colOff>
      <xdr:row>35</xdr:row>
      <xdr:rowOff>75155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72636"/>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75155</xdr:rowOff>
    </xdr:from>
    <xdr:to>
      <xdr:col>10</xdr:col>
      <xdr:colOff>114300</xdr:colOff>
      <xdr:row>35</xdr:row>
      <xdr:rowOff>119652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075905"/>
          <a:ext cx="889000" cy="4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135438</xdr:rowOff>
    </xdr:from>
    <xdr:to>
      <xdr:col>24</xdr:col>
      <xdr:colOff>114300</xdr:colOff>
      <xdr:row>35</xdr:row>
      <xdr:rowOff>65588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158315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1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1351</xdr:rowOff>
    </xdr:from>
    <xdr:to>
      <xdr:col>20</xdr:col>
      <xdr:colOff>38100</xdr:colOff>
      <xdr:row>35</xdr:row>
      <xdr:rowOff>102951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119478</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7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21086</xdr:rowOff>
    </xdr:from>
    <xdr:to>
      <xdr:col>15</xdr:col>
      <xdr:colOff>101600</xdr:colOff>
      <xdr:row>35</xdr:row>
      <xdr:rowOff>122686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139213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9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24355</xdr:rowOff>
    </xdr:from>
    <xdr:to>
      <xdr:col>10</xdr:col>
      <xdr:colOff>165100</xdr:colOff>
      <xdr:row>35</xdr:row>
      <xdr:rowOff>125955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142482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0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68852</xdr:rowOff>
    </xdr:from>
    <xdr:to>
      <xdr:col>6</xdr:col>
      <xdr:colOff>38100</xdr:colOff>
      <xdr:row>35</xdr:row>
      <xdr:rowOff>170452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15529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4104</xdr:rowOff>
    </xdr:from>
    <xdr:to>
      <xdr:col>24</xdr:col>
      <xdr:colOff>63500</xdr:colOff>
      <xdr:row>56</xdr:row>
      <xdr:rowOff>65676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05304"/>
          <a:ext cx="838200" cy="6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4104</xdr:rowOff>
    </xdr:from>
    <xdr:to>
      <xdr:col>19</xdr:col>
      <xdr:colOff>177800</xdr:colOff>
      <xdr:row>56</xdr:row>
      <xdr:rowOff>33965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05304"/>
          <a:ext cx="889000" cy="2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33965</xdr:rowOff>
    </xdr:from>
    <xdr:to>
      <xdr:col>15</xdr:col>
      <xdr:colOff>50800</xdr:colOff>
      <xdr:row>56</xdr:row>
      <xdr:rowOff>141279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35165"/>
          <a:ext cx="889000" cy="10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141279</xdr:rowOff>
    </xdr:from>
    <xdr:to>
      <xdr:col>10</xdr:col>
      <xdr:colOff>114300</xdr:colOff>
      <xdr:row>56</xdr:row>
      <xdr:rowOff>151845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42479"/>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14876</xdr:rowOff>
    </xdr:from>
    <xdr:to>
      <xdr:col>24</xdr:col>
      <xdr:colOff>114300</xdr:colOff>
      <xdr:row>56</xdr:row>
      <xdr:rowOff>116476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37753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124754</xdr:rowOff>
    </xdr:from>
    <xdr:to>
      <xdr:col>20</xdr:col>
      <xdr:colOff>38100</xdr:colOff>
      <xdr:row>56</xdr:row>
      <xdr:rowOff>54904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71431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2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154615</xdr:rowOff>
    </xdr:from>
    <xdr:to>
      <xdr:col>15</xdr:col>
      <xdr:colOff>101600</xdr:colOff>
      <xdr:row>56</xdr:row>
      <xdr:rowOff>84765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101292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5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90479</xdr:rowOff>
    </xdr:from>
    <xdr:to>
      <xdr:col>10</xdr:col>
      <xdr:colOff>165100</xdr:colOff>
      <xdr:row>57</xdr:row>
      <xdr:rowOff>20629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9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37156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6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101045</xdr:rowOff>
    </xdr:from>
    <xdr:to>
      <xdr:col>6</xdr:col>
      <xdr:colOff>38100</xdr:colOff>
      <xdr:row>57</xdr:row>
      <xdr:rowOff>31195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47722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7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120726</xdr:rowOff>
    </xdr:from>
    <xdr:to>
      <xdr:col>24</xdr:col>
      <xdr:colOff>63500</xdr:colOff>
      <xdr:row>77</xdr:row>
      <xdr:rowOff>47242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50926"/>
          <a:ext cx="838200" cy="9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47242</xdr:rowOff>
    </xdr:from>
    <xdr:to>
      <xdr:col>19</xdr:col>
      <xdr:colOff>177800</xdr:colOff>
      <xdr:row>77</xdr:row>
      <xdr:rowOff>89162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48892"/>
          <a:ext cx="889000" cy="4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71594</xdr:rowOff>
    </xdr:from>
    <xdr:to>
      <xdr:col>15</xdr:col>
      <xdr:colOff>50800</xdr:colOff>
      <xdr:row>77</xdr:row>
      <xdr:rowOff>89162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73244"/>
          <a:ext cx="889000" cy="1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71594</xdr:rowOff>
    </xdr:from>
    <xdr:to>
      <xdr:col>10</xdr:col>
      <xdr:colOff>114300</xdr:colOff>
      <xdr:row>77</xdr:row>
      <xdr:rowOff>79206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73244"/>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69926</xdr:rowOff>
    </xdr:from>
    <xdr:to>
      <xdr:col>24</xdr:col>
      <xdr:colOff>114300</xdr:colOff>
      <xdr:row>77</xdr:row>
      <xdr:rowOff>76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92803</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167892</xdr:rowOff>
    </xdr:from>
    <xdr:to>
      <xdr:col>20</xdr:col>
      <xdr:colOff>38100</xdr:colOff>
      <xdr:row>77</xdr:row>
      <xdr:rowOff>98042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9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114569</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7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38362</xdr:rowOff>
    </xdr:from>
    <xdr:to>
      <xdr:col>15</xdr:col>
      <xdr:colOff>101600</xdr:colOff>
      <xdr:row>77</xdr:row>
      <xdr:rowOff>139962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4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131089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3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20794</xdr:rowOff>
    </xdr:from>
    <xdr:to>
      <xdr:col>10</xdr:col>
      <xdr:colOff>165100</xdr:colOff>
      <xdr:row>77</xdr:row>
      <xdr:rowOff>122394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113521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31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28406</xdr:rowOff>
    </xdr:from>
    <xdr:to>
      <xdr:col>6</xdr:col>
      <xdr:colOff>38100</xdr:colOff>
      <xdr:row>77</xdr:row>
      <xdr:rowOff>130006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121133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32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102848</xdr:rowOff>
    </xdr:from>
    <xdr:to>
      <xdr:col>24</xdr:col>
      <xdr:colOff>63500</xdr:colOff>
      <xdr:row>90</xdr:row>
      <xdr:rowOff>113734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553334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102848</xdr:rowOff>
    </xdr:from>
    <xdr:to>
      <xdr:col>19</xdr:col>
      <xdr:colOff>177800</xdr:colOff>
      <xdr:row>91</xdr:row>
      <xdr:rowOff>146205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533348"/>
          <a:ext cx="889000" cy="2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146205</xdr:rowOff>
    </xdr:from>
    <xdr:to>
      <xdr:col>15</xdr:col>
      <xdr:colOff>50800</xdr:colOff>
      <xdr:row>92</xdr:row>
      <xdr:rowOff>49546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748155"/>
          <a:ext cx="889000" cy="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49546</xdr:rowOff>
    </xdr:from>
    <xdr:to>
      <xdr:col>10</xdr:col>
      <xdr:colOff>114300</xdr:colOff>
      <xdr:row>92</xdr:row>
      <xdr:rowOff>141396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822946"/>
          <a:ext cx="889000" cy="9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62934</xdr:rowOff>
    </xdr:from>
    <xdr:to>
      <xdr:col>24</xdr:col>
      <xdr:colOff>114300</xdr:colOff>
      <xdr:row>90</xdr:row>
      <xdr:rowOff>164534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4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15961</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44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52048</xdr:rowOff>
    </xdr:from>
    <xdr:to>
      <xdr:col>20</xdr:col>
      <xdr:colOff>38100</xdr:colOff>
      <xdr:row>90</xdr:row>
      <xdr:rowOff>153648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48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170175</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25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95405</xdr:rowOff>
    </xdr:from>
    <xdr:to>
      <xdr:col>15</xdr:col>
      <xdr:colOff>101600</xdr:colOff>
      <xdr:row>92</xdr:row>
      <xdr:rowOff>25555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69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42082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47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170196</xdr:rowOff>
    </xdr:from>
    <xdr:to>
      <xdr:col>10</xdr:col>
      <xdr:colOff>165100</xdr:colOff>
      <xdr:row>92</xdr:row>
      <xdr:rowOff>100346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77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116873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54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90596</xdr:rowOff>
    </xdr:from>
    <xdr:to>
      <xdr:col>6</xdr:col>
      <xdr:colOff>38100</xdr:colOff>
      <xdr:row>93</xdr:row>
      <xdr:rowOff>20746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58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37273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63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152472</xdr:rowOff>
    </xdr:from>
    <xdr:to>
      <xdr:col>55</xdr:col>
      <xdr:colOff>0</xdr:colOff>
      <xdr:row>38</xdr:row>
      <xdr:rowOff>87795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96122"/>
          <a:ext cx="838200" cy="10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152472</xdr:rowOff>
    </xdr:from>
    <xdr:to>
      <xdr:col>50</xdr:col>
      <xdr:colOff>114300</xdr:colOff>
      <xdr:row>38</xdr:row>
      <xdr:rowOff>111848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96122"/>
          <a:ext cx="889000" cy="13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71273</xdr:rowOff>
    </xdr:from>
    <xdr:to>
      <xdr:col>45</xdr:col>
      <xdr:colOff>177800</xdr:colOff>
      <xdr:row>38</xdr:row>
      <xdr:rowOff>111848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86373"/>
          <a:ext cx="889000" cy="4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71273</xdr:rowOff>
    </xdr:from>
    <xdr:to>
      <xdr:col>41</xdr:col>
      <xdr:colOff>50800</xdr:colOff>
      <xdr:row>38</xdr:row>
      <xdr:rowOff>81635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86373"/>
          <a:ext cx="8890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36995</xdr:rowOff>
    </xdr:from>
    <xdr:to>
      <xdr:col>55</xdr:col>
      <xdr:colOff>50800</xdr:colOff>
      <xdr:row>38</xdr:row>
      <xdr:rowOff>138595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123372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101672</xdr:rowOff>
    </xdr:from>
    <xdr:to>
      <xdr:col>50</xdr:col>
      <xdr:colOff>165100</xdr:colOff>
      <xdr:row>38</xdr:row>
      <xdr:rowOff>31822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22949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3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61048</xdr:rowOff>
    </xdr:from>
    <xdr:to>
      <xdr:col>46</xdr:col>
      <xdr:colOff>38100</xdr:colOff>
      <xdr:row>38</xdr:row>
      <xdr:rowOff>162648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153775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20473</xdr:rowOff>
    </xdr:from>
    <xdr:to>
      <xdr:col>41</xdr:col>
      <xdr:colOff>101600</xdr:colOff>
      <xdr:row>38</xdr:row>
      <xdr:rowOff>122073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113200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62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30835</xdr:rowOff>
    </xdr:from>
    <xdr:to>
      <xdr:col>36</xdr:col>
      <xdr:colOff>165100</xdr:colOff>
      <xdr:row>38</xdr:row>
      <xdr:rowOff>132435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123562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3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128793</xdr:rowOff>
    </xdr:from>
    <xdr:to>
      <xdr:col>55</xdr:col>
      <xdr:colOff>0</xdr:colOff>
      <xdr:row>58</xdr:row>
      <xdr:rowOff>34144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01443"/>
          <a:ext cx="838200" cy="7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163596</xdr:rowOff>
    </xdr:from>
    <xdr:to>
      <xdr:col>50</xdr:col>
      <xdr:colOff>114300</xdr:colOff>
      <xdr:row>58</xdr:row>
      <xdr:rowOff>34144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36246"/>
          <a:ext cx="889000" cy="4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163596</xdr:rowOff>
    </xdr:from>
    <xdr:to>
      <xdr:col>45</xdr:col>
      <xdr:colOff>177800</xdr:colOff>
      <xdr:row>58</xdr:row>
      <xdr:rowOff>29802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36246"/>
          <a:ext cx="889000" cy="3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21808</xdr:rowOff>
    </xdr:from>
    <xdr:to>
      <xdr:col>41</xdr:col>
      <xdr:colOff>50800</xdr:colOff>
      <xdr:row>58</xdr:row>
      <xdr:rowOff>29802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65908"/>
          <a:ext cx="889000" cy="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77993</xdr:rowOff>
    </xdr:from>
    <xdr:to>
      <xdr:col>55</xdr:col>
      <xdr:colOff>50800</xdr:colOff>
      <xdr:row>58</xdr:row>
      <xdr:rowOff>8143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100870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0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154794</xdr:rowOff>
    </xdr:from>
    <xdr:to>
      <xdr:col>50</xdr:col>
      <xdr:colOff>165100</xdr:colOff>
      <xdr:row>58</xdr:row>
      <xdr:rowOff>84944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76071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2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112796</xdr:rowOff>
    </xdr:from>
    <xdr:to>
      <xdr:col>46</xdr:col>
      <xdr:colOff>38100</xdr:colOff>
      <xdr:row>58</xdr:row>
      <xdr:rowOff>42946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59473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6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150452</xdr:rowOff>
    </xdr:from>
    <xdr:to>
      <xdr:col>41</xdr:col>
      <xdr:colOff>101600</xdr:colOff>
      <xdr:row>58</xdr:row>
      <xdr:rowOff>80602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71729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1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142458</xdr:rowOff>
    </xdr:from>
    <xdr:to>
      <xdr:col>36</xdr:col>
      <xdr:colOff>165100</xdr:colOff>
      <xdr:row>58</xdr:row>
      <xdr:rowOff>72608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1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63735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0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50009</xdr:rowOff>
    </xdr:from>
    <xdr:to>
      <xdr:col>55</xdr:col>
      <xdr:colOff>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23109"/>
          <a:ext cx="838200" cy="2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75940</xdr:rowOff>
    </xdr:from>
    <xdr:to>
      <xdr:col>50</xdr:col>
      <xdr:colOff>114300</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77590"/>
          <a:ext cx="889000" cy="36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75940</xdr:rowOff>
    </xdr:from>
    <xdr:to>
      <xdr:col>45</xdr:col>
      <xdr:colOff>177800</xdr:colOff>
      <xdr:row>77</xdr:row>
      <xdr:rowOff>137860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77590"/>
          <a:ext cx="889000" cy="6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170659</xdr:rowOff>
    </xdr:from>
    <xdr:to>
      <xdr:col>55</xdr:col>
      <xdr:colOff>50800</xdr:colOff>
      <xdr:row>78</xdr:row>
      <xdr:rowOff>100809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22086</xdr:rowOff>
    </xdr:from>
    <xdr:ext cx="599010"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2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25140</xdr:rowOff>
    </xdr:from>
    <xdr:to>
      <xdr:col>46</xdr:col>
      <xdr:colOff>38100</xdr:colOff>
      <xdr:row>77</xdr:row>
      <xdr:rowOff>126740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143267</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50795" y="1300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87060</xdr:rowOff>
    </xdr:from>
    <xdr:to>
      <xdr:col>41</xdr:col>
      <xdr:colOff>101600</xdr:colOff>
      <xdr:row>78</xdr:row>
      <xdr:rowOff>17210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33737</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306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62798</xdr:rowOff>
    </xdr:from>
    <xdr:to>
      <xdr:col>55</xdr:col>
      <xdr:colOff>0</xdr:colOff>
      <xdr:row>97</xdr:row>
      <xdr:rowOff>76260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693448"/>
          <a:ext cx="8382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76260</xdr:rowOff>
    </xdr:from>
    <xdr:to>
      <xdr:col>50</xdr:col>
      <xdr:colOff>114300</xdr:colOff>
      <xdr:row>98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06910"/>
          <a:ext cx="889000" cy="12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25400</xdr:rowOff>
    </xdr:from>
    <xdr:to>
      <xdr:col>45</xdr:col>
      <xdr:colOff>177800</xdr:colOff>
      <xdr:row>98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11998</xdr:rowOff>
    </xdr:from>
    <xdr:to>
      <xdr:col>55</xdr:col>
      <xdr:colOff>50800</xdr:colOff>
      <xdr:row>97</xdr:row>
      <xdr:rowOff>113598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4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34875</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9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25460</xdr:rowOff>
    </xdr:from>
    <xdr:to>
      <xdr:col>50</xdr:col>
      <xdr:colOff>165100</xdr:colOff>
      <xdr:row>97</xdr:row>
      <xdr:rowOff>127060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5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143587</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43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146050</xdr:rowOff>
    </xdr:from>
    <xdr:to>
      <xdr:col>46</xdr:col>
      <xdr:colOff>38100</xdr:colOff>
      <xdr:row>98</xdr:row>
      <xdr:rowOff>76200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98</xdr:row>
      <xdr:rowOff>67327</xdr:rowOff>
    </xdr:from>
    <xdr:ext cx="249299"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625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146050</xdr:rowOff>
    </xdr:from>
    <xdr:to>
      <xdr:col>41</xdr:col>
      <xdr:colOff>101600</xdr:colOff>
      <xdr:row>98</xdr:row>
      <xdr:rowOff>76200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98</xdr:row>
      <xdr:rowOff>67327</xdr:rowOff>
    </xdr:from>
    <xdr:ext cx="24929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736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29572</xdr:rowOff>
    </xdr:from>
    <xdr:to>
      <xdr:col>85</xdr:col>
      <xdr:colOff>127000</xdr:colOff>
      <xdr:row>38</xdr:row>
      <xdr:rowOff>71169</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544672"/>
          <a:ext cx="838200" cy="4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53861</xdr:rowOff>
    </xdr:from>
    <xdr:to>
      <xdr:col>81</xdr:col>
      <xdr:colOff>50800</xdr:colOff>
      <xdr:row>38</xdr:row>
      <xdr:rowOff>71169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397511"/>
          <a:ext cx="889000" cy="18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53861</xdr:rowOff>
    </xdr:from>
    <xdr:to>
      <xdr:col>76</xdr:col>
      <xdr:colOff>114300</xdr:colOff>
      <xdr:row>38</xdr:row>
      <xdr:rowOff>23019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397511"/>
          <a:ext cx="889000" cy="14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23019</xdr:rowOff>
    </xdr:from>
    <xdr:to>
      <xdr:col>71</xdr:col>
      <xdr:colOff>177800</xdr:colOff>
      <xdr:row>38</xdr:row>
      <xdr:rowOff>147282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538119"/>
          <a:ext cx="889000" cy="1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150222</xdr:rowOff>
    </xdr:from>
    <xdr:to>
      <xdr:col>85</xdr:col>
      <xdr:colOff>177800</xdr:colOff>
      <xdr:row>38</xdr:row>
      <xdr:rowOff>80372</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49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1649</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20369</xdr:rowOff>
    </xdr:from>
    <xdr:to>
      <xdr:col>81</xdr:col>
      <xdr:colOff>101600</xdr:colOff>
      <xdr:row>38</xdr:row>
      <xdr:rowOff>121969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138497</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3061</xdr:rowOff>
    </xdr:from>
    <xdr:to>
      <xdr:col>76</xdr:col>
      <xdr:colOff>165100</xdr:colOff>
      <xdr:row>37</xdr:row>
      <xdr:rowOff>104661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3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121188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143669</xdr:rowOff>
    </xdr:from>
    <xdr:to>
      <xdr:col>72</xdr:col>
      <xdr:colOff>38100</xdr:colOff>
      <xdr:row>38</xdr:row>
      <xdr:rowOff>73819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4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90346</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26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96482</xdr:rowOff>
    </xdr:from>
    <xdr:to>
      <xdr:col>67</xdr:col>
      <xdr:colOff>101600</xdr:colOff>
      <xdr:row>39</xdr:row>
      <xdr:rowOff>26632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1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17759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70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128126</xdr:rowOff>
    </xdr:from>
    <xdr:to>
      <xdr:col>85</xdr:col>
      <xdr:colOff>127000</xdr:colOff>
      <xdr:row>76</xdr:row>
      <xdr:rowOff>165227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158326"/>
          <a:ext cx="838200" cy="3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128126</xdr:rowOff>
    </xdr:from>
    <xdr:to>
      <xdr:col>81</xdr:col>
      <xdr:colOff>50800</xdr:colOff>
      <xdr:row>76</xdr:row>
      <xdr:rowOff>149831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158326"/>
          <a:ext cx="889000" cy="2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149831</xdr:rowOff>
    </xdr:from>
    <xdr:to>
      <xdr:col>76</xdr:col>
      <xdr:colOff>114300</xdr:colOff>
      <xdr:row>77</xdr:row>
      <xdr:rowOff>15331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80031"/>
          <a:ext cx="889000" cy="3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15331</xdr:rowOff>
    </xdr:from>
    <xdr:to>
      <xdr:col>71</xdr:col>
      <xdr:colOff>177800</xdr:colOff>
      <xdr:row>77</xdr:row>
      <xdr:rowOff>46579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16981"/>
          <a:ext cx="889000" cy="3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114427</xdr:rowOff>
    </xdr:from>
    <xdr:to>
      <xdr:col>85</xdr:col>
      <xdr:colOff>177800</xdr:colOff>
      <xdr:row>77</xdr:row>
      <xdr:rowOff>44577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137304</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9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77326</xdr:rowOff>
    </xdr:from>
    <xdr:to>
      <xdr:col>81</xdr:col>
      <xdr:colOff>101600</xdr:colOff>
      <xdr:row>77</xdr:row>
      <xdr:rowOff>7476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24003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88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99031</xdr:rowOff>
    </xdr:from>
    <xdr:to>
      <xdr:col>76</xdr:col>
      <xdr:colOff>165100</xdr:colOff>
      <xdr:row>77</xdr:row>
      <xdr:rowOff>29181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2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45708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0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135981</xdr:rowOff>
    </xdr:from>
    <xdr:to>
      <xdr:col>72</xdr:col>
      <xdr:colOff>38100</xdr:colOff>
      <xdr:row>77</xdr:row>
      <xdr:rowOff>66131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82657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4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167229</xdr:rowOff>
    </xdr:from>
    <xdr:to>
      <xdr:col>67</xdr:col>
      <xdr:colOff>101600</xdr:colOff>
      <xdr:row>77</xdr:row>
      <xdr:rowOff>97379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9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113906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1032</xdr:rowOff>
    </xdr:from>
    <xdr:to>
      <xdr:col>85</xdr:col>
      <xdr:colOff>127000</xdr:colOff>
      <xdr:row>98</xdr:row>
      <xdr:rowOff>36596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03132"/>
          <a:ext cx="8382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1215</xdr:rowOff>
    </xdr:from>
    <xdr:to>
      <xdr:col>81</xdr:col>
      <xdr:colOff>50800</xdr:colOff>
      <xdr:row>98</xdr:row>
      <xdr:rowOff>36596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803315"/>
          <a:ext cx="889000" cy="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1215</xdr:rowOff>
    </xdr:from>
    <xdr:to>
      <xdr:col>76</xdr:col>
      <xdr:colOff>114300</xdr:colOff>
      <xdr:row>98</xdr:row>
      <xdr:rowOff>29766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03315"/>
          <a:ext cx="889000" cy="2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18504</xdr:rowOff>
    </xdr:from>
    <xdr:to>
      <xdr:col>71</xdr:col>
      <xdr:colOff>177800</xdr:colOff>
      <xdr:row>98</xdr:row>
      <xdr:rowOff>29766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20604"/>
          <a:ext cx="889000" cy="1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121682</xdr:rowOff>
    </xdr:from>
    <xdr:to>
      <xdr:col>85</xdr:col>
      <xdr:colOff>177800</xdr:colOff>
      <xdr:row>98</xdr:row>
      <xdr:rowOff>51832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5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144559</xdr:rowOff>
    </xdr:from>
    <xdr:ext cx="599010"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60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157246</xdr:rowOff>
    </xdr:from>
    <xdr:to>
      <xdr:col>81</xdr:col>
      <xdr:colOff>101600</xdr:colOff>
      <xdr:row>98</xdr:row>
      <xdr:rowOff>87396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103923</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56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121865</xdr:rowOff>
    </xdr:from>
    <xdr:to>
      <xdr:col>76</xdr:col>
      <xdr:colOff>165100</xdr:colOff>
      <xdr:row>98</xdr:row>
      <xdr:rowOff>52015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68542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92795" y="1652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150416</xdr:rowOff>
    </xdr:from>
    <xdr:to>
      <xdr:col>72</xdr:col>
      <xdr:colOff>38100</xdr:colOff>
      <xdr:row>98</xdr:row>
      <xdr:rowOff>80566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7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97093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03795" y="1655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139154</xdr:rowOff>
    </xdr:from>
    <xdr:to>
      <xdr:col>67</xdr:col>
      <xdr:colOff>101600</xdr:colOff>
      <xdr:row>98</xdr:row>
      <xdr:rowOff>69304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7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85831</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14795" y="1654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83301</xdr:rowOff>
    </xdr:from>
    <xdr:to>
      <xdr:col>116</xdr:col>
      <xdr:colOff>62864</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6084051"/>
          <a:ext cx="1269" cy="70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143262</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829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29978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85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83301</xdr:rowOff>
    </xdr:from>
    <xdr:to>
      <xdr:col>116</xdr:col>
      <xdr:colOff>152400</xdr:colOff>
      <xdr:row>35</xdr:row>
      <xdr:rowOff>83301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0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60712</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5758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37835</xdr:rowOff>
    </xdr:from>
    <xdr:to>
      <xdr:col>116</xdr:col>
      <xdr:colOff>114300</xdr:colOff>
      <xdr:row>39</xdr:row>
      <xdr:rowOff>139435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7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29682</xdr:rowOff>
    </xdr:from>
    <xdr:to>
      <xdr:col>112</xdr:col>
      <xdr:colOff>38100</xdr:colOff>
      <xdr:row>39</xdr:row>
      <xdr:rowOff>131282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7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147809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18128</xdr:rowOff>
    </xdr:from>
    <xdr:to>
      <xdr:col>107</xdr:col>
      <xdr:colOff>50800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5161628"/>
          <a:ext cx="889000" cy="162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38292</xdr:rowOff>
    </xdr:from>
    <xdr:to>
      <xdr:col>107</xdr:col>
      <xdr:colOff>101600</xdr:colOff>
      <xdr:row>39</xdr:row>
      <xdr:rowOff>139892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72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156419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500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18128</xdr:rowOff>
    </xdr:from>
    <xdr:to>
      <xdr:col>102</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5161628"/>
          <a:ext cx="889000" cy="162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21441</xdr:rowOff>
    </xdr:from>
    <xdr:to>
      <xdr:col>102</xdr:col>
      <xdr:colOff>165100</xdr:colOff>
      <xdr:row>39</xdr:row>
      <xdr:rowOff>123041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70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114168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80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9609</xdr:rowOff>
    </xdr:from>
    <xdr:to>
      <xdr:col>98</xdr:col>
      <xdr:colOff>38100</xdr:colOff>
      <xdr:row>39</xdr:row>
      <xdr:rowOff>111209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9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127736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7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16262</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70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138778</xdr:rowOff>
    </xdr:from>
    <xdr:to>
      <xdr:col>102</xdr:col>
      <xdr:colOff>165100</xdr:colOff>
      <xdr:row>30</xdr:row>
      <xdr:rowOff>68928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511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28</xdr:row>
      <xdr:rowOff>85455</xdr:rowOff>
    </xdr:from>
    <xdr:ext cx="59901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245795" y="488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37109</xdr:rowOff>
    </xdr:from>
    <xdr:to>
      <xdr:col>116</xdr:col>
      <xdr:colOff>63500</xdr:colOff>
      <xdr:row>59</xdr:row>
      <xdr:rowOff>38202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152659"/>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38202</xdr:rowOff>
    </xdr:from>
    <xdr:to>
      <xdr:col>111</xdr:col>
      <xdr:colOff>177800</xdr:colOff>
      <xdr:row>59</xdr:row>
      <xdr:rowOff>41199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153752"/>
          <a:ext cx="8890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15139</xdr:rowOff>
    </xdr:from>
    <xdr:to>
      <xdr:col>107</xdr:col>
      <xdr:colOff>50800</xdr:colOff>
      <xdr:row>59</xdr:row>
      <xdr:rowOff>41199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3068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15139</xdr:rowOff>
    </xdr:from>
    <xdr:to>
      <xdr:col>102</xdr:col>
      <xdr:colOff>114300</xdr:colOff>
      <xdr:row>59</xdr:row>
      <xdr:rowOff>40589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130689"/>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157759</xdr:rowOff>
    </xdr:from>
    <xdr:to>
      <xdr:col>116</xdr:col>
      <xdr:colOff>114300</xdr:colOff>
      <xdr:row>59</xdr:row>
      <xdr:rowOff>87909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72686</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1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158852</xdr:rowOff>
    </xdr:from>
    <xdr:to>
      <xdr:col>112</xdr:col>
      <xdr:colOff>38100</xdr:colOff>
      <xdr:row>59</xdr:row>
      <xdr:rowOff>89002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80129</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9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161849</xdr:rowOff>
    </xdr:from>
    <xdr:to>
      <xdr:col>107</xdr:col>
      <xdr:colOff>101600</xdr:colOff>
      <xdr:row>59</xdr:row>
      <xdr:rowOff>91999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83126</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9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135789</xdr:rowOff>
    </xdr:from>
    <xdr:to>
      <xdr:col>102</xdr:col>
      <xdr:colOff>165100</xdr:colOff>
      <xdr:row>59</xdr:row>
      <xdr:rowOff>65939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57066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7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161239</xdr:rowOff>
    </xdr:from>
    <xdr:to>
      <xdr:col>98</xdr:col>
      <xdr:colOff>38100</xdr:colOff>
      <xdr:row>59</xdr:row>
      <xdr:rowOff>91389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82516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9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146258</xdr:rowOff>
    </xdr:from>
    <xdr:to>
      <xdr:col>116</xdr:col>
      <xdr:colOff>63500</xdr:colOff>
      <xdr:row>76</xdr:row>
      <xdr:rowOff>163981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176458"/>
          <a:ext cx="838200" cy="1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161923</xdr:rowOff>
    </xdr:from>
    <xdr:to>
      <xdr:col>111</xdr:col>
      <xdr:colOff>177800</xdr:colOff>
      <xdr:row>76</xdr:row>
      <xdr:rowOff>163981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192123"/>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161923</xdr:rowOff>
    </xdr:from>
    <xdr:to>
      <xdr:col>107</xdr:col>
      <xdr:colOff>50800</xdr:colOff>
      <xdr:row>76</xdr:row>
      <xdr:rowOff>166892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192123"/>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166892</xdr:rowOff>
    </xdr:from>
    <xdr:to>
      <xdr:col>102</xdr:col>
      <xdr:colOff>114300</xdr:colOff>
      <xdr:row>77</xdr:row>
      <xdr:rowOff>42111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197092"/>
          <a:ext cx="889000" cy="4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95458</xdr:rowOff>
    </xdr:from>
    <xdr:to>
      <xdr:col>116</xdr:col>
      <xdr:colOff>114300</xdr:colOff>
      <xdr:row>77</xdr:row>
      <xdr:rowOff>25608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73885</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10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113181</xdr:rowOff>
    </xdr:from>
    <xdr:to>
      <xdr:col>112</xdr:col>
      <xdr:colOff>38100</xdr:colOff>
      <xdr:row>77</xdr:row>
      <xdr:rowOff>43331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1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34458</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323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111123</xdr:rowOff>
    </xdr:from>
    <xdr:to>
      <xdr:col>107</xdr:col>
      <xdr:colOff>101600</xdr:colOff>
      <xdr:row>77</xdr:row>
      <xdr:rowOff>41273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4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32400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323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116092</xdr:rowOff>
    </xdr:from>
    <xdr:to>
      <xdr:col>102</xdr:col>
      <xdr:colOff>165100</xdr:colOff>
      <xdr:row>77</xdr:row>
      <xdr:rowOff>46242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4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37369</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323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162761</xdr:rowOff>
    </xdr:from>
    <xdr:to>
      <xdr:col>98</xdr:col>
      <xdr:colOff>38100</xdr:colOff>
      <xdr:row>77</xdr:row>
      <xdr:rowOff>92911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1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84038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28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著しい人口減少により、住民一人当たりのコストが類似団体と比較し全体的に高くなる傾向がある。特に義務的経費で高いウェイトを占めている物件費については、救急患者輸送車搬送業務、町営バス運営業務など一定水準の住民生活を確保する事業等が多く含まれているため経費が高くなっている。扶助費については、（４）－１で述べたように少子高齢化の進行に伴い、施設等入所者の措置費が大半を占めているため、扶助費が高い指標で推移することは否めない。災害復旧事業費について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台風及び豪雨災害により箇所の増えたことが増加要因となっている。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また、公債費についてもウェイトは高いものの、基準財政需要額に算入される有利な地方債を起こしているため、実質公債費比率の指標については下がっている。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
1,577
109.63
2,991,592
2,926,189
4,926
1,545,112
2,846,374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23457</xdr:rowOff>
    </xdr:from>
    <xdr:to>
      <xdr:col>24</xdr:col>
      <xdr:colOff>63500</xdr:colOff>
      <xdr:row>36</xdr:row>
      <xdr:rowOff>40678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95657"/>
          <a:ext cx="8382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137471</xdr:rowOff>
    </xdr:from>
    <xdr:to>
      <xdr:col>19</xdr:col>
      <xdr:colOff>177800</xdr:colOff>
      <xdr:row>36</xdr:row>
      <xdr:rowOff>40678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38221"/>
          <a:ext cx="889000" cy="7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137471</xdr:rowOff>
    </xdr:from>
    <xdr:to>
      <xdr:col>15</xdr:col>
      <xdr:colOff>50800</xdr:colOff>
      <xdr:row>36</xdr:row>
      <xdr:rowOff>53346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38221"/>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53346</xdr:rowOff>
    </xdr:from>
    <xdr:to>
      <xdr:col>10</xdr:col>
      <xdr:colOff>114300</xdr:colOff>
      <xdr:row>36</xdr:row>
      <xdr:rowOff>78607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25546"/>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144107</xdr:rowOff>
    </xdr:from>
    <xdr:to>
      <xdr:col>24</xdr:col>
      <xdr:colOff>114300</xdr:colOff>
      <xdr:row>36</xdr:row>
      <xdr:rowOff>74257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166984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161328</xdr:rowOff>
    </xdr:from>
    <xdr:to>
      <xdr:col>20</xdr:col>
      <xdr:colOff>38100</xdr:colOff>
      <xdr:row>36</xdr:row>
      <xdr:rowOff>91478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108005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3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86671</xdr:rowOff>
    </xdr:from>
    <xdr:to>
      <xdr:col>15</xdr:col>
      <xdr:colOff>101600</xdr:colOff>
      <xdr:row>36</xdr:row>
      <xdr:rowOff>16821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33348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6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2546</xdr:rowOff>
    </xdr:from>
    <xdr:to>
      <xdr:col>10</xdr:col>
      <xdr:colOff>165100</xdr:colOff>
      <xdr:row>36</xdr:row>
      <xdr:rowOff>104146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120673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27807</xdr:rowOff>
    </xdr:from>
    <xdr:to>
      <xdr:col>6</xdr:col>
      <xdr:colOff>38100</xdr:colOff>
      <xdr:row>36</xdr:row>
      <xdr:rowOff>129407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0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145934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39595</xdr:rowOff>
    </xdr:from>
    <xdr:to>
      <xdr:col>24</xdr:col>
      <xdr:colOff>63500</xdr:colOff>
      <xdr:row>57</xdr:row>
      <xdr:rowOff>74572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12245"/>
          <a:ext cx="838200" cy="3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34835</xdr:rowOff>
    </xdr:from>
    <xdr:to>
      <xdr:col>19</xdr:col>
      <xdr:colOff>177800</xdr:colOff>
      <xdr:row>57</xdr:row>
      <xdr:rowOff>74572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807485"/>
          <a:ext cx="889000" cy="3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34835</xdr:rowOff>
    </xdr:from>
    <xdr:to>
      <xdr:col>15</xdr:col>
      <xdr:colOff>50800</xdr:colOff>
      <xdr:row>57</xdr:row>
      <xdr:rowOff>101891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07485"/>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101891</xdr:rowOff>
    </xdr:from>
    <xdr:to>
      <xdr:col>10</xdr:col>
      <xdr:colOff>114300</xdr:colOff>
      <xdr:row>57</xdr:row>
      <xdr:rowOff>127282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74541"/>
          <a:ext cx="889000" cy="2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160245</xdr:rowOff>
    </xdr:from>
    <xdr:to>
      <xdr:col>24</xdr:col>
      <xdr:colOff>114300</xdr:colOff>
      <xdr:row>57</xdr:row>
      <xdr:rowOff>90395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11672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1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23772</xdr:rowOff>
    </xdr:from>
    <xdr:to>
      <xdr:col>20</xdr:col>
      <xdr:colOff>38100</xdr:colOff>
      <xdr:row>57</xdr:row>
      <xdr:rowOff>125372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141899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7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155485</xdr:rowOff>
    </xdr:from>
    <xdr:to>
      <xdr:col>15</xdr:col>
      <xdr:colOff>101600</xdr:colOff>
      <xdr:row>57</xdr:row>
      <xdr:rowOff>85635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102162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3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51091</xdr:rowOff>
    </xdr:from>
    <xdr:to>
      <xdr:col>10</xdr:col>
      <xdr:colOff>165100</xdr:colOff>
      <xdr:row>57</xdr:row>
      <xdr:rowOff>152691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169218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76482</xdr:rowOff>
    </xdr:from>
    <xdr:to>
      <xdr:col>6</xdr:col>
      <xdr:colOff>38100</xdr:colOff>
      <xdr:row>58</xdr:row>
      <xdr:rowOff>6632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23159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2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111609</xdr:rowOff>
    </xdr:from>
    <xdr:to>
      <xdr:col>24</xdr:col>
      <xdr:colOff>63500</xdr:colOff>
      <xdr:row>74</xdr:row>
      <xdr:rowOff>136625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798909"/>
          <a:ext cx="8382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136625</xdr:rowOff>
    </xdr:from>
    <xdr:to>
      <xdr:col>19</xdr:col>
      <xdr:colOff>177800</xdr:colOff>
      <xdr:row>75</xdr:row>
      <xdr:rowOff>44998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823925"/>
          <a:ext cx="889000" cy="7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44998</xdr:rowOff>
    </xdr:from>
    <xdr:to>
      <xdr:col>15</xdr:col>
      <xdr:colOff>50800</xdr:colOff>
      <xdr:row>75</xdr:row>
      <xdr:rowOff>57251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03748"/>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57251</xdr:rowOff>
    </xdr:from>
    <xdr:to>
      <xdr:col>10</xdr:col>
      <xdr:colOff>114300</xdr:colOff>
      <xdr:row>75</xdr:row>
      <xdr:rowOff>113699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916001"/>
          <a:ext cx="889000" cy="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60809</xdr:rowOff>
    </xdr:from>
    <xdr:to>
      <xdr:col>24</xdr:col>
      <xdr:colOff>114300</xdr:colOff>
      <xdr:row>74</xdr:row>
      <xdr:rowOff>162409</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74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83686</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59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85825</xdr:rowOff>
    </xdr:from>
    <xdr:to>
      <xdr:col>20</xdr:col>
      <xdr:colOff>38100</xdr:colOff>
      <xdr:row>75</xdr:row>
      <xdr:rowOff>15975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7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32502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54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165648</xdr:rowOff>
    </xdr:from>
    <xdr:to>
      <xdr:col>15</xdr:col>
      <xdr:colOff>101600</xdr:colOff>
      <xdr:row>75</xdr:row>
      <xdr:rowOff>95798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112325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62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6451</xdr:rowOff>
    </xdr:from>
    <xdr:to>
      <xdr:col>10</xdr:col>
      <xdr:colOff>165100</xdr:colOff>
      <xdr:row>75</xdr:row>
      <xdr:rowOff>108051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86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124578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62899</xdr:rowOff>
    </xdr:from>
    <xdr:to>
      <xdr:col>6</xdr:col>
      <xdr:colOff>38100</xdr:colOff>
      <xdr:row>75</xdr:row>
      <xdr:rowOff>164498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216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69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55525</xdr:rowOff>
    </xdr:from>
    <xdr:to>
      <xdr:col>24</xdr:col>
      <xdr:colOff>63500</xdr:colOff>
      <xdr:row>97</xdr:row>
      <xdr:rowOff>97600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14725"/>
          <a:ext cx="838200" cy="2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71470</xdr:rowOff>
    </xdr:from>
    <xdr:to>
      <xdr:col>19</xdr:col>
      <xdr:colOff>177800</xdr:colOff>
      <xdr:row>97</xdr:row>
      <xdr:rowOff>97600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02120"/>
          <a:ext cx="889000" cy="2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71470</xdr:rowOff>
    </xdr:from>
    <xdr:to>
      <xdr:col>15</xdr:col>
      <xdr:colOff>50800</xdr:colOff>
      <xdr:row>97</xdr:row>
      <xdr:rowOff>91343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02120"/>
          <a:ext cx="889000" cy="1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89968</xdr:rowOff>
    </xdr:from>
    <xdr:to>
      <xdr:col>10</xdr:col>
      <xdr:colOff>114300</xdr:colOff>
      <xdr:row>97</xdr:row>
      <xdr:rowOff>91343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20618"/>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4725</xdr:rowOff>
    </xdr:from>
    <xdr:to>
      <xdr:col>24</xdr:col>
      <xdr:colOff>114300</xdr:colOff>
      <xdr:row>96</xdr:row>
      <xdr:rowOff>106325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27602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1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46800</xdr:rowOff>
    </xdr:from>
    <xdr:to>
      <xdr:col>20</xdr:col>
      <xdr:colOff>38100</xdr:colOff>
      <xdr:row>97</xdr:row>
      <xdr:rowOff>148400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139527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20670</xdr:rowOff>
    </xdr:from>
    <xdr:to>
      <xdr:col>15</xdr:col>
      <xdr:colOff>101600</xdr:colOff>
      <xdr:row>97</xdr:row>
      <xdr:rowOff>122270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113397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40543</xdr:rowOff>
    </xdr:from>
    <xdr:to>
      <xdr:col>10</xdr:col>
      <xdr:colOff>165100</xdr:colOff>
      <xdr:row>97</xdr:row>
      <xdr:rowOff>142143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133270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39168</xdr:rowOff>
    </xdr:from>
    <xdr:to>
      <xdr:col>6</xdr:col>
      <xdr:colOff>38100</xdr:colOff>
      <xdr:row>97</xdr:row>
      <xdr:rowOff>140768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131895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91442</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749292"/>
          <a:ext cx="1270" cy="90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10738</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972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38119</xdr:rowOff>
    </xdr:from>
    <xdr:ext cx="534377"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5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91442</xdr:rowOff>
    </xdr:from>
    <xdr:to>
      <xdr:col>55</xdr:col>
      <xdr:colOff>88900</xdr:colOff>
      <xdr:row>33</xdr:row>
      <xdr:rowOff>91442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7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55964</xdr:rowOff>
    </xdr:from>
    <xdr:to>
      <xdr:col>55</xdr:col>
      <xdr:colOff>0</xdr:colOff>
      <xdr:row>38</xdr:row>
      <xdr:rowOff>60513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571064"/>
          <a:ext cx="8382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55188</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5702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76761</xdr:rowOff>
    </xdr:from>
    <xdr:to>
      <xdr:col>55</xdr:col>
      <xdr:colOff>50800</xdr:colOff>
      <xdr:row>39</xdr:row>
      <xdr:rowOff>6911</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29172</xdr:rowOff>
    </xdr:from>
    <xdr:to>
      <xdr:col>50</xdr:col>
      <xdr:colOff>114300</xdr:colOff>
      <xdr:row>38</xdr:row>
      <xdr:rowOff>55964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544272"/>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57810</xdr:rowOff>
    </xdr:from>
    <xdr:to>
      <xdr:col>50</xdr:col>
      <xdr:colOff>165100</xdr:colOff>
      <xdr:row>38</xdr:row>
      <xdr:rowOff>159410</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150537</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04428"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4026</xdr:rowOff>
    </xdr:from>
    <xdr:to>
      <xdr:col>45</xdr:col>
      <xdr:colOff>177800</xdr:colOff>
      <xdr:row>38</xdr:row>
      <xdr:rowOff>29172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5191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66360</xdr:rowOff>
    </xdr:from>
    <xdr:to>
      <xdr:col>46</xdr:col>
      <xdr:colOff>38100</xdr:colOff>
      <xdr:row>38</xdr:row>
      <xdr:rowOff>167960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58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159087</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67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168755</xdr:rowOff>
    </xdr:from>
    <xdr:to>
      <xdr:col>41</xdr:col>
      <xdr:colOff>50800</xdr:colOff>
      <xdr:row>38</xdr:row>
      <xdr:rowOff>4026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5483705"/>
          <a:ext cx="889000" cy="103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24823</xdr:rowOff>
    </xdr:from>
    <xdr:to>
      <xdr:col>41</xdr:col>
      <xdr:colOff>101600</xdr:colOff>
      <xdr:row>38</xdr:row>
      <xdr:rowOff>126423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5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117550</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26428" y="66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161229</xdr:rowOff>
    </xdr:from>
    <xdr:to>
      <xdr:col>36</xdr:col>
      <xdr:colOff>165100</xdr:colOff>
      <xdr:row>38</xdr:row>
      <xdr:rowOff>91379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50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82506</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37428" y="659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9713</xdr:rowOff>
    </xdr:from>
    <xdr:to>
      <xdr:col>55</xdr:col>
      <xdr:colOff>50800</xdr:colOff>
      <xdr:row>38</xdr:row>
      <xdr:rowOff>111313</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5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140540</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31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5164</xdr:rowOff>
    </xdr:from>
    <xdr:to>
      <xdr:col>50</xdr:col>
      <xdr:colOff>165100</xdr:colOff>
      <xdr:row>38</xdr:row>
      <xdr:rowOff>106764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5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123291</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04428" y="629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149822</xdr:rowOff>
    </xdr:from>
    <xdr:to>
      <xdr:col>46</xdr:col>
      <xdr:colOff>38100</xdr:colOff>
      <xdr:row>38</xdr:row>
      <xdr:rowOff>79972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4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96499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26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124676</xdr:rowOff>
    </xdr:from>
    <xdr:to>
      <xdr:col>41</xdr:col>
      <xdr:colOff>101600</xdr:colOff>
      <xdr:row>38</xdr:row>
      <xdr:rowOff>54826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4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71353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24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117955</xdr:rowOff>
    </xdr:from>
    <xdr:to>
      <xdr:col>36</xdr:col>
      <xdr:colOff>165100</xdr:colOff>
      <xdr:row>32</xdr:row>
      <xdr:rowOff>48105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54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64632</xdr:rowOff>
    </xdr:from>
    <xdr:ext cx="534377"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05111" y="520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25880</xdr:rowOff>
    </xdr:from>
    <xdr:to>
      <xdr:col>55</xdr:col>
      <xdr:colOff>0</xdr:colOff>
      <xdr:row>58</xdr:row>
      <xdr:rowOff>57475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9639300" y="9969980"/>
          <a:ext cx="838200" cy="3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25880</xdr:rowOff>
    </xdr:from>
    <xdr:to>
      <xdr:col>50</xdr:col>
      <xdr:colOff>114300</xdr:colOff>
      <xdr:row>58</xdr:row>
      <xdr:rowOff>68204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8750300" y="9969980"/>
          <a:ext cx="889000" cy="4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168966</xdr:rowOff>
    </xdr:from>
    <xdr:to>
      <xdr:col>45</xdr:col>
      <xdr:colOff>177800</xdr:colOff>
      <xdr:row>58</xdr:row>
      <xdr:rowOff>68204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7861300" y="9941616"/>
          <a:ext cx="889000" cy="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168966</xdr:rowOff>
    </xdr:from>
    <xdr:to>
      <xdr:col>41</xdr:col>
      <xdr:colOff>50800</xdr:colOff>
      <xdr:row>58</xdr:row>
      <xdr:rowOff>71018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941616"/>
          <a:ext cx="889000" cy="7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6675</xdr:rowOff>
    </xdr:from>
    <xdr:to>
      <xdr:col>55</xdr:col>
      <xdr:colOff>50800</xdr:colOff>
      <xdr:row>58</xdr:row>
      <xdr:rowOff>108275</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95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137502</xdr:rowOff>
    </xdr:from>
    <xdr:ext cx="599010"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73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146530</xdr:rowOff>
    </xdr:from>
    <xdr:to>
      <xdr:col>50</xdr:col>
      <xdr:colOff>165100</xdr:colOff>
      <xdr:row>58</xdr:row>
      <xdr:rowOff>76680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91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93207</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39795" y="969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17404</xdr:rowOff>
    </xdr:from>
    <xdr:to>
      <xdr:col>46</xdr:col>
      <xdr:colOff>38100</xdr:colOff>
      <xdr:row>58</xdr:row>
      <xdr:rowOff>119004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9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135531</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50795" y="973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118166</xdr:rowOff>
    </xdr:from>
    <xdr:to>
      <xdr:col>41</xdr:col>
      <xdr:colOff>101600</xdr:colOff>
      <xdr:row>58</xdr:row>
      <xdr:rowOff>48316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89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64843</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966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20218</xdr:rowOff>
    </xdr:from>
    <xdr:to>
      <xdr:col>36</xdr:col>
      <xdr:colOff>165100</xdr:colOff>
      <xdr:row>58</xdr:row>
      <xdr:rowOff>121818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9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112945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1005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6674</xdr:rowOff>
    </xdr:from>
    <xdr:to>
      <xdr:col>55</xdr:col>
      <xdr:colOff>0</xdr:colOff>
      <xdr:row>79</xdr:row>
      <xdr:rowOff>34798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551224"/>
          <a:ext cx="838200" cy="2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6674</xdr:rowOff>
    </xdr:from>
    <xdr:to>
      <xdr:col>50</xdr:col>
      <xdr:colOff>114300</xdr:colOff>
      <xdr:row>79</xdr:row>
      <xdr:rowOff>18675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551224"/>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18675</xdr:rowOff>
    </xdr:from>
    <xdr:to>
      <xdr:col>45</xdr:col>
      <xdr:colOff>177800</xdr:colOff>
      <xdr:row>79</xdr:row>
      <xdr:rowOff>19889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563225"/>
          <a:ext cx="8890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19889</xdr:rowOff>
    </xdr:from>
    <xdr:to>
      <xdr:col>41</xdr:col>
      <xdr:colOff>50800</xdr:colOff>
      <xdr:row>79</xdr:row>
      <xdr:rowOff>21730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564439"/>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155448</xdr:rowOff>
    </xdr:from>
    <xdr:to>
      <xdr:col>55</xdr:col>
      <xdr:colOff>50800</xdr:colOff>
      <xdr:row>79</xdr:row>
      <xdr:rowOff>85598</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52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70375</xdr:rowOff>
    </xdr:from>
    <xdr:ext cx="469744"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44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127324</xdr:rowOff>
    </xdr:from>
    <xdr:to>
      <xdr:col>50</xdr:col>
      <xdr:colOff>165100</xdr:colOff>
      <xdr:row>79</xdr:row>
      <xdr:rowOff>57474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5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48601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59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139325</xdr:rowOff>
    </xdr:from>
    <xdr:to>
      <xdr:col>46</xdr:col>
      <xdr:colOff>38100</xdr:colOff>
      <xdr:row>79</xdr:row>
      <xdr:rowOff>69475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60602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60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140539</xdr:rowOff>
    </xdr:from>
    <xdr:to>
      <xdr:col>41</xdr:col>
      <xdr:colOff>101600</xdr:colOff>
      <xdr:row>79</xdr:row>
      <xdr:rowOff>70689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5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61816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60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142380</xdr:rowOff>
    </xdr:from>
    <xdr:to>
      <xdr:col>36</xdr:col>
      <xdr:colOff>165100</xdr:colOff>
      <xdr:row>79</xdr:row>
      <xdr:rowOff>72530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5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63657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6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139060</xdr:rowOff>
    </xdr:from>
    <xdr:to>
      <xdr:col>55</xdr:col>
      <xdr:colOff>0</xdr:colOff>
      <xdr:row>98</xdr:row>
      <xdr:rowOff>3519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769710"/>
          <a:ext cx="838200" cy="3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157998</xdr:rowOff>
    </xdr:from>
    <xdr:to>
      <xdr:col>50</xdr:col>
      <xdr:colOff>114300</xdr:colOff>
      <xdr:row>98</xdr:row>
      <xdr:rowOff>3519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788648"/>
          <a:ext cx="889000" cy="1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157998</xdr:rowOff>
    </xdr:from>
    <xdr:to>
      <xdr:col>45</xdr:col>
      <xdr:colOff>177800</xdr:colOff>
      <xdr:row>98</xdr:row>
      <xdr:rowOff>4074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78864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119202</xdr:rowOff>
    </xdr:from>
    <xdr:to>
      <xdr:col>41</xdr:col>
      <xdr:colOff>50800</xdr:colOff>
      <xdr:row>98</xdr:row>
      <xdr:rowOff>4074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972300" y="16749852"/>
          <a:ext cx="889000" cy="5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88260</xdr:rowOff>
    </xdr:from>
    <xdr:to>
      <xdr:col>55</xdr:col>
      <xdr:colOff>50800</xdr:colOff>
      <xdr:row>98</xdr:row>
      <xdr:rowOff>18410</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7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111137</xdr:rowOff>
    </xdr:from>
    <xdr:ext cx="599010"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57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124169</xdr:rowOff>
    </xdr:from>
    <xdr:to>
      <xdr:col>50</xdr:col>
      <xdr:colOff>165100</xdr:colOff>
      <xdr:row>98</xdr:row>
      <xdr:rowOff>54319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7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45446</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84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107198</xdr:rowOff>
    </xdr:from>
    <xdr:to>
      <xdr:col>46</xdr:col>
      <xdr:colOff>38100</xdr:colOff>
      <xdr:row>98</xdr:row>
      <xdr:rowOff>37348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7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53875</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1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124724</xdr:rowOff>
    </xdr:from>
    <xdr:to>
      <xdr:col>41</xdr:col>
      <xdr:colOff>101600</xdr:colOff>
      <xdr:row>98</xdr:row>
      <xdr:rowOff>54874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7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46001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4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68402</xdr:rowOff>
    </xdr:from>
    <xdr:to>
      <xdr:col>36</xdr:col>
      <xdr:colOff>165100</xdr:colOff>
      <xdr:row>97</xdr:row>
      <xdr:rowOff>170002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6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15079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7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91565</xdr:rowOff>
    </xdr:from>
    <xdr:to>
      <xdr:col>85</xdr:col>
      <xdr:colOff>127000</xdr:colOff>
      <xdr:row>38</xdr:row>
      <xdr:rowOff>36578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263765"/>
          <a:ext cx="838200" cy="28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166461</xdr:rowOff>
    </xdr:from>
    <xdr:to>
      <xdr:col>81</xdr:col>
      <xdr:colOff>50800</xdr:colOff>
      <xdr:row>38</xdr:row>
      <xdr:rowOff>36578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592300" y="6510111"/>
          <a:ext cx="8890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166675</xdr:rowOff>
    </xdr:from>
    <xdr:to>
      <xdr:col>76</xdr:col>
      <xdr:colOff>114300</xdr:colOff>
      <xdr:row>37</xdr:row>
      <xdr:rowOff>166461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703300" y="6338875"/>
          <a:ext cx="889000" cy="17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166675</xdr:rowOff>
    </xdr:from>
    <xdr:to>
      <xdr:col>71</xdr:col>
      <xdr:colOff>177800</xdr:colOff>
      <xdr:row>38</xdr:row>
      <xdr:rowOff>82946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338875"/>
          <a:ext cx="889000" cy="25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40765</xdr:rowOff>
    </xdr:from>
    <xdr:to>
      <xdr:col>85</xdr:col>
      <xdr:colOff>177800</xdr:colOff>
      <xdr:row>36</xdr:row>
      <xdr:rowOff>142365</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21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63642</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06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157228</xdr:rowOff>
    </xdr:from>
    <xdr:to>
      <xdr:col>81</xdr:col>
      <xdr:colOff>101600</xdr:colOff>
      <xdr:row>38</xdr:row>
      <xdr:rowOff>87378</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50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78505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9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115662</xdr:rowOff>
    </xdr:from>
    <xdr:to>
      <xdr:col>76</xdr:col>
      <xdr:colOff>165100</xdr:colOff>
      <xdr:row>38</xdr:row>
      <xdr:rowOff>45811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593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36938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115875</xdr:rowOff>
    </xdr:from>
    <xdr:to>
      <xdr:col>72</xdr:col>
      <xdr:colOff>38100</xdr:colOff>
      <xdr:row>37</xdr:row>
      <xdr:rowOff>46025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2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37152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38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32146</xdr:rowOff>
    </xdr:from>
    <xdr:to>
      <xdr:col>67</xdr:col>
      <xdr:colOff>101600</xdr:colOff>
      <xdr:row>38</xdr:row>
      <xdr:rowOff>133746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54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124873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6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44749</xdr:rowOff>
    </xdr:from>
    <xdr:to>
      <xdr:col>85</xdr:col>
      <xdr:colOff>127000</xdr:colOff>
      <xdr:row>58</xdr:row>
      <xdr:rowOff>51374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5481300" y="9988849"/>
          <a:ext cx="8382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42155</xdr:rowOff>
    </xdr:from>
    <xdr:to>
      <xdr:col>81</xdr:col>
      <xdr:colOff>50800</xdr:colOff>
      <xdr:row>58</xdr:row>
      <xdr:rowOff>51374</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592300" y="9986255"/>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42155</xdr:rowOff>
    </xdr:from>
    <xdr:to>
      <xdr:col>76</xdr:col>
      <xdr:colOff>114300</xdr:colOff>
      <xdr:row>58</xdr:row>
      <xdr:rowOff>56063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986255"/>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56063</xdr:rowOff>
    </xdr:from>
    <xdr:to>
      <xdr:col>71</xdr:col>
      <xdr:colOff>177800</xdr:colOff>
      <xdr:row>58</xdr:row>
      <xdr:rowOff>69065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2814300" y="10000163"/>
          <a:ext cx="889000" cy="1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165399</xdr:rowOff>
    </xdr:from>
    <xdr:to>
      <xdr:col>85</xdr:col>
      <xdr:colOff>177800</xdr:colOff>
      <xdr:row>58</xdr:row>
      <xdr:rowOff>95549</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9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80326</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85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574</xdr:rowOff>
    </xdr:from>
    <xdr:to>
      <xdr:col>81</xdr:col>
      <xdr:colOff>101600</xdr:colOff>
      <xdr:row>58</xdr:row>
      <xdr:rowOff>102174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94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93301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1003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162805</xdr:rowOff>
    </xdr:from>
    <xdr:to>
      <xdr:col>76</xdr:col>
      <xdr:colOff>165100</xdr:colOff>
      <xdr:row>58</xdr:row>
      <xdr:rowOff>92955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93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84082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100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5263</xdr:rowOff>
    </xdr:from>
    <xdr:to>
      <xdr:col>72</xdr:col>
      <xdr:colOff>38100</xdr:colOff>
      <xdr:row>58</xdr:row>
      <xdr:rowOff>106863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9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1004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18265</xdr:rowOff>
    </xdr:from>
    <xdr:to>
      <xdr:col>67</xdr:col>
      <xdr:colOff>101600</xdr:colOff>
      <xdr:row>58</xdr:row>
      <xdr:rowOff>119865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96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110992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1005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29572</xdr:rowOff>
    </xdr:from>
    <xdr:to>
      <xdr:col>85</xdr:col>
      <xdr:colOff>127000</xdr:colOff>
      <xdr:row>78</xdr:row>
      <xdr:rowOff>71169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5481300" y="13402672"/>
          <a:ext cx="838200" cy="4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53860</xdr:rowOff>
    </xdr:from>
    <xdr:to>
      <xdr:col>81</xdr:col>
      <xdr:colOff>50800</xdr:colOff>
      <xdr:row>78</xdr:row>
      <xdr:rowOff>71169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255510"/>
          <a:ext cx="889000" cy="18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53860</xdr:rowOff>
    </xdr:from>
    <xdr:to>
      <xdr:col>76</xdr:col>
      <xdr:colOff>114300</xdr:colOff>
      <xdr:row>78</xdr:row>
      <xdr:rowOff>23019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255510"/>
          <a:ext cx="889000" cy="14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23019</xdr:rowOff>
    </xdr:from>
    <xdr:to>
      <xdr:col>71</xdr:col>
      <xdr:colOff>177800</xdr:colOff>
      <xdr:row>78</xdr:row>
      <xdr:rowOff>147282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3396119"/>
          <a:ext cx="889000" cy="1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150222</xdr:rowOff>
    </xdr:from>
    <xdr:to>
      <xdr:col>85</xdr:col>
      <xdr:colOff>177800</xdr:colOff>
      <xdr:row>78</xdr:row>
      <xdr:rowOff>80372</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3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1649</xdr:rowOff>
    </xdr:from>
    <xdr:ext cx="534377"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2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20369</xdr:rowOff>
    </xdr:from>
    <xdr:to>
      <xdr:col>81</xdr:col>
      <xdr:colOff>101600</xdr:colOff>
      <xdr:row>78</xdr:row>
      <xdr:rowOff>121969</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3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138496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16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3060</xdr:rowOff>
    </xdr:from>
    <xdr:to>
      <xdr:col>76</xdr:col>
      <xdr:colOff>165100</xdr:colOff>
      <xdr:row>77</xdr:row>
      <xdr:rowOff>104660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2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121187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297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143669</xdr:rowOff>
    </xdr:from>
    <xdr:to>
      <xdr:col>72</xdr:col>
      <xdr:colOff>38100</xdr:colOff>
      <xdr:row>78</xdr:row>
      <xdr:rowOff>73819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3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90346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1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96482</xdr:rowOff>
    </xdr:from>
    <xdr:to>
      <xdr:col>67</xdr:col>
      <xdr:colOff>101600</xdr:colOff>
      <xdr:row>79</xdr:row>
      <xdr:rowOff>26632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4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17759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5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128126</xdr:rowOff>
    </xdr:from>
    <xdr:to>
      <xdr:col>85</xdr:col>
      <xdr:colOff>127000</xdr:colOff>
      <xdr:row>96</xdr:row>
      <xdr:rowOff>165227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5481300" y="16587326"/>
          <a:ext cx="838200" cy="3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128126</xdr:rowOff>
    </xdr:from>
    <xdr:to>
      <xdr:col>81</xdr:col>
      <xdr:colOff>50800</xdr:colOff>
      <xdr:row>96</xdr:row>
      <xdr:rowOff>149831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587326"/>
          <a:ext cx="889000" cy="2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149831</xdr:rowOff>
    </xdr:from>
    <xdr:to>
      <xdr:col>76</xdr:col>
      <xdr:colOff>114300</xdr:colOff>
      <xdr:row>97</xdr:row>
      <xdr:rowOff>15331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609031"/>
          <a:ext cx="889000" cy="3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15331</xdr:rowOff>
    </xdr:from>
    <xdr:to>
      <xdr:col>71</xdr:col>
      <xdr:colOff>177800</xdr:colOff>
      <xdr:row>97</xdr:row>
      <xdr:rowOff>46579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6645981"/>
          <a:ext cx="889000" cy="3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114427</xdr:rowOff>
    </xdr:from>
    <xdr:to>
      <xdr:col>85</xdr:col>
      <xdr:colOff>177800</xdr:colOff>
      <xdr:row>97</xdr:row>
      <xdr:rowOff>44577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57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137304</xdr:rowOff>
    </xdr:from>
    <xdr:ext cx="599010"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4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77326</xdr:rowOff>
    </xdr:from>
    <xdr:to>
      <xdr:col>81</xdr:col>
      <xdr:colOff>101600</xdr:colOff>
      <xdr:row>97</xdr:row>
      <xdr:rowOff>7476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5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24003</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31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99031</xdr:rowOff>
    </xdr:from>
    <xdr:to>
      <xdr:col>76</xdr:col>
      <xdr:colOff>165100</xdr:colOff>
      <xdr:row>97</xdr:row>
      <xdr:rowOff>29181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5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45708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33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135981</xdr:rowOff>
    </xdr:from>
    <xdr:to>
      <xdr:col>72</xdr:col>
      <xdr:colOff>38100</xdr:colOff>
      <xdr:row>97</xdr:row>
      <xdr:rowOff>66131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5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82658</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37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167229</xdr:rowOff>
    </xdr:from>
    <xdr:to>
      <xdr:col>67</xdr:col>
      <xdr:colOff>101600</xdr:colOff>
      <xdr:row>97</xdr:row>
      <xdr:rowOff>97379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6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113906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40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著しい人口減少により、住民一人当たりのコストが類似団体と比較し全体的に高くなる傾向がある。総務費については、地方創生の取り組みを推進させた「地方創生推進交付金事業」、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消防費については、防災・減災対策の強靱化のため実施した町消防団分団詰所新築移転工事など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が増加の主要因となっている。災害復旧事業費については、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台風及び豪雨災害により箇所の増えたことが増加要因となっている。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また、公債費についてもウェイトは高いものの、基準財政需要額に算入される有利な地方債を起こしているため、実質公債費比率の指標については下がっている。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過疎対策事業債がソフト事業にも充当できるようになったこと、また継続した事業実施により毎年起債は起こしているものの、借入額の大きな償還が終了し一旦落ち着いた感がある。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残高も増加しているが、本町は消防未常備であること、ごみ処理施設がない等、都市部と比較すると十分な住民サービスの提供がなされていないのが現状である。しかし、住民サービス向上に伴うハード整備を実施した場合に急激な資金不足と管理費の増加が見込まれるため、財政調整基金は有用な財源と見込んで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すべての会計において赤字はなく、黒字となっているが一般会計から特別会計に基準繰出しを行っていること、国民健康保険（福原診療施設勘定）については赤字分を一般会計より補填を行っている。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診療施設勘定、簡易水道事業等については、受益者の負担で独立採算を目指しているが、実質的には過疎地の公共サービスの充実のために存続が必要であり、この指標には出ないが赤字補填的な繰出しがなくなるように努力が必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辺地債、過疎債、臨時財政対策債等と交付税算入の高い地方債を起こしていることにより、実質公債費は健全な比率となっているが、地方債残高が増えすぎないように、長期的かつ計画的な地方債発行を行い、状況に応じて地方債の一部繰上償還等も視野に入れて対応する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の指標は健全に見えるが、充当可能基金は公債費にのみ充当するものではなく、消防非常備町村の解消、ごみ処理施設への取組み、第３セクターの状況など不安定要素が山積みしているため、地方債残高は可能な限り抑制したいと考えている。しかし、財政力のない本町では地方債の発行を極端に抑制することは困難であるため、有利な地方債を発行し、健全な指標を保つ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徳島県上勝町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百万円，いろどりの里整備基金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百万円を中心に積み立てたことにより基金全体としては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・基金の使途明確化を図るために、個々の特定目的基金を中心に積み立てていくことを予定している。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　町の森林農地の適正管理により「持続可能な地域社会づくり」を目指し、町並びに森林所有者等の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責務を明確化し、町民の健康で文化的な生活の持続に寄与することを目的とする。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　将来の上勝町発展の基盤となる施設の整備等を目的とする。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森林農地適正管理士の育成等に充てることを目的とし、平成２９年度は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　将来の上勝町発展の基盤となる施設の整備等を目的と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し、平成２９年度に基金条例を設置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・上勝町森林農地適正管理基金　：　町面積のうち森林面積が約９０％を占め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るなかで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、山離れする森林所有者や林業従事者の高齢化</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により、森林環境の悪化、水資源の枯渇が進むと想定される。そこで本町は森林農地の適正管理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行うため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平成３０年度より新林業事業体の設立を目指し新たな担い手の育成と確保を推進する。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また森林環境譲与税の創設を好機と捉え、可能な限り基金へ積み立てていきたい。</a:t>
          </a:r>
          <a:endParaRPr kumimoji="0"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・いろどりの里整備基金　　　　：</a:t>
          </a:r>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公共施設や道路・橋りょう等のインフラは、将来的に更新・維持管理等の支出を伴うもので、平成</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２８年度策定の公共施設等総合管理計画では、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将来更新費用（４０年間）の総額が</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40,540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と想定</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平均を試算すると毎年度</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1,010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するうえ、</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過去５年間の投資的</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事業の年平均</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を試算すると</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490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百万円が必要となる。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これによると</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単年度だけでみて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1,500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百万円が</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必要と見</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込んでいる。そのため、適切な財源の確保と歳出の精査により、可能な限り積み立てていきたい。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１／２相当額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相当額</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・財政調整基金については、決算剰余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運用益を中心に積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立てて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・適切な財源の確保と歳出の精査により、取り崩しを回避している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・災害への備え等のため、過去の実績を踏まえ、積み立ててきている。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・基金運用益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・平成３２～３３年度（２０２０～２０２１年度）に地方債償還のピークを迎える見込み。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２９</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年度末地方債現在高</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2,846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百万円に対し、</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1,254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百万円のため、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基金残高に対して地方債残高が２倍以上となって</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一括償還等を行うこととなった場合等</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不測の事態に対応が出来るよう可能な限り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積み立てておきたい。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1750B8D-6581-4437-83B5-A3CFFB82D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3537098-8608-4350-A7A2-DCA6EFB072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46302832-DA79-479A-8655-8AFA6309167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4DD5945E-DBB3-4DB9-9CE2-80B05A9A559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2CC875EF-73E2-4F8B-B814-241A2572F8C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3EDEA295-9269-43B4-9752-3DB2F28D8C6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A207BD1F-4363-4EB2-8D2B-C4F724B8147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2281833D-3E92-4968-8197-5E90F7F3834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D199739A-D25A-4943-8010-80852AE9992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9F8FF9B-BA11-4FD8-A5DB-E91C84190ED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33D82D5C-FA0E-4931-9341-A45D230A337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8767EDA8-7D46-46AB-9A85-8C1C80E0973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B4DE57EC-3E71-412A-8877-809FE6B149B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EC573768-2F94-4A42-8517-24D0A7F8516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D8E240EF-B5DF-4427-8019-4B227F41C41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8EFCD93D-FA5A-45F7-8F7B-F0019AEA50B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61A7FE0C-2F87-4774-ACAE-8C155FE3BFE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BBBC3A68-06BE-4F29-8756-9B148D5CCE5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BFD8710F-116E-4887-A926-0190883C3CB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
1,577
109.63
2,991,592
2,926,189
4,926
1,545,112
2,846,374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AEC1ADA1-288F-441D-AC81-0F903E58B8E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2E207B3B-5A23-450B-8A84-4EA2CEDBA88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17405C62-D530-4EDD-A8B9-6FE72711405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25385D35-4F47-4B64-B303-C2604B90538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616806F6-01C6-476C-8D46-DB5A693B52D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DB0C218D-AC94-48A2-93A4-A1FF4A55B1C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177C667F-8563-4C6F-BF49-9EC6B720F7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F22C43E0-09B7-4032-8444-2A2F684EB6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957E8499-ACE7-4418-88F0-880C459E6A6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C8595056-CC53-4DA4-9846-335557DBE92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9F575A0C-C6EC-4A62-BC97-0AAE802211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41AC8586-CD65-41EF-A854-CB36ED0F56E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70C4849A-BF28-4744-88D8-F099A0CA626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93288051-D32E-4A49-BAB1-DAE3AD633EA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B8DF7D9D-39A7-4729-9305-7EDEF5DC346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DC11A74B-435D-4145-8401-769A294098F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8EBE1F7F-4017-4208-BB4C-51F21658E91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C43DC7DB-28A8-4BDB-8D1E-8E9C91DC604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id="{F0A7CD03-FBBE-4B4F-9184-071681879D09}"/>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178D95A6-8392-4D3E-BABF-F5A2EA74904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id="{A6732FAE-1DCD-49E3-986D-23992157D496}"/>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703B8022-E475-445E-B8E7-6D126DC3792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14013500-0E6B-4468-B4C7-6D4F9553549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A349DB63-97A8-4A39-8C69-6D7F3DA2B08F}"/>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41429722-50D4-4130-AED1-4C6E9467353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79D120E2-E870-4659-A030-835C6858A0D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3FE30D9B-46DA-4F0E-A92E-6C4EF134D58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B68A6FD5-7D0A-4EFF-AC5B-5B423D98D6A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C4FD8CE6-74BC-46B1-A742-2B2469C0F83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B6709D4C-92E5-44D8-81FF-0AD53029CAE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6C09E097-0600-41C4-A1D3-74D6A21FBE4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B98E0143-9A68-469D-BA69-60187626723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F3CC4932-7C05-4645-AE60-486F38D97DA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5B30B378-60A1-4D0C-8756-10C2C37BB7F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現時点にお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では、全国・県平均と比較して低い水準にあるものの新耐震基準で整備した施設でも建築後３０年を迎えるものも多く、今後これらの大規模改修といった維持管理経費がかさむことが予想される。このような状況を回避するには、改修・更新等にかかる費用を全体的に抑制するとともに平準化させることが必要であり、今後は中長期的な視点による計画的・戦略的な公共施設等の再編成・管理に取組む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70C155CB-2C86-407A-B8CC-F6C5D4FC98E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5BE1E9B9-2590-4FBB-AC8F-6A5C8212C63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A1266272-FFDB-49F3-9B9D-A97E6145B2C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B13399E4-3EEB-4A3C-AC54-811886ED19B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A7F78B43-B386-40DA-A7AA-D1BCD221BFB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14D4CF4A-CB85-408B-9CA7-31C152AD546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4BC4C6B6-884D-4993-99AB-426907AE6A2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170E9865-BF80-4D9F-8949-441B5AD5BCE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3EE353C2-120E-478D-9A4B-852FFFB9E99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6DF151BA-54F9-4DBF-ABA1-952C9344CF4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E11042DB-EAD5-44B1-891D-52546EEB26C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F435CA64-2BA5-43D5-A1DD-EACDFDED774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D2B5F0C7-7859-4C21-93E9-CB774562C70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819AED21-3D57-4ADC-9848-6DAB12EFED2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554CD135-9EB5-4322-98CA-871733D0FE0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1253D80C-6023-452C-8A2F-9BFB7A989FA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a:extLst>
            <a:ext uri="{FF2B5EF4-FFF2-40B4-BE49-F238E27FC236}">
              <a16:creationId xmlns:a16="http://schemas.microsoft.com/office/drawing/2014/main" id="{BFFCA8A4-5387-42B9-B4F6-52CED8867385}"/>
            </a:ext>
          </a:extLst>
        </xdr:cNvPr>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a:extLst>
            <a:ext uri="{FF2B5EF4-FFF2-40B4-BE49-F238E27FC236}">
              <a16:creationId xmlns:a16="http://schemas.microsoft.com/office/drawing/2014/main" id="{DE8103C6-437D-460B-8E99-7A298223235F}"/>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a:extLst>
            <a:ext uri="{FF2B5EF4-FFF2-40B4-BE49-F238E27FC236}">
              <a16:creationId xmlns:a16="http://schemas.microsoft.com/office/drawing/2014/main" id="{0F750B5B-B094-4B9F-BB39-7FD53BB59D3B}"/>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a:extLst>
            <a:ext uri="{FF2B5EF4-FFF2-40B4-BE49-F238E27FC236}">
              <a16:creationId xmlns:a16="http://schemas.microsoft.com/office/drawing/2014/main" id="{9CA352F4-D295-4EFC-9952-84116856FB44}"/>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a:extLst>
            <a:ext uri="{FF2B5EF4-FFF2-40B4-BE49-F238E27FC236}">
              <a16:creationId xmlns:a16="http://schemas.microsoft.com/office/drawing/2014/main" id="{09E1B6E7-DDAB-4D3A-9A33-5D333ED769CD}"/>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a:extLst>
            <a:ext uri="{FF2B5EF4-FFF2-40B4-BE49-F238E27FC236}">
              <a16:creationId xmlns:a16="http://schemas.microsoft.com/office/drawing/2014/main" id="{A099AE64-EE7B-4C9E-9D94-9C205B1C241E}"/>
            </a:ext>
          </a:extLst>
        </xdr:cNvPr>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a:extLst>
            <a:ext uri="{FF2B5EF4-FFF2-40B4-BE49-F238E27FC236}">
              <a16:creationId xmlns:a16="http://schemas.microsoft.com/office/drawing/2014/main" id="{37DD31CD-E3E8-462C-8DAD-250B70A6FDB7}"/>
            </a:ext>
          </a:extLst>
        </xdr:cNvPr>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a:extLst>
            <a:ext uri="{FF2B5EF4-FFF2-40B4-BE49-F238E27FC236}">
              <a16:creationId xmlns:a16="http://schemas.microsoft.com/office/drawing/2014/main" id="{467E1748-F498-4B19-8B60-F619A75DC64F}"/>
            </a:ext>
          </a:extLst>
        </xdr:cNvPr>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a:extLst>
            <a:ext uri="{FF2B5EF4-FFF2-40B4-BE49-F238E27FC236}">
              <a16:creationId xmlns:a16="http://schemas.microsoft.com/office/drawing/2014/main" id="{3EDB9796-EE74-45A8-A08F-7ABDB98841D1}"/>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009AB11-A777-4FDB-9E9D-3B1F33A929E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7FE6B6A-D171-4671-ABFC-C8249B61450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931EA7F-63DF-4797-911A-041DCD7F7F2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B5325C4-A97F-4B9B-B77C-23BC9CE44A1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9B6A023-D61F-463A-AA0C-45DC2E707E6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27093</xdr:rowOff>
    </xdr:from>
    <xdr:to>
      <xdr:col>19</xdr:col>
      <xdr:colOff>187325</xdr:colOff>
      <xdr:row>30</xdr:row>
      <xdr:rowOff>128693</xdr:rowOff>
    </xdr:to>
    <xdr:sp macro="" textlink="">
      <xdr:nvSpPr>
        <xdr:cNvPr id="85" name="楕円 84">
          <a:extLst>
            <a:ext uri="{FF2B5EF4-FFF2-40B4-BE49-F238E27FC236}">
              <a16:creationId xmlns:a16="http://schemas.microsoft.com/office/drawing/2014/main" id="{A1747A52-6FDB-42CF-91EF-B063EA648127}"/>
            </a:ext>
          </a:extLst>
        </xdr:cNvPr>
        <xdr:cNvSpPr/>
      </xdr:nvSpPr>
      <xdr:spPr>
        <a:xfrm>
          <a:off x="4000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86" name="楕円 85">
          <a:extLst>
            <a:ext uri="{FF2B5EF4-FFF2-40B4-BE49-F238E27FC236}">
              <a16:creationId xmlns:a16="http://schemas.microsoft.com/office/drawing/2014/main" id="{A125B6B2-6DF3-46BB-820C-7BF0A3084722}"/>
            </a:ext>
          </a:extLst>
        </xdr:cNvPr>
        <xdr:cNvSpPr/>
      </xdr:nvSpPr>
      <xdr:spPr>
        <a:xfrm>
          <a:off x="3238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77893</xdr:rowOff>
    </xdr:from>
    <xdr:to>
      <xdr:col>19</xdr:col>
      <xdr:colOff>136525</xdr:colOff>
      <xdr:row>30</xdr:row>
      <xdr:rowOff>164253</xdr:rowOff>
    </xdr:to>
    <xdr:cxnSp macro="">
      <xdr:nvCxnSpPr>
        <xdr:cNvPr id="87" name="直線コネクタ 86">
          <a:extLst>
            <a:ext uri="{FF2B5EF4-FFF2-40B4-BE49-F238E27FC236}">
              <a16:creationId xmlns:a16="http://schemas.microsoft.com/office/drawing/2014/main" id="{6F231D66-E9FE-40B5-869C-AC0471A83CF9}"/>
            </a:ext>
          </a:extLst>
        </xdr:cNvPr>
        <xdr:cNvCxnSpPr/>
      </xdr:nvCxnSpPr>
      <xdr:spPr>
        <a:xfrm flipV="1">
          <a:off x="3289300" y="5992918"/>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8" name="n_1aveValue有形固定資産減価償却率">
          <a:extLst>
            <a:ext uri="{FF2B5EF4-FFF2-40B4-BE49-F238E27FC236}">
              <a16:creationId xmlns:a16="http://schemas.microsoft.com/office/drawing/2014/main" id="{CA876676-CA71-41A5-91B9-E6EAC0EA2143}"/>
            </a:ext>
          </a:extLst>
        </xdr:cNvPr>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9" name="n_2aveValue有形固定資産減価償却率">
          <a:extLst>
            <a:ext uri="{FF2B5EF4-FFF2-40B4-BE49-F238E27FC236}">
              <a16:creationId xmlns:a16="http://schemas.microsoft.com/office/drawing/2014/main" id="{FC157CB1-D4D0-4DFF-ADC5-395F5D30DCAF}"/>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119820</xdr:rowOff>
    </xdr:from>
    <xdr:ext cx="405111" cy="259045"/>
    <xdr:sp macro="" textlink="">
      <xdr:nvSpPr>
        <xdr:cNvPr id="90" name="n_1mainValue有形固定資産減価償却率">
          <a:extLst>
            <a:ext uri="{FF2B5EF4-FFF2-40B4-BE49-F238E27FC236}">
              <a16:creationId xmlns:a16="http://schemas.microsoft.com/office/drawing/2014/main" id="{70074E90-5464-49F1-8F29-7929B891A584}"/>
            </a:ext>
          </a:extLst>
        </xdr:cNvPr>
        <xdr:cNvSpPr txBox="1"/>
      </xdr:nvSpPr>
      <xdr:spPr>
        <a:xfrm>
          <a:off x="38360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91" name="n_2mainValue有形固定資産減価償却率">
          <a:extLst>
            <a:ext uri="{FF2B5EF4-FFF2-40B4-BE49-F238E27FC236}">
              <a16:creationId xmlns:a16="http://schemas.microsoft.com/office/drawing/2014/main" id="{CE8B0353-0C06-4DAC-BF8C-6F570F37976E}"/>
            </a:ext>
          </a:extLst>
        </xdr:cNvPr>
        <xdr:cNvSpPr txBox="1"/>
      </xdr:nvSpPr>
      <xdr:spPr>
        <a:xfrm>
          <a:off x="3086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83A8042E-D013-4DC4-8CDB-2CF5BFFA780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3B9773A8-0A7A-4129-A1F6-EA94BD554ADC}"/>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4" name="正方形/長方形 93">
          <a:extLst>
            <a:ext uri="{FF2B5EF4-FFF2-40B4-BE49-F238E27FC236}">
              <a16:creationId xmlns:a16="http://schemas.microsoft.com/office/drawing/2014/main" id="{F102CA51-609F-421F-9CCD-E6FE9463511C}"/>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B52CA61F-5B8A-4D2D-83E4-6C8BF23F68A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51E91681-B269-44A9-9765-A444F6D008A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5069582E-6B16-4E7C-BB0D-39C01AF76C1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1F5D0C76-08E6-4EA9-BF7D-988B153717F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97A4F513-97C4-4D4B-A438-B9AB85F0AEC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6157F119-AA5F-44F1-9434-65B8A123DAF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5ADBF1C7-5CC0-42B3-B43F-1CB8AC0E6D6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A022AFE5-3BDF-456A-BC15-C647CD0A6D8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BB31846E-4E6D-4738-8711-B6A2FA6E18F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A3E263E4-9755-4842-A3BC-200DD2A16D9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実質債務</a:t>
          </a:r>
          <a:r>
            <a:rPr kumimoji="1" lang="ja-JP" altLang="en-US" sz="1100">
              <a:latin typeface="ＭＳ ゴシック" panose="020B0609070205080204" pitchFamily="49" charset="-128"/>
              <a:ea typeface="ＭＳ ゴシック" panose="020B0609070205080204" pitchFamily="49" charset="-128"/>
            </a:rPr>
            <a:t>（将来負担額－充当可能基金残高）が</a:t>
          </a:r>
          <a:r>
            <a:rPr kumimoji="1" lang="ja-JP" altLang="en-US" sz="1100">
              <a:latin typeface="ＭＳ ゴシック" panose="020B0609070205080204" pitchFamily="49" charset="-128"/>
              <a:ea typeface="ＭＳ ゴシック" panose="020B0609070205080204" pitchFamily="49" charset="-128"/>
            </a:rPr>
            <a:t>償還財源上限額（資金収支計算書における業務活動収支の黒字分）の何年分あるかを示す指標である。</a:t>
          </a:r>
        </a:p>
        <a:p>
          <a:r>
            <a:rPr kumimoji="1" lang="ja-JP" altLang="en-US" sz="1100">
              <a:latin typeface="ＭＳ ゴシック" panose="020B0609070205080204" pitchFamily="49" charset="-128"/>
              <a:ea typeface="ＭＳ ゴシック" panose="020B0609070205080204" pitchFamily="49" charset="-128"/>
            </a:rPr>
            <a:t>債務償還能力は債務償還可能年数が短いほど高く、債務償還可能年数が長いほど低いといえる。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5EBD0D37-8162-4531-A10A-C2E4CD23192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770D1290-70D4-4ED6-9DF4-932458631CA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5A0A70CC-BCCB-4411-9284-BFA5C1AA833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id="{31369FD6-479C-4760-A72C-4595A36B2DF8}"/>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C0E5EA5A-51D8-4724-A687-F23B3964BF7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a:extLst>
            <a:ext uri="{FF2B5EF4-FFF2-40B4-BE49-F238E27FC236}">
              <a16:creationId xmlns:a16="http://schemas.microsoft.com/office/drawing/2014/main" id="{BF3145F2-4B5D-4E83-B8C1-5FBE65952765}"/>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A336545F-83E7-4207-BA72-31DDDA13C90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a:extLst>
            <a:ext uri="{FF2B5EF4-FFF2-40B4-BE49-F238E27FC236}">
              <a16:creationId xmlns:a16="http://schemas.microsoft.com/office/drawing/2014/main" id="{48919B92-CCF8-4E80-BCCA-5D864B2D5FDE}"/>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DD32B08B-409B-42EF-8981-56686A76BE0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a:extLst>
            <a:ext uri="{FF2B5EF4-FFF2-40B4-BE49-F238E27FC236}">
              <a16:creationId xmlns:a16="http://schemas.microsoft.com/office/drawing/2014/main" id="{056CC331-9B5A-488B-8BF4-32351D5084DC}"/>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A4BDEC35-03AF-4DF0-8BB4-1E4AE33D6C3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a:extLst>
            <a:ext uri="{FF2B5EF4-FFF2-40B4-BE49-F238E27FC236}">
              <a16:creationId xmlns:a16="http://schemas.microsoft.com/office/drawing/2014/main" id="{21C6B947-2ECC-405A-BAEB-6D3E39809E66}"/>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26243BE2-ACC4-44B3-A89E-54CB4553CDA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a:extLst>
            <a:ext uri="{FF2B5EF4-FFF2-40B4-BE49-F238E27FC236}">
              <a16:creationId xmlns:a16="http://schemas.microsoft.com/office/drawing/2014/main" id="{CAC6C682-B13E-421B-A776-BFFE4F84F3B5}"/>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7D918BCB-1E89-4206-98D8-D7587C8F049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id="{509AD02B-251B-4A53-B006-7911D818A326}"/>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id="{E4D52959-75AE-4DFF-8171-EB2A45B85DF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a:extLst>
            <a:ext uri="{FF2B5EF4-FFF2-40B4-BE49-F238E27FC236}">
              <a16:creationId xmlns:a16="http://schemas.microsoft.com/office/drawing/2014/main" id="{7D15B526-9017-4E61-A9EB-136F046F3F2E}"/>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a:extLst>
            <a:ext uri="{FF2B5EF4-FFF2-40B4-BE49-F238E27FC236}">
              <a16:creationId xmlns:a16="http://schemas.microsoft.com/office/drawing/2014/main" id="{14485F90-39A4-4DDA-A0D9-26840ED62972}"/>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a:extLst>
            <a:ext uri="{FF2B5EF4-FFF2-40B4-BE49-F238E27FC236}">
              <a16:creationId xmlns:a16="http://schemas.microsoft.com/office/drawing/2014/main" id="{4612A085-0D36-45E8-BCD5-4E91443F7D25}"/>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a:extLst>
            <a:ext uri="{FF2B5EF4-FFF2-40B4-BE49-F238E27FC236}">
              <a16:creationId xmlns:a16="http://schemas.microsoft.com/office/drawing/2014/main" id="{9D5B18B0-BF5F-49F1-9DA1-BA228CB72A6F}"/>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a:extLst>
            <a:ext uri="{FF2B5EF4-FFF2-40B4-BE49-F238E27FC236}">
              <a16:creationId xmlns:a16="http://schemas.microsoft.com/office/drawing/2014/main" id="{082D7905-F12E-494F-8E49-EEF0A483A721}"/>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7" name="債務償還可能年数平均値テキスト">
          <a:extLst>
            <a:ext uri="{FF2B5EF4-FFF2-40B4-BE49-F238E27FC236}">
              <a16:creationId xmlns:a16="http://schemas.microsoft.com/office/drawing/2014/main" id="{8310119D-1BA3-4644-A090-D45136C2ACA5}"/>
            </a:ext>
          </a:extLst>
        </xdr:cNvPr>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a:extLst>
            <a:ext uri="{FF2B5EF4-FFF2-40B4-BE49-F238E27FC236}">
              <a16:creationId xmlns:a16="http://schemas.microsoft.com/office/drawing/2014/main" id="{076C457E-0743-4CC9-BEA8-13FFE075F01F}"/>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A19279BA-1595-450D-AF5A-BAFBC684DCA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66C0D4E5-6E0F-428C-8822-37995610CC5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469A2F4F-E67D-4BB0-999D-AFD9A3DAEF3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F3549D99-1911-49DD-97B9-4B605D6D580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3E1C17E0-0B65-4EBA-9E74-042FEEFE37F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5B15AE41-687C-473A-BB9A-C0BA90F47B9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F0216D62-A81A-4FC5-894E-B34FC4C8EAD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CBE7F263-BBD2-48E9-9B58-822127E2D0A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41768AA2-320B-48A0-A68B-47196915C45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D51EE657-D276-42D3-B142-4F4409DF8A6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4F7DCDFC-B63F-43C2-85EE-4128F42BF50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51117B-BA96-430D-91E2-25E2B5C2EC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F1EBB9-1A34-4B59-A6F2-B894BBF5E78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68C524-81DF-4183-AB72-EB0092DA9D3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BD25CD-71D4-4474-BDB6-D2829D9288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6677AD-DB53-41F8-9887-E7E985644D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51D9DA-B811-4259-B0F8-DD2913C5F2E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3029060-3F29-45A6-ABB9-044A55A9802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3A3558-3E42-4368-87BF-F57AFBC154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67C743-273F-46CA-8DDE-57EA851DA8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FCA7F8-FF05-402C-8D9E-DA11A185E88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
1,577
109.63
2,991,592
2,926,189
4,926
1,545,112
2,846,374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E93F10-5966-4698-9F12-987F87270A8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5E1342-C828-4817-B129-1E8B6450D0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66C478-EC06-4A67-9AF1-AFCC3524AA5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37FAE8-F55A-4F7C-8623-FE1BF48028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D169CE-FB54-49FD-A668-48004663AA6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E8C4534-0C5F-41A5-9B00-0A706FFEC49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AF490A2-D59B-4883-8FD5-D617713E66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10D2CA-B671-4D5A-9936-8B870F1C7F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68EC86-92FB-4E5B-A4F7-F3FADA29C3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AFE5B3E-4C84-4E83-A4CC-847DC504CF8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E1CDF0A-133D-4BA5-BB15-88F96EB725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BACE2F3-5538-473E-B522-C45CD5E86B5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B03E46-D7C4-42E4-8877-6B3470D2FFA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AB1BCF-52C0-41C5-93CB-78E78073097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F93399C-3663-4503-B22C-3C5F5D39676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2DD4EB-A2D4-4E99-8FF9-8E7D8FFEE62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641014-8BA4-4D51-8DC8-02F13EECBCB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CDFD82-A3E0-4DF7-85B9-4A0DC7090D9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F6207B7-923F-43A2-AF61-1D863F91148D}"/>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580542D-6039-4483-8141-10FCC933215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1D15CF1-0286-4428-AC21-168E34ECBA2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5A51F6B-CAED-4CA3-868A-17E10FFDF5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B2EE032-EFBD-4E3C-958D-480585F09C9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FA008C2-A1E4-4270-A53E-D4F0F7B8B11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F321AFB-DD47-4059-8D13-423BB89CD7B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429F744-1F1E-43AF-8503-AA8FBBFD894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36AA831-CBBE-49A2-8264-F37EE9A6AD1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F2E0E76-FE92-4448-821D-206F7E6F5A4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9267019-4E35-4855-B14E-4BD87170A0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C4D15E6-2095-44DE-9DED-DDE1B6B0EE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E8DEEA26-F591-444E-891C-23AB825F3FF4}"/>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397840E9-9AD6-4CF5-9341-3F497F8B62A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5EA41E2-2EFB-46FE-B2AA-44279283C9B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DBF27A71-4398-4175-9C39-E35F0802E6E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696F5F44-1F15-4C11-8AF0-B6084124507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6F80D4D7-13AA-49CF-9E0E-128BE5E1417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F4032F14-5062-4F4E-A34E-46E536029C2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AA7B5C0-2CD0-4221-8527-6D4AF0EF14D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14430F2D-0715-4989-B282-2DB7F6C1056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965FCEFD-A5A5-42CB-8ADE-BD128D22CE4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CC769526-8E12-4CA4-B33A-86A313F28F0B}"/>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E007A9C2-0E05-49E3-BC16-02B6498E594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1C9C0BCC-929D-45CF-8BBC-6E2F0EF2797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3443123-4301-4870-8E22-734D72B040B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id="{29016DE5-9600-4979-ACFD-D25EC6C23332}"/>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id="{BF57F9B3-4ABB-4BA2-8EC6-4B02C2E5CF7F}"/>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id="{8BC3EE93-4D18-49C6-BA39-CDEA87DB4DB3}"/>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id="{36501128-E6C4-4DB2-8E3A-A7F6929A1B9F}"/>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id="{6F00EE58-709B-40D4-9107-75D3472924CB}"/>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a:extLst>
            <a:ext uri="{FF2B5EF4-FFF2-40B4-BE49-F238E27FC236}">
              <a16:creationId xmlns:a16="http://schemas.microsoft.com/office/drawing/2014/main" id="{A5FE277E-D2E1-4643-8378-E3C20D579A69}"/>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id="{8F872C8B-6FAF-4565-B8D3-027DD19B4D33}"/>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id="{B0C560E0-5517-4F48-AA8B-659282724230}"/>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id="{138DB683-C42F-4400-A31E-F2630204655A}"/>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10477C1E-06AB-4E0D-AC04-F1CBC8214FD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D4213BC-F0C0-4B93-AA73-8728530AC2D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C700B59-7368-4E59-8E32-909057221E5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732C009-16DF-4CCD-9C5A-64143A1B374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8CD6E74-A1F3-4977-85E1-BB80934C5D1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0" name="楕円 69">
          <a:extLst>
            <a:ext uri="{FF2B5EF4-FFF2-40B4-BE49-F238E27FC236}">
              <a16:creationId xmlns:a16="http://schemas.microsoft.com/office/drawing/2014/main" id="{61F55074-7C2B-4AD1-BE7C-2AB02C43D39C}"/>
            </a:ext>
          </a:extLst>
        </xdr:cNvPr>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78740</xdr:rowOff>
    </xdr:from>
    <xdr:to>
      <xdr:col>15</xdr:col>
      <xdr:colOff>101600</xdr:colOff>
      <xdr:row>40</xdr:row>
      <xdr:rowOff>8890</xdr:rowOff>
    </xdr:to>
    <xdr:sp macro="" textlink="">
      <xdr:nvSpPr>
        <xdr:cNvPr id="71" name="楕円 70">
          <a:extLst>
            <a:ext uri="{FF2B5EF4-FFF2-40B4-BE49-F238E27FC236}">
              <a16:creationId xmlns:a16="http://schemas.microsoft.com/office/drawing/2014/main" id="{DF86FA55-8E6B-469E-AA57-BE93B6CC6706}"/>
            </a:ext>
          </a:extLst>
        </xdr:cNvPr>
        <xdr:cNvSpPr/>
      </xdr:nvSpPr>
      <xdr:spPr>
        <a:xfrm>
          <a:off x="2857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64770</xdr:rowOff>
    </xdr:from>
    <xdr:to>
      <xdr:col>19</xdr:col>
      <xdr:colOff>177800</xdr:colOff>
      <xdr:row>39</xdr:row>
      <xdr:rowOff>129540</xdr:rowOff>
    </xdr:to>
    <xdr:cxnSp macro="">
      <xdr:nvCxnSpPr>
        <xdr:cNvPr id="72" name="直線コネクタ 71">
          <a:extLst>
            <a:ext uri="{FF2B5EF4-FFF2-40B4-BE49-F238E27FC236}">
              <a16:creationId xmlns:a16="http://schemas.microsoft.com/office/drawing/2014/main" id="{DDF199A6-744B-4577-8A40-51E12019B708}"/>
            </a:ext>
          </a:extLst>
        </xdr:cNvPr>
        <xdr:cNvCxnSpPr/>
      </xdr:nvCxnSpPr>
      <xdr:spPr>
        <a:xfrm flipV="1">
          <a:off x="2908300" y="67513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3" name="n_1aveValue【道路】&#10;有形固定資産減価償却率">
          <a:extLst>
            <a:ext uri="{FF2B5EF4-FFF2-40B4-BE49-F238E27FC236}">
              <a16:creationId xmlns:a16="http://schemas.microsoft.com/office/drawing/2014/main" id="{8B4805D8-D25F-4D6B-8C2A-31CC03C60362}"/>
            </a:ext>
          </a:extLst>
        </xdr:cNvPr>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4" name="n_2aveValue【道路】&#10;有形固定資産減価償却率">
          <a:extLst>
            <a:ext uri="{FF2B5EF4-FFF2-40B4-BE49-F238E27FC236}">
              <a16:creationId xmlns:a16="http://schemas.microsoft.com/office/drawing/2014/main" id="{68FAEFCC-3AB9-4AA3-822F-D39D2D33C3DF}"/>
            </a:ext>
          </a:extLst>
        </xdr:cNvPr>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75" name="n_1mainValue【道路】&#10;有形固定資産減価償却率">
          <a:extLst>
            <a:ext uri="{FF2B5EF4-FFF2-40B4-BE49-F238E27FC236}">
              <a16:creationId xmlns:a16="http://schemas.microsoft.com/office/drawing/2014/main" id="{7C13F5F4-BC69-495C-89E9-ED89BEB8A207}"/>
            </a:ext>
          </a:extLst>
        </xdr:cNvPr>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xdr:rowOff>
    </xdr:from>
    <xdr:ext cx="405111" cy="259045"/>
    <xdr:sp macro="" textlink="">
      <xdr:nvSpPr>
        <xdr:cNvPr id="76" name="n_2mainValue【道路】&#10;有形固定資産減価償却率">
          <a:extLst>
            <a:ext uri="{FF2B5EF4-FFF2-40B4-BE49-F238E27FC236}">
              <a16:creationId xmlns:a16="http://schemas.microsoft.com/office/drawing/2014/main" id="{8B6B7770-CA8A-40E9-8DE0-FC4902340119}"/>
            </a:ext>
          </a:extLst>
        </xdr:cNvPr>
        <xdr:cNvSpPr txBox="1"/>
      </xdr:nvSpPr>
      <xdr:spPr>
        <a:xfrm>
          <a:off x="2705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3D0FDF5E-D0C1-455F-85E3-B452081CDF7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445641FE-414F-4A3C-AF28-BE2A4B1A4E5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17A5860D-3298-465B-B920-108C1DDDCFD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C3545B5C-1C98-4AF6-B2E8-5476CAE60F0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5FE47F94-5E54-4FAE-AADB-4696CCC1797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FC2646E8-841C-4F16-A251-8592F0F5F54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83A8BB9C-B14C-4B24-A746-30441ED5A7B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275B2FC6-8E46-4C03-8855-B53898A33D6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6DC5E2AE-3BB6-44F0-B31B-B4C593A72F5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5F5EF116-E6F2-4840-B592-1A760CBA78D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CE82EA12-B953-477B-AA1F-C653FD3E919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8FF64449-0BDC-409A-9220-92393900343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A9CE03C6-BB10-4458-A7A6-C69D5E215ED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id="{CAAA707F-086C-47F2-839D-7BE7F1D19CD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39CCC5D0-3076-4855-9316-96FD0109F51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id="{B966B298-F677-4D46-B5C8-5DF575276A0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477423B3-2BC1-4AED-AA8C-B5A6EDC00A8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id="{FFBBDBED-47B7-45A8-99B9-E8CD81AD456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1811D964-4A1E-49D3-87AA-818043D5650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id="{BDD68E46-8D48-476B-BAAE-FC74BF4A960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760CC28D-B579-43EB-88DE-861596819D3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a:extLst>
            <a:ext uri="{FF2B5EF4-FFF2-40B4-BE49-F238E27FC236}">
              <a16:creationId xmlns:a16="http://schemas.microsoft.com/office/drawing/2014/main" id="{51D886B9-86E4-42DE-83DE-858954E447F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DA660A3A-5F64-42E8-8374-F453550EBAF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a:extLst>
            <a:ext uri="{FF2B5EF4-FFF2-40B4-BE49-F238E27FC236}">
              <a16:creationId xmlns:a16="http://schemas.microsoft.com/office/drawing/2014/main" id="{8C8451B5-4740-48EA-A15D-1019D987EA4D}"/>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a:extLst>
            <a:ext uri="{FF2B5EF4-FFF2-40B4-BE49-F238E27FC236}">
              <a16:creationId xmlns:a16="http://schemas.microsoft.com/office/drawing/2014/main" id="{28B98E64-A52E-4B92-A335-B280C058684E}"/>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a:extLst>
            <a:ext uri="{FF2B5EF4-FFF2-40B4-BE49-F238E27FC236}">
              <a16:creationId xmlns:a16="http://schemas.microsoft.com/office/drawing/2014/main" id="{955376E6-F48C-4F0D-AA1A-41BE9967F58E}"/>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a:extLst>
            <a:ext uri="{FF2B5EF4-FFF2-40B4-BE49-F238E27FC236}">
              <a16:creationId xmlns:a16="http://schemas.microsoft.com/office/drawing/2014/main" id="{673809CD-8DEA-409E-BCCD-E71A5002EB4D}"/>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a:extLst>
            <a:ext uri="{FF2B5EF4-FFF2-40B4-BE49-F238E27FC236}">
              <a16:creationId xmlns:a16="http://schemas.microsoft.com/office/drawing/2014/main" id="{D1253B32-167E-47BE-8727-20CEDE390B67}"/>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a:extLst>
            <a:ext uri="{FF2B5EF4-FFF2-40B4-BE49-F238E27FC236}">
              <a16:creationId xmlns:a16="http://schemas.microsoft.com/office/drawing/2014/main" id="{4BB4EC8E-9136-426A-9A90-A6CE6E77CF93}"/>
            </a:ext>
          </a:extLst>
        </xdr:cNvPr>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a:extLst>
            <a:ext uri="{FF2B5EF4-FFF2-40B4-BE49-F238E27FC236}">
              <a16:creationId xmlns:a16="http://schemas.microsoft.com/office/drawing/2014/main" id="{1E214B36-2277-4EBE-8DD0-EA6A463ED668}"/>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a:extLst>
            <a:ext uri="{FF2B5EF4-FFF2-40B4-BE49-F238E27FC236}">
              <a16:creationId xmlns:a16="http://schemas.microsoft.com/office/drawing/2014/main" id="{BBD1D7ED-B971-4288-85EF-5DA0B6B5CCEF}"/>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a:extLst>
            <a:ext uri="{FF2B5EF4-FFF2-40B4-BE49-F238E27FC236}">
              <a16:creationId xmlns:a16="http://schemas.microsoft.com/office/drawing/2014/main" id="{0D9D8015-F1DF-4BC7-BFA1-FDA8AE71A6B3}"/>
            </a:ext>
          </a:extLst>
        </xdr:cNvPr>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EA88D421-F4B5-4E89-A258-F5B5818502A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E686BA14-A64E-461D-BD2F-CBFEEEA4A83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64CBA362-7C3E-4158-9AC4-05BD3101186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2D0B8CA6-50DD-426E-8D19-58D4DE8ECB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CD3B9C6F-8966-44D2-B9D4-7DD803DEE4E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153023</xdr:rowOff>
    </xdr:from>
    <xdr:to>
      <xdr:col>50</xdr:col>
      <xdr:colOff>165100</xdr:colOff>
      <xdr:row>40</xdr:row>
      <xdr:rowOff>83173</xdr:rowOff>
    </xdr:to>
    <xdr:sp macro="" textlink="">
      <xdr:nvSpPr>
        <xdr:cNvPr id="114" name="楕円 113">
          <a:extLst>
            <a:ext uri="{FF2B5EF4-FFF2-40B4-BE49-F238E27FC236}">
              <a16:creationId xmlns:a16="http://schemas.microsoft.com/office/drawing/2014/main" id="{70B56606-0C75-4C87-8BF6-F5CB63751E0B}"/>
            </a:ext>
          </a:extLst>
        </xdr:cNvPr>
        <xdr:cNvSpPr/>
      </xdr:nvSpPr>
      <xdr:spPr>
        <a:xfrm>
          <a:off x="9588500" y="68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117680</xdr:rowOff>
    </xdr:from>
    <xdr:to>
      <xdr:col>46</xdr:col>
      <xdr:colOff>38100</xdr:colOff>
      <xdr:row>41</xdr:row>
      <xdr:rowOff>47830</xdr:rowOff>
    </xdr:to>
    <xdr:sp macro="" textlink="">
      <xdr:nvSpPr>
        <xdr:cNvPr id="115" name="楕円 114">
          <a:extLst>
            <a:ext uri="{FF2B5EF4-FFF2-40B4-BE49-F238E27FC236}">
              <a16:creationId xmlns:a16="http://schemas.microsoft.com/office/drawing/2014/main" id="{BCA3D40F-17D3-4F55-95FB-C6BE00356D14}"/>
            </a:ext>
          </a:extLst>
        </xdr:cNvPr>
        <xdr:cNvSpPr/>
      </xdr:nvSpPr>
      <xdr:spPr>
        <a:xfrm>
          <a:off x="8699500" y="69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32373</xdr:rowOff>
    </xdr:from>
    <xdr:to>
      <xdr:col>50</xdr:col>
      <xdr:colOff>114300</xdr:colOff>
      <xdr:row>40</xdr:row>
      <xdr:rowOff>168480</xdr:rowOff>
    </xdr:to>
    <xdr:cxnSp macro="">
      <xdr:nvCxnSpPr>
        <xdr:cNvPr id="116" name="直線コネクタ 115">
          <a:extLst>
            <a:ext uri="{FF2B5EF4-FFF2-40B4-BE49-F238E27FC236}">
              <a16:creationId xmlns:a16="http://schemas.microsoft.com/office/drawing/2014/main" id="{4E141EA7-0DEB-4E6B-AF2D-3E4D689B4514}"/>
            </a:ext>
          </a:extLst>
        </xdr:cNvPr>
        <xdr:cNvCxnSpPr/>
      </xdr:nvCxnSpPr>
      <xdr:spPr>
        <a:xfrm flipV="1">
          <a:off x="8750300" y="6890373"/>
          <a:ext cx="889000" cy="13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17" name="n_1aveValue【道路】&#10;一人当たり延長">
          <a:extLst>
            <a:ext uri="{FF2B5EF4-FFF2-40B4-BE49-F238E27FC236}">
              <a16:creationId xmlns:a16="http://schemas.microsoft.com/office/drawing/2014/main" id="{AAD414C3-BAD3-46D2-84B5-09F6FB4FAD15}"/>
            </a:ext>
          </a:extLst>
        </xdr:cNvPr>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103251</xdr:rowOff>
    </xdr:from>
    <xdr:ext cx="534377" cy="259045"/>
    <xdr:sp macro="" textlink="">
      <xdr:nvSpPr>
        <xdr:cNvPr id="118" name="n_2aveValue【道路】&#10;一人当たり延長">
          <a:extLst>
            <a:ext uri="{FF2B5EF4-FFF2-40B4-BE49-F238E27FC236}">
              <a16:creationId xmlns:a16="http://schemas.microsoft.com/office/drawing/2014/main" id="{22AFADF1-B47E-457A-8483-E09D3C796C2C}"/>
            </a:ext>
          </a:extLst>
        </xdr:cNvPr>
        <xdr:cNvSpPr txBox="1"/>
      </xdr:nvSpPr>
      <xdr:spPr>
        <a:xfrm>
          <a:off x="8483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99700</xdr:rowOff>
    </xdr:from>
    <xdr:ext cx="599010" cy="259045"/>
    <xdr:sp macro="" textlink="">
      <xdr:nvSpPr>
        <xdr:cNvPr id="119" name="n_1mainValue【道路】&#10;一人当たり延長">
          <a:extLst>
            <a:ext uri="{FF2B5EF4-FFF2-40B4-BE49-F238E27FC236}">
              <a16:creationId xmlns:a16="http://schemas.microsoft.com/office/drawing/2014/main" id="{78BB86F4-7A72-41B2-A2DA-9EFDC4EAB857}"/>
            </a:ext>
          </a:extLst>
        </xdr:cNvPr>
        <xdr:cNvSpPr txBox="1"/>
      </xdr:nvSpPr>
      <xdr:spPr>
        <a:xfrm>
          <a:off x="9327094" y="661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64357</xdr:rowOff>
    </xdr:from>
    <xdr:ext cx="599010" cy="259045"/>
    <xdr:sp macro="" textlink="">
      <xdr:nvSpPr>
        <xdr:cNvPr id="120" name="n_2mainValue【道路】&#10;一人当たり延長">
          <a:extLst>
            <a:ext uri="{FF2B5EF4-FFF2-40B4-BE49-F238E27FC236}">
              <a16:creationId xmlns:a16="http://schemas.microsoft.com/office/drawing/2014/main" id="{8E734E80-79C0-45A9-BBEA-4D5B891C80D1}"/>
            </a:ext>
          </a:extLst>
        </xdr:cNvPr>
        <xdr:cNvSpPr txBox="1"/>
      </xdr:nvSpPr>
      <xdr:spPr>
        <a:xfrm>
          <a:off x="8450794" y="675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619ADAD0-21A1-48C4-89E6-EBCE6C7DCDD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063B3571-BC5D-40BF-95B9-228A273AB11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043707B9-AE67-4BCB-A6AC-BA9257CC84E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038C197D-CB57-477E-A009-DFBA63E4662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6B9FF341-00F2-4E83-8F27-125F887795B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643A3988-CB9D-43FC-B93A-6E1D5BECBD7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61BA7A94-60C4-4D71-B42F-1E4E873B415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74A6F533-BA15-4EE4-85C2-29B2160033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1F5F8E44-99A4-4CE7-94F8-2A33A006DE6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70DF88F8-D283-435E-BDDC-F417D51D06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id="{8EFF7397-F7BB-4CE0-BFEB-CFD1CE159FF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id="{9A937E4C-599C-4804-B6AF-90A474F2636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id="{7607D30B-3AF7-4CE0-9679-58B8BC4DBF0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id="{CA251A83-EDDD-4177-B109-ACA016A9181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id="{47BB39F7-BBAA-4213-B131-8C19D4628EA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id="{4545DDBB-6460-4B7D-B14F-7F4322E3D91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id="{9ECB20DA-4644-41F7-BD0E-E973E0C1326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id="{248612F5-A629-46D2-934E-85B09E7F52A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id="{9088CF3B-26CA-4AC9-BAE6-D5A598319FB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id="{F14E5D27-CF74-44DB-93A5-2853801B5BC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id="{E871FD0F-E0C5-4B62-B64F-8B8A03853B79}"/>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6633A35-AE3A-421C-B13E-F02C1AB62DD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E6FAAB04-96C3-4A80-977F-E798214986E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A9D24905-E16C-4B29-A4B5-0C60D98AC99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a:extLst>
            <a:ext uri="{FF2B5EF4-FFF2-40B4-BE49-F238E27FC236}">
              <a16:creationId xmlns:a16="http://schemas.microsoft.com/office/drawing/2014/main" id="{C2A962C0-507D-4EB6-BA40-3BE3D154E371}"/>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0672F008-767E-441F-A709-03AE1AC583E1}"/>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a:extLst>
            <a:ext uri="{FF2B5EF4-FFF2-40B4-BE49-F238E27FC236}">
              <a16:creationId xmlns:a16="http://schemas.microsoft.com/office/drawing/2014/main" id="{446F5115-0CF2-48E2-844B-5F8CEC689599}"/>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E7DC9900-3AE7-4FBE-8FCE-1EB550DB64FD}"/>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a:extLst>
            <a:ext uri="{FF2B5EF4-FFF2-40B4-BE49-F238E27FC236}">
              <a16:creationId xmlns:a16="http://schemas.microsoft.com/office/drawing/2014/main" id="{FD38C30A-7B1E-42B5-A8A9-0861FD26EFFB}"/>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D8EB915A-F456-491B-AA80-E9B766A6ED02}"/>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a:extLst>
            <a:ext uri="{FF2B5EF4-FFF2-40B4-BE49-F238E27FC236}">
              <a16:creationId xmlns:a16="http://schemas.microsoft.com/office/drawing/2014/main" id="{B4370231-DCA8-48A6-BB51-93F9D7C1473B}"/>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a:extLst>
            <a:ext uri="{FF2B5EF4-FFF2-40B4-BE49-F238E27FC236}">
              <a16:creationId xmlns:a16="http://schemas.microsoft.com/office/drawing/2014/main" id="{C9B632A4-DA0B-4D6E-8ED5-09CB185248D3}"/>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a:extLst>
            <a:ext uri="{FF2B5EF4-FFF2-40B4-BE49-F238E27FC236}">
              <a16:creationId xmlns:a16="http://schemas.microsoft.com/office/drawing/2014/main" id="{82CB8137-C7B9-494B-9E65-4385B162361F}"/>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DD5ECD8D-57E3-427F-AE04-8177B459306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D185C7E1-6448-4521-B227-783B431D8E7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C86B159A-CD5D-4881-80B4-77F44761457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CB5780E6-6137-4D65-A764-053B60F248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DA578BA6-44F0-4B3E-99F9-91552D57366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23495</xdr:rowOff>
    </xdr:from>
    <xdr:to>
      <xdr:col>20</xdr:col>
      <xdr:colOff>38100</xdr:colOff>
      <xdr:row>59</xdr:row>
      <xdr:rowOff>125095</xdr:rowOff>
    </xdr:to>
    <xdr:sp macro="" textlink="">
      <xdr:nvSpPr>
        <xdr:cNvPr id="159" name="楕円 158">
          <a:extLst>
            <a:ext uri="{FF2B5EF4-FFF2-40B4-BE49-F238E27FC236}">
              <a16:creationId xmlns:a16="http://schemas.microsoft.com/office/drawing/2014/main" id="{5A477A54-9D11-4DDE-8835-BBD62DBBE6DF}"/>
            </a:ext>
          </a:extLst>
        </xdr:cNvPr>
        <xdr:cNvSpPr/>
      </xdr:nvSpPr>
      <xdr:spPr>
        <a:xfrm>
          <a:off x="3746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60" name="楕円 159">
          <a:extLst>
            <a:ext uri="{FF2B5EF4-FFF2-40B4-BE49-F238E27FC236}">
              <a16:creationId xmlns:a16="http://schemas.microsoft.com/office/drawing/2014/main" id="{B4517631-24A0-4104-95E3-E9F16A8CB643}"/>
            </a:ext>
          </a:extLst>
        </xdr:cNvPr>
        <xdr:cNvSpPr/>
      </xdr:nvSpPr>
      <xdr:spPr>
        <a:xfrm>
          <a:off x="2857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74295</xdr:rowOff>
    </xdr:from>
    <xdr:to>
      <xdr:col>19</xdr:col>
      <xdr:colOff>177800</xdr:colOff>
      <xdr:row>59</xdr:row>
      <xdr:rowOff>102870</xdr:rowOff>
    </xdr:to>
    <xdr:cxnSp macro="">
      <xdr:nvCxnSpPr>
        <xdr:cNvPr id="161" name="直線コネクタ 160">
          <a:extLst>
            <a:ext uri="{FF2B5EF4-FFF2-40B4-BE49-F238E27FC236}">
              <a16:creationId xmlns:a16="http://schemas.microsoft.com/office/drawing/2014/main" id="{DFB0AFAA-9188-4BC8-8F19-80E46F67ACA8}"/>
            </a:ext>
          </a:extLst>
        </xdr:cNvPr>
        <xdr:cNvCxnSpPr/>
      </xdr:nvCxnSpPr>
      <xdr:spPr>
        <a:xfrm flipV="1">
          <a:off x="2908300" y="101898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2" name="n_1aveValue【橋りょう・トンネル】&#10;有形固定資産減価償却率">
          <a:extLst>
            <a:ext uri="{FF2B5EF4-FFF2-40B4-BE49-F238E27FC236}">
              <a16:creationId xmlns:a16="http://schemas.microsoft.com/office/drawing/2014/main" id="{AC35D5B3-B4D9-41EC-9041-0D36619905B6}"/>
            </a:ext>
          </a:extLst>
        </xdr:cNvPr>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63" name="n_2aveValue【橋りょう・トンネル】&#10;有形固定資産減価償却率">
          <a:extLst>
            <a:ext uri="{FF2B5EF4-FFF2-40B4-BE49-F238E27FC236}">
              <a16:creationId xmlns:a16="http://schemas.microsoft.com/office/drawing/2014/main" id="{29D2C38D-E48A-4B70-8DC1-01CCB446E3F0}"/>
            </a:ext>
          </a:extLst>
        </xdr:cNvPr>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141622</xdr:rowOff>
    </xdr:from>
    <xdr:ext cx="405111" cy="259045"/>
    <xdr:sp macro="" textlink="">
      <xdr:nvSpPr>
        <xdr:cNvPr id="164" name="n_1mainValue【橋りょう・トンネル】&#10;有形固定資産減価償却率">
          <a:extLst>
            <a:ext uri="{FF2B5EF4-FFF2-40B4-BE49-F238E27FC236}">
              <a16:creationId xmlns:a16="http://schemas.microsoft.com/office/drawing/2014/main" id="{60D8B109-CEDB-4E99-ABE7-0DD5DC6D260F}"/>
            </a:ext>
          </a:extLst>
        </xdr:cNvPr>
        <xdr:cNvSpPr txBox="1"/>
      </xdr:nvSpPr>
      <xdr:spPr>
        <a:xfrm>
          <a:off x="35820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165" name="n_2mainValue【橋りょう・トンネル】&#10;有形固定資産減価償却率">
          <a:extLst>
            <a:ext uri="{FF2B5EF4-FFF2-40B4-BE49-F238E27FC236}">
              <a16:creationId xmlns:a16="http://schemas.microsoft.com/office/drawing/2014/main" id="{6A5752DA-4034-4967-8005-F967624BF035}"/>
            </a:ext>
          </a:extLst>
        </xdr:cNvPr>
        <xdr:cNvSpPr txBox="1"/>
      </xdr:nvSpPr>
      <xdr:spPr>
        <a:xfrm>
          <a:off x="2705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0A77BE5C-15EE-4CED-A055-3B81740C5DD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7F53EB6C-12DE-49A1-95DB-98234FDBC44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FD1C467A-3E30-4AAB-AAD9-C23D315A2B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B7F8FE81-1217-46F2-A75E-37A2413B905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126F1825-E46A-4D17-A2C1-A3E4CA04E9A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80562754-A569-4130-977A-10EB37A563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D61CF110-35C0-45AE-908B-4D82D387066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95090B77-DDAB-4F39-8EE5-33717A975E6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A688AC87-39DA-4DD6-80E5-668B1522EA7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38E7FBCA-1592-4E2E-BFB1-8064DC8457E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a:extLst>
            <a:ext uri="{FF2B5EF4-FFF2-40B4-BE49-F238E27FC236}">
              <a16:creationId xmlns:a16="http://schemas.microsoft.com/office/drawing/2014/main" id="{C4B6AF90-252A-4823-A02F-4C23B231D27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a:extLst>
            <a:ext uri="{FF2B5EF4-FFF2-40B4-BE49-F238E27FC236}">
              <a16:creationId xmlns:a16="http://schemas.microsoft.com/office/drawing/2014/main" id="{A184EC0E-0BF9-416B-A955-268CFF0D4E6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a:extLst>
            <a:ext uri="{FF2B5EF4-FFF2-40B4-BE49-F238E27FC236}">
              <a16:creationId xmlns:a16="http://schemas.microsoft.com/office/drawing/2014/main" id="{49304694-2057-4621-83D9-8FDD23EB0E3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a:extLst>
            <a:ext uri="{FF2B5EF4-FFF2-40B4-BE49-F238E27FC236}">
              <a16:creationId xmlns:a16="http://schemas.microsoft.com/office/drawing/2014/main" id="{76E58896-C0F8-48EC-BE06-12CB93CC479B}"/>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a:extLst>
            <a:ext uri="{FF2B5EF4-FFF2-40B4-BE49-F238E27FC236}">
              <a16:creationId xmlns:a16="http://schemas.microsoft.com/office/drawing/2014/main" id="{F61169BA-EC6D-4645-88D3-863CD96BBA9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a:extLst>
            <a:ext uri="{FF2B5EF4-FFF2-40B4-BE49-F238E27FC236}">
              <a16:creationId xmlns:a16="http://schemas.microsoft.com/office/drawing/2014/main" id="{3F12C2B3-6AC2-41D3-9059-8827F166A562}"/>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a:extLst>
            <a:ext uri="{FF2B5EF4-FFF2-40B4-BE49-F238E27FC236}">
              <a16:creationId xmlns:a16="http://schemas.microsoft.com/office/drawing/2014/main" id="{B0A42485-6086-44EF-8E99-1C572ADD2EF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a:extLst>
            <a:ext uri="{FF2B5EF4-FFF2-40B4-BE49-F238E27FC236}">
              <a16:creationId xmlns:a16="http://schemas.microsoft.com/office/drawing/2014/main" id="{8750F589-5326-4BBC-80EF-CB5922013428}"/>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a:extLst>
            <a:ext uri="{FF2B5EF4-FFF2-40B4-BE49-F238E27FC236}">
              <a16:creationId xmlns:a16="http://schemas.microsoft.com/office/drawing/2014/main" id="{DB41F0B5-7A07-4AFB-85C1-12B9441A52B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a:extLst>
            <a:ext uri="{FF2B5EF4-FFF2-40B4-BE49-F238E27FC236}">
              <a16:creationId xmlns:a16="http://schemas.microsoft.com/office/drawing/2014/main" id="{2FB7C3B4-65DC-4BE9-8C40-505E1FD03B66}"/>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a:extLst>
            <a:ext uri="{FF2B5EF4-FFF2-40B4-BE49-F238E27FC236}">
              <a16:creationId xmlns:a16="http://schemas.microsoft.com/office/drawing/2014/main" id="{474FD762-58C7-4137-96D9-4128FEA77EE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a:extLst>
            <a:ext uri="{FF2B5EF4-FFF2-40B4-BE49-F238E27FC236}">
              <a16:creationId xmlns:a16="http://schemas.microsoft.com/office/drawing/2014/main" id="{DEC70661-E78C-43AA-861E-9C8322EC14FA}"/>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2F60BA7E-2366-4A7A-BEFE-E3EED212E06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a:extLst>
            <a:ext uri="{FF2B5EF4-FFF2-40B4-BE49-F238E27FC236}">
              <a16:creationId xmlns:a16="http://schemas.microsoft.com/office/drawing/2014/main" id="{03853F43-135B-4344-9641-F2AA9EB9046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a:extLst>
            <a:ext uri="{FF2B5EF4-FFF2-40B4-BE49-F238E27FC236}">
              <a16:creationId xmlns:a16="http://schemas.microsoft.com/office/drawing/2014/main" id="{E6E73A1F-F161-43FE-BAFB-65EEE0AAA18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a:extLst>
            <a:ext uri="{FF2B5EF4-FFF2-40B4-BE49-F238E27FC236}">
              <a16:creationId xmlns:a16="http://schemas.microsoft.com/office/drawing/2014/main" id="{D76F2F2C-561F-4E2F-B40D-08F7BCE1614B}"/>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a:extLst>
            <a:ext uri="{FF2B5EF4-FFF2-40B4-BE49-F238E27FC236}">
              <a16:creationId xmlns:a16="http://schemas.microsoft.com/office/drawing/2014/main" id="{58947766-EB9F-4EBC-843F-822EBE8E1373}"/>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a:extLst>
            <a:ext uri="{FF2B5EF4-FFF2-40B4-BE49-F238E27FC236}">
              <a16:creationId xmlns:a16="http://schemas.microsoft.com/office/drawing/2014/main" id="{E20E0451-4A40-4F8E-A03C-D8DC46DEE2A8}"/>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a:extLst>
            <a:ext uri="{FF2B5EF4-FFF2-40B4-BE49-F238E27FC236}">
              <a16:creationId xmlns:a16="http://schemas.microsoft.com/office/drawing/2014/main" id="{A0FB8A63-84FF-4E0D-BEAC-13C23DA5C1D0}"/>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a:extLst>
            <a:ext uri="{FF2B5EF4-FFF2-40B4-BE49-F238E27FC236}">
              <a16:creationId xmlns:a16="http://schemas.microsoft.com/office/drawing/2014/main" id="{9E3A9AA7-C0AB-412F-8A48-48BB7F81260E}"/>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a:extLst>
            <a:ext uri="{FF2B5EF4-FFF2-40B4-BE49-F238E27FC236}">
              <a16:creationId xmlns:a16="http://schemas.microsoft.com/office/drawing/2014/main" id="{C9E867BB-4F20-4937-8D7F-B6D7EBA568C7}"/>
            </a:ext>
          </a:extLst>
        </xdr:cNvPr>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a:extLst>
            <a:ext uri="{FF2B5EF4-FFF2-40B4-BE49-F238E27FC236}">
              <a16:creationId xmlns:a16="http://schemas.microsoft.com/office/drawing/2014/main" id="{BBFF96F7-F973-45BC-BF5D-80633080326C}"/>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a:extLst>
            <a:ext uri="{FF2B5EF4-FFF2-40B4-BE49-F238E27FC236}">
              <a16:creationId xmlns:a16="http://schemas.microsoft.com/office/drawing/2014/main" id="{2947E42A-3443-4E08-A6A2-C321AB4A4EC7}"/>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a:extLst>
            <a:ext uri="{FF2B5EF4-FFF2-40B4-BE49-F238E27FC236}">
              <a16:creationId xmlns:a16="http://schemas.microsoft.com/office/drawing/2014/main" id="{CFADEDA1-F468-408A-85A8-0908D0CC84A2}"/>
            </a:ext>
          </a:extLst>
        </xdr:cNvPr>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D9F3A16E-B650-44E7-BE3F-6DEA735805A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2AC34CEE-ADE2-4B04-8875-96A29C94266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A6AEB25C-E200-41FD-94DB-7AE364B4CBA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BFA454AB-DA91-4698-9039-51989026EDD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B4A37D50-AB1A-498A-A9EE-FC43442047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153726</xdr:rowOff>
    </xdr:from>
    <xdr:to>
      <xdr:col>50</xdr:col>
      <xdr:colOff>165100</xdr:colOff>
      <xdr:row>61</xdr:row>
      <xdr:rowOff>83876</xdr:rowOff>
    </xdr:to>
    <xdr:sp macro="" textlink="">
      <xdr:nvSpPr>
        <xdr:cNvPr id="205" name="楕円 204">
          <a:extLst>
            <a:ext uri="{FF2B5EF4-FFF2-40B4-BE49-F238E27FC236}">
              <a16:creationId xmlns:a16="http://schemas.microsoft.com/office/drawing/2014/main" id="{A3296260-0301-4C6C-9B90-D4AECAD386A5}"/>
            </a:ext>
          </a:extLst>
        </xdr:cNvPr>
        <xdr:cNvSpPr/>
      </xdr:nvSpPr>
      <xdr:spPr>
        <a:xfrm>
          <a:off x="9588500" y="1044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12169</xdr:rowOff>
    </xdr:from>
    <xdr:to>
      <xdr:col>46</xdr:col>
      <xdr:colOff>38100</xdr:colOff>
      <xdr:row>61</xdr:row>
      <xdr:rowOff>113769</xdr:rowOff>
    </xdr:to>
    <xdr:sp macro="" textlink="">
      <xdr:nvSpPr>
        <xdr:cNvPr id="206" name="楕円 205">
          <a:extLst>
            <a:ext uri="{FF2B5EF4-FFF2-40B4-BE49-F238E27FC236}">
              <a16:creationId xmlns:a16="http://schemas.microsoft.com/office/drawing/2014/main" id="{186500E2-70F0-4484-A793-92FE94F97D71}"/>
            </a:ext>
          </a:extLst>
        </xdr:cNvPr>
        <xdr:cNvSpPr/>
      </xdr:nvSpPr>
      <xdr:spPr>
        <a:xfrm>
          <a:off x="8699500" y="1047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33076</xdr:rowOff>
    </xdr:from>
    <xdr:to>
      <xdr:col>50</xdr:col>
      <xdr:colOff>114300</xdr:colOff>
      <xdr:row>61</xdr:row>
      <xdr:rowOff>62969</xdr:rowOff>
    </xdr:to>
    <xdr:cxnSp macro="">
      <xdr:nvCxnSpPr>
        <xdr:cNvPr id="207" name="直線コネクタ 206">
          <a:extLst>
            <a:ext uri="{FF2B5EF4-FFF2-40B4-BE49-F238E27FC236}">
              <a16:creationId xmlns:a16="http://schemas.microsoft.com/office/drawing/2014/main" id="{4BA0F437-CC75-4428-874B-B03DC3EDE3E1}"/>
            </a:ext>
          </a:extLst>
        </xdr:cNvPr>
        <xdr:cNvCxnSpPr/>
      </xdr:nvCxnSpPr>
      <xdr:spPr>
        <a:xfrm flipV="1">
          <a:off x="8750300" y="10491526"/>
          <a:ext cx="889000" cy="2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08" name="n_1aveValue【橋りょう・トンネル】&#10;一人当たり有形固定資産（償却資産）額">
          <a:extLst>
            <a:ext uri="{FF2B5EF4-FFF2-40B4-BE49-F238E27FC236}">
              <a16:creationId xmlns:a16="http://schemas.microsoft.com/office/drawing/2014/main" id="{6FE05C5A-79D2-4106-82D9-E4082AC45FB4}"/>
            </a:ext>
          </a:extLst>
        </xdr:cNvPr>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47106</xdr:rowOff>
    </xdr:from>
    <xdr:ext cx="599010" cy="259045"/>
    <xdr:sp macro="" textlink="">
      <xdr:nvSpPr>
        <xdr:cNvPr id="209" name="n_2aveValue【橋りょう・トンネル】&#10;一人当たり有形固定資産（償却資産）額">
          <a:extLst>
            <a:ext uri="{FF2B5EF4-FFF2-40B4-BE49-F238E27FC236}">
              <a16:creationId xmlns:a16="http://schemas.microsoft.com/office/drawing/2014/main" id="{44180FA3-3068-42BB-AAFC-4689E466199A}"/>
            </a:ext>
          </a:extLst>
        </xdr:cNvPr>
        <xdr:cNvSpPr txBox="1"/>
      </xdr:nvSpPr>
      <xdr:spPr>
        <a:xfrm>
          <a:off x="8450795" y="1084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100403</xdr:rowOff>
    </xdr:from>
    <xdr:ext cx="690189" cy="259045"/>
    <xdr:sp macro="" textlink="">
      <xdr:nvSpPr>
        <xdr:cNvPr id="210" name="n_1mainValue【橋りょう・トンネル】&#10;一人当たり有形固定資産（償却資産）額">
          <a:extLst>
            <a:ext uri="{FF2B5EF4-FFF2-40B4-BE49-F238E27FC236}">
              <a16:creationId xmlns:a16="http://schemas.microsoft.com/office/drawing/2014/main" id="{DA9B25EF-A632-4CAD-ADA8-CE05BD106477}"/>
            </a:ext>
          </a:extLst>
        </xdr:cNvPr>
        <xdr:cNvSpPr txBox="1"/>
      </xdr:nvSpPr>
      <xdr:spPr>
        <a:xfrm>
          <a:off x="9281505" y="102159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130296</xdr:rowOff>
    </xdr:from>
    <xdr:ext cx="690189" cy="259045"/>
    <xdr:sp macro="" textlink="">
      <xdr:nvSpPr>
        <xdr:cNvPr id="211" name="n_2mainValue【橋りょう・トンネル】&#10;一人当たり有形固定資産（償却資産）額">
          <a:extLst>
            <a:ext uri="{FF2B5EF4-FFF2-40B4-BE49-F238E27FC236}">
              <a16:creationId xmlns:a16="http://schemas.microsoft.com/office/drawing/2014/main" id="{E399DF69-E623-4826-897A-F3FBDD375BF9}"/>
            </a:ext>
          </a:extLst>
        </xdr:cNvPr>
        <xdr:cNvSpPr txBox="1"/>
      </xdr:nvSpPr>
      <xdr:spPr>
        <a:xfrm>
          <a:off x="8405205" y="102458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id="{B41C541C-8C7C-46D5-A9E4-35358CDEC5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id="{5BEE1D6F-BEDF-4279-8E57-371E5A35EB4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id="{8E2AEB0B-E4DF-4EFB-9AC1-4A4486F47F8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id="{7CE4D30A-1659-47CD-B273-06F1BFE37A7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id="{6F0B654F-E7CC-4B62-8032-B3ACD86F10D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id="{1DA1DC62-1648-4BF5-9ADE-4C78A9D869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id="{81BC5590-A99B-4C16-A8C3-9595553E125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7844D753-E7F3-4688-BBCC-516A73E603F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id="{4F45B266-515A-4345-92AB-5259C3DFA89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id="{1A2D0666-DE11-4CD5-8D87-AD185EE8252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a:extLst>
            <a:ext uri="{FF2B5EF4-FFF2-40B4-BE49-F238E27FC236}">
              <a16:creationId xmlns:a16="http://schemas.microsoft.com/office/drawing/2014/main" id="{3497199E-493F-4842-9A23-B2462A2C889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a:extLst>
            <a:ext uri="{FF2B5EF4-FFF2-40B4-BE49-F238E27FC236}">
              <a16:creationId xmlns:a16="http://schemas.microsoft.com/office/drawing/2014/main" id="{E85E9835-72DB-40B5-8A2A-46B7BE7AC8B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a:extLst>
            <a:ext uri="{FF2B5EF4-FFF2-40B4-BE49-F238E27FC236}">
              <a16:creationId xmlns:a16="http://schemas.microsoft.com/office/drawing/2014/main" id="{BD47C4FC-8E95-4905-8D0A-939536D19AE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a:extLst>
            <a:ext uri="{FF2B5EF4-FFF2-40B4-BE49-F238E27FC236}">
              <a16:creationId xmlns:a16="http://schemas.microsoft.com/office/drawing/2014/main" id="{98181AD5-D01A-47F1-A40C-6B5BA967EE4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a:extLst>
            <a:ext uri="{FF2B5EF4-FFF2-40B4-BE49-F238E27FC236}">
              <a16:creationId xmlns:a16="http://schemas.microsoft.com/office/drawing/2014/main" id="{3F56F793-DAE2-4F95-BD0F-5BF08CC4051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a:extLst>
            <a:ext uri="{FF2B5EF4-FFF2-40B4-BE49-F238E27FC236}">
              <a16:creationId xmlns:a16="http://schemas.microsoft.com/office/drawing/2014/main" id="{2322004C-DC19-412D-A9C2-85C34C11378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a:extLst>
            <a:ext uri="{FF2B5EF4-FFF2-40B4-BE49-F238E27FC236}">
              <a16:creationId xmlns:a16="http://schemas.microsoft.com/office/drawing/2014/main" id="{1CE79A2B-A1F8-493C-A62F-8D5871832BD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a:extLst>
            <a:ext uri="{FF2B5EF4-FFF2-40B4-BE49-F238E27FC236}">
              <a16:creationId xmlns:a16="http://schemas.microsoft.com/office/drawing/2014/main" id="{A991FAD2-31EF-435B-8275-19BBFD30C19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a:extLst>
            <a:ext uri="{FF2B5EF4-FFF2-40B4-BE49-F238E27FC236}">
              <a16:creationId xmlns:a16="http://schemas.microsoft.com/office/drawing/2014/main" id="{3854D14B-773F-4A0C-8813-A347A6E16C0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a:extLst>
            <a:ext uri="{FF2B5EF4-FFF2-40B4-BE49-F238E27FC236}">
              <a16:creationId xmlns:a16="http://schemas.microsoft.com/office/drawing/2014/main" id="{3A2E3644-7BC1-4384-BB2D-48C0288A13A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a:extLst>
            <a:ext uri="{FF2B5EF4-FFF2-40B4-BE49-F238E27FC236}">
              <a16:creationId xmlns:a16="http://schemas.microsoft.com/office/drawing/2014/main" id="{1A789729-E844-4159-B0AC-8654E53B21B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a:extLst>
            <a:ext uri="{FF2B5EF4-FFF2-40B4-BE49-F238E27FC236}">
              <a16:creationId xmlns:a16="http://schemas.microsoft.com/office/drawing/2014/main" id="{52554F3B-B34C-47D7-A1F8-0D3E4D788E9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id="{A949B3D4-BD07-4609-AE9A-252D25333EF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a:extLst>
            <a:ext uri="{FF2B5EF4-FFF2-40B4-BE49-F238E27FC236}">
              <a16:creationId xmlns:a16="http://schemas.microsoft.com/office/drawing/2014/main" id="{C6A0D1DC-053E-4D39-86E9-BABDE9CFF12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a:extLst>
            <a:ext uri="{FF2B5EF4-FFF2-40B4-BE49-F238E27FC236}">
              <a16:creationId xmlns:a16="http://schemas.microsoft.com/office/drawing/2014/main" id="{ED3E5F02-FC56-438D-BC17-E588FE7CD0AE}"/>
            </a:ext>
          </a:extLst>
        </xdr:cNvPr>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a:extLst>
            <a:ext uri="{FF2B5EF4-FFF2-40B4-BE49-F238E27FC236}">
              <a16:creationId xmlns:a16="http://schemas.microsoft.com/office/drawing/2014/main" id="{307F6B4F-2053-46CF-A94A-DD7DBD5C6B29}"/>
            </a:ext>
          </a:extLst>
        </xdr:cNvPr>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a:extLst>
            <a:ext uri="{FF2B5EF4-FFF2-40B4-BE49-F238E27FC236}">
              <a16:creationId xmlns:a16="http://schemas.microsoft.com/office/drawing/2014/main" id="{E75D072A-4C34-4EB1-A574-B51D4A1A0F51}"/>
            </a:ext>
          </a:extLst>
        </xdr:cNvPr>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a:extLst>
            <a:ext uri="{FF2B5EF4-FFF2-40B4-BE49-F238E27FC236}">
              <a16:creationId xmlns:a16="http://schemas.microsoft.com/office/drawing/2014/main" id="{7C3D5DC6-CC8A-40F7-B999-7F8369DA1547}"/>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a:extLst>
            <a:ext uri="{FF2B5EF4-FFF2-40B4-BE49-F238E27FC236}">
              <a16:creationId xmlns:a16="http://schemas.microsoft.com/office/drawing/2014/main" id="{764CC573-2D69-4DF0-A9E2-A8A752B84C1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a:extLst>
            <a:ext uri="{FF2B5EF4-FFF2-40B4-BE49-F238E27FC236}">
              <a16:creationId xmlns:a16="http://schemas.microsoft.com/office/drawing/2014/main" id="{D3554A9C-2EE4-4E8C-A634-E95986C9B94C}"/>
            </a:ext>
          </a:extLst>
        </xdr:cNvPr>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a:extLst>
            <a:ext uri="{FF2B5EF4-FFF2-40B4-BE49-F238E27FC236}">
              <a16:creationId xmlns:a16="http://schemas.microsoft.com/office/drawing/2014/main" id="{F39FFEDD-C7A1-46CC-AFE0-BE339B4C34CB}"/>
            </a:ext>
          </a:extLst>
        </xdr:cNvPr>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a:extLst>
            <a:ext uri="{FF2B5EF4-FFF2-40B4-BE49-F238E27FC236}">
              <a16:creationId xmlns:a16="http://schemas.microsoft.com/office/drawing/2014/main" id="{A822BA7F-00AF-46CF-863F-49CBF2EFD9AF}"/>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a:extLst>
            <a:ext uri="{FF2B5EF4-FFF2-40B4-BE49-F238E27FC236}">
              <a16:creationId xmlns:a16="http://schemas.microsoft.com/office/drawing/2014/main" id="{06E7511B-454D-4874-9ACE-F4AD8E0C974E}"/>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D0605939-9754-4B9F-9206-E8D0DA108EA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2824602F-5F08-4F7E-AA59-05F58FB6A8D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5EDCBFF0-D766-4FEB-8FE6-0A807E226F4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440C3469-C8A2-4115-A380-22FDE64D452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99F0B99D-CC41-4F9B-8522-B0DBD69F8D4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73025</xdr:rowOff>
    </xdr:from>
    <xdr:to>
      <xdr:col>20</xdr:col>
      <xdr:colOff>38100</xdr:colOff>
      <xdr:row>84</xdr:row>
      <xdr:rowOff>3175</xdr:rowOff>
    </xdr:to>
    <xdr:sp macro="" textlink="">
      <xdr:nvSpPr>
        <xdr:cNvPr id="250" name="楕円 249">
          <a:extLst>
            <a:ext uri="{FF2B5EF4-FFF2-40B4-BE49-F238E27FC236}">
              <a16:creationId xmlns:a16="http://schemas.microsoft.com/office/drawing/2014/main" id="{0B97A491-2493-433C-9A21-BD51CF53C8C8}"/>
            </a:ext>
          </a:extLst>
        </xdr:cNvPr>
        <xdr:cNvSpPr/>
      </xdr:nvSpPr>
      <xdr:spPr>
        <a:xfrm>
          <a:off x="3746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21589</xdr:rowOff>
    </xdr:from>
    <xdr:to>
      <xdr:col>15</xdr:col>
      <xdr:colOff>101600</xdr:colOff>
      <xdr:row>83</xdr:row>
      <xdr:rowOff>123189</xdr:rowOff>
    </xdr:to>
    <xdr:sp macro="" textlink="">
      <xdr:nvSpPr>
        <xdr:cNvPr id="251" name="楕円 250">
          <a:extLst>
            <a:ext uri="{FF2B5EF4-FFF2-40B4-BE49-F238E27FC236}">
              <a16:creationId xmlns:a16="http://schemas.microsoft.com/office/drawing/2014/main" id="{A1CC0CE3-41E0-4CCC-ABB8-E0BEB60AB82F}"/>
            </a:ext>
          </a:extLst>
        </xdr:cNvPr>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123825</xdr:rowOff>
    </xdr:to>
    <xdr:cxnSp macro="">
      <xdr:nvCxnSpPr>
        <xdr:cNvPr id="252" name="直線コネクタ 251">
          <a:extLst>
            <a:ext uri="{FF2B5EF4-FFF2-40B4-BE49-F238E27FC236}">
              <a16:creationId xmlns:a16="http://schemas.microsoft.com/office/drawing/2014/main" id="{2E017549-E868-4AB0-9285-8729908BAD2A}"/>
            </a:ext>
          </a:extLst>
        </xdr:cNvPr>
        <xdr:cNvCxnSpPr/>
      </xdr:nvCxnSpPr>
      <xdr:spPr>
        <a:xfrm>
          <a:off x="2908300" y="143027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53" name="n_1aveValue【公営住宅】&#10;有形固定資産減価償却率">
          <a:extLst>
            <a:ext uri="{FF2B5EF4-FFF2-40B4-BE49-F238E27FC236}">
              <a16:creationId xmlns:a16="http://schemas.microsoft.com/office/drawing/2014/main" id="{3A263FF7-AA32-48EB-B14E-D3E859ED748E}"/>
            </a:ext>
          </a:extLst>
        </xdr:cNvPr>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4" name="n_2aveValue【公営住宅】&#10;有形固定資産減価償却率">
          <a:extLst>
            <a:ext uri="{FF2B5EF4-FFF2-40B4-BE49-F238E27FC236}">
              <a16:creationId xmlns:a16="http://schemas.microsoft.com/office/drawing/2014/main" id="{DE69041F-C891-4C69-A703-8330E012A6F5}"/>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165752</xdr:rowOff>
    </xdr:from>
    <xdr:ext cx="405111" cy="259045"/>
    <xdr:sp macro="" textlink="">
      <xdr:nvSpPr>
        <xdr:cNvPr id="255" name="n_1mainValue【公営住宅】&#10;有形固定資産減価償却率">
          <a:extLst>
            <a:ext uri="{FF2B5EF4-FFF2-40B4-BE49-F238E27FC236}">
              <a16:creationId xmlns:a16="http://schemas.microsoft.com/office/drawing/2014/main" id="{631E6818-DFFF-4833-9538-E450993F0C25}"/>
            </a:ext>
          </a:extLst>
        </xdr:cNvPr>
        <xdr:cNvSpPr txBox="1"/>
      </xdr:nvSpPr>
      <xdr:spPr>
        <a:xfrm>
          <a:off x="35820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256" name="n_2mainValue【公営住宅】&#10;有形固定資産減価償却率">
          <a:extLst>
            <a:ext uri="{FF2B5EF4-FFF2-40B4-BE49-F238E27FC236}">
              <a16:creationId xmlns:a16="http://schemas.microsoft.com/office/drawing/2014/main" id="{831B4D24-2F30-4902-B621-A0C3CF69DA5E}"/>
            </a:ext>
          </a:extLst>
        </xdr:cNvPr>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id="{8A870D0C-670E-461E-B2F3-F6692B232D1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id="{148D5204-3AFC-42C4-9A14-090A1A15E1B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id="{389A1258-0002-4FF7-B193-9962C1FF984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id="{434814B5-527B-4A12-99C6-09C3CC80C12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id="{ED735C88-E1DD-4CE8-BE36-C9CFD68CA11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id="{62A869BB-D061-4CE5-B77C-2043E5D5BC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id="{26D76B5B-A5D9-43DA-A3AE-816312201CF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id="{C2B07398-7C85-45F3-8BEA-961E5A31C00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a:extLst>
            <a:ext uri="{FF2B5EF4-FFF2-40B4-BE49-F238E27FC236}">
              <a16:creationId xmlns:a16="http://schemas.microsoft.com/office/drawing/2014/main" id="{926D1642-620D-43AF-A6FD-D665544DFB3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a:extLst>
            <a:ext uri="{FF2B5EF4-FFF2-40B4-BE49-F238E27FC236}">
              <a16:creationId xmlns:a16="http://schemas.microsoft.com/office/drawing/2014/main" id="{9AEC235B-061B-491D-B84C-C8C77C5098F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a:extLst>
            <a:ext uri="{FF2B5EF4-FFF2-40B4-BE49-F238E27FC236}">
              <a16:creationId xmlns:a16="http://schemas.microsoft.com/office/drawing/2014/main" id="{5BA82089-E9A3-4B51-9BAF-3057A2EB551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C50566E4-C363-49B8-BAA5-8D0E88AE45C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a:extLst>
            <a:ext uri="{FF2B5EF4-FFF2-40B4-BE49-F238E27FC236}">
              <a16:creationId xmlns:a16="http://schemas.microsoft.com/office/drawing/2014/main" id="{42880C4E-1F46-430E-8ED5-A049556386B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a:extLst>
            <a:ext uri="{FF2B5EF4-FFF2-40B4-BE49-F238E27FC236}">
              <a16:creationId xmlns:a16="http://schemas.microsoft.com/office/drawing/2014/main" id="{64B9DCA6-DFDB-4FDF-97E3-43DD471854E7}"/>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a:extLst>
            <a:ext uri="{FF2B5EF4-FFF2-40B4-BE49-F238E27FC236}">
              <a16:creationId xmlns:a16="http://schemas.microsoft.com/office/drawing/2014/main" id="{A07A694C-5F2D-452E-A838-E5F047D6408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a:extLst>
            <a:ext uri="{FF2B5EF4-FFF2-40B4-BE49-F238E27FC236}">
              <a16:creationId xmlns:a16="http://schemas.microsoft.com/office/drawing/2014/main" id="{7F0DA26F-D1A1-4721-A13E-D3F10D59DF25}"/>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a:extLst>
            <a:ext uri="{FF2B5EF4-FFF2-40B4-BE49-F238E27FC236}">
              <a16:creationId xmlns:a16="http://schemas.microsoft.com/office/drawing/2014/main" id="{7B030EA6-E77A-4B23-8250-2B598404B80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a:extLst>
            <a:ext uri="{FF2B5EF4-FFF2-40B4-BE49-F238E27FC236}">
              <a16:creationId xmlns:a16="http://schemas.microsoft.com/office/drawing/2014/main" id="{261DC8E4-DEF9-402B-87DE-3F4D3C2CA87E}"/>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a:extLst>
            <a:ext uri="{FF2B5EF4-FFF2-40B4-BE49-F238E27FC236}">
              <a16:creationId xmlns:a16="http://schemas.microsoft.com/office/drawing/2014/main" id="{E7ADBE8E-18A3-481E-A719-F4DBFA4D7ED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a:extLst>
            <a:ext uri="{FF2B5EF4-FFF2-40B4-BE49-F238E27FC236}">
              <a16:creationId xmlns:a16="http://schemas.microsoft.com/office/drawing/2014/main" id="{C109F9AE-030E-448E-B04E-1D235803EF2B}"/>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id="{3892507B-D706-44A9-BDED-BD346F955AA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a:extLst>
            <a:ext uri="{FF2B5EF4-FFF2-40B4-BE49-F238E27FC236}">
              <a16:creationId xmlns:a16="http://schemas.microsoft.com/office/drawing/2014/main" id="{8A17A6DE-B1B9-4A2A-9605-4602725FB40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a:extLst>
            <a:ext uri="{FF2B5EF4-FFF2-40B4-BE49-F238E27FC236}">
              <a16:creationId xmlns:a16="http://schemas.microsoft.com/office/drawing/2014/main" id="{CC1EE0FB-4B22-4627-A6A3-47104FFE0E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a:extLst>
            <a:ext uri="{FF2B5EF4-FFF2-40B4-BE49-F238E27FC236}">
              <a16:creationId xmlns:a16="http://schemas.microsoft.com/office/drawing/2014/main" id="{C494A9B8-6FC5-4FDD-B250-5C061CF0B18D}"/>
            </a:ext>
          </a:extLst>
        </xdr:cNvPr>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a:extLst>
            <a:ext uri="{FF2B5EF4-FFF2-40B4-BE49-F238E27FC236}">
              <a16:creationId xmlns:a16="http://schemas.microsoft.com/office/drawing/2014/main" id="{CB1B694B-9554-4B5E-8CC1-7185105265EE}"/>
            </a:ext>
          </a:extLst>
        </xdr:cNvPr>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a:extLst>
            <a:ext uri="{FF2B5EF4-FFF2-40B4-BE49-F238E27FC236}">
              <a16:creationId xmlns:a16="http://schemas.microsoft.com/office/drawing/2014/main" id="{F2F3B039-7371-4AB4-B1A7-7532B45E9F07}"/>
            </a:ext>
          </a:extLst>
        </xdr:cNvPr>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a:extLst>
            <a:ext uri="{FF2B5EF4-FFF2-40B4-BE49-F238E27FC236}">
              <a16:creationId xmlns:a16="http://schemas.microsoft.com/office/drawing/2014/main" id="{9AD800E3-207C-4EC0-B6F3-3A2B44967A16}"/>
            </a:ext>
          </a:extLst>
        </xdr:cNvPr>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a:extLst>
            <a:ext uri="{FF2B5EF4-FFF2-40B4-BE49-F238E27FC236}">
              <a16:creationId xmlns:a16="http://schemas.microsoft.com/office/drawing/2014/main" id="{B32B2A35-F609-4B34-9A7E-50588EFC55B0}"/>
            </a:ext>
          </a:extLst>
        </xdr:cNvPr>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a:extLst>
            <a:ext uri="{FF2B5EF4-FFF2-40B4-BE49-F238E27FC236}">
              <a16:creationId xmlns:a16="http://schemas.microsoft.com/office/drawing/2014/main" id="{7C001EB6-7078-40D7-A826-ACC62DB11440}"/>
            </a:ext>
          </a:extLst>
        </xdr:cNvPr>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a:extLst>
            <a:ext uri="{FF2B5EF4-FFF2-40B4-BE49-F238E27FC236}">
              <a16:creationId xmlns:a16="http://schemas.microsoft.com/office/drawing/2014/main" id="{6302FF8D-6B22-4F63-9207-F8E7208C805B}"/>
            </a:ext>
          </a:extLst>
        </xdr:cNvPr>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a:extLst>
            <a:ext uri="{FF2B5EF4-FFF2-40B4-BE49-F238E27FC236}">
              <a16:creationId xmlns:a16="http://schemas.microsoft.com/office/drawing/2014/main" id="{3DC3063A-3CDF-426E-BFE3-F0CF049154D5}"/>
            </a:ext>
          </a:extLst>
        </xdr:cNvPr>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a:extLst>
            <a:ext uri="{FF2B5EF4-FFF2-40B4-BE49-F238E27FC236}">
              <a16:creationId xmlns:a16="http://schemas.microsoft.com/office/drawing/2014/main" id="{917E71B2-0248-444A-A405-96302E28490C}"/>
            </a:ext>
          </a:extLst>
        </xdr:cNvPr>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76721CF9-48A3-4B51-B106-9F329DD801B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B6343A6-9649-40E0-9A14-04EEDCD0065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4C2C07AB-19D3-4342-B770-DD4E5499DAE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6DB9F86-C1FE-44B0-84D1-0ECD435C07C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C450C2C-0599-4861-97A2-474D802ACE6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47650</xdr:rowOff>
    </xdr:from>
    <xdr:to>
      <xdr:col>50</xdr:col>
      <xdr:colOff>165100</xdr:colOff>
      <xdr:row>85</xdr:row>
      <xdr:rowOff>149250</xdr:rowOff>
    </xdr:to>
    <xdr:sp macro="" textlink="">
      <xdr:nvSpPr>
        <xdr:cNvPr id="294" name="楕円 293">
          <a:extLst>
            <a:ext uri="{FF2B5EF4-FFF2-40B4-BE49-F238E27FC236}">
              <a16:creationId xmlns:a16="http://schemas.microsoft.com/office/drawing/2014/main" id="{8B6DCBCA-A8A4-4A7D-A852-40796FFF54F0}"/>
            </a:ext>
          </a:extLst>
        </xdr:cNvPr>
        <xdr:cNvSpPr/>
      </xdr:nvSpPr>
      <xdr:spPr>
        <a:xfrm>
          <a:off x="9588500" y="146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56795</xdr:rowOff>
    </xdr:from>
    <xdr:to>
      <xdr:col>46</xdr:col>
      <xdr:colOff>38100</xdr:colOff>
      <xdr:row>85</xdr:row>
      <xdr:rowOff>158395</xdr:rowOff>
    </xdr:to>
    <xdr:sp macro="" textlink="">
      <xdr:nvSpPr>
        <xdr:cNvPr id="295" name="楕円 294">
          <a:extLst>
            <a:ext uri="{FF2B5EF4-FFF2-40B4-BE49-F238E27FC236}">
              <a16:creationId xmlns:a16="http://schemas.microsoft.com/office/drawing/2014/main" id="{94907C2F-F441-43B7-8600-55C66F0FF0C2}"/>
            </a:ext>
          </a:extLst>
        </xdr:cNvPr>
        <xdr:cNvSpPr/>
      </xdr:nvSpPr>
      <xdr:spPr>
        <a:xfrm>
          <a:off x="8699500" y="146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98450</xdr:rowOff>
    </xdr:from>
    <xdr:to>
      <xdr:col>50</xdr:col>
      <xdr:colOff>114300</xdr:colOff>
      <xdr:row>85</xdr:row>
      <xdr:rowOff>107595</xdr:rowOff>
    </xdr:to>
    <xdr:cxnSp macro="">
      <xdr:nvCxnSpPr>
        <xdr:cNvPr id="296" name="直線コネクタ 295">
          <a:extLst>
            <a:ext uri="{FF2B5EF4-FFF2-40B4-BE49-F238E27FC236}">
              <a16:creationId xmlns:a16="http://schemas.microsoft.com/office/drawing/2014/main" id="{9DEA6381-24A2-4564-A500-E5BB33755E9B}"/>
            </a:ext>
          </a:extLst>
        </xdr:cNvPr>
        <xdr:cNvCxnSpPr/>
      </xdr:nvCxnSpPr>
      <xdr:spPr>
        <a:xfrm flipV="1">
          <a:off x="8750300" y="14671700"/>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297" name="n_1aveValue【公営住宅】&#10;一人当たり面積">
          <a:extLst>
            <a:ext uri="{FF2B5EF4-FFF2-40B4-BE49-F238E27FC236}">
              <a16:creationId xmlns:a16="http://schemas.microsoft.com/office/drawing/2014/main" id="{98C31B59-BBEF-4847-8D18-2CC7CF2C1D6D}"/>
            </a:ext>
          </a:extLst>
        </xdr:cNvPr>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298" name="n_2aveValue【公営住宅】&#10;一人当たり面積">
          <a:extLst>
            <a:ext uri="{FF2B5EF4-FFF2-40B4-BE49-F238E27FC236}">
              <a16:creationId xmlns:a16="http://schemas.microsoft.com/office/drawing/2014/main" id="{0D462DE4-5B8B-4491-9F9F-7F4FAE3A4510}"/>
            </a:ext>
          </a:extLst>
        </xdr:cNvPr>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165777</xdr:rowOff>
    </xdr:from>
    <xdr:ext cx="469744" cy="259045"/>
    <xdr:sp macro="" textlink="">
      <xdr:nvSpPr>
        <xdr:cNvPr id="299" name="n_1mainValue【公営住宅】&#10;一人当たり面積">
          <a:extLst>
            <a:ext uri="{FF2B5EF4-FFF2-40B4-BE49-F238E27FC236}">
              <a16:creationId xmlns:a16="http://schemas.microsoft.com/office/drawing/2014/main" id="{E4F37DF4-FED2-4284-9AE3-3707C76367B6}"/>
            </a:ext>
          </a:extLst>
        </xdr:cNvPr>
        <xdr:cNvSpPr txBox="1"/>
      </xdr:nvSpPr>
      <xdr:spPr>
        <a:xfrm>
          <a:off x="9391727" y="143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3472</xdr:rowOff>
    </xdr:from>
    <xdr:ext cx="469744" cy="259045"/>
    <xdr:sp macro="" textlink="">
      <xdr:nvSpPr>
        <xdr:cNvPr id="300" name="n_2mainValue【公営住宅】&#10;一人当たり面積">
          <a:extLst>
            <a:ext uri="{FF2B5EF4-FFF2-40B4-BE49-F238E27FC236}">
              <a16:creationId xmlns:a16="http://schemas.microsoft.com/office/drawing/2014/main" id="{12C2D354-BA76-4F3A-85B4-F51A8AAE886B}"/>
            </a:ext>
          </a:extLst>
        </xdr:cNvPr>
        <xdr:cNvSpPr txBox="1"/>
      </xdr:nvSpPr>
      <xdr:spPr>
        <a:xfrm>
          <a:off x="8515427" y="1440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id="{D7CF9EB6-B6B2-4864-9960-0A8486407FE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id="{70A0A189-14F2-4719-B317-A46D7D93C95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id="{D9C83B62-1D18-48C2-B328-DAD07EF3311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id="{29875897-45DC-4DC2-A54B-2B28D960F45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id="{2CE3F013-5CF0-415C-833E-852A3BF1D26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id="{2534B936-4009-438C-B76A-DE9D5DFDDC7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id="{47826DA0-FC96-480F-A44B-90A8877D4F0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id="{CE9FE285-F370-49A5-948B-6D62FAA84DD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a:extLst>
            <a:ext uri="{FF2B5EF4-FFF2-40B4-BE49-F238E27FC236}">
              <a16:creationId xmlns:a16="http://schemas.microsoft.com/office/drawing/2014/main" id="{E039CB0A-55E0-413A-9679-F9447AFC73D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a:extLst>
            <a:ext uri="{FF2B5EF4-FFF2-40B4-BE49-F238E27FC236}">
              <a16:creationId xmlns:a16="http://schemas.microsoft.com/office/drawing/2014/main" id="{C02CF990-C938-42A7-AF22-C0A45DAB6D5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a:extLst>
            <a:ext uri="{FF2B5EF4-FFF2-40B4-BE49-F238E27FC236}">
              <a16:creationId xmlns:a16="http://schemas.microsoft.com/office/drawing/2014/main" id="{062A3C17-EBD4-4E6C-816B-DD66B603BAE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a:extLst>
            <a:ext uri="{FF2B5EF4-FFF2-40B4-BE49-F238E27FC236}">
              <a16:creationId xmlns:a16="http://schemas.microsoft.com/office/drawing/2014/main" id="{30E53876-5637-4298-89E6-CE6AFD1F6B8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a:extLst>
            <a:ext uri="{FF2B5EF4-FFF2-40B4-BE49-F238E27FC236}">
              <a16:creationId xmlns:a16="http://schemas.microsoft.com/office/drawing/2014/main" id="{0D9B2043-7621-4E39-969B-449DB8506F4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a:extLst>
            <a:ext uri="{FF2B5EF4-FFF2-40B4-BE49-F238E27FC236}">
              <a16:creationId xmlns:a16="http://schemas.microsoft.com/office/drawing/2014/main" id="{A9E27CD4-794F-47E0-89A8-0B0CB3825FE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a:extLst>
            <a:ext uri="{FF2B5EF4-FFF2-40B4-BE49-F238E27FC236}">
              <a16:creationId xmlns:a16="http://schemas.microsoft.com/office/drawing/2014/main" id="{5D8E3CED-F808-4A73-9BAD-20004F02E63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id="{047E2D59-110D-4E60-ABB2-2F0F89251CE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a:extLst>
            <a:ext uri="{FF2B5EF4-FFF2-40B4-BE49-F238E27FC236}">
              <a16:creationId xmlns:a16="http://schemas.microsoft.com/office/drawing/2014/main" id="{D3BD0221-0B24-4142-9E74-B2D6C6FA26E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a:extLst>
            <a:ext uri="{FF2B5EF4-FFF2-40B4-BE49-F238E27FC236}">
              <a16:creationId xmlns:a16="http://schemas.microsoft.com/office/drawing/2014/main" id="{EA883B54-2795-4A21-B532-72B1C1F3D3F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a:extLst>
            <a:ext uri="{FF2B5EF4-FFF2-40B4-BE49-F238E27FC236}">
              <a16:creationId xmlns:a16="http://schemas.microsoft.com/office/drawing/2014/main" id="{0F588F75-3843-475A-9000-69D65B30366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a:extLst>
            <a:ext uri="{FF2B5EF4-FFF2-40B4-BE49-F238E27FC236}">
              <a16:creationId xmlns:a16="http://schemas.microsoft.com/office/drawing/2014/main" id="{89A51A20-1FF6-4F03-9CF3-0722008B21F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a:extLst>
            <a:ext uri="{FF2B5EF4-FFF2-40B4-BE49-F238E27FC236}">
              <a16:creationId xmlns:a16="http://schemas.microsoft.com/office/drawing/2014/main" id="{D8832158-3667-4D87-8709-C79D4E88042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a:extLst>
            <a:ext uri="{FF2B5EF4-FFF2-40B4-BE49-F238E27FC236}">
              <a16:creationId xmlns:a16="http://schemas.microsoft.com/office/drawing/2014/main" id="{50EBFD7E-A6C4-45F7-B49D-7ED3123355B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a:extLst>
            <a:ext uri="{FF2B5EF4-FFF2-40B4-BE49-F238E27FC236}">
              <a16:creationId xmlns:a16="http://schemas.microsoft.com/office/drawing/2014/main" id="{B2599B5F-5C00-4A70-80E9-9D69E3866CA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a:extLst>
            <a:ext uri="{FF2B5EF4-FFF2-40B4-BE49-F238E27FC236}">
              <a16:creationId xmlns:a16="http://schemas.microsoft.com/office/drawing/2014/main" id="{E47A0415-609F-42E3-A241-2CF93F8DF9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a:extLst>
            <a:ext uri="{FF2B5EF4-FFF2-40B4-BE49-F238E27FC236}">
              <a16:creationId xmlns:a16="http://schemas.microsoft.com/office/drawing/2014/main" id="{111DB6FD-5446-41E3-9E5E-59AF8D986AB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a:extLst>
            <a:ext uri="{FF2B5EF4-FFF2-40B4-BE49-F238E27FC236}">
              <a16:creationId xmlns:a16="http://schemas.microsoft.com/office/drawing/2014/main" id="{C6C453CF-7593-44FE-9F27-FB7F1E8BDB7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a:extLst>
            <a:ext uri="{FF2B5EF4-FFF2-40B4-BE49-F238E27FC236}">
              <a16:creationId xmlns:a16="http://schemas.microsoft.com/office/drawing/2014/main" id="{861DEF8E-D5C3-4F04-B184-37D2899CB7E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a:extLst>
            <a:ext uri="{FF2B5EF4-FFF2-40B4-BE49-F238E27FC236}">
              <a16:creationId xmlns:a16="http://schemas.microsoft.com/office/drawing/2014/main" id="{F541034F-0902-4280-9AE2-0D31EE79A9D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a:extLst>
            <a:ext uri="{FF2B5EF4-FFF2-40B4-BE49-F238E27FC236}">
              <a16:creationId xmlns:a16="http://schemas.microsoft.com/office/drawing/2014/main" id="{4275B38D-D8DE-434A-AA50-571E4FE7769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a:extLst>
            <a:ext uri="{FF2B5EF4-FFF2-40B4-BE49-F238E27FC236}">
              <a16:creationId xmlns:a16="http://schemas.microsoft.com/office/drawing/2014/main" id="{D805043B-2239-4A2E-A083-578A9091072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a:extLst>
            <a:ext uri="{FF2B5EF4-FFF2-40B4-BE49-F238E27FC236}">
              <a16:creationId xmlns:a16="http://schemas.microsoft.com/office/drawing/2014/main" id="{76804267-0270-4E80-8651-0FE3DA1A640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a:extLst>
            <a:ext uri="{FF2B5EF4-FFF2-40B4-BE49-F238E27FC236}">
              <a16:creationId xmlns:a16="http://schemas.microsoft.com/office/drawing/2014/main" id="{9833D547-290D-4E2E-9F6D-347EA57DEF1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a:extLst>
            <a:ext uri="{FF2B5EF4-FFF2-40B4-BE49-F238E27FC236}">
              <a16:creationId xmlns:a16="http://schemas.microsoft.com/office/drawing/2014/main" id="{D857190C-4813-4B8A-9C7E-6BAD2315975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a:extLst>
            <a:ext uri="{FF2B5EF4-FFF2-40B4-BE49-F238E27FC236}">
              <a16:creationId xmlns:a16="http://schemas.microsoft.com/office/drawing/2014/main" id="{79173680-86BC-4538-A0B7-26B1CFDB1DD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a:extLst>
            <a:ext uri="{FF2B5EF4-FFF2-40B4-BE49-F238E27FC236}">
              <a16:creationId xmlns:a16="http://schemas.microsoft.com/office/drawing/2014/main" id="{1D7C857F-9829-41CD-97F3-2FA19489FDC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a:extLst>
            <a:ext uri="{FF2B5EF4-FFF2-40B4-BE49-F238E27FC236}">
              <a16:creationId xmlns:a16="http://schemas.microsoft.com/office/drawing/2014/main" id="{2E928B87-C739-4ED2-A000-1D448ECB4C0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a:extLst>
            <a:ext uri="{FF2B5EF4-FFF2-40B4-BE49-F238E27FC236}">
              <a16:creationId xmlns:a16="http://schemas.microsoft.com/office/drawing/2014/main" id="{62C4D73D-92C6-47D5-99FB-91A4E85882F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a:extLst>
            <a:ext uri="{FF2B5EF4-FFF2-40B4-BE49-F238E27FC236}">
              <a16:creationId xmlns:a16="http://schemas.microsoft.com/office/drawing/2014/main" id="{00593779-3BDF-404B-AA6E-02A6EE9B4F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a:extLst>
            <a:ext uri="{FF2B5EF4-FFF2-40B4-BE49-F238E27FC236}">
              <a16:creationId xmlns:a16="http://schemas.microsoft.com/office/drawing/2014/main" id="{2FE4E0B7-297F-42B5-A1D7-37F66DB6E3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a:extLst>
            <a:ext uri="{FF2B5EF4-FFF2-40B4-BE49-F238E27FC236}">
              <a16:creationId xmlns:a16="http://schemas.microsoft.com/office/drawing/2014/main" id="{58FF1C1A-BB29-47DB-9075-34672BBB00B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a:extLst>
            <a:ext uri="{FF2B5EF4-FFF2-40B4-BE49-F238E27FC236}">
              <a16:creationId xmlns:a16="http://schemas.microsoft.com/office/drawing/2014/main" id="{4CE87341-90D5-4FB7-9D12-6E9D4240FAA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a:extLst>
            <a:ext uri="{FF2B5EF4-FFF2-40B4-BE49-F238E27FC236}">
              <a16:creationId xmlns:a16="http://schemas.microsoft.com/office/drawing/2014/main" id="{C928582E-9E2F-445D-AA90-F9C19A4DDE1B}"/>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a:extLst>
            <a:ext uri="{FF2B5EF4-FFF2-40B4-BE49-F238E27FC236}">
              <a16:creationId xmlns:a16="http://schemas.microsoft.com/office/drawing/2014/main" id="{573A15D3-3346-4461-86D0-0F8E8491C034}"/>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a:extLst>
            <a:ext uri="{FF2B5EF4-FFF2-40B4-BE49-F238E27FC236}">
              <a16:creationId xmlns:a16="http://schemas.microsoft.com/office/drawing/2014/main" id="{89F506A2-5A50-4B0B-8468-BA2C4B9C0C57}"/>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a:extLst>
            <a:ext uri="{FF2B5EF4-FFF2-40B4-BE49-F238E27FC236}">
              <a16:creationId xmlns:a16="http://schemas.microsoft.com/office/drawing/2014/main" id="{500CE027-7F9A-4FF1-B1B9-A64676F7C398}"/>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a:extLst>
            <a:ext uri="{FF2B5EF4-FFF2-40B4-BE49-F238E27FC236}">
              <a16:creationId xmlns:a16="http://schemas.microsoft.com/office/drawing/2014/main" id="{250AB162-D2CA-4110-8AD4-AE5764F03A2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a:extLst>
            <a:ext uri="{FF2B5EF4-FFF2-40B4-BE49-F238E27FC236}">
              <a16:creationId xmlns:a16="http://schemas.microsoft.com/office/drawing/2014/main" id="{845C8906-9162-41A5-B8C6-B04BBD3FC71F}"/>
            </a:ext>
          </a:extLst>
        </xdr:cNvPr>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a:extLst>
            <a:ext uri="{FF2B5EF4-FFF2-40B4-BE49-F238E27FC236}">
              <a16:creationId xmlns:a16="http://schemas.microsoft.com/office/drawing/2014/main" id="{90CF4182-CB7B-4AB2-B8F7-F1DF014F63B4}"/>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a:extLst>
            <a:ext uri="{FF2B5EF4-FFF2-40B4-BE49-F238E27FC236}">
              <a16:creationId xmlns:a16="http://schemas.microsoft.com/office/drawing/2014/main" id="{D88DB4D5-0989-4017-84D1-C9997138B114}"/>
            </a:ext>
          </a:extLst>
        </xdr:cNvPr>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a:extLst>
            <a:ext uri="{FF2B5EF4-FFF2-40B4-BE49-F238E27FC236}">
              <a16:creationId xmlns:a16="http://schemas.microsoft.com/office/drawing/2014/main" id="{5BEB8F42-CA46-405C-8DCC-05AAFB363A5F}"/>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818219FB-2E1F-4EB8-8032-DC5D6F0E16A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9FD0D274-E728-4FB5-950F-DAF0601EE9B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E56EF38C-1800-46A3-8D3D-DE669915B54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402BD018-18A1-4744-9463-F2D329769D0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F8873D3E-27B1-406D-807D-0CF7EB4046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61323</xdr:rowOff>
    </xdr:from>
    <xdr:to>
      <xdr:col>81</xdr:col>
      <xdr:colOff>101600</xdr:colOff>
      <xdr:row>34</xdr:row>
      <xdr:rowOff>162923</xdr:rowOff>
    </xdr:to>
    <xdr:sp macro="" textlink="">
      <xdr:nvSpPr>
        <xdr:cNvPr id="356" name="楕円 355">
          <a:extLst>
            <a:ext uri="{FF2B5EF4-FFF2-40B4-BE49-F238E27FC236}">
              <a16:creationId xmlns:a16="http://schemas.microsoft.com/office/drawing/2014/main" id="{44604830-0F73-4170-9036-C50EE1D8FE50}"/>
            </a:ext>
          </a:extLst>
        </xdr:cNvPr>
        <xdr:cNvSpPr/>
      </xdr:nvSpPr>
      <xdr:spPr>
        <a:xfrm>
          <a:off x="154305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136434</xdr:rowOff>
    </xdr:from>
    <xdr:to>
      <xdr:col>76</xdr:col>
      <xdr:colOff>165100</xdr:colOff>
      <xdr:row>35</xdr:row>
      <xdr:rowOff>66584</xdr:rowOff>
    </xdr:to>
    <xdr:sp macro="" textlink="">
      <xdr:nvSpPr>
        <xdr:cNvPr id="357" name="楕円 356">
          <a:extLst>
            <a:ext uri="{FF2B5EF4-FFF2-40B4-BE49-F238E27FC236}">
              <a16:creationId xmlns:a16="http://schemas.microsoft.com/office/drawing/2014/main" id="{CCD0D01A-5103-41CF-91A7-4D0BB16BD8D7}"/>
            </a:ext>
          </a:extLst>
        </xdr:cNvPr>
        <xdr:cNvSpPr/>
      </xdr:nvSpPr>
      <xdr:spPr>
        <a:xfrm>
          <a:off x="14541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112123</xdr:rowOff>
    </xdr:from>
    <xdr:to>
      <xdr:col>81</xdr:col>
      <xdr:colOff>50800</xdr:colOff>
      <xdr:row>35</xdr:row>
      <xdr:rowOff>15784</xdr:rowOff>
    </xdr:to>
    <xdr:cxnSp macro="">
      <xdr:nvCxnSpPr>
        <xdr:cNvPr id="358" name="直線コネクタ 357">
          <a:extLst>
            <a:ext uri="{FF2B5EF4-FFF2-40B4-BE49-F238E27FC236}">
              <a16:creationId xmlns:a16="http://schemas.microsoft.com/office/drawing/2014/main" id="{8074D6E4-D0EC-4937-9910-C8924E2C4553}"/>
            </a:ext>
          </a:extLst>
        </xdr:cNvPr>
        <xdr:cNvCxnSpPr/>
      </xdr:nvCxnSpPr>
      <xdr:spPr>
        <a:xfrm flipV="1">
          <a:off x="14592300" y="594142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59" name="n_1aveValue【認定こども園・幼稚園・保育所】&#10;有形固定資産減価償却率">
          <a:extLst>
            <a:ext uri="{FF2B5EF4-FFF2-40B4-BE49-F238E27FC236}">
              <a16:creationId xmlns:a16="http://schemas.microsoft.com/office/drawing/2014/main" id="{055057D1-0E5C-4F45-8780-7765688F202C}"/>
            </a:ext>
          </a:extLst>
        </xdr:cNvPr>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60" name="n_2aveValue【認定こども園・幼稚園・保育所】&#10;有形固定資産減価償却率">
          <a:extLst>
            <a:ext uri="{FF2B5EF4-FFF2-40B4-BE49-F238E27FC236}">
              <a16:creationId xmlns:a16="http://schemas.microsoft.com/office/drawing/2014/main" id="{B091884D-7620-4CFB-A390-529ED3C66008}"/>
            </a:ext>
          </a:extLst>
        </xdr:cNvPr>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8000</xdr:rowOff>
    </xdr:from>
    <xdr:ext cx="405111" cy="259045"/>
    <xdr:sp macro="" textlink="">
      <xdr:nvSpPr>
        <xdr:cNvPr id="361" name="n_1mainValue【認定こども園・幼稚園・保育所】&#10;有形固定資産減価償却率">
          <a:extLst>
            <a:ext uri="{FF2B5EF4-FFF2-40B4-BE49-F238E27FC236}">
              <a16:creationId xmlns:a16="http://schemas.microsoft.com/office/drawing/2014/main" id="{5D5D46D0-0982-4491-A3DE-11A7A8C70CD3}"/>
            </a:ext>
          </a:extLst>
        </xdr:cNvPr>
        <xdr:cNvSpPr txBox="1"/>
      </xdr:nvSpPr>
      <xdr:spPr>
        <a:xfrm>
          <a:off x="15266044" y="566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83111</xdr:rowOff>
    </xdr:from>
    <xdr:ext cx="405111" cy="259045"/>
    <xdr:sp macro="" textlink="">
      <xdr:nvSpPr>
        <xdr:cNvPr id="362" name="n_2mainValue【認定こども園・幼稚園・保育所】&#10;有形固定資産減価償却率">
          <a:extLst>
            <a:ext uri="{FF2B5EF4-FFF2-40B4-BE49-F238E27FC236}">
              <a16:creationId xmlns:a16="http://schemas.microsoft.com/office/drawing/2014/main" id="{1C478AFB-B1EE-43F9-B30C-C57F328BF93B}"/>
            </a:ext>
          </a:extLst>
        </xdr:cNvPr>
        <xdr:cNvSpPr txBox="1"/>
      </xdr:nvSpPr>
      <xdr:spPr>
        <a:xfrm>
          <a:off x="14389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a:extLst>
            <a:ext uri="{FF2B5EF4-FFF2-40B4-BE49-F238E27FC236}">
              <a16:creationId xmlns:a16="http://schemas.microsoft.com/office/drawing/2014/main" id="{11D62F22-9A4B-47FE-8789-0DCB3A655C6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a:extLst>
            <a:ext uri="{FF2B5EF4-FFF2-40B4-BE49-F238E27FC236}">
              <a16:creationId xmlns:a16="http://schemas.microsoft.com/office/drawing/2014/main" id="{D5E89BC0-B292-49F4-A332-B8F087CD18E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a:extLst>
            <a:ext uri="{FF2B5EF4-FFF2-40B4-BE49-F238E27FC236}">
              <a16:creationId xmlns:a16="http://schemas.microsoft.com/office/drawing/2014/main" id="{2E1E22D8-73AD-4C0F-B825-2A0C96576A9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a:extLst>
            <a:ext uri="{FF2B5EF4-FFF2-40B4-BE49-F238E27FC236}">
              <a16:creationId xmlns:a16="http://schemas.microsoft.com/office/drawing/2014/main" id="{BB891C49-BDB1-4F25-B310-D099BEC6ACF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a:extLst>
            <a:ext uri="{FF2B5EF4-FFF2-40B4-BE49-F238E27FC236}">
              <a16:creationId xmlns:a16="http://schemas.microsoft.com/office/drawing/2014/main" id="{08D64CB7-C7E3-4042-81B9-30A3BA7AC8D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a:extLst>
            <a:ext uri="{FF2B5EF4-FFF2-40B4-BE49-F238E27FC236}">
              <a16:creationId xmlns:a16="http://schemas.microsoft.com/office/drawing/2014/main" id="{338C4D8D-E35A-470A-8840-7808D9919A5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a:extLst>
            <a:ext uri="{FF2B5EF4-FFF2-40B4-BE49-F238E27FC236}">
              <a16:creationId xmlns:a16="http://schemas.microsoft.com/office/drawing/2014/main" id="{1099BA7F-9D38-4F27-8614-6BABE410AB2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a:extLst>
            <a:ext uri="{FF2B5EF4-FFF2-40B4-BE49-F238E27FC236}">
              <a16:creationId xmlns:a16="http://schemas.microsoft.com/office/drawing/2014/main" id="{33ED7250-E4C6-4695-AE61-D485A582302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a:extLst>
            <a:ext uri="{FF2B5EF4-FFF2-40B4-BE49-F238E27FC236}">
              <a16:creationId xmlns:a16="http://schemas.microsoft.com/office/drawing/2014/main" id="{D8DE5BF4-DFA2-48B9-AE14-677D599F78E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a:extLst>
            <a:ext uri="{FF2B5EF4-FFF2-40B4-BE49-F238E27FC236}">
              <a16:creationId xmlns:a16="http://schemas.microsoft.com/office/drawing/2014/main" id="{4C1D9325-BCF5-4001-AD45-1D86A6036E3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a:extLst>
            <a:ext uri="{FF2B5EF4-FFF2-40B4-BE49-F238E27FC236}">
              <a16:creationId xmlns:a16="http://schemas.microsoft.com/office/drawing/2014/main" id="{8E7BB354-25EF-495C-8490-2A594C17227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a:extLst>
            <a:ext uri="{FF2B5EF4-FFF2-40B4-BE49-F238E27FC236}">
              <a16:creationId xmlns:a16="http://schemas.microsoft.com/office/drawing/2014/main" id="{3B803AB8-D0E5-49AE-8F5D-8DC985A1F46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a:extLst>
            <a:ext uri="{FF2B5EF4-FFF2-40B4-BE49-F238E27FC236}">
              <a16:creationId xmlns:a16="http://schemas.microsoft.com/office/drawing/2014/main" id="{370001D9-ABE9-4374-95F5-88837B60049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a:extLst>
            <a:ext uri="{FF2B5EF4-FFF2-40B4-BE49-F238E27FC236}">
              <a16:creationId xmlns:a16="http://schemas.microsoft.com/office/drawing/2014/main" id="{96894E4F-7FD4-419A-8664-E2BE846D89E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a:extLst>
            <a:ext uri="{FF2B5EF4-FFF2-40B4-BE49-F238E27FC236}">
              <a16:creationId xmlns:a16="http://schemas.microsoft.com/office/drawing/2014/main" id="{6874CAF9-1689-4684-93A6-C0438986B40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a:extLst>
            <a:ext uri="{FF2B5EF4-FFF2-40B4-BE49-F238E27FC236}">
              <a16:creationId xmlns:a16="http://schemas.microsoft.com/office/drawing/2014/main" id="{E33E8329-4C9A-4868-86E3-C4EDA638322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a:extLst>
            <a:ext uri="{FF2B5EF4-FFF2-40B4-BE49-F238E27FC236}">
              <a16:creationId xmlns:a16="http://schemas.microsoft.com/office/drawing/2014/main" id="{CC99898C-B18A-42AF-9D3F-CCF383E88A8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a:extLst>
            <a:ext uri="{FF2B5EF4-FFF2-40B4-BE49-F238E27FC236}">
              <a16:creationId xmlns:a16="http://schemas.microsoft.com/office/drawing/2014/main" id="{4FF9E7B3-92E2-4244-8FDD-AF9319BDE69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a:extLst>
            <a:ext uri="{FF2B5EF4-FFF2-40B4-BE49-F238E27FC236}">
              <a16:creationId xmlns:a16="http://schemas.microsoft.com/office/drawing/2014/main" id="{42905DF9-169D-4D14-94BD-539F297DE54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a:extLst>
            <a:ext uri="{FF2B5EF4-FFF2-40B4-BE49-F238E27FC236}">
              <a16:creationId xmlns:a16="http://schemas.microsoft.com/office/drawing/2014/main" id="{7849248D-C0F5-4195-A864-6C00BE3BFC4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a:extLst>
            <a:ext uri="{FF2B5EF4-FFF2-40B4-BE49-F238E27FC236}">
              <a16:creationId xmlns:a16="http://schemas.microsoft.com/office/drawing/2014/main" id="{90231056-7500-4140-89A0-A72AA2F5684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id="{D0FA103C-F708-4F02-BE44-7AD18328D10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a:extLst>
            <a:ext uri="{FF2B5EF4-FFF2-40B4-BE49-F238E27FC236}">
              <a16:creationId xmlns:a16="http://schemas.microsoft.com/office/drawing/2014/main" id="{1FD71069-B835-45F7-93AC-7CEDF14F9C8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a:extLst>
            <a:ext uri="{FF2B5EF4-FFF2-40B4-BE49-F238E27FC236}">
              <a16:creationId xmlns:a16="http://schemas.microsoft.com/office/drawing/2014/main" id="{70464EB4-4ED4-4A4E-BFD0-B3F3C4D945A9}"/>
            </a:ext>
          </a:extLst>
        </xdr:cNvPr>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a:extLst>
            <a:ext uri="{FF2B5EF4-FFF2-40B4-BE49-F238E27FC236}">
              <a16:creationId xmlns:a16="http://schemas.microsoft.com/office/drawing/2014/main" id="{67F29AFA-4F58-4740-96DA-6B89D483DDE6}"/>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a:extLst>
            <a:ext uri="{FF2B5EF4-FFF2-40B4-BE49-F238E27FC236}">
              <a16:creationId xmlns:a16="http://schemas.microsoft.com/office/drawing/2014/main" id="{A7AADAD4-BB65-43E3-8FF1-A0716737DC7C}"/>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a:extLst>
            <a:ext uri="{FF2B5EF4-FFF2-40B4-BE49-F238E27FC236}">
              <a16:creationId xmlns:a16="http://schemas.microsoft.com/office/drawing/2014/main" id="{2FAAA276-76D7-4C54-84E3-7E01E6ED0271}"/>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a:extLst>
            <a:ext uri="{FF2B5EF4-FFF2-40B4-BE49-F238E27FC236}">
              <a16:creationId xmlns:a16="http://schemas.microsoft.com/office/drawing/2014/main" id="{4781DB0B-3721-47D5-84CD-94323B8E06BA}"/>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91" name="【認定こども園・幼稚園・保育所】&#10;一人当たり面積平均値テキスト">
          <a:extLst>
            <a:ext uri="{FF2B5EF4-FFF2-40B4-BE49-F238E27FC236}">
              <a16:creationId xmlns:a16="http://schemas.microsoft.com/office/drawing/2014/main" id="{2649E7F3-D121-4BC7-86D5-0DC4CE207B7A}"/>
            </a:ext>
          </a:extLst>
        </xdr:cNvPr>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a:extLst>
            <a:ext uri="{FF2B5EF4-FFF2-40B4-BE49-F238E27FC236}">
              <a16:creationId xmlns:a16="http://schemas.microsoft.com/office/drawing/2014/main" id="{32A29D10-ABDE-4CBD-AE69-29779E855777}"/>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a:extLst>
            <a:ext uri="{FF2B5EF4-FFF2-40B4-BE49-F238E27FC236}">
              <a16:creationId xmlns:a16="http://schemas.microsoft.com/office/drawing/2014/main" id="{4B918D0C-DE57-4305-A4FA-C04432C660C9}"/>
            </a:ext>
          </a:extLst>
        </xdr:cNvPr>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4" name="フローチャート: 判断 393">
          <a:extLst>
            <a:ext uri="{FF2B5EF4-FFF2-40B4-BE49-F238E27FC236}">
              <a16:creationId xmlns:a16="http://schemas.microsoft.com/office/drawing/2014/main" id="{CB2BB959-DCEF-430D-A4B5-4B9B9804FFB4}"/>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F51B95CC-52E9-45D1-9066-10A9087D740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A3F78909-7B6C-4B96-91F7-7926B1FEF4A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FBEE08D2-C153-48CE-86C1-9347FF5BDD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7C330127-6064-4E21-BC78-11C2F27B777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3E57583B-2A4B-4D9B-B02C-9B0863E98E2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110490</xdr:rowOff>
    </xdr:from>
    <xdr:to>
      <xdr:col>112</xdr:col>
      <xdr:colOff>38100</xdr:colOff>
      <xdr:row>40</xdr:row>
      <xdr:rowOff>40640</xdr:rowOff>
    </xdr:to>
    <xdr:sp macro="" textlink="">
      <xdr:nvSpPr>
        <xdr:cNvPr id="400" name="楕円 399">
          <a:extLst>
            <a:ext uri="{FF2B5EF4-FFF2-40B4-BE49-F238E27FC236}">
              <a16:creationId xmlns:a16="http://schemas.microsoft.com/office/drawing/2014/main" id="{BD520ECD-3B9F-4545-B51A-C85494DCD474}"/>
            </a:ext>
          </a:extLst>
        </xdr:cNvPr>
        <xdr:cNvSpPr/>
      </xdr:nvSpPr>
      <xdr:spPr>
        <a:xfrm>
          <a:off x="212725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129540</xdr:rowOff>
    </xdr:from>
    <xdr:to>
      <xdr:col>107</xdr:col>
      <xdr:colOff>101600</xdr:colOff>
      <xdr:row>40</xdr:row>
      <xdr:rowOff>59690</xdr:rowOff>
    </xdr:to>
    <xdr:sp macro="" textlink="">
      <xdr:nvSpPr>
        <xdr:cNvPr id="401" name="楕円 400">
          <a:extLst>
            <a:ext uri="{FF2B5EF4-FFF2-40B4-BE49-F238E27FC236}">
              <a16:creationId xmlns:a16="http://schemas.microsoft.com/office/drawing/2014/main" id="{B683F179-49B0-41B4-B1D0-506D97738B56}"/>
            </a:ext>
          </a:extLst>
        </xdr:cNvPr>
        <xdr:cNvSpPr/>
      </xdr:nvSpPr>
      <xdr:spPr>
        <a:xfrm>
          <a:off x="20383500" y="68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161290</xdr:rowOff>
    </xdr:from>
    <xdr:to>
      <xdr:col>111</xdr:col>
      <xdr:colOff>177800</xdr:colOff>
      <xdr:row>40</xdr:row>
      <xdr:rowOff>8890</xdr:rowOff>
    </xdr:to>
    <xdr:cxnSp macro="">
      <xdr:nvCxnSpPr>
        <xdr:cNvPr id="402" name="直線コネクタ 401">
          <a:extLst>
            <a:ext uri="{FF2B5EF4-FFF2-40B4-BE49-F238E27FC236}">
              <a16:creationId xmlns:a16="http://schemas.microsoft.com/office/drawing/2014/main" id="{D70DD821-D9BE-438B-B870-9A1E5D7763FC}"/>
            </a:ext>
          </a:extLst>
        </xdr:cNvPr>
        <xdr:cNvCxnSpPr/>
      </xdr:nvCxnSpPr>
      <xdr:spPr>
        <a:xfrm flipV="1">
          <a:off x="20434300" y="68478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C0959551-6E67-4940-BA86-8E8A6B3611DC}"/>
            </a:ext>
          </a:extLst>
        </xdr:cNvPr>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6076CB84-DA82-4A5C-B39B-3B42E6977EEC}"/>
            </a:ext>
          </a:extLst>
        </xdr:cNvPr>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31767</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94B0C797-B8AE-4A2D-B765-083580A62215}"/>
            </a:ext>
          </a:extLst>
        </xdr:cNvPr>
        <xdr:cNvSpPr txBox="1"/>
      </xdr:nvSpPr>
      <xdr:spPr>
        <a:xfrm>
          <a:off x="21075727"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50817</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027F3F10-BD7F-4B2D-B087-C3A626E07C53}"/>
            </a:ext>
          </a:extLst>
        </xdr:cNvPr>
        <xdr:cNvSpPr txBox="1"/>
      </xdr:nvSpPr>
      <xdr:spPr>
        <a:xfrm>
          <a:off x="20199427" y="69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870E2259-05A2-42ED-91CB-387B865028A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F056922B-62AF-4C08-A93C-C6A3F82DA8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88F02C2D-A114-4853-819A-4E6B1EB01A6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6FCE6657-D17A-456F-9A73-0806A4C0F6C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3B8B8FD8-FEEF-4863-97D5-41EE6F3A2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609953D5-1D87-4398-ACB6-C623FA70B3D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D8663AE7-78F7-48F7-A5D3-8D7BE123866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F8D9CA1F-1DC7-48A8-BCB0-BFA9B54111C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7CCE3908-FEE6-4645-A0BB-FF51CF28BE1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84DF3724-998B-43E5-B88E-9B953EFFB28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a:extLst>
            <a:ext uri="{FF2B5EF4-FFF2-40B4-BE49-F238E27FC236}">
              <a16:creationId xmlns:a16="http://schemas.microsoft.com/office/drawing/2014/main" id="{AB14604A-6734-4B53-B32A-66543D3DF56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F2939025-9904-4440-852B-9D370DA04D9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a:extLst>
            <a:ext uri="{FF2B5EF4-FFF2-40B4-BE49-F238E27FC236}">
              <a16:creationId xmlns:a16="http://schemas.microsoft.com/office/drawing/2014/main" id="{FB04F44C-0D2F-4CCA-B196-939472A2A49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067D370F-C66D-42AC-AD6C-22565961DD3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id="{896F4EB4-BA91-410B-9C04-240C3AE3C15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2370EF36-6A41-4084-862A-E3105C43353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id="{E8B8CE3D-25B2-4A5B-B114-01B099F7B46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4FFE69C1-908A-45BF-8D03-22567ADC8D2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id="{617C4A64-25DC-440C-AE4E-6A63FD97D8D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3EE4BB94-B1B6-4117-9F51-FC280478E5A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a:extLst>
            <a:ext uri="{FF2B5EF4-FFF2-40B4-BE49-F238E27FC236}">
              <a16:creationId xmlns:a16="http://schemas.microsoft.com/office/drawing/2014/main" id="{BDE1FE8F-D410-48C7-8908-B5AB6C38783E}"/>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62A51EC8-66F4-4F6C-96E4-EB4779BFE6A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a:extLst>
            <a:ext uri="{FF2B5EF4-FFF2-40B4-BE49-F238E27FC236}">
              <a16:creationId xmlns:a16="http://schemas.microsoft.com/office/drawing/2014/main" id="{1271BC12-9015-4871-8CC3-434A8993991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F222E38B-3C64-49C6-8FC9-6D284B69CD9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a:extLst>
            <a:ext uri="{FF2B5EF4-FFF2-40B4-BE49-F238E27FC236}">
              <a16:creationId xmlns:a16="http://schemas.microsoft.com/office/drawing/2014/main" id="{15A728F9-79F7-4474-BCA0-4B08A7189FE6}"/>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a:extLst>
            <a:ext uri="{FF2B5EF4-FFF2-40B4-BE49-F238E27FC236}">
              <a16:creationId xmlns:a16="http://schemas.microsoft.com/office/drawing/2014/main" id="{02C997B2-F490-467A-A7E5-311598164116}"/>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a:extLst>
            <a:ext uri="{FF2B5EF4-FFF2-40B4-BE49-F238E27FC236}">
              <a16:creationId xmlns:a16="http://schemas.microsoft.com/office/drawing/2014/main" id="{1220C63E-67B8-4973-BB79-AC01096FD2A7}"/>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825FAA4A-D17E-4453-B8B9-1A3296DBDEA9}"/>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a:extLst>
            <a:ext uri="{FF2B5EF4-FFF2-40B4-BE49-F238E27FC236}">
              <a16:creationId xmlns:a16="http://schemas.microsoft.com/office/drawing/2014/main" id="{E148F716-E561-4ACB-B228-190E200CB8E4}"/>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81DC5581-01DA-4C24-BAD4-77F04AF8E629}"/>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a:extLst>
            <a:ext uri="{FF2B5EF4-FFF2-40B4-BE49-F238E27FC236}">
              <a16:creationId xmlns:a16="http://schemas.microsoft.com/office/drawing/2014/main" id="{B59B9E63-44A4-4080-A222-A4D5889652EC}"/>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a:extLst>
            <a:ext uri="{FF2B5EF4-FFF2-40B4-BE49-F238E27FC236}">
              <a16:creationId xmlns:a16="http://schemas.microsoft.com/office/drawing/2014/main" id="{A21D29E4-D32E-491B-B127-57A5990C56C2}"/>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9" name="フローチャート: 判断 438">
          <a:extLst>
            <a:ext uri="{FF2B5EF4-FFF2-40B4-BE49-F238E27FC236}">
              <a16:creationId xmlns:a16="http://schemas.microsoft.com/office/drawing/2014/main" id="{AEB395C8-3430-40C8-9EEE-2123AEB37C35}"/>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16D29B70-0AB1-4DA6-A5C4-AB7A69CFEEA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860EF1C8-BE90-4775-95AA-A897031896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2E53492A-B1D4-47AA-9BC8-4E58A23AF71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CA7B537F-6458-4EC2-B197-7B4E2CB61FA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AD9E419-E03C-416A-B5B3-D416EE93FE9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50165</xdr:rowOff>
    </xdr:from>
    <xdr:to>
      <xdr:col>81</xdr:col>
      <xdr:colOff>101600</xdr:colOff>
      <xdr:row>58</xdr:row>
      <xdr:rowOff>151765</xdr:rowOff>
    </xdr:to>
    <xdr:sp macro="" textlink="">
      <xdr:nvSpPr>
        <xdr:cNvPr id="445" name="楕円 444">
          <a:extLst>
            <a:ext uri="{FF2B5EF4-FFF2-40B4-BE49-F238E27FC236}">
              <a16:creationId xmlns:a16="http://schemas.microsoft.com/office/drawing/2014/main" id="{1A594B84-30FA-49A8-B0CF-D14005F2BECF}"/>
            </a:ext>
          </a:extLst>
        </xdr:cNvPr>
        <xdr:cNvSpPr/>
      </xdr:nvSpPr>
      <xdr:spPr>
        <a:xfrm>
          <a:off x="15430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446" name="楕円 445">
          <a:extLst>
            <a:ext uri="{FF2B5EF4-FFF2-40B4-BE49-F238E27FC236}">
              <a16:creationId xmlns:a16="http://schemas.microsoft.com/office/drawing/2014/main" id="{8222ABA2-4271-407A-AB74-0B371638A0BB}"/>
            </a:ext>
          </a:extLst>
        </xdr:cNvPr>
        <xdr:cNvSpPr/>
      </xdr:nvSpPr>
      <xdr:spPr>
        <a:xfrm>
          <a:off x="14541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100965</xdr:rowOff>
    </xdr:from>
    <xdr:to>
      <xdr:col>81</xdr:col>
      <xdr:colOff>50800</xdr:colOff>
      <xdr:row>58</xdr:row>
      <xdr:rowOff>146685</xdr:rowOff>
    </xdr:to>
    <xdr:cxnSp macro="">
      <xdr:nvCxnSpPr>
        <xdr:cNvPr id="447" name="直線コネクタ 446">
          <a:extLst>
            <a:ext uri="{FF2B5EF4-FFF2-40B4-BE49-F238E27FC236}">
              <a16:creationId xmlns:a16="http://schemas.microsoft.com/office/drawing/2014/main" id="{8DFBDCC8-B549-4C46-A15A-4977747F2AA9}"/>
            </a:ext>
          </a:extLst>
        </xdr:cNvPr>
        <xdr:cNvCxnSpPr/>
      </xdr:nvCxnSpPr>
      <xdr:spPr>
        <a:xfrm flipV="1">
          <a:off x="14592300" y="100450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48" name="n_1aveValue【学校施設】&#10;有形固定資産減価償却率">
          <a:extLst>
            <a:ext uri="{FF2B5EF4-FFF2-40B4-BE49-F238E27FC236}">
              <a16:creationId xmlns:a16="http://schemas.microsoft.com/office/drawing/2014/main" id="{D5B5D119-DDD7-4449-B3E3-0AEE35F83306}"/>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49" name="n_2aveValue【学校施設】&#10;有形固定資産減価償却率">
          <a:extLst>
            <a:ext uri="{FF2B5EF4-FFF2-40B4-BE49-F238E27FC236}">
              <a16:creationId xmlns:a16="http://schemas.microsoft.com/office/drawing/2014/main" id="{D007EA11-8A9C-419C-BC7D-031E3BC3D2FF}"/>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168292</xdr:rowOff>
    </xdr:from>
    <xdr:ext cx="405111" cy="259045"/>
    <xdr:sp macro="" textlink="">
      <xdr:nvSpPr>
        <xdr:cNvPr id="450" name="n_1mainValue【学校施設】&#10;有形固定資産減価償却率">
          <a:extLst>
            <a:ext uri="{FF2B5EF4-FFF2-40B4-BE49-F238E27FC236}">
              <a16:creationId xmlns:a16="http://schemas.microsoft.com/office/drawing/2014/main" id="{206FCAA2-B35B-413D-BC7C-8B7306E37709}"/>
            </a:ext>
          </a:extLst>
        </xdr:cNvPr>
        <xdr:cNvSpPr txBox="1"/>
      </xdr:nvSpPr>
      <xdr:spPr>
        <a:xfrm>
          <a:off x="152660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451" name="n_2mainValue【学校施設】&#10;有形固定資産減価償却率">
          <a:extLst>
            <a:ext uri="{FF2B5EF4-FFF2-40B4-BE49-F238E27FC236}">
              <a16:creationId xmlns:a16="http://schemas.microsoft.com/office/drawing/2014/main" id="{8D2DE34A-CD01-496D-B5A1-9D58CE2C793A}"/>
            </a:ext>
          </a:extLst>
        </xdr:cNvPr>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a:extLst>
            <a:ext uri="{FF2B5EF4-FFF2-40B4-BE49-F238E27FC236}">
              <a16:creationId xmlns:a16="http://schemas.microsoft.com/office/drawing/2014/main" id="{ECE1FF23-E2CC-4AD0-A212-D824951219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a:extLst>
            <a:ext uri="{FF2B5EF4-FFF2-40B4-BE49-F238E27FC236}">
              <a16:creationId xmlns:a16="http://schemas.microsoft.com/office/drawing/2014/main" id="{B30F129D-25E9-453F-8E8D-BF36800563B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a:extLst>
            <a:ext uri="{FF2B5EF4-FFF2-40B4-BE49-F238E27FC236}">
              <a16:creationId xmlns:a16="http://schemas.microsoft.com/office/drawing/2014/main" id="{A7F4CB9B-1757-4265-AFB6-93047B08A67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a:extLst>
            <a:ext uri="{FF2B5EF4-FFF2-40B4-BE49-F238E27FC236}">
              <a16:creationId xmlns:a16="http://schemas.microsoft.com/office/drawing/2014/main" id="{F997FCE2-AB1C-46F4-A94D-FA46EBB1B55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a:extLst>
            <a:ext uri="{FF2B5EF4-FFF2-40B4-BE49-F238E27FC236}">
              <a16:creationId xmlns:a16="http://schemas.microsoft.com/office/drawing/2014/main" id="{223CDC8E-485E-4694-A370-2B4BE4FCA48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a:extLst>
            <a:ext uri="{FF2B5EF4-FFF2-40B4-BE49-F238E27FC236}">
              <a16:creationId xmlns:a16="http://schemas.microsoft.com/office/drawing/2014/main" id="{4C704061-3DFD-438C-BB49-45F47329E7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a:extLst>
            <a:ext uri="{FF2B5EF4-FFF2-40B4-BE49-F238E27FC236}">
              <a16:creationId xmlns:a16="http://schemas.microsoft.com/office/drawing/2014/main" id="{8085039E-F4A4-4A9B-993F-5516371E9B9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a:extLst>
            <a:ext uri="{FF2B5EF4-FFF2-40B4-BE49-F238E27FC236}">
              <a16:creationId xmlns:a16="http://schemas.microsoft.com/office/drawing/2014/main" id="{8F64A01A-71CB-4E7E-908D-D4965722B82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a:extLst>
            <a:ext uri="{FF2B5EF4-FFF2-40B4-BE49-F238E27FC236}">
              <a16:creationId xmlns:a16="http://schemas.microsoft.com/office/drawing/2014/main" id="{45ED288F-9B23-4AEC-92AB-BD5007DECF4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a:extLst>
            <a:ext uri="{FF2B5EF4-FFF2-40B4-BE49-F238E27FC236}">
              <a16:creationId xmlns:a16="http://schemas.microsoft.com/office/drawing/2014/main" id="{B4088855-1574-49D1-A0CA-A11139D2FE0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a:extLst>
            <a:ext uri="{FF2B5EF4-FFF2-40B4-BE49-F238E27FC236}">
              <a16:creationId xmlns:a16="http://schemas.microsoft.com/office/drawing/2014/main" id="{F9843E1D-747D-432D-88AD-2BCDC997636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a:extLst>
            <a:ext uri="{FF2B5EF4-FFF2-40B4-BE49-F238E27FC236}">
              <a16:creationId xmlns:a16="http://schemas.microsoft.com/office/drawing/2014/main" id="{AC071474-D778-4A7A-A893-A8DB74C6356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a:extLst>
            <a:ext uri="{FF2B5EF4-FFF2-40B4-BE49-F238E27FC236}">
              <a16:creationId xmlns:a16="http://schemas.microsoft.com/office/drawing/2014/main" id="{B85BBEBF-D03F-4AF7-8BF4-C19B83B711C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a:extLst>
            <a:ext uri="{FF2B5EF4-FFF2-40B4-BE49-F238E27FC236}">
              <a16:creationId xmlns:a16="http://schemas.microsoft.com/office/drawing/2014/main" id="{9499B3E4-E64B-4BD5-8E76-26C2B914A1B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a:extLst>
            <a:ext uri="{FF2B5EF4-FFF2-40B4-BE49-F238E27FC236}">
              <a16:creationId xmlns:a16="http://schemas.microsoft.com/office/drawing/2014/main" id="{43F4BEAB-E628-44F7-ABFD-37B0E0BDEEC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a:extLst>
            <a:ext uri="{FF2B5EF4-FFF2-40B4-BE49-F238E27FC236}">
              <a16:creationId xmlns:a16="http://schemas.microsoft.com/office/drawing/2014/main" id="{10A17663-74CB-4003-A863-A774DCB3B634}"/>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a:extLst>
            <a:ext uri="{FF2B5EF4-FFF2-40B4-BE49-F238E27FC236}">
              <a16:creationId xmlns:a16="http://schemas.microsoft.com/office/drawing/2014/main" id="{F666EB58-8204-4337-8EDE-A40A381C622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a:extLst>
            <a:ext uri="{FF2B5EF4-FFF2-40B4-BE49-F238E27FC236}">
              <a16:creationId xmlns:a16="http://schemas.microsoft.com/office/drawing/2014/main" id="{FB345A5E-BB33-42AD-818B-EDCC7522C54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a:extLst>
            <a:ext uri="{FF2B5EF4-FFF2-40B4-BE49-F238E27FC236}">
              <a16:creationId xmlns:a16="http://schemas.microsoft.com/office/drawing/2014/main" id="{4BCE211F-8616-4D74-B1F3-C9CACD14194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a:extLst>
            <a:ext uri="{FF2B5EF4-FFF2-40B4-BE49-F238E27FC236}">
              <a16:creationId xmlns:a16="http://schemas.microsoft.com/office/drawing/2014/main" id="{43BA12A1-7D97-4B1C-AE86-A4E747A9B178}"/>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a:extLst>
            <a:ext uri="{FF2B5EF4-FFF2-40B4-BE49-F238E27FC236}">
              <a16:creationId xmlns:a16="http://schemas.microsoft.com/office/drawing/2014/main" id="{F820AC37-2026-42DE-9EF4-E7D3F000772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a:extLst>
            <a:ext uri="{FF2B5EF4-FFF2-40B4-BE49-F238E27FC236}">
              <a16:creationId xmlns:a16="http://schemas.microsoft.com/office/drawing/2014/main" id="{CF8449E7-B742-47E7-B7B9-1C51C821AC2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a:extLst>
            <a:ext uri="{FF2B5EF4-FFF2-40B4-BE49-F238E27FC236}">
              <a16:creationId xmlns:a16="http://schemas.microsoft.com/office/drawing/2014/main" id="{93293B1C-5E70-4755-BE1C-70AC3F4B240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a:extLst>
            <a:ext uri="{FF2B5EF4-FFF2-40B4-BE49-F238E27FC236}">
              <a16:creationId xmlns:a16="http://schemas.microsoft.com/office/drawing/2014/main" id="{CD5361B3-EA8F-4B65-94D6-3A7B0F8A1548}"/>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a:extLst>
            <a:ext uri="{FF2B5EF4-FFF2-40B4-BE49-F238E27FC236}">
              <a16:creationId xmlns:a16="http://schemas.microsoft.com/office/drawing/2014/main" id="{D0B01D5E-0ACF-492C-BE38-C6FFD71F0E0F}"/>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a:extLst>
            <a:ext uri="{FF2B5EF4-FFF2-40B4-BE49-F238E27FC236}">
              <a16:creationId xmlns:a16="http://schemas.microsoft.com/office/drawing/2014/main" id="{0E2FC351-A9F0-4430-A84C-3BD7AD6424F8}"/>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a:extLst>
            <a:ext uri="{FF2B5EF4-FFF2-40B4-BE49-F238E27FC236}">
              <a16:creationId xmlns:a16="http://schemas.microsoft.com/office/drawing/2014/main" id="{3F6BE3D2-5367-4A18-845C-0AD86CAA3C56}"/>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a:extLst>
            <a:ext uri="{FF2B5EF4-FFF2-40B4-BE49-F238E27FC236}">
              <a16:creationId xmlns:a16="http://schemas.microsoft.com/office/drawing/2014/main" id="{4BD0B8E1-ED15-485F-892B-F0CEFB3B5A8F}"/>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80" name="【学校施設】&#10;一人当たり面積平均値テキスト">
          <a:extLst>
            <a:ext uri="{FF2B5EF4-FFF2-40B4-BE49-F238E27FC236}">
              <a16:creationId xmlns:a16="http://schemas.microsoft.com/office/drawing/2014/main" id="{CF9A1079-6085-4F4D-875A-A8E4653045F1}"/>
            </a:ext>
          </a:extLst>
        </xdr:cNvPr>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a:extLst>
            <a:ext uri="{FF2B5EF4-FFF2-40B4-BE49-F238E27FC236}">
              <a16:creationId xmlns:a16="http://schemas.microsoft.com/office/drawing/2014/main" id="{AA82A543-DF3C-4588-92EA-78E5B3113CA5}"/>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a:extLst>
            <a:ext uri="{FF2B5EF4-FFF2-40B4-BE49-F238E27FC236}">
              <a16:creationId xmlns:a16="http://schemas.microsoft.com/office/drawing/2014/main" id="{BD9F8057-3078-4116-A6D0-0B0970537FBA}"/>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3" name="フローチャート: 判断 482">
          <a:extLst>
            <a:ext uri="{FF2B5EF4-FFF2-40B4-BE49-F238E27FC236}">
              <a16:creationId xmlns:a16="http://schemas.microsoft.com/office/drawing/2014/main" id="{EC0D6C7A-3B81-44CA-B864-EEA431F1BB58}"/>
            </a:ext>
          </a:extLst>
        </xdr:cNvPr>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BC1BCB46-3158-4FAD-A64A-AEC54D96D05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AEA32DA5-1371-40F9-88CF-A79F9AE3678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B0138A03-B03A-4E3B-B588-2281B86086F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1C167478-FF0E-4AD7-B239-E1DF50A5BDC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40A20847-D460-4020-9B6C-DE2A0A51361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93752</xdr:rowOff>
    </xdr:from>
    <xdr:to>
      <xdr:col>112</xdr:col>
      <xdr:colOff>38100</xdr:colOff>
      <xdr:row>63</xdr:row>
      <xdr:rowOff>23902</xdr:rowOff>
    </xdr:to>
    <xdr:sp macro="" textlink="">
      <xdr:nvSpPr>
        <xdr:cNvPr id="489" name="楕円 488">
          <a:extLst>
            <a:ext uri="{FF2B5EF4-FFF2-40B4-BE49-F238E27FC236}">
              <a16:creationId xmlns:a16="http://schemas.microsoft.com/office/drawing/2014/main" id="{5F5BDBDA-8694-416F-BB7C-2096926AF309}"/>
            </a:ext>
          </a:extLst>
        </xdr:cNvPr>
        <xdr:cNvSpPr/>
      </xdr:nvSpPr>
      <xdr:spPr>
        <a:xfrm>
          <a:off x="21272500" y="107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490" name="楕円 489">
          <a:extLst>
            <a:ext uri="{FF2B5EF4-FFF2-40B4-BE49-F238E27FC236}">
              <a16:creationId xmlns:a16="http://schemas.microsoft.com/office/drawing/2014/main" id="{261D3186-CA83-4ECF-8CD9-098478C9E58F}"/>
            </a:ext>
          </a:extLst>
        </xdr:cNvPr>
        <xdr:cNvSpPr/>
      </xdr:nvSpPr>
      <xdr:spPr>
        <a:xfrm>
          <a:off x="20383500" y="107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144552</xdr:rowOff>
    </xdr:from>
    <xdr:to>
      <xdr:col>111</xdr:col>
      <xdr:colOff>177800</xdr:colOff>
      <xdr:row>62</xdr:row>
      <xdr:rowOff>157962</xdr:rowOff>
    </xdr:to>
    <xdr:cxnSp macro="">
      <xdr:nvCxnSpPr>
        <xdr:cNvPr id="491" name="直線コネクタ 490">
          <a:extLst>
            <a:ext uri="{FF2B5EF4-FFF2-40B4-BE49-F238E27FC236}">
              <a16:creationId xmlns:a16="http://schemas.microsoft.com/office/drawing/2014/main" id="{FE66675B-2942-4DA3-99A3-268B97DBC39B}"/>
            </a:ext>
          </a:extLst>
        </xdr:cNvPr>
        <xdr:cNvCxnSpPr/>
      </xdr:nvCxnSpPr>
      <xdr:spPr>
        <a:xfrm flipV="1">
          <a:off x="20434300" y="10774452"/>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92" name="n_1aveValue【学校施設】&#10;一人当たり面積">
          <a:extLst>
            <a:ext uri="{FF2B5EF4-FFF2-40B4-BE49-F238E27FC236}">
              <a16:creationId xmlns:a16="http://schemas.microsoft.com/office/drawing/2014/main" id="{5F8F6973-2FAC-4B9C-B1AE-CFEA563DC374}"/>
            </a:ext>
          </a:extLst>
        </xdr:cNvPr>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93" name="n_2aveValue【学校施設】&#10;一人当たり面積">
          <a:extLst>
            <a:ext uri="{FF2B5EF4-FFF2-40B4-BE49-F238E27FC236}">
              <a16:creationId xmlns:a16="http://schemas.microsoft.com/office/drawing/2014/main" id="{01E6D917-450A-47C2-8C0A-15D3DE286326}"/>
            </a:ext>
          </a:extLst>
        </xdr:cNvPr>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15029</xdr:rowOff>
    </xdr:from>
    <xdr:ext cx="469744" cy="259045"/>
    <xdr:sp macro="" textlink="">
      <xdr:nvSpPr>
        <xdr:cNvPr id="494" name="n_1mainValue【学校施設】&#10;一人当たり面積">
          <a:extLst>
            <a:ext uri="{FF2B5EF4-FFF2-40B4-BE49-F238E27FC236}">
              <a16:creationId xmlns:a16="http://schemas.microsoft.com/office/drawing/2014/main" id="{3663918F-5B06-4061-A6EB-2DF524E56F3F}"/>
            </a:ext>
          </a:extLst>
        </xdr:cNvPr>
        <xdr:cNvSpPr txBox="1"/>
      </xdr:nvSpPr>
      <xdr:spPr>
        <a:xfrm>
          <a:off x="21075727" y="108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28439</xdr:rowOff>
    </xdr:from>
    <xdr:ext cx="469744" cy="259045"/>
    <xdr:sp macro="" textlink="">
      <xdr:nvSpPr>
        <xdr:cNvPr id="495" name="n_2mainValue【学校施設】&#10;一人当たり面積">
          <a:extLst>
            <a:ext uri="{FF2B5EF4-FFF2-40B4-BE49-F238E27FC236}">
              <a16:creationId xmlns:a16="http://schemas.microsoft.com/office/drawing/2014/main" id="{961BEA3A-E58F-4C21-9987-D8B96F4AFF05}"/>
            </a:ext>
          </a:extLst>
        </xdr:cNvPr>
        <xdr:cNvSpPr txBox="1"/>
      </xdr:nvSpPr>
      <xdr:spPr>
        <a:xfrm>
          <a:off x="20199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id="{73405F78-4A93-4982-878A-46540375E79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id="{EA99812B-7171-489E-9AED-6ABE21A32D6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id="{4F538D68-0BCA-4739-91AB-F8BCFB54599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id="{9DE28BB6-8194-448E-AC9C-F3FCEC43EBB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id="{2CCC3302-6575-4075-9A3D-04C6DF48BE4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id="{F4B48310-E6ED-4397-B066-9C6B475F596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id="{FA4FFFF8-4EFB-4444-95D0-5F27DEF1DA1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id="{79EC2103-B5E2-4F98-A70D-6668D73871D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a:extLst>
            <a:ext uri="{FF2B5EF4-FFF2-40B4-BE49-F238E27FC236}">
              <a16:creationId xmlns:a16="http://schemas.microsoft.com/office/drawing/2014/main" id="{6B232EE6-27C2-498E-A29A-CCDA3F7F67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a:extLst>
            <a:ext uri="{FF2B5EF4-FFF2-40B4-BE49-F238E27FC236}">
              <a16:creationId xmlns:a16="http://schemas.microsoft.com/office/drawing/2014/main" id="{E86A15E0-5E10-4F20-878B-63B44632B59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a:extLst>
            <a:ext uri="{FF2B5EF4-FFF2-40B4-BE49-F238E27FC236}">
              <a16:creationId xmlns:a16="http://schemas.microsoft.com/office/drawing/2014/main" id="{5D6505DE-A0EF-4C96-B46F-4F53988A185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a:extLst>
            <a:ext uri="{FF2B5EF4-FFF2-40B4-BE49-F238E27FC236}">
              <a16:creationId xmlns:a16="http://schemas.microsoft.com/office/drawing/2014/main" id="{40BC4AED-0A03-4E05-ADFD-320FBC50CB0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a:extLst>
            <a:ext uri="{FF2B5EF4-FFF2-40B4-BE49-F238E27FC236}">
              <a16:creationId xmlns:a16="http://schemas.microsoft.com/office/drawing/2014/main" id="{845813BE-75DC-4F52-8C83-2EF2E5D96FC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a:extLst>
            <a:ext uri="{FF2B5EF4-FFF2-40B4-BE49-F238E27FC236}">
              <a16:creationId xmlns:a16="http://schemas.microsoft.com/office/drawing/2014/main" id="{7DE77FA3-E2D7-4A2A-8760-D49D4D4AAF7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a:extLst>
            <a:ext uri="{FF2B5EF4-FFF2-40B4-BE49-F238E27FC236}">
              <a16:creationId xmlns:a16="http://schemas.microsoft.com/office/drawing/2014/main" id="{8B253B0F-02A9-4EE9-B4EA-0D2AADBC8B6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a:extLst>
            <a:ext uri="{FF2B5EF4-FFF2-40B4-BE49-F238E27FC236}">
              <a16:creationId xmlns:a16="http://schemas.microsoft.com/office/drawing/2014/main" id="{591E593D-2968-4261-8E88-4214B52FE7C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a:extLst>
            <a:ext uri="{FF2B5EF4-FFF2-40B4-BE49-F238E27FC236}">
              <a16:creationId xmlns:a16="http://schemas.microsoft.com/office/drawing/2014/main" id="{6878E69D-2274-4EEA-9F67-31B5D3881E1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a:extLst>
            <a:ext uri="{FF2B5EF4-FFF2-40B4-BE49-F238E27FC236}">
              <a16:creationId xmlns:a16="http://schemas.microsoft.com/office/drawing/2014/main" id="{5EE536F1-517F-42C7-8170-BC7783F48A2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a:extLst>
            <a:ext uri="{FF2B5EF4-FFF2-40B4-BE49-F238E27FC236}">
              <a16:creationId xmlns:a16="http://schemas.microsoft.com/office/drawing/2014/main" id="{41C91A80-4A2A-4243-8490-7E5AF76628B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a:extLst>
            <a:ext uri="{FF2B5EF4-FFF2-40B4-BE49-F238E27FC236}">
              <a16:creationId xmlns:a16="http://schemas.microsoft.com/office/drawing/2014/main" id="{D516FB3B-ACFF-4476-8574-F88F5983CB2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a:extLst>
            <a:ext uri="{FF2B5EF4-FFF2-40B4-BE49-F238E27FC236}">
              <a16:creationId xmlns:a16="http://schemas.microsoft.com/office/drawing/2014/main" id="{92B6A889-4829-4147-BBAA-7B753684DC9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a:extLst>
            <a:ext uri="{FF2B5EF4-FFF2-40B4-BE49-F238E27FC236}">
              <a16:creationId xmlns:a16="http://schemas.microsoft.com/office/drawing/2014/main" id="{13BD090E-E0C1-40E3-8962-91D96FDE21A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a:extLst>
            <a:ext uri="{FF2B5EF4-FFF2-40B4-BE49-F238E27FC236}">
              <a16:creationId xmlns:a16="http://schemas.microsoft.com/office/drawing/2014/main" id="{A57E5780-C375-4610-9191-3370D42742A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a:extLst>
            <a:ext uri="{FF2B5EF4-FFF2-40B4-BE49-F238E27FC236}">
              <a16:creationId xmlns:a16="http://schemas.microsoft.com/office/drawing/2014/main" id="{C5785717-2EDB-439C-B46D-6BCD13A0523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a:extLst>
            <a:ext uri="{FF2B5EF4-FFF2-40B4-BE49-F238E27FC236}">
              <a16:creationId xmlns:a16="http://schemas.microsoft.com/office/drawing/2014/main" id="{2D2A9449-E81A-4AF4-A47C-6A220339B7F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a:extLst>
            <a:ext uri="{FF2B5EF4-FFF2-40B4-BE49-F238E27FC236}">
              <a16:creationId xmlns:a16="http://schemas.microsoft.com/office/drawing/2014/main" id="{D056523E-4000-4A9E-A910-42309B36564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a:extLst>
            <a:ext uri="{FF2B5EF4-FFF2-40B4-BE49-F238E27FC236}">
              <a16:creationId xmlns:a16="http://schemas.microsoft.com/office/drawing/2014/main" id="{3602F480-4691-42E2-ACB1-7D8951E6C8E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3" name="テキスト ボックス 522">
          <a:extLst>
            <a:ext uri="{FF2B5EF4-FFF2-40B4-BE49-F238E27FC236}">
              <a16:creationId xmlns:a16="http://schemas.microsoft.com/office/drawing/2014/main" id="{CB367528-A856-41D3-99EC-5AA2DC4A954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a:extLst>
            <a:ext uri="{FF2B5EF4-FFF2-40B4-BE49-F238E27FC236}">
              <a16:creationId xmlns:a16="http://schemas.microsoft.com/office/drawing/2014/main" id="{0AB3287D-579B-4BDB-B0FC-67232ED119E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a:extLst>
            <a:ext uri="{FF2B5EF4-FFF2-40B4-BE49-F238E27FC236}">
              <a16:creationId xmlns:a16="http://schemas.microsoft.com/office/drawing/2014/main" id="{766A5139-40B9-42C4-8736-B3C8108A6EC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a:extLst>
            <a:ext uri="{FF2B5EF4-FFF2-40B4-BE49-F238E27FC236}">
              <a16:creationId xmlns:a16="http://schemas.microsoft.com/office/drawing/2014/main" id="{5B012056-F237-4053-A55C-19856B84F7B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a:extLst>
            <a:ext uri="{FF2B5EF4-FFF2-40B4-BE49-F238E27FC236}">
              <a16:creationId xmlns:a16="http://schemas.microsoft.com/office/drawing/2014/main" id="{9ECD90A0-84A7-4E29-92A0-B1B14B28FA3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a:extLst>
            <a:ext uri="{FF2B5EF4-FFF2-40B4-BE49-F238E27FC236}">
              <a16:creationId xmlns:a16="http://schemas.microsoft.com/office/drawing/2014/main" id="{97EA13A3-0101-4B83-8081-FCF178587F7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a:extLst>
            <a:ext uri="{FF2B5EF4-FFF2-40B4-BE49-F238E27FC236}">
              <a16:creationId xmlns:a16="http://schemas.microsoft.com/office/drawing/2014/main" id="{7A100A00-2C22-4CC8-B2EC-3ED6FB13AB9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a:extLst>
            <a:ext uri="{FF2B5EF4-FFF2-40B4-BE49-F238E27FC236}">
              <a16:creationId xmlns:a16="http://schemas.microsoft.com/office/drawing/2014/main" id="{C10841C6-CA0D-4962-9C50-D011AE7B196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a:extLst>
            <a:ext uri="{FF2B5EF4-FFF2-40B4-BE49-F238E27FC236}">
              <a16:creationId xmlns:a16="http://schemas.microsoft.com/office/drawing/2014/main" id="{671AF5EB-AB26-4BEE-82D0-1BE060ABB1E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a:extLst>
            <a:ext uri="{FF2B5EF4-FFF2-40B4-BE49-F238E27FC236}">
              <a16:creationId xmlns:a16="http://schemas.microsoft.com/office/drawing/2014/main" id="{E6719575-5B8C-4278-9E35-CCADCAA70A8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3" name="テキスト ボックス 532">
          <a:extLst>
            <a:ext uri="{FF2B5EF4-FFF2-40B4-BE49-F238E27FC236}">
              <a16:creationId xmlns:a16="http://schemas.microsoft.com/office/drawing/2014/main" id="{BDA0AC3D-7BA7-45DB-9EDD-B6C5E89FF94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a:extLst>
            <a:ext uri="{FF2B5EF4-FFF2-40B4-BE49-F238E27FC236}">
              <a16:creationId xmlns:a16="http://schemas.microsoft.com/office/drawing/2014/main" id="{77089E60-498D-42EC-B094-79818A32AF8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a:extLst>
            <a:ext uri="{FF2B5EF4-FFF2-40B4-BE49-F238E27FC236}">
              <a16:creationId xmlns:a16="http://schemas.microsoft.com/office/drawing/2014/main" id="{5CF430C3-D788-4F55-A7CB-FDC22E87533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a:extLst>
            <a:ext uri="{FF2B5EF4-FFF2-40B4-BE49-F238E27FC236}">
              <a16:creationId xmlns:a16="http://schemas.microsoft.com/office/drawing/2014/main" id="{EC27FF4B-3A5A-4FC6-9D64-98AE53AA4CB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37" name="直線コネクタ 536">
          <a:extLst>
            <a:ext uri="{FF2B5EF4-FFF2-40B4-BE49-F238E27FC236}">
              <a16:creationId xmlns:a16="http://schemas.microsoft.com/office/drawing/2014/main" id="{8A0C14FF-9AF6-41C5-B914-366C7B4A2B68}"/>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38" name="【公民館】&#10;有形固定資産減価償却率最小値テキスト">
          <a:extLst>
            <a:ext uri="{FF2B5EF4-FFF2-40B4-BE49-F238E27FC236}">
              <a16:creationId xmlns:a16="http://schemas.microsoft.com/office/drawing/2014/main" id="{5CBE960C-693D-41F5-8DBA-A168AB8AED26}"/>
            </a:ext>
          </a:extLst>
        </xdr:cNvPr>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39" name="直線コネクタ 538">
          <a:extLst>
            <a:ext uri="{FF2B5EF4-FFF2-40B4-BE49-F238E27FC236}">
              <a16:creationId xmlns:a16="http://schemas.microsoft.com/office/drawing/2014/main" id="{149AE42A-5E7B-4E37-83F6-9C047321C21B}"/>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0" name="【公民館】&#10;有形固定資産減価償却率最大値テキスト">
          <a:extLst>
            <a:ext uri="{FF2B5EF4-FFF2-40B4-BE49-F238E27FC236}">
              <a16:creationId xmlns:a16="http://schemas.microsoft.com/office/drawing/2014/main" id="{AFF93B47-3A81-42AF-96B5-A3D6D6785141}"/>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1" name="直線コネクタ 540">
          <a:extLst>
            <a:ext uri="{FF2B5EF4-FFF2-40B4-BE49-F238E27FC236}">
              <a16:creationId xmlns:a16="http://schemas.microsoft.com/office/drawing/2014/main" id="{EBC87F6F-69E3-41EF-8E00-24AE2A154438}"/>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42" name="【公民館】&#10;有形固定資産減価償却率平均値テキスト">
          <a:extLst>
            <a:ext uri="{FF2B5EF4-FFF2-40B4-BE49-F238E27FC236}">
              <a16:creationId xmlns:a16="http://schemas.microsoft.com/office/drawing/2014/main" id="{E3C8AF34-C567-4E2F-93A7-8E9ED22B9748}"/>
            </a:ext>
          </a:extLst>
        </xdr:cNvPr>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43" name="フローチャート: 判断 542">
          <a:extLst>
            <a:ext uri="{FF2B5EF4-FFF2-40B4-BE49-F238E27FC236}">
              <a16:creationId xmlns:a16="http://schemas.microsoft.com/office/drawing/2014/main" id="{EAAD7F05-96E0-4F1F-BE24-95C1D78C6D71}"/>
            </a:ext>
          </a:extLst>
        </xdr:cNvPr>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44" name="フローチャート: 判断 543">
          <a:extLst>
            <a:ext uri="{FF2B5EF4-FFF2-40B4-BE49-F238E27FC236}">
              <a16:creationId xmlns:a16="http://schemas.microsoft.com/office/drawing/2014/main" id="{45A6E5D0-473F-4BF8-8E5F-8E8B01B208F7}"/>
            </a:ext>
          </a:extLst>
        </xdr:cNvPr>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45" name="フローチャート: 判断 544">
          <a:extLst>
            <a:ext uri="{FF2B5EF4-FFF2-40B4-BE49-F238E27FC236}">
              <a16:creationId xmlns:a16="http://schemas.microsoft.com/office/drawing/2014/main" id="{464CF9D2-D194-4898-A3CD-81A6FE7BB7A4}"/>
            </a:ext>
          </a:extLst>
        </xdr:cNvPr>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31C1CB66-3358-4C37-8AF2-615F502F0FE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16FE8388-AFE4-4970-AF81-1402AAD21B5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C93884C8-F14A-42FB-ACE3-23A2B18190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DBF74B60-8841-428B-9E61-01C7F0B7698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234643B2-4615-42D4-9F86-7437285168C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46627</xdr:rowOff>
    </xdr:from>
    <xdr:to>
      <xdr:col>81</xdr:col>
      <xdr:colOff>101600</xdr:colOff>
      <xdr:row>102</xdr:row>
      <xdr:rowOff>148227</xdr:rowOff>
    </xdr:to>
    <xdr:sp macro="" textlink="">
      <xdr:nvSpPr>
        <xdr:cNvPr id="551" name="楕円 550">
          <a:extLst>
            <a:ext uri="{FF2B5EF4-FFF2-40B4-BE49-F238E27FC236}">
              <a16:creationId xmlns:a16="http://schemas.microsoft.com/office/drawing/2014/main" id="{308778AD-415F-4CC6-9025-2D037DF5D049}"/>
            </a:ext>
          </a:extLst>
        </xdr:cNvPr>
        <xdr:cNvSpPr/>
      </xdr:nvSpPr>
      <xdr:spPr>
        <a:xfrm>
          <a:off x="15430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9071</xdr:rowOff>
    </xdr:from>
    <xdr:to>
      <xdr:col>76</xdr:col>
      <xdr:colOff>165100</xdr:colOff>
      <xdr:row>102</xdr:row>
      <xdr:rowOff>110671</xdr:rowOff>
    </xdr:to>
    <xdr:sp macro="" textlink="">
      <xdr:nvSpPr>
        <xdr:cNvPr id="552" name="楕円 551">
          <a:extLst>
            <a:ext uri="{FF2B5EF4-FFF2-40B4-BE49-F238E27FC236}">
              <a16:creationId xmlns:a16="http://schemas.microsoft.com/office/drawing/2014/main" id="{037B5EB8-4649-4436-88D5-F42829ED1162}"/>
            </a:ext>
          </a:extLst>
        </xdr:cNvPr>
        <xdr:cNvSpPr/>
      </xdr:nvSpPr>
      <xdr:spPr>
        <a:xfrm>
          <a:off x="14541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59871</xdr:rowOff>
    </xdr:from>
    <xdr:to>
      <xdr:col>81</xdr:col>
      <xdr:colOff>50800</xdr:colOff>
      <xdr:row>102</xdr:row>
      <xdr:rowOff>97427</xdr:rowOff>
    </xdr:to>
    <xdr:cxnSp macro="">
      <xdr:nvCxnSpPr>
        <xdr:cNvPr id="553" name="直線コネクタ 552">
          <a:extLst>
            <a:ext uri="{FF2B5EF4-FFF2-40B4-BE49-F238E27FC236}">
              <a16:creationId xmlns:a16="http://schemas.microsoft.com/office/drawing/2014/main" id="{1B78A88B-F991-40D4-94E6-B9BE6C0744DA}"/>
            </a:ext>
          </a:extLst>
        </xdr:cNvPr>
        <xdr:cNvCxnSpPr/>
      </xdr:nvCxnSpPr>
      <xdr:spPr>
        <a:xfrm>
          <a:off x="14592300" y="1754777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554" name="n_1aveValue【公民館】&#10;有形固定資産減価償却率">
          <a:extLst>
            <a:ext uri="{FF2B5EF4-FFF2-40B4-BE49-F238E27FC236}">
              <a16:creationId xmlns:a16="http://schemas.microsoft.com/office/drawing/2014/main" id="{8F13EC75-B7C7-43D1-8C79-355B31FB397A}"/>
            </a:ext>
          </a:extLst>
        </xdr:cNvPr>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555" name="n_2aveValue【公民館】&#10;有形固定資産減価償却率">
          <a:extLst>
            <a:ext uri="{FF2B5EF4-FFF2-40B4-BE49-F238E27FC236}">
              <a16:creationId xmlns:a16="http://schemas.microsoft.com/office/drawing/2014/main" id="{B486F8D7-1A22-4F93-B6CA-872B5D4F53A8}"/>
            </a:ext>
          </a:extLst>
        </xdr:cNvPr>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164754</xdr:rowOff>
    </xdr:from>
    <xdr:ext cx="405111" cy="259045"/>
    <xdr:sp macro="" textlink="">
      <xdr:nvSpPr>
        <xdr:cNvPr id="556" name="n_1mainValue【公民館】&#10;有形固定資産減価償却率">
          <a:extLst>
            <a:ext uri="{FF2B5EF4-FFF2-40B4-BE49-F238E27FC236}">
              <a16:creationId xmlns:a16="http://schemas.microsoft.com/office/drawing/2014/main" id="{36F8B4C9-FA97-4235-9DA8-1642F9D49496}"/>
            </a:ext>
          </a:extLst>
        </xdr:cNvPr>
        <xdr:cNvSpPr txBox="1"/>
      </xdr:nvSpPr>
      <xdr:spPr>
        <a:xfrm>
          <a:off x="152660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127198</xdr:rowOff>
    </xdr:from>
    <xdr:ext cx="405111" cy="259045"/>
    <xdr:sp macro="" textlink="">
      <xdr:nvSpPr>
        <xdr:cNvPr id="557" name="n_2mainValue【公民館】&#10;有形固定資産減価償却率">
          <a:extLst>
            <a:ext uri="{FF2B5EF4-FFF2-40B4-BE49-F238E27FC236}">
              <a16:creationId xmlns:a16="http://schemas.microsoft.com/office/drawing/2014/main" id="{36F602CD-358F-49A2-894F-B99E91E1D16D}"/>
            </a:ext>
          </a:extLst>
        </xdr:cNvPr>
        <xdr:cNvSpPr txBox="1"/>
      </xdr:nvSpPr>
      <xdr:spPr>
        <a:xfrm>
          <a:off x="14389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a:extLst>
            <a:ext uri="{FF2B5EF4-FFF2-40B4-BE49-F238E27FC236}">
              <a16:creationId xmlns:a16="http://schemas.microsoft.com/office/drawing/2014/main" id="{524A9CBE-0F4C-4FF8-856D-05E30F8A2D7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a:extLst>
            <a:ext uri="{FF2B5EF4-FFF2-40B4-BE49-F238E27FC236}">
              <a16:creationId xmlns:a16="http://schemas.microsoft.com/office/drawing/2014/main" id="{127412E9-3D60-4E6A-941F-240A3FFE4D3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a:extLst>
            <a:ext uri="{FF2B5EF4-FFF2-40B4-BE49-F238E27FC236}">
              <a16:creationId xmlns:a16="http://schemas.microsoft.com/office/drawing/2014/main" id="{A8D97C40-6F11-4ED6-893A-24FF92309C8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a:extLst>
            <a:ext uri="{FF2B5EF4-FFF2-40B4-BE49-F238E27FC236}">
              <a16:creationId xmlns:a16="http://schemas.microsoft.com/office/drawing/2014/main" id="{7BAED13F-3AE1-498B-B985-7D4A7C58DEA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a:extLst>
            <a:ext uri="{FF2B5EF4-FFF2-40B4-BE49-F238E27FC236}">
              <a16:creationId xmlns:a16="http://schemas.microsoft.com/office/drawing/2014/main" id="{DB038290-4C6A-4CD9-A445-4963DB8FC50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a:extLst>
            <a:ext uri="{FF2B5EF4-FFF2-40B4-BE49-F238E27FC236}">
              <a16:creationId xmlns:a16="http://schemas.microsoft.com/office/drawing/2014/main" id="{9E2E7CD3-70C6-4B7E-B87C-903B97CBDA2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a:extLst>
            <a:ext uri="{FF2B5EF4-FFF2-40B4-BE49-F238E27FC236}">
              <a16:creationId xmlns:a16="http://schemas.microsoft.com/office/drawing/2014/main" id="{0D7988CA-0B97-4AFD-8CDC-E0022160914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a:extLst>
            <a:ext uri="{FF2B5EF4-FFF2-40B4-BE49-F238E27FC236}">
              <a16:creationId xmlns:a16="http://schemas.microsoft.com/office/drawing/2014/main" id="{FE03B575-2EAB-4C77-8BC6-AA080D1C8ED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a:extLst>
            <a:ext uri="{FF2B5EF4-FFF2-40B4-BE49-F238E27FC236}">
              <a16:creationId xmlns:a16="http://schemas.microsoft.com/office/drawing/2014/main" id="{597D239B-82D9-468C-A2C2-46D57CCA788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a:extLst>
            <a:ext uri="{FF2B5EF4-FFF2-40B4-BE49-F238E27FC236}">
              <a16:creationId xmlns:a16="http://schemas.microsoft.com/office/drawing/2014/main" id="{6749DA66-8A81-4A75-B431-94858747806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8" name="直線コネクタ 567">
          <a:extLst>
            <a:ext uri="{FF2B5EF4-FFF2-40B4-BE49-F238E27FC236}">
              <a16:creationId xmlns:a16="http://schemas.microsoft.com/office/drawing/2014/main" id="{7BD1DE56-69A4-4296-B1B2-84CBC28A96C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9" name="テキスト ボックス 568">
          <a:extLst>
            <a:ext uri="{FF2B5EF4-FFF2-40B4-BE49-F238E27FC236}">
              <a16:creationId xmlns:a16="http://schemas.microsoft.com/office/drawing/2014/main" id="{038A45DD-BCD2-4DCE-8275-C57D971ACB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0" name="直線コネクタ 569">
          <a:extLst>
            <a:ext uri="{FF2B5EF4-FFF2-40B4-BE49-F238E27FC236}">
              <a16:creationId xmlns:a16="http://schemas.microsoft.com/office/drawing/2014/main" id="{EA9F3DC6-40CC-4D69-B61E-E3ADF8705B4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1" name="テキスト ボックス 570">
          <a:extLst>
            <a:ext uri="{FF2B5EF4-FFF2-40B4-BE49-F238E27FC236}">
              <a16:creationId xmlns:a16="http://schemas.microsoft.com/office/drawing/2014/main" id="{D171825D-EE1F-4518-8C1E-FBA42A0F74C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2" name="直線コネクタ 571">
          <a:extLst>
            <a:ext uri="{FF2B5EF4-FFF2-40B4-BE49-F238E27FC236}">
              <a16:creationId xmlns:a16="http://schemas.microsoft.com/office/drawing/2014/main" id="{56876A44-D409-4F1A-AF2B-029918815E3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3" name="テキスト ボックス 572">
          <a:extLst>
            <a:ext uri="{FF2B5EF4-FFF2-40B4-BE49-F238E27FC236}">
              <a16:creationId xmlns:a16="http://schemas.microsoft.com/office/drawing/2014/main" id="{A21F1055-5169-4E18-981D-573CBC7B108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4" name="直線コネクタ 573">
          <a:extLst>
            <a:ext uri="{FF2B5EF4-FFF2-40B4-BE49-F238E27FC236}">
              <a16:creationId xmlns:a16="http://schemas.microsoft.com/office/drawing/2014/main" id="{B02FA465-F6C4-41BE-92D3-6CCE5804623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5" name="テキスト ボックス 574">
          <a:extLst>
            <a:ext uri="{FF2B5EF4-FFF2-40B4-BE49-F238E27FC236}">
              <a16:creationId xmlns:a16="http://schemas.microsoft.com/office/drawing/2014/main" id="{99EE3960-4CD7-4AC0-884E-48950BCB0BD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6" name="直線コネクタ 575">
          <a:extLst>
            <a:ext uri="{FF2B5EF4-FFF2-40B4-BE49-F238E27FC236}">
              <a16:creationId xmlns:a16="http://schemas.microsoft.com/office/drawing/2014/main" id="{E0E99FF0-55A5-45A4-99C6-82E18634376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7" name="テキスト ボックス 576">
          <a:extLst>
            <a:ext uri="{FF2B5EF4-FFF2-40B4-BE49-F238E27FC236}">
              <a16:creationId xmlns:a16="http://schemas.microsoft.com/office/drawing/2014/main" id="{676EF6BB-1571-41C4-9CDD-B622F798278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8" name="直線コネクタ 577">
          <a:extLst>
            <a:ext uri="{FF2B5EF4-FFF2-40B4-BE49-F238E27FC236}">
              <a16:creationId xmlns:a16="http://schemas.microsoft.com/office/drawing/2014/main" id="{F6524431-94AD-46E1-A0B7-8AC0710F9C8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9" name="テキスト ボックス 578">
          <a:extLst>
            <a:ext uri="{FF2B5EF4-FFF2-40B4-BE49-F238E27FC236}">
              <a16:creationId xmlns:a16="http://schemas.microsoft.com/office/drawing/2014/main" id="{3E9035B8-8991-495D-A1C5-920D51A4A4D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0" name="【公民館】&#10;一人当たり面積グラフ枠">
          <a:extLst>
            <a:ext uri="{FF2B5EF4-FFF2-40B4-BE49-F238E27FC236}">
              <a16:creationId xmlns:a16="http://schemas.microsoft.com/office/drawing/2014/main" id="{9C2FB8A4-D106-40B9-8BC1-F621D277A42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81" name="直線コネクタ 580">
          <a:extLst>
            <a:ext uri="{FF2B5EF4-FFF2-40B4-BE49-F238E27FC236}">
              <a16:creationId xmlns:a16="http://schemas.microsoft.com/office/drawing/2014/main" id="{7962D469-F847-451D-BBF2-1C084081FD6C}"/>
            </a:ext>
          </a:extLst>
        </xdr:cNvPr>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82" name="【公民館】&#10;一人当たり面積最小値テキスト">
          <a:extLst>
            <a:ext uri="{FF2B5EF4-FFF2-40B4-BE49-F238E27FC236}">
              <a16:creationId xmlns:a16="http://schemas.microsoft.com/office/drawing/2014/main" id="{3BFBB4DF-50D8-4AAB-9327-6C82B9821107}"/>
            </a:ext>
          </a:extLst>
        </xdr:cNvPr>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83" name="直線コネクタ 582">
          <a:extLst>
            <a:ext uri="{FF2B5EF4-FFF2-40B4-BE49-F238E27FC236}">
              <a16:creationId xmlns:a16="http://schemas.microsoft.com/office/drawing/2014/main" id="{37EA27B4-656E-449F-A4D5-23A18FE08692}"/>
            </a:ext>
          </a:extLst>
        </xdr:cNvPr>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84" name="【公民館】&#10;一人当たり面積最大値テキスト">
          <a:extLst>
            <a:ext uri="{FF2B5EF4-FFF2-40B4-BE49-F238E27FC236}">
              <a16:creationId xmlns:a16="http://schemas.microsoft.com/office/drawing/2014/main" id="{A5A94E34-CEAC-4871-8EF3-9F86ECED166F}"/>
            </a:ext>
          </a:extLst>
        </xdr:cNvPr>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85" name="直線コネクタ 584">
          <a:extLst>
            <a:ext uri="{FF2B5EF4-FFF2-40B4-BE49-F238E27FC236}">
              <a16:creationId xmlns:a16="http://schemas.microsoft.com/office/drawing/2014/main" id="{2C6EDA99-06B7-43CF-8F71-0A82AAFA691B}"/>
            </a:ext>
          </a:extLst>
        </xdr:cNvPr>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586" name="【公民館】&#10;一人当たり面積平均値テキスト">
          <a:extLst>
            <a:ext uri="{FF2B5EF4-FFF2-40B4-BE49-F238E27FC236}">
              <a16:creationId xmlns:a16="http://schemas.microsoft.com/office/drawing/2014/main" id="{F9995E6A-9DFA-4299-B7D2-3C1D35F3ACAE}"/>
            </a:ext>
          </a:extLst>
        </xdr:cNvPr>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87" name="フローチャート: 判断 586">
          <a:extLst>
            <a:ext uri="{FF2B5EF4-FFF2-40B4-BE49-F238E27FC236}">
              <a16:creationId xmlns:a16="http://schemas.microsoft.com/office/drawing/2014/main" id="{54ECE083-71EE-4A35-A717-0E4B6C7A3C16}"/>
            </a:ext>
          </a:extLst>
        </xdr:cNvPr>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88" name="フローチャート: 判断 587">
          <a:extLst>
            <a:ext uri="{FF2B5EF4-FFF2-40B4-BE49-F238E27FC236}">
              <a16:creationId xmlns:a16="http://schemas.microsoft.com/office/drawing/2014/main" id="{7E899E13-68B7-496C-8B8A-2B2C5DDA5FA4}"/>
            </a:ext>
          </a:extLst>
        </xdr:cNvPr>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89" name="フローチャート: 判断 588">
          <a:extLst>
            <a:ext uri="{FF2B5EF4-FFF2-40B4-BE49-F238E27FC236}">
              <a16:creationId xmlns:a16="http://schemas.microsoft.com/office/drawing/2014/main" id="{DCC531DC-5476-429A-AD99-EDAA026B254F}"/>
            </a:ext>
          </a:extLst>
        </xdr:cNvPr>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BAEB7F02-82EF-4D1D-AE48-7AF773BAF76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A785100D-1532-4374-BD33-A050493B5A8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221408B4-CD83-418F-83FF-A5B237202E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EC5022FD-C8CA-49F3-9DD7-AECCEB5E143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37C0981-88EF-4423-B514-11B8C3AB256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78739</xdr:rowOff>
    </xdr:from>
    <xdr:to>
      <xdr:col>112</xdr:col>
      <xdr:colOff>38100</xdr:colOff>
      <xdr:row>108</xdr:row>
      <xdr:rowOff>8889</xdr:rowOff>
    </xdr:to>
    <xdr:sp macro="" textlink="">
      <xdr:nvSpPr>
        <xdr:cNvPr id="595" name="楕円 594">
          <a:extLst>
            <a:ext uri="{FF2B5EF4-FFF2-40B4-BE49-F238E27FC236}">
              <a16:creationId xmlns:a16="http://schemas.microsoft.com/office/drawing/2014/main" id="{AA60B8D2-EACB-48C4-9A9B-6C2ACAFBC924}"/>
            </a:ext>
          </a:extLst>
        </xdr:cNvPr>
        <xdr:cNvSpPr/>
      </xdr:nvSpPr>
      <xdr:spPr>
        <a:xfrm>
          <a:off x="21272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88264</xdr:rowOff>
    </xdr:from>
    <xdr:to>
      <xdr:col>107</xdr:col>
      <xdr:colOff>101600</xdr:colOff>
      <xdr:row>108</xdr:row>
      <xdr:rowOff>18414</xdr:rowOff>
    </xdr:to>
    <xdr:sp macro="" textlink="">
      <xdr:nvSpPr>
        <xdr:cNvPr id="596" name="楕円 595">
          <a:extLst>
            <a:ext uri="{FF2B5EF4-FFF2-40B4-BE49-F238E27FC236}">
              <a16:creationId xmlns:a16="http://schemas.microsoft.com/office/drawing/2014/main" id="{775D080A-85B4-4824-95DD-772A21AB7170}"/>
            </a:ext>
          </a:extLst>
        </xdr:cNvPr>
        <xdr:cNvSpPr/>
      </xdr:nvSpPr>
      <xdr:spPr>
        <a:xfrm>
          <a:off x="20383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129539</xdr:rowOff>
    </xdr:from>
    <xdr:to>
      <xdr:col>111</xdr:col>
      <xdr:colOff>177800</xdr:colOff>
      <xdr:row>107</xdr:row>
      <xdr:rowOff>139064</xdr:rowOff>
    </xdr:to>
    <xdr:cxnSp macro="">
      <xdr:nvCxnSpPr>
        <xdr:cNvPr id="597" name="直線コネクタ 596">
          <a:extLst>
            <a:ext uri="{FF2B5EF4-FFF2-40B4-BE49-F238E27FC236}">
              <a16:creationId xmlns:a16="http://schemas.microsoft.com/office/drawing/2014/main" id="{D8FCE754-3410-4C8E-B635-BE34243C104B}"/>
            </a:ext>
          </a:extLst>
        </xdr:cNvPr>
        <xdr:cNvCxnSpPr/>
      </xdr:nvCxnSpPr>
      <xdr:spPr>
        <a:xfrm flipV="1">
          <a:off x="20434300" y="184746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598" name="n_1aveValue【公民館】&#10;一人当たり面積">
          <a:extLst>
            <a:ext uri="{FF2B5EF4-FFF2-40B4-BE49-F238E27FC236}">
              <a16:creationId xmlns:a16="http://schemas.microsoft.com/office/drawing/2014/main" id="{419F2B86-E869-4E0C-8146-F4C4BC4C648A}"/>
            </a:ext>
          </a:extLst>
        </xdr:cNvPr>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599" name="n_2aveValue【公民館】&#10;一人当たり面積">
          <a:extLst>
            <a:ext uri="{FF2B5EF4-FFF2-40B4-BE49-F238E27FC236}">
              <a16:creationId xmlns:a16="http://schemas.microsoft.com/office/drawing/2014/main" id="{996FB4E4-94B6-49F8-9D07-E508C140F1F2}"/>
            </a:ext>
          </a:extLst>
        </xdr:cNvPr>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xdr:rowOff>
    </xdr:from>
    <xdr:ext cx="469744" cy="259045"/>
    <xdr:sp macro="" textlink="">
      <xdr:nvSpPr>
        <xdr:cNvPr id="600" name="n_1mainValue【公民館】&#10;一人当たり面積">
          <a:extLst>
            <a:ext uri="{FF2B5EF4-FFF2-40B4-BE49-F238E27FC236}">
              <a16:creationId xmlns:a16="http://schemas.microsoft.com/office/drawing/2014/main" id="{27AEEB72-9BB5-449E-9132-CE17E01951CF}"/>
            </a:ext>
          </a:extLst>
        </xdr:cNvPr>
        <xdr:cNvSpPr txBox="1"/>
      </xdr:nvSpPr>
      <xdr:spPr>
        <a:xfrm>
          <a:off x="210757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9541</xdr:rowOff>
    </xdr:from>
    <xdr:ext cx="469744" cy="259045"/>
    <xdr:sp macro="" textlink="">
      <xdr:nvSpPr>
        <xdr:cNvPr id="601" name="n_2mainValue【公民館】&#10;一人当たり面積">
          <a:extLst>
            <a:ext uri="{FF2B5EF4-FFF2-40B4-BE49-F238E27FC236}">
              <a16:creationId xmlns:a16="http://schemas.microsoft.com/office/drawing/2014/main" id="{00A9F323-D091-4254-A2BE-6B9AEAF86657}"/>
            </a:ext>
          </a:extLst>
        </xdr:cNvPr>
        <xdr:cNvSpPr txBox="1"/>
      </xdr:nvSpPr>
      <xdr:spPr>
        <a:xfrm>
          <a:off x="20199427"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a:extLst>
            <a:ext uri="{FF2B5EF4-FFF2-40B4-BE49-F238E27FC236}">
              <a16:creationId xmlns:a16="http://schemas.microsoft.com/office/drawing/2014/main" id="{697E005F-70E2-461B-8F88-2CB0B497BD3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a:extLst>
            <a:ext uri="{FF2B5EF4-FFF2-40B4-BE49-F238E27FC236}">
              <a16:creationId xmlns:a16="http://schemas.microsoft.com/office/drawing/2014/main" id="{3F693571-4627-4B69-AEEC-02A4A749D8F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a:extLst>
            <a:ext uri="{FF2B5EF4-FFF2-40B4-BE49-F238E27FC236}">
              <a16:creationId xmlns:a16="http://schemas.microsoft.com/office/drawing/2014/main" id="{8C6DE64E-AD79-4143-9E60-5599A15034A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町が保有する公共施設量の延床面積を住民一人あたりに換算すると、県下で比較すると大きくなっている。地域差（町面積、産業構造、人口、地理的要因）等により、必ずしも県内市町村や類似団体と比較し、それらに合わせることが望ましいとは限らないが、今後の人口形態や産業構造を考慮した、適正な公共施設量の維持に努めていく必要がある。今後は平成２８年度策定の公共施設等総合管理計画等に基づき、施設の建替えや統合等も含め適切に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C42EDC-5E3B-4864-8943-162BA01D335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C8D73B1-2A49-4070-B839-F9AE1CF7EF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46A808-E6DB-42E5-85E1-5E58590C070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1762EB-27E2-42DB-93E9-00F42C77397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3463DA-7D83-4DA2-A267-8E15B3DDFF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BF71D2-21A0-4B24-99F6-2504A42D1D1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CA6EBD-E004-4BA1-BCED-42AA62500C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9F2F22-7BD0-4491-BA36-5822C208F47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0C4C11-423D-41FE-AC61-FEB2F053761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17298F8-10B2-43E5-9320-42FE020B353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
1,577
109.63
2,991,592
2,926,189
4,926
1,545,112
2,846,374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41F3E60-F786-4FE5-AE47-CD7FC3E64D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191D29-63D9-4F0A-A736-751B4B8B9D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571F43-171C-467F-A85D-2BA62E6ABD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24D178-2AE5-417A-9186-0A9F519CC5C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059B97-8EA0-4B9E-8215-C71B1851E15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FB46617-659E-4721-BB48-8A000B79CFE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77E0C8E-2E72-41AA-91A3-FBE30706E2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C81392-F30F-4287-8E21-BDF40760DA9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FE1BCA-3801-400B-9CA6-FE2DD02BE88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30993C8-64D4-4551-94FF-2D656E8911D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C1E14BA-BF06-42ED-998C-6F06F7B929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54A161-EBF5-44CB-8477-0B955AB3FE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E554DC-B3E3-4360-9EDF-4BDE28ADB96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E12939-39FE-48A0-AD78-872F8038CB0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405FA2-CA37-42DC-92E0-D8F20580260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13E420A-EB08-41C5-BC87-2BE8551CC9C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D3784D-FB1E-41A9-AC31-3B32F981136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5C8E39C-2522-415B-9BBB-04A3B3101F6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0C32E03-9D49-441A-B11E-27C8FDACD3F5}"/>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C0A9EFA-574D-47AF-9F18-9C5B2A33780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B6B5628-8A44-414A-A7EA-A4BB890EBE3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96522DE-518A-442F-A31C-AA74EDB2C32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E99E17D-4F33-4265-B188-4FF55DA5FB4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AA8985E-F8D6-40A5-9D9D-4FEBD6F66D2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7F23EAC-A7E9-4CA7-9FDD-CBFA0B9B81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0B19DF1-B002-4BCB-A389-6A907558456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4079653-4B42-4C6C-9C57-01D08C686E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B48F171-2266-456A-93DE-3B70AE89D36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B3FBCD37-B987-45A3-8087-8A41CA1D254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8382CCD8-F58E-4914-BA78-A0C934B20B9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5FF13D6D-1FF6-4295-BF4F-A60091F110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3B2047D-13AC-4AB4-A4DC-F79DBDB9A42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9F4857F2-81DB-4D92-B92E-BAD2E9E80E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E7F320DB-5768-4C55-8EE3-1F81C8D6967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52EB250E-251C-4DE6-9F30-75BB2A3374E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37231A19-C13B-4535-8D61-2857CBA6C19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3121FBF2-7951-430E-BD88-10DE61B7B45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92D72B14-9019-4E1A-9157-5FF2AE59522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4F02A20B-9A44-4405-8397-B4879DBB283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C9676C23-F792-40C8-9701-8DF0679E229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6EF33379-C5FB-4F27-B272-EB25966407C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A33A2FC4-2472-482E-84C0-B62CE89BB5B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CE9FE154-4981-4411-A655-04A4C3772FE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B7EBCE70-6699-4EA3-AC9B-A40770A80F6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C5C7F897-95C7-4826-8304-25BC10DA9AB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E5A47215-CEB2-480A-9F7F-6AB0EAB1DB4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C23B3F52-1D93-4237-BE46-139C41CD879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DE5FCFA1-1FD8-4090-86F4-3BBCC88C0F9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2F65541E-7958-4113-BCB9-596FA8F70E0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1D9C5B13-37BD-4DD0-B046-0C4664EA89B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C48BF798-1714-417E-A775-B0DBAF5797F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FF1ED2D5-8711-42E3-99E8-9A14AE86F1C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47D9F2AB-FFB6-4052-A291-A7F833A162B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D4CA1551-9BD8-49CB-B032-2DB4C42897D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D6380DE4-6C75-4BD4-BD33-0AE8F8EDB61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4B0FBE0D-5321-41B1-9B87-1936A547E9C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1F40099C-FCCF-424F-845C-3D9AF78E7CEC}"/>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BD47C8F2-F10A-46AA-B988-535B6C1E6C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629E3359-6393-4762-99FF-934D655C7C7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B836A736-934E-44BF-BF02-AF60559D43C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a:extLst>
            <a:ext uri="{FF2B5EF4-FFF2-40B4-BE49-F238E27FC236}">
              <a16:creationId xmlns:a16="http://schemas.microsoft.com/office/drawing/2014/main" id="{602CDF02-7103-46D9-8E4B-223F4B2781C2}"/>
            </a:ext>
          </a:extLst>
        </xdr:cNvPr>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FB24F9D7-2C0D-4B7D-B836-97DEA44DF087}"/>
            </a:ext>
          </a:extLst>
        </xdr:cNvPr>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a:extLst>
            <a:ext uri="{FF2B5EF4-FFF2-40B4-BE49-F238E27FC236}">
              <a16:creationId xmlns:a16="http://schemas.microsoft.com/office/drawing/2014/main" id="{E37ED458-284C-40BC-B766-6E27B319A7FF}"/>
            </a:ext>
          </a:extLst>
        </xdr:cNvPr>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96FBCF1A-E021-4E75-81C3-29D59293829F}"/>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B2E3B232-8FA8-4763-A602-2A710D12B05E}"/>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A77C78AD-E0FB-403C-9FEC-850F133B0844}"/>
            </a:ext>
          </a:extLst>
        </xdr:cNvPr>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a:extLst>
            <a:ext uri="{FF2B5EF4-FFF2-40B4-BE49-F238E27FC236}">
              <a16:creationId xmlns:a16="http://schemas.microsoft.com/office/drawing/2014/main" id="{70C3560D-B8A2-44CD-BC9D-8DAA43F3BDD7}"/>
            </a:ext>
          </a:extLst>
        </xdr:cNvPr>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a:extLst>
            <a:ext uri="{FF2B5EF4-FFF2-40B4-BE49-F238E27FC236}">
              <a16:creationId xmlns:a16="http://schemas.microsoft.com/office/drawing/2014/main" id="{7C90A44C-2C7C-4096-8F3F-A9BCCA98C762}"/>
            </a:ext>
          </a:extLst>
        </xdr:cNvPr>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a:extLst>
            <a:ext uri="{FF2B5EF4-FFF2-40B4-BE49-F238E27FC236}">
              <a16:creationId xmlns:a16="http://schemas.microsoft.com/office/drawing/2014/main" id="{90540FD6-D789-4553-94EC-519D3B451FB3}"/>
            </a:ext>
          </a:extLst>
        </xdr:cNvPr>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a:extLst>
            <a:ext uri="{FF2B5EF4-FFF2-40B4-BE49-F238E27FC236}">
              <a16:creationId xmlns:a16="http://schemas.microsoft.com/office/drawing/2014/main" id="{7A9ABD37-5D88-4A1D-85C8-3E586AB5B7D0}"/>
            </a:ext>
          </a:extLst>
        </xdr:cNvPr>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82" name="n_2aveValue【体育館・プール】&#10;有形固定資産減価償却率">
          <a:extLst>
            <a:ext uri="{FF2B5EF4-FFF2-40B4-BE49-F238E27FC236}">
              <a16:creationId xmlns:a16="http://schemas.microsoft.com/office/drawing/2014/main" id="{AC5DEBA4-4745-447B-9390-C6C8C03960C4}"/>
            </a:ext>
          </a:extLst>
        </xdr:cNvPr>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F3DD93C3-09E2-4817-B5E4-CEEF0A56D03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1D91F793-4438-4835-B5DB-993F2C64F07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6EE031F-AA80-4664-8A99-75C8C45202D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1CDC85F-D4FF-40D3-8AFA-33B8F21A32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5E81DC2-4A80-455C-8BA0-6522E3CF687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63500</xdr:rowOff>
    </xdr:from>
    <xdr:to>
      <xdr:col>20</xdr:col>
      <xdr:colOff>38100</xdr:colOff>
      <xdr:row>56</xdr:row>
      <xdr:rowOff>165100</xdr:rowOff>
    </xdr:to>
    <xdr:sp macro="" textlink="">
      <xdr:nvSpPr>
        <xdr:cNvPr id="88" name="楕円 87">
          <a:extLst>
            <a:ext uri="{FF2B5EF4-FFF2-40B4-BE49-F238E27FC236}">
              <a16:creationId xmlns:a16="http://schemas.microsoft.com/office/drawing/2014/main" id="{C6C680FB-EEDE-4BE2-BF5C-3EFA87D3EBCC}"/>
            </a:ext>
          </a:extLst>
        </xdr:cNvPr>
        <xdr:cNvSpPr/>
      </xdr:nvSpPr>
      <xdr:spPr>
        <a:xfrm>
          <a:off x="3746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120650</xdr:rowOff>
    </xdr:from>
    <xdr:to>
      <xdr:col>15</xdr:col>
      <xdr:colOff>101600</xdr:colOff>
      <xdr:row>57</xdr:row>
      <xdr:rowOff>50800</xdr:rowOff>
    </xdr:to>
    <xdr:sp macro="" textlink="">
      <xdr:nvSpPr>
        <xdr:cNvPr id="89" name="楕円 88">
          <a:extLst>
            <a:ext uri="{FF2B5EF4-FFF2-40B4-BE49-F238E27FC236}">
              <a16:creationId xmlns:a16="http://schemas.microsoft.com/office/drawing/2014/main" id="{75B9C78F-09E6-482F-9602-33343D49770F}"/>
            </a:ext>
          </a:extLst>
        </xdr:cNvPr>
        <xdr:cNvSpPr/>
      </xdr:nvSpPr>
      <xdr:spPr>
        <a:xfrm>
          <a:off x="2857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114300</xdr:rowOff>
    </xdr:from>
    <xdr:to>
      <xdr:col>19</xdr:col>
      <xdr:colOff>177800</xdr:colOff>
      <xdr:row>57</xdr:row>
      <xdr:rowOff>0</xdr:rowOff>
    </xdr:to>
    <xdr:cxnSp macro="">
      <xdr:nvCxnSpPr>
        <xdr:cNvPr id="90" name="直線コネクタ 89">
          <a:extLst>
            <a:ext uri="{FF2B5EF4-FFF2-40B4-BE49-F238E27FC236}">
              <a16:creationId xmlns:a16="http://schemas.microsoft.com/office/drawing/2014/main" id="{9A5D0DA8-A728-40FF-AEFD-7CDB2BA7CFAB}"/>
            </a:ext>
          </a:extLst>
        </xdr:cNvPr>
        <xdr:cNvCxnSpPr/>
      </xdr:nvCxnSpPr>
      <xdr:spPr>
        <a:xfrm flipV="1">
          <a:off x="2908300" y="9715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10177</xdr:rowOff>
    </xdr:from>
    <xdr:ext cx="405111" cy="259045"/>
    <xdr:sp macro="" textlink="">
      <xdr:nvSpPr>
        <xdr:cNvPr id="91" name="n_1mainValue【体育館・プール】&#10;有形固定資産減価償却率">
          <a:extLst>
            <a:ext uri="{FF2B5EF4-FFF2-40B4-BE49-F238E27FC236}">
              <a16:creationId xmlns:a16="http://schemas.microsoft.com/office/drawing/2014/main" id="{C925903F-33C7-4CC3-BA7E-61AD2B46C353}"/>
            </a:ext>
          </a:extLst>
        </xdr:cNvPr>
        <xdr:cNvSpPr txBox="1"/>
      </xdr:nvSpPr>
      <xdr:spPr>
        <a:xfrm>
          <a:off x="3582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67327</xdr:rowOff>
    </xdr:from>
    <xdr:ext cx="405111" cy="259045"/>
    <xdr:sp macro="" textlink="">
      <xdr:nvSpPr>
        <xdr:cNvPr id="92" name="n_2mainValue【体育館・プール】&#10;有形固定資産減価償却率">
          <a:extLst>
            <a:ext uri="{FF2B5EF4-FFF2-40B4-BE49-F238E27FC236}">
              <a16:creationId xmlns:a16="http://schemas.microsoft.com/office/drawing/2014/main" id="{74A625AA-F720-4710-B20B-DABBEA93BA47}"/>
            </a:ext>
          </a:extLst>
        </xdr:cNvPr>
        <xdr:cNvSpPr txBox="1"/>
      </xdr:nvSpPr>
      <xdr:spPr>
        <a:xfrm>
          <a:off x="2705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id="{C8BFDCCA-07DB-43BF-ACCB-DDA58C4095B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id="{F78142DD-73ED-4F3B-B512-DB713C4CA0D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id="{CF6D0C32-495E-4B68-A8B2-38430EABC1D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id="{A57C796B-D70C-40B7-BE67-F06DFFD333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id="{D002CF59-38FC-4233-8F84-E2E96CE976A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id="{5C18711A-916A-4B08-B4E9-E22A54CC099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id="{97AFF419-1CE0-4B0A-BAA5-AB9D4BBB0CE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id="{A8E0036A-CAD1-4DB6-AE7E-3D15AB61FD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id="{A4144F14-B1A5-4E32-A4B8-3B7FB42E172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id="{E1BDD8F6-3958-4596-969B-D79A48F8E3C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a:extLst>
            <a:ext uri="{FF2B5EF4-FFF2-40B4-BE49-F238E27FC236}">
              <a16:creationId xmlns:a16="http://schemas.microsoft.com/office/drawing/2014/main" id="{5DF87451-6B8A-4596-BEEC-D19AE74DDCB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a:extLst>
            <a:ext uri="{FF2B5EF4-FFF2-40B4-BE49-F238E27FC236}">
              <a16:creationId xmlns:a16="http://schemas.microsoft.com/office/drawing/2014/main" id="{D1F21828-7F91-4FDC-AFB5-73AEF80E1B5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a:extLst>
            <a:ext uri="{FF2B5EF4-FFF2-40B4-BE49-F238E27FC236}">
              <a16:creationId xmlns:a16="http://schemas.microsoft.com/office/drawing/2014/main" id="{D09FE804-9B05-4488-B751-66C13755B6A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a:extLst>
            <a:ext uri="{FF2B5EF4-FFF2-40B4-BE49-F238E27FC236}">
              <a16:creationId xmlns:a16="http://schemas.microsoft.com/office/drawing/2014/main" id="{4F59269B-EE45-4E11-9D4F-DD22709270E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a:extLst>
            <a:ext uri="{FF2B5EF4-FFF2-40B4-BE49-F238E27FC236}">
              <a16:creationId xmlns:a16="http://schemas.microsoft.com/office/drawing/2014/main" id="{61C45998-C37A-4450-A178-D797D1338B1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a:extLst>
            <a:ext uri="{FF2B5EF4-FFF2-40B4-BE49-F238E27FC236}">
              <a16:creationId xmlns:a16="http://schemas.microsoft.com/office/drawing/2014/main" id="{A8EC3955-55D3-447B-9F97-24852B18F2A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a:extLst>
            <a:ext uri="{FF2B5EF4-FFF2-40B4-BE49-F238E27FC236}">
              <a16:creationId xmlns:a16="http://schemas.microsoft.com/office/drawing/2014/main" id="{4B19301E-D6D9-48C7-A228-6EE93FC6D63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a:extLst>
            <a:ext uri="{FF2B5EF4-FFF2-40B4-BE49-F238E27FC236}">
              <a16:creationId xmlns:a16="http://schemas.microsoft.com/office/drawing/2014/main" id="{287B6CDA-A5F8-4B37-8617-39DD78BFF58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a:extLst>
            <a:ext uri="{FF2B5EF4-FFF2-40B4-BE49-F238E27FC236}">
              <a16:creationId xmlns:a16="http://schemas.microsoft.com/office/drawing/2014/main" id="{7346A301-2375-444A-BB79-9C1C1EF8D87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a:extLst>
            <a:ext uri="{FF2B5EF4-FFF2-40B4-BE49-F238E27FC236}">
              <a16:creationId xmlns:a16="http://schemas.microsoft.com/office/drawing/2014/main" id="{86EB2991-4764-4A16-A11C-E2D1866A5E2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a:extLst>
            <a:ext uri="{FF2B5EF4-FFF2-40B4-BE49-F238E27FC236}">
              <a16:creationId xmlns:a16="http://schemas.microsoft.com/office/drawing/2014/main" id="{FBA92E7C-1BBE-4704-9100-3F3528FA995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a:extLst>
            <a:ext uri="{FF2B5EF4-FFF2-40B4-BE49-F238E27FC236}">
              <a16:creationId xmlns:a16="http://schemas.microsoft.com/office/drawing/2014/main" id="{EF185BE9-8FEF-4589-BFC2-EC9619656A19}"/>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a:extLst>
            <a:ext uri="{FF2B5EF4-FFF2-40B4-BE49-F238E27FC236}">
              <a16:creationId xmlns:a16="http://schemas.microsoft.com/office/drawing/2014/main" id="{75EC431B-5E36-4E1F-83AE-7FCC7F3E002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a:extLst>
            <a:ext uri="{FF2B5EF4-FFF2-40B4-BE49-F238E27FC236}">
              <a16:creationId xmlns:a16="http://schemas.microsoft.com/office/drawing/2014/main" id="{6E4C303E-28A1-4C28-9EC6-E35B1CEDB048}"/>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a:extLst>
            <a:ext uri="{FF2B5EF4-FFF2-40B4-BE49-F238E27FC236}">
              <a16:creationId xmlns:a16="http://schemas.microsoft.com/office/drawing/2014/main" id="{FA8FF19C-B79D-4AAD-A5C1-DE88AF2C676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a:extLst>
            <a:ext uri="{FF2B5EF4-FFF2-40B4-BE49-F238E27FC236}">
              <a16:creationId xmlns:a16="http://schemas.microsoft.com/office/drawing/2014/main" id="{0E663AC3-7028-4DCD-B7F4-1561AADD2728}"/>
            </a:ext>
          </a:extLst>
        </xdr:cNvPr>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a:extLst>
            <a:ext uri="{FF2B5EF4-FFF2-40B4-BE49-F238E27FC236}">
              <a16:creationId xmlns:a16="http://schemas.microsoft.com/office/drawing/2014/main" id="{943FCB06-5D51-4734-9069-47BA80F745E5}"/>
            </a:ext>
          </a:extLst>
        </xdr:cNvPr>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a:extLst>
            <a:ext uri="{FF2B5EF4-FFF2-40B4-BE49-F238E27FC236}">
              <a16:creationId xmlns:a16="http://schemas.microsoft.com/office/drawing/2014/main" id="{F86886B8-A60B-47C8-A503-5C4CC4AFEA9A}"/>
            </a:ext>
          </a:extLst>
        </xdr:cNvPr>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a:extLst>
            <a:ext uri="{FF2B5EF4-FFF2-40B4-BE49-F238E27FC236}">
              <a16:creationId xmlns:a16="http://schemas.microsoft.com/office/drawing/2014/main" id="{64BB2DE4-C35B-4AEC-91AB-F94DC58C97F1}"/>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a:extLst>
            <a:ext uri="{FF2B5EF4-FFF2-40B4-BE49-F238E27FC236}">
              <a16:creationId xmlns:a16="http://schemas.microsoft.com/office/drawing/2014/main" id="{9DF43394-0F55-46AE-A212-3693085120EC}"/>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a:extLst>
            <a:ext uri="{FF2B5EF4-FFF2-40B4-BE49-F238E27FC236}">
              <a16:creationId xmlns:a16="http://schemas.microsoft.com/office/drawing/2014/main" id="{524C3F91-0334-4147-8162-1C9458214BB0}"/>
            </a:ext>
          </a:extLst>
        </xdr:cNvPr>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a:extLst>
            <a:ext uri="{FF2B5EF4-FFF2-40B4-BE49-F238E27FC236}">
              <a16:creationId xmlns:a16="http://schemas.microsoft.com/office/drawing/2014/main" id="{C70FC830-0687-4E83-8790-A7D5B9B5EE2E}"/>
            </a:ext>
          </a:extLst>
        </xdr:cNvPr>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a:extLst>
            <a:ext uri="{FF2B5EF4-FFF2-40B4-BE49-F238E27FC236}">
              <a16:creationId xmlns:a16="http://schemas.microsoft.com/office/drawing/2014/main" id="{CC24BE1B-7DF3-44CC-A409-39D694BBCEE8}"/>
            </a:ext>
          </a:extLst>
        </xdr:cNvPr>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6" name="n_1aveValue【体育館・プール】&#10;一人当たり面積">
          <a:extLst>
            <a:ext uri="{FF2B5EF4-FFF2-40B4-BE49-F238E27FC236}">
              <a16:creationId xmlns:a16="http://schemas.microsoft.com/office/drawing/2014/main" id="{668776FB-93FD-4C11-A3F9-7BD0390F9D54}"/>
            </a:ext>
          </a:extLst>
        </xdr:cNvPr>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a:extLst>
            <a:ext uri="{FF2B5EF4-FFF2-40B4-BE49-F238E27FC236}">
              <a16:creationId xmlns:a16="http://schemas.microsoft.com/office/drawing/2014/main" id="{8301E698-53DE-4F60-AE43-39A1611403ED}"/>
            </a:ext>
          </a:extLst>
        </xdr:cNvPr>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8" name="n_2aveValue【体育館・プール】&#10;一人当たり面積">
          <a:extLst>
            <a:ext uri="{FF2B5EF4-FFF2-40B4-BE49-F238E27FC236}">
              <a16:creationId xmlns:a16="http://schemas.microsoft.com/office/drawing/2014/main" id="{0801B80E-10FB-482D-A085-CC920B9DA31C}"/>
            </a:ext>
          </a:extLst>
        </xdr:cNvPr>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3AA0822C-7EB1-44F8-BFC6-7F103799B75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6531C910-B467-43B4-864B-A9D2CF07C81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2A660448-2F55-47A7-9595-566FDB23DEC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86273496-5453-4467-B258-B5C05125B15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D301BDEF-5DF3-4BAA-8FFA-1C313509C8C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17127</xdr:rowOff>
    </xdr:from>
    <xdr:to>
      <xdr:col>50</xdr:col>
      <xdr:colOff>165100</xdr:colOff>
      <xdr:row>64</xdr:row>
      <xdr:rowOff>118727</xdr:rowOff>
    </xdr:to>
    <xdr:sp macro="" textlink="">
      <xdr:nvSpPr>
        <xdr:cNvPr id="134" name="楕円 133">
          <a:extLst>
            <a:ext uri="{FF2B5EF4-FFF2-40B4-BE49-F238E27FC236}">
              <a16:creationId xmlns:a16="http://schemas.microsoft.com/office/drawing/2014/main" id="{0B719534-483B-4E92-AF21-171641B10619}"/>
            </a:ext>
          </a:extLst>
        </xdr:cNvPr>
        <xdr:cNvSpPr/>
      </xdr:nvSpPr>
      <xdr:spPr>
        <a:xfrm>
          <a:off x="9588500" y="109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20066</xdr:rowOff>
    </xdr:from>
    <xdr:to>
      <xdr:col>46</xdr:col>
      <xdr:colOff>38100</xdr:colOff>
      <xdr:row>64</xdr:row>
      <xdr:rowOff>121666</xdr:rowOff>
    </xdr:to>
    <xdr:sp macro="" textlink="">
      <xdr:nvSpPr>
        <xdr:cNvPr id="135" name="楕円 134">
          <a:extLst>
            <a:ext uri="{FF2B5EF4-FFF2-40B4-BE49-F238E27FC236}">
              <a16:creationId xmlns:a16="http://schemas.microsoft.com/office/drawing/2014/main" id="{26037D7B-F545-4585-A6FE-CBB11CB558C6}"/>
            </a:ext>
          </a:extLst>
        </xdr:cNvPr>
        <xdr:cNvSpPr/>
      </xdr:nvSpPr>
      <xdr:spPr>
        <a:xfrm>
          <a:off x="8699500" y="109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67927</xdr:rowOff>
    </xdr:from>
    <xdr:to>
      <xdr:col>50</xdr:col>
      <xdr:colOff>114300</xdr:colOff>
      <xdr:row>64</xdr:row>
      <xdr:rowOff>70866</xdr:rowOff>
    </xdr:to>
    <xdr:cxnSp macro="">
      <xdr:nvCxnSpPr>
        <xdr:cNvPr id="136" name="直線コネクタ 135">
          <a:extLst>
            <a:ext uri="{FF2B5EF4-FFF2-40B4-BE49-F238E27FC236}">
              <a16:creationId xmlns:a16="http://schemas.microsoft.com/office/drawing/2014/main" id="{31535AFD-9690-4054-A798-96E89E0E28E9}"/>
            </a:ext>
          </a:extLst>
        </xdr:cNvPr>
        <xdr:cNvCxnSpPr/>
      </xdr:nvCxnSpPr>
      <xdr:spPr>
        <a:xfrm flipV="1">
          <a:off x="8750300" y="1104072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109854</xdr:rowOff>
    </xdr:from>
    <xdr:ext cx="469744" cy="259045"/>
    <xdr:sp macro="" textlink="">
      <xdr:nvSpPr>
        <xdr:cNvPr id="137" name="n_1mainValue【体育館・プール】&#10;一人当たり面積">
          <a:extLst>
            <a:ext uri="{FF2B5EF4-FFF2-40B4-BE49-F238E27FC236}">
              <a16:creationId xmlns:a16="http://schemas.microsoft.com/office/drawing/2014/main" id="{7B6F7297-5B79-4469-A0DA-A94BB349AFF4}"/>
            </a:ext>
          </a:extLst>
        </xdr:cNvPr>
        <xdr:cNvSpPr txBox="1"/>
      </xdr:nvSpPr>
      <xdr:spPr>
        <a:xfrm>
          <a:off x="9391727" y="1108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112793</xdr:rowOff>
    </xdr:from>
    <xdr:ext cx="469744" cy="259045"/>
    <xdr:sp macro="" textlink="">
      <xdr:nvSpPr>
        <xdr:cNvPr id="138" name="n_2mainValue【体育館・プール】&#10;一人当たり面積">
          <a:extLst>
            <a:ext uri="{FF2B5EF4-FFF2-40B4-BE49-F238E27FC236}">
              <a16:creationId xmlns:a16="http://schemas.microsoft.com/office/drawing/2014/main" id="{0E31922C-79FD-42E6-B7C0-A61F415BCB6F}"/>
            </a:ext>
          </a:extLst>
        </xdr:cNvPr>
        <xdr:cNvSpPr txBox="1"/>
      </xdr:nvSpPr>
      <xdr:spPr>
        <a:xfrm>
          <a:off x="8515427" y="110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a:extLst>
            <a:ext uri="{FF2B5EF4-FFF2-40B4-BE49-F238E27FC236}">
              <a16:creationId xmlns:a16="http://schemas.microsoft.com/office/drawing/2014/main" id="{E596A97F-91F0-4508-8EBD-0683856548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a:extLst>
            <a:ext uri="{FF2B5EF4-FFF2-40B4-BE49-F238E27FC236}">
              <a16:creationId xmlns:a16="http://schemas.microsoft.com/office/drawing/2014/main" id="{48911644-2F66-4B22-A491-1B52CF1EDCC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a:extLst>
            <a:ext uri="{FF2B5EF4-FFF2-40B4-BE49-F238E27FC236}">
              <a16:creationId xmlns:a16="http://schemas.microsoft.com/office/drawing/2014/main" id="{401E8680-CA04-4971-AD74-A4AC93C680D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a:extLst>
            <a:ext uri="{FF2B5EF4-FFF2-40B4-BE49-F238E27FC236}">
              <a16:creationId xmlns:a16="http://schemas.microsoft.com/office/drawing/2014/main" id="{9AF988BB-2E5A-4484-AF05-6807976BC57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a:extLst>
            <a:ext uri="{FF2B5EF4-FFF2-40B4-BE49-F238E27FC236}">
              <a16:creationId xmlns:a16="http://schemas.microsoft.com/office/drawing/2014/main" id="{D451D59A-56DB-4C0A-A165-662CD8A3670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a:extLst>
            <a:ext uri="{FF2B5EF4-FFF2-40B4-BE49-F238E27FC236}">
              <a16:creationId xmlns:a16="http://schemas.microsoft.com/office/drawing/2014/main" id="{3E430BAF-CEA2-4F79-B621-71D6347D4FE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a:extLst>
            <a:ext uri="{FF2B5EF4-FFF2-40B4-BE49-F238E27FC236}">
              <a16:creationId xmlns:a16="http://schemas.microsoft.com/office/drawing/2014/main" id="{56988B70-4C59-417B-B4B3-F362F60F154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a:extLst>
            <a:ext uri="{FF2B5EF4-FFF2-40B4-BE49-F238E27FC236}">
              <a16:creationId xmlns:a16="http://schemas.microsoft.com/office/drawing/2014/main" id="{5C2210EB-EDF6-4CF0-A5FA-7FD2F40A32F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a:extLst>
            <a:ext uri="{FF2B5EF4-FFF2-40B4-BE49-F238E27FC236}">
              <a16:creationId xmlns:a16="http://schemas.microsoft.com/office/drawing/2014/main" id="{B0E73A7B-2D21-43F9-9535-D51CACC4401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a:extLst>
            <a:ext uri="{FF2B5EF4-FFF2-40B4-BE49-F238E27FC236}">
              <a16:creationId xmlns:a16="http://schemas.microsoft.com/office/drawing/2014/main" id="{95EAC110-F21E-4E7C-BEE0-EB9CF8937C9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9" name="直線コネクタ 148">
          <a:extLst>
            <a:ext uri="{FF2B5EF4-FFF2-40B4-BE49-F238E27FC236}">
              <a16:creationId xmlns:a16="http://schemas.microsoft.com/office/drawing/2014/main" id="{8167E185-2A1A-48CB-AB47-9A5F7BBED55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0" name="テキスト ボックス 149">
          <a:extLst>
            <a:ext uri="{FF2B5EF4-FFF2-40B4-BE49-F238E27FC236}">
              <a16:creationId xmlns:a16="http://schemas.microsoft.com/office/drawing/2014/main" id="{A0FC23DA-CEB5-46F6-B38C-DC53CB2CCB97}"/>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1" name="直線コネクタ 150">
          <a:extLst>
            <a:ext uri="{FF2B5EF4-FFF2-40B4-BE49-F238E27FC236}">
              <a16:creationId xmlns:a16="http://schemas.microsoft.com/office/drawing/2014/main" id="{0A25BF63-A54D-4BA2-B84F-54ABC866636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2" name="テキスト ボックス 151">
          <a:extLst>
            <a:ext uri="{FF2B5EF4-FFF2-40B4-BE49-F238E27FC236}">
              <a16:creationId xmlns:a16="http://schemas.microsoft.com/office/drawing/2014/main" id="{5392B229-B5F2-4BCD-A91E-20FC6FE00F0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3" name="直線コネクタ 152">
          <a:extLst>
            <a:ext uri="{FF2B5EF4-FFF2-40B4-BE49-F238E27FC236}">
              <a16:creationId xmlns:a16="http://schemas.microsoft.com/office/drawing/2014/main" id="{9CD6CD73-0D2C-48F5-B071-C2D5A05F952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4" name="テキスト ボックス 153">
          <a:extLst>
            <a:ext uri="{FF2B5EF4-FFF2-40B4-BE49-F238E27FC236}">
              <a16:creationId xmlns:a16="http://schemas.microsoft.com/office/drawing/2014/main" id="{5450F977-8B5E-45AC-A66A-FC69307FC40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5" name="直線コネクタ 154">
          <a:extLst>
            <a:ext uri="{FF2B5EF4-FFF2-40B4-BE49-F238E27FC236}">
              <a16:creationId xmlns:a16="http://schemas.microsoft.com/office/drawing/2014/main" id="{BBBBA231-7E3A-4505-B42E-B36BFBC2009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6" name="テキスト ボックス 155">
          <a:extLst>
            <a:ext uri="{FF2B5EF4-FFF2-40B4-BE49-F238E27FC236}">
              <a16:creationId xmlns:a16="http://schemas.microsoft.com/office/drawing/2014/main" id="{465B7029-8417-4518-8F48-CE0D42C3EA5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7" name="直線コネクタ 156">
          <a:extLst>
            <a:ext uri="{FF2B5EF4-FFF2-40B4-BE49-F238E27FC236}">
              <a16:creationId xmlns:a16="http://schemas.microsoft.com/office/drawing/2014/main" id="{A1620228-6BEB-452B-A735-6D94AA1C277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8" name="テキスト ボックス 157">
          <a:extLst>
            <a:ext uri="{FF2B5EF4-FFF2-40B4-BE49-F238E27FC236}">
              <a16:creationId xmlns:a16="http://schemas.microsoft.com/office/drawing/2014/main" id="{947C053C-BF08-417B-9FFF-4F833BEE816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9" name="直線コネクタ 158">
          <a:extLst>
            <a:ext uri="{FF2B5EF4-FFF2-40B4-BE49-F238E27FC236}">
              <a16:creationId xmlns:a16="http://schemas.microsoft.com/office/drawing/2014/main" id="{ED1B36C6-F726-42A7-83AF-043DEB38FBC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0" name="テキスト ボックス 159">
          <a:extLst>
            <a:ext uri="{FF2B5EF4-FFF2-40B4-BE49-F238E27FC236}">
              <a16:creationId xmlns:a16="http://schemas.microsoft.com/office/drawing/2014/main" id="{6E411D79-B1C5-4780-A600-0F71370EFCE5}"/>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a:extLst>
            <a:ext uri="{FF2B5EF4-FFF2-40B4-BE49-F238E27FC236}">
              <a16:creationId xmlns:a16="http://schemas.microsoft.com/office/drawing/2014/main" id="{952B5871-75CB-4A13-B459-5F972AD377F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a:extLst>
            <a:ext uri="{FF2B5EF4-FFF2-40B4-BE49-F238E27FC236}">
              <a16:creationId xmlns:a16="http://schemas.microsoft.com/office/drawing/2014/main" id="{C1CF369C-D0CD-4CD9-903E-27213733118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a:extLst>
            <a:ext uri="{FF2B5EF4-FFF2-40B4-BE49-F238E27FC236}">
              <a16:creationId xmlns:a16="http://schemas.microsoft.com/office/drawing/2014/main" id="{0251DFE4-ABBF-4DEB-B1D4-EB6E8D25F5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64" name="直線コネクタ 163">
          <a:extLst>
            <a:ext uri="{FF2B5EF4-FFF2-40B4-BE49-F238E27FC236}">
              <a16:creationId xmlns:a16="http://schemas.microsoft.com/office/drawing/2014/main" id="{1F09ECD7-ED16-41FF-966D-B77F3E2FA701}"/>
            </a:ext>
          </a:extLst>
        </xdr:cNvPr>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65" name="【福祉施設】&#10;有形固定資産減価償却率最小値テキスト">
          <a:extLst>
            <a:ext uri="{FF2B5EF4-FFF2-40B4-BE49-F238E27FC236}">
              <a16:creationId xmlns:a16="http://schemas.microsoft.com/office/drawing/2014/main" id="{943BF9BD-A567-4A7E-94D4-93426BDB61B5}"/>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6" name="直線コネクタ 165">
          <a:extLst>
            <a:ext uri="{FF2B5EF4-FFF2-40B4-BE49-F238E27FC236}">
              <a16:creationId xmlns:a16="http://schemas.microsoft.com/office/drawing/2014/main" id="{943CC73F-D5A2-401B-9183-ADF70815E0EA}"/>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7" name="【福祉施設】&#10;有形固定資産減価償却率最大値テキスト">
          <a:extLst>
            <a:ext uri="{FF2B5EF4-FFF2-40B4-BE49-F238E27FC236}">
              <a16:creationId xmlns:a16="http://schemas.microsoft.com/office/drawing/2014/main" id="{19E5C1C2-A80A-4C2E-A906-69143183133C}"/>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8" name="直線コネクタ 167">
          <a:extLst>
            <a:ext uri="{FF2B5EF4-FFF2-40B4-BE49-F238E27FC236}">
              <a16:creationId xmlns:a16="http://schemas.microsoft.com/office/drawing/2014/main" id="{B7E69D37-6ACA-42DF-8680-69B54381F4B5}"/>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9" name="【福祉施設】&#10;有形固定資産減価償却率平均値テキスト">
          <a:extLst>
            <a:ext uri="{FF2B5EF4-FFF2-40B4-BE49-F238E27FC236}">
              <a16:creationId xmlns:a16="http://schemas.microsoft.com/office/drawing/2014/main" id="{93864316-FF48-4D04-8CC5-0DDF05E254FB}"/>
            </a:ext>
          </a:extLst>
        </xdr:cNvPr>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0" name="フローチャート: 判断 169">
          <a:extLst>
            <a:ext uri="{FF2B5EF4-FFF2-40B4-BE49-F238E27FC236}">
              <a16:creationId xmlns:a16="http://schemas.microsoft.com/office/drawing/2014/main" id="{4F7F15C5-EFFA-416F-80F8-80D601FA1045}"/>
            </a:ext>
          </a:extLst>
        </xdr:cNvPr>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1" name="フローチャート: 判断 170">
          <a:extLst>
            <a:ext uri="{FF2B5EF4-FFF2-40B4-BE49-F238E27FC236}">
              <a16:creationId xmlns:a16="http://schemas.microsoft.com/office/drawing/2014/main" id="{720B7AB4-9F36-4D2D-B8B2-5D4884D5DE21}"/>
            </a:ext>
          </a:extLst>
        </xdr:cNvPr>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72" name="n_1aveValue【福祉施設】&#10;有形固定資産減価償却率">
          <a:extLst>
            <a:ext uri="{FF2B5EF4-FFF2-40B4-BE49-F238E27FC236}">
              <a16:creationId xmlns:a16="http://schemas.microsoft.com/office/drawing/2014/main" id="{E3681DD1-8143-4470-8EC3-0E752BDF4B5C}"/>
            </a:ext>
          </a:extLst>
        </xdr:cNvPr>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3" name="フローチャート: 判断 172">
          <a:extLst>
            <a:ext uri="{FF2B5EF4-FFF2-40B4-BE49-F238E27FC236}">
              <a16:creationId xmlns:a16="http://schemas.microsoft.com/office/drawing/2014/main" id="{6AEC1D70-11F4-4F4F-BB3A-1D563B780B6F}"/>
            </a:ext>
          </a:extLst>
        </xdr:cNvPr>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133911</xdr:rowOff>
    </xdr:from>
    <xdr:ext cx="405111" cy="259045"/>
    <xdr:sp macro="" textlink="">
      <xdr:nvSpPr>
        <xdr:cNvPr id="174" name="n_2aveValue【福祉施設】&#10;有形固定資産減価償却率">
          <a:extLst>
            <a:ext uri="{FF2B5EF4-FFF2-40B4-BE49-F238E27FC236}">
              <a16:creationId xmlns:a16="http://schemas.microsoft.com/office/drawing/2014/main" id="{451E744A-5339-4D52-AB0E-44599C03F7C6}"/>
            </a:ext>
          </a:extLst>
        </xdr:cNvPr>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B4079EE3-7102-457D-B105-48289920231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6284B2DB-85FD-4CF8-A968-D143447B78A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1EE2063B-F286-437A-8337-F579366AF7F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FEF263BF-C882-4D68-AF94-B9B6477A41D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7DF16D06-852C-40B6-B109-C967AF269F7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180" name="楕円 179">
          <a:extLst>
            <a:ext uri="{FF2B5EF4-FFF2-40B4-BE49-F238E27FC236}">
              <a16:creationId xmlns:a16="http://schemas.microsoft.com/office/drawing/2014/main" id="{AF9CD3B7-BC76-485F-9B17-AF8EC0DDA607}"/>
            </a:ext>
          </a:extLst>
        </xdr:cNvPr>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16692</xdr:rowOff>
    </xdr:from>
    <xdr:to>
      <xdr:col>15</xdr:col>
      <xdr:colOff>101600</xdr:colOff>
      <xdr:row>81</xdr:row>
      <xdr:rowOff>118292</xdr:rowOff>
    </xdr:to>
    <xdr:sp macro="" textlink="">
      <xdr:nvSpPr>
        <xdr:cNvPr id="181" name="楕円 180">
          <a:extLst>
            <a:ext uri="{FF2B5EF4-FFF2-40B4-BE49-F238E27FC236}">
              <a16:creationId xmlns:a16="http://schemas.microsoft.com/office/drawing/2014/main" id="{35486EBF-1D8D-4F34-933B-F780C90F0388}"/>
            </a:ext>
          </a:extLst>
        </xdr:cNvPr>
        <xdr:cNvSpPr/>
      </xdr:nvSpPr>
      <xdr:spPr>
        <a:xfrm>
          <a:off x="2857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67492</xdr:rowOff>
    </xdr:to>
    <xdr:cxnSp macro="">
      <xdr:nvCxnSpPr>
        <xdr:cNvPr id="182" name="直線コネクタ 181">
          <a:extLst>
            <a:ext uri="{FF2B5EF4-FFF2-40B4-BE49-F238E27FC236}">
              <a16:creationId xmlns:a16="http://schemas.microsoft.com/office/drawing/2014/main" id="{690F3FED-2AE3-46AD-9395-F13305DCE3F4}"/>
            </a:ext>
          </a:extLst>
        </xdr:cNvPr>
        <xdr:cNvCxnSpPr/>
      </xdr:nvCxnSpPr>
      <xdr:spPr>
        <a:xfrm flipV="1">
          <a:off x="2908300" y="1391412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183" name="n_1mainValue【福祉施設】&#10;有形固定資産減価償却率">
          <a:extLst>
            <a:ext uri="{FF2B5EF4-FFF2-40B4-BE49-F238E27FC236}">
              <a16:creationId xmlns:a16="http://schemas.microsoft.com/office/drawing/2014/main" id="{3DC176BB-220B-4161-97E0-B1FBDBDBB6F6}"/>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134819</xdr:rowOff>
    </xdr:from>
    <xdr:ext cx="405111" cy="259045"/>
    <xdr:sp macro="" textlink="">
      <xdr:nvSpPr>
        <xdr:cNvPr id="184" name="n_2mainValue【福祉施設】&#10;有形固定資産減価償却率">
          <a:extLst>
            <a:ext uri="{FF2B5EF4-FFF2-40B4-BE49-F238E27FC236}">
              <a16:creationId xmlns:a16="http://schemas.microsoft.com/office/drawing/2014/main" id="{91865F0E-A037-4942-B4DD-456EA4ACB03F}"/>
            </a:ext>
          </a:extLst>
        </xdr:cNvPr>
        <xdr:cNvSpPr txBox="1"/>
      </xdr:nvSpPr>
      <xdr:spPr>
        <a:xfrm>
          <a:off x="27057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a:extLst>
            <a:ext uri="{FF2B5EF4-FFF2-40B4-BE49-F238E27FC236}">
              <a16:creationId xmlns:a16="http://schemas.microsoft.com/office/drawing/2014/main" id="{247F9635-F226-4079-8A0B-92877583702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a:extLst>
            <a:ext uri="{FF2B5EF4-FFF2-40B4-BE49-F238E27FC236}">
              <a16:creationId xmlns:a16="http://schemas.microsoft.com/office/drawing/2014/main" id="{165CCCB7-85EA-495F-8C95-ACA33A7C8F1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a:extLst>
            <a:ext uri="{FF2B5EF4-FFF2-40B4-BE49-F238E27FC236}">
              <a16:creationId xmlns:a16="http://schemas.microsoft.com/office/drawing/2014/main" id="{E2438922-322C-4FDB-9E3C-7213C3116F5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a:extLst>
            <a:ext uri="{FF2B5EF4-FFF2-40B4-BE49-F238E27FC236}">
              <a16:creationId xmlns:a16="http://schemas.microsoft.com/office/drawing/2014/main" id="{D3184B06-ADFD-4D8B-8BE5-BD8986CD5B5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a:extLst>
            <a:ext uri="{FF2B5EF4-FFF2-40B4-BE49-F238E27FC236}">
              <a16:creationId xmlns:a16="http://schemas.microsoft.com/office/drawing/2014/main" id="{25354CC6-6BFF-4F84-AEB3-A3795A9C6EE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a:extLst>
            <a:ext uri="{FF2B5EF4-FFF2-40B4-BE49-F238E27FC236}">
              <a16:creationId xmlns:a16="http://schemas.microsoft.com/office/drawing/2014/main" id="{1F0BB16A-B582-4A05-A73F-2D01FAF0B5D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a:extLst>
            <a:ext uri="{FF2B5EF4-FFF2-40B4-BE49-F238E27FC236}">
              <a16:creationId xmlns:a16="http://schemas.microsoft.com/office/drawing/2014/main" id="{C0629792-F499-489D-9E6B-857D2CE1B75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a:extLst>
            <a:ext uri="{FF2B5EF4-FFF2-40B4-BE49-F238E27FC236}">
              <a16:creationId xmlns:a16="http://schemas.microsoft.com/office/drawing/2014/main" id="{51D995D1-C5DB-46C9-892B-245E5D32E13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a:extLst>
            <a:ext uri="{FF2B5EF4-FFF2-40B4-BE49-F238E27FC236}">
              <a16:creationId xmlns:a16="http://schemas.microsoft.com/office/drawing/2014/main" id="{E41D2346-C165-4C1E-A177-A0384E3FE89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a:extLst>
            <a:ext uri="{FF2B5EF4-FFF2-40B4-BE49-F238E27FC236}">
              <a16:creationId xmlns:a16="http://schemas.microsoft.com/office/drawing/2014/main" id="{407B5072-72DC-47A2-B72B-33F73A6A3B6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a:extLst>
            <a:ext uri="{FF2B5EF4-FFF2-40B4-BE49-F238E27FC236}">
              <a16:creationId xmlns:a16="http://schemas.microsoft.com/office/drawing/2014/main" id="{332770E6-84C9-4038-B057-6C9E614C3AE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a:extLst>
            <a:ext uri="{FF2B5EF4-FFF2-40B4-BE49-F238E27FC236}">
              <a16:creationId xmlns:a16="http://schemas.microsoft.com/office/drawing/2014/main" id="{7589AD3A-D686-427D-BF9C-8FC6CCA3505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a:extLst>
            <a:ext uri="{FF2B5EF4-FFF2-40B4-BE49-F238E27FC236}">
              <a16:creationId xmlns:a16="http://schemas.microsoft.com/office/drawing/2014/main" id="{72EE4502-AFF8-41A4-BB51-461490551CB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a:extLst>
            <a:ext uri="{FF2B5EF4-FFF2-40B4-BE49-F238E27FC236}">
              <a16:creationId xmlns:a16="http://schemas.microsoft.com/office/drawing/2014/main" id="{8F0FBF37-0EE5-4367-AD41-B9234C16B53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a:extLst>
            <a:ext uri="{FF2B5EF4-FFF2-40B4-BE49-F238E27FC236}">
              <a16:creationId xmlns:a16="http://schemas.microsoft.com/office/drawing/2014/main" id="{9F39D032-F0D6-443E-AB0A-8221F98C2E1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a:extLst>
            <a:ext uri="{FF2B5EF4-FFF2-40B4-BE49-F238E27FC236}">
              <a16:creationId xmlns:a16="http://schemas.microsoft.com/office/drawing/2014/main" id="{4E230BF9-CB8A-439C-839E-623D2CCDFF1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a:extLst>
            <a:ext uri="{FF2B5EF4-FFF2-40B4-BE49-F238E27FC236}">
              <a16:creationId xmlns:a16="http://schemas.microsoft.com/office/drawing/2014/main" id="{C4466987-E565-44A1-A052-A3CBDE75A67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a:extLst>
            <a:ext uri="{FF2B5EF4-FFF2-40B4-BE49-F238E27FC236}">
              <a16:creationId xmlns:a16="http://schemas.microsoft.com/office/drawing/2014/main" id="{FCE9BE9B-4471-4371-B521-F8D53E8A03A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a:extLst>
            <a:ext uri="{FF2B5EF4-FFF2-40B4-BE49-F238E27FC236}">
              <a16:creationId xmlns:a16="http://schemas.microsoft.com/office/drawing/2014/main" id="{0B1CDA57-2FB2-4A61-A799-B108AB1A1FF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a:extLst>
            <a:ext uri="{FF2B5EF4-FFF2-40B4-BE49-F238E27FC236}">
              <a16:creationId xmlns:a16="http://schemas.microsoft.com/office/drawing/2014/main" id="{5490D61F-4B75-448E-BEAF-64C69CB71E1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a:extLst>
            <a:ext uri="{FF2B5EF4-FFF2-40B4-BE49-F238E27FC236}">
              <a16:creationId xmlns:a16="http://schemas.microsoft.com/office/drawing/2014/main" id="{6E0569F3-C19D-4879-95A5-4CB366CA98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a:extLst>
            <a:ext uri="{FF2B5EF4-FFF2-40B4-BE49-F238E27FC236}">
              <a16:creationId xmlns:a16="http://schemas.microsoft.com/office/drawing/2014/main" id="{A4C97353-B431-4079-B20F-8F161CB510B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a:extLst>
            <a:ext uri="{FF2B5EF4-FFF2-40B4-BE49-F238E27FC236}">
              <a16:creationId xmlns:a16="http://schemas.microsoft.com/office/drawing/2014/main" id="{B66352D0-6DFA-4454-9CD9-39ADC9C275D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08" name="直線コネクタ 207">
          <a:extLst>
            <a:ext uri="{FF2B5EF4-FFF2-40B4-BE49-F238E27FC236}">
              <a16:creationId xmlns:a16="http://schemas.microsoft.com/office/drawing/2014/main" id="{E939F56D-F381-4F8A-B99E-7E9A2E434118}"/>
            </a:ext>
          </a:extLst>
        </xdr:cNvPr>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9" name="【福祉施設】&#10;一人当たり面積最小値テキスト">
          <a:extLst>
            <a:ext uri="{FF2B5EF4-FFF2-40B4-BE49-F238E27FC236}">
              <a16:creationId xmlns:a16="http://schemas.microsoft.com/office/drawing/2014/main" id="{A310C9F4-F5E1-4A05-9355-C1940E67AFE6}"/>
            </a:ext>
          </a:extLst>
        </xdr:cNvPr>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0" name="直線コネクタ 209">
          <a:extLst>
            <a:ext uri="{FF2B5EF4-FFF2-40B4-BE49-F238E27FC236}">
              <a16:creationId xmlns:a16="http://schemas.microsoft.com/office/drawing/2014/main" id="{919A7D4A-CE1D-4493-BE32-B51DD956DA30}"/>
            </a:ext>
          </a:extLst>
        </xdr:cNvPr>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11" name="【福祉施設】&#10;一人当たり面積最大値テキスト">
          <a:extLst>
            <a:ext uri="{FF2B5EF4-FFF2-40B4-BE49-F238E27FC236}">
              <a16:creationId xmlns:a16="http://schemas.microsoft.com/office/drawing/2014/main" id="{7E1C4096-0088-4A73-834C-1EF6C026A227}"/>
            </a:ext>
          </a:extLst>
        </xdr:cNvPr>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12" name="直線コネクタ 211">
          <a:extLst>
            <a:ext uri="{FF2B5EF4-FFF2-40B4-BE49-F238E27FC236}">
              <a16:creationId xmlns:a16="http://schemas.microsoft.com/office/drawing/2014/main" id="{2133C847-B713-4ADD-979B-D227B29801AB}"/>
            </a:ext>
          </a:extLst>
        </xdr:cNvPr>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13" name="【福祉施設】&#10;一人当たり面積平均値テキスト">
          <a:extLst>
            <a:ext uri="{FF2B5EF4-FFF2-40B4-BE49-F238E27FC236}">
              <a16:creationId xmlns:a16="http://schemas.microsoft.com/office/drawing/2014/main" id="{C7C5E2E0-CF91-4E0D-9992-F9C9D1F97FE3}"/>
            </a:ext>
          </a:extLst>
        </xdr:cNvPr>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4" name="フローチャート: 判断 213">
          <a:extLst>
            <a:ext uri="{FF2B5EF4-FFF2-40B4-BE49-F238E27FC236}">
              <a16:creationId xmlns:a16="http://schemas.microsoft.com/office/drawing/2014/main" id="{C6721672-7618-48A7-9759-5FD5BBA624F6}"/>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15" name="フローチャート: 判断 214">
          <a:extLst>
            <a:ext uri="{FF2B5EF4-FFF2-40B4-BE49-F238E27FC236}">
              <a16:creationId xmlns:a16="http://schemas.microsoft.com/office/drawing/2014/main" id="{AA80F467-880C-42D3-932B-C0966C59EF97}"/>
            </a:ext>
          </a:extLst>
        </xdr:cNvPr>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16" name="n_1aveValue【福祉施設】&#10;一人当たり面積">
          <a:extLst>
            <a:ext uri="{FF2B5EF4-FFF2-40B4-BE49-F238E27FC236}">
              <a16:creationId xmlns:a16="http://schemas.microsoft.com/office/drawing/2014/main" id="{FF538A27-5D1F-4FBD-835E-2CA5A7A7611D}"/>
            </a:ext>
          </a:extLst>
        </xdr:cNvPr>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17" name="フローチャート: 判断 216">
          <a:extLst>
            <a:ext uri="{FF2B5EF4-FFF2-40B4-BE49-F238E27FC236}">
              <a16:creationId xmlns:a16="http://schemas.microsoft.com/office/drawing/2014/main" id="{C6DC93F6-736A-4E92-A6E3-A55B19EBE97A}"/>
            </a:ext>
          </a:extLst>
        </xdr:cNvPr>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18" name="n_2aveValue【福祉施設】&#10;一人当たり面積">
          <a:extLst>
            <a:ext uri="{FF2B5EF4-FFF2-40B4-BE49-F238E27FC236}">
              <a16:creationId xmlns:a16="http://schemas.microsoft.com/office/drawing/2014/main" id="{92E2F84D-35FB-4C2C-93B2-D078C4767B72}"/>
            </a:ext>
          </a:extLst>
        </xdr:cNvPr>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192D9005-397C-460E-96A1-86DE979C9A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662ED829-25F7-47F8-B973-737DCDE99F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0EB98F45-3EC6-494A-ACA3-DC63185C897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537A0C52-2E2E-46B6-886C-0E15162253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88BDA0A4-09A1-4E83-BF83-FDCFD855140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109220</xdr:rowOff>
    </xdr:from>
    <xdr:to>
      <xdr:col>50</xdr:col>
      <xdr:colOff>165100</xdr:colOff>
      <xdr:row>85</xdr:row>
      <xdr:rowOff>39370</xdr:rowOff>
    </xdr:to>
    <xdr:sp macro="" textlink="">
      <xdr:nvSpPr>
        <xdr:cNvPr id="224" name="楕円 223">
          <a:extLst>
            <a:ext uri="{FF2B5EF4-FFF2-40B4-BE49-F238E27FC236}">
              <a16:creationId xmlns:a16="http://schemas.microsoft.com/office/drawing/2014/main" id="{C2B696EC-2229-4134-85B9-2B8C3293589B}"/>
            </a:ext>
          </a:extLst>
        </xdr:cNvPr>
        <xdr:cNvSpPr/>
      </xdr:nvSpPr>
      <xdr:spPr>
        <a:xfrm>
          <a:off x="9588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123698</xdr:rowOff>
    </xdr:from>
    <xdr:to>
      <xdr:col>46</xdr:col>
      <xdr:colOff>38100</xdr:colOff>
      <xdr:row>85</xdr:row>
      <xdr:rowOff>53848</xdr:rowOff>
    </xdr:to>
    <xdr:sp macro="" textlink="">
      <xdr:nvSpPr>
        <xdr:cNvPr id="225" name="楕円 224">
          <a:extLst>
            <a:ext uri="{FF2B5EF4-FFF2-40B4-BE49-F238E27FC236}">
              <a16:creationId xmlns:a16="http://schemas.microsoft.com/office/drawing/2014/main" id="{7AB5A722-C33F-42B6-9A77-24E9DC108B56}"/>
            </a:ext>
          </a:extLst>
        </xdr:cNvPr>
        <xdr:cNvSpPr/>
      </xdr:nvSpPr>
      <xdr:spPr>
        <a:xfrm>
          <a:off x="86995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160020</xdr:rowOff>
    </xdr:from>
    <xdr:to>
      <xdr:col>50</xdr:col>
      <xdr:colOff>114300</xdr:colOff>
      <xdr:row>85</xdr:row>
      <xdr:rowOff>3048</xdr:rowOff>
    </xdr:to>
    <xdr:cxnSp macro="">
      <xdr:nvCxnSpPr>
        <xdr:cNvPr id="226" name="直線コネクタ 225">
          <a:extLst>
            <a:ext uri="{FF2B5EF4-FFF2-40B4-BE49-F238E27FC236}">
              <a16:creationId xmlns:a16="http://schemas.microsoft.com/office/drawing/2014/main" id="{5BDD92F0-4955-4AC5-9085-C6FD32FFAF2D}"/>
            </a:ext>
          </a:extLst>
        </xdr:cNvPr>
        <xdr:cNvCxnSpPr/>
      </xdr:nvCxnSpPr>
      <xdr:spPr>
        <a:xfrm flipV="1">
          <a:off x="8750300" y="145618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30497</xdr:rowOff>
    </xdr:from>
    <xdr:ext cx="469744" cy="259045"/>
    <xdr:sp macro="" textlink="">
      <xdr:nvSpPr>
        <xdr:cNvPr id="227" name="n_1mainValue【福祉施設】&#10;一人当たり面積">
          <a:extLst>
            <a:ext uri="{FF2B5EF4-FFF2-40B4-BE49-F238E27FC236}">
              <a16:creationId xmlns:a16="http://schemas.microsoft.com/office/drawing/2014/main" id="{86078C9B-B08E-4530-B57D-B431524156CC}"/>
            </a:ext>
          </a:extLst>
        </xdr:cNvPr>
        <xdr:cNvSpPr txBox="1"/>
      </xdr:nvSpPr>
      <xdr:spPr>
        <a:xfrm>
          <a:off x="9391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44975</xdr:rowOff>
    </xdr:from>
    <xdr:ext cx="469744" cy="259045"/>
    <xdr:sp macro="" textlink="">
      <xdr:nvSpPr>
        <xdr:cNvPr id="228" name="n_2mainValue【福祉施設】&#10;一人当たり面積">
          <a:extLst>
            <a:ext uri="{FF2B5EF4-FFF2-40B4-BE49-F238E27FC236}">
              <a16:creationId xmlns:a16="http://schemas.microsoft.com/office/drawing/2014/main" id="{3622CB91-EC86-4208-A60B-0452633D5603}"/>
            </a:ext>
          </a:extLst>
        </xdr:cNvPr>
        <xdr:cNvSpPr txBox="1"/>
      </xdr:nvSpPr>
      <xdr:spPr>
        <a:xfrm>
          <a:off x="8515427" y="1461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a:extLst>
            <a:ext uri="{FF2B5EF4-FFF2-40B4-BE49-F238E27FC236}">
              <a16:creationId xmlns:a16="http://schemas.microsoft.com/office/drawing/2014/main" id="{342EE71C-55AC-450D-9527-C31EB2692A3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a:extLst>
            <a:ext uri="{FF2B5EF4-FFF2-40B4-BE49-F238E27FC236}">
              <a16:creationId xmlns:a16="http://schemas.microsoft.com/office/drawing/2014/main" id="{7482C525-71C3-47C7-B9AA-CD089C1695F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a:extLst>
            <a:ext uri="{FF2B5EF4-FFF2-40B4-BE49-F238E27FC236}">
              <a16:creationId xmlns:a16="http://schemas.microsoft.com/office/drawing/2014/main" id="{3875B4BF-67EC-4C92-9E2B-7C44ACC710E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a:extLst>
            <a:ext uri="{FF2B5EF4-FFF2-40B4-BE49-F238E27FC236}">
              <a16:creationId xmlns:a16="http://schemas.microsoft.com/office/drawing/2014/main" id="{4D62D599-5501-4E3D-854F-10E6E20C58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a:extLst>
            <a:ext uri="{FF2B5EF4-FFF2-40B4-BE49-F238E27FC236}">
              <a16:creationId xmlns:a16="http://schemas.microsoft.com/office/drawing/2014/main" id="{8B27C66D-6BB9-4319-86AD-AC119C8614B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a:extLst>
            <a:ext uri="{FF2B5EF4-FFF2-40B4-BE49-F238E27FC236}">
              <a16:creationId xmlns:a16="http://schemas.microsoft.com/office/drawing/2014/main" id="{89F421C1-D342-4E30-B4C3-B574DBDD4D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a:extLst>
            <a:ext uri="{FF2B5EF4-FFF2-40B4-BE49-F238E27FC236}">
              <a16:creationId xmlns:a16="http://schemas.microsoft.com/office/drawing/2014/main" id="{8CD1B89D-D47D-4DE3-AB87-52709781765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a:extLst>
            <a:ext uri="{FF2B5EF4-FFF2-40B4-BE49-F238E27FC236}">
              <a16:creationId xmlns:a16="http://schemas.microsoft.com/office/drawing/2014/main" id="{F83AFBD6-810E-4085-8101-45069BC9FED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a:extLst>
            <a:ext uri="{FF2B5EF4-FFF2-40B4-BE49-F238E27FC236}">
              <a16:creationId xmlns:a16="http://schemas.microsoft.com/office/drawing/2014/main" id="{0E81212C-A190-470C-8F2B-129C1FDB521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a:extLst>
            <a:ext uri="{FF2B5EF4-FFF2-40B4-BE49-F238E27FC236}">
              <a16:creationId xmlns:a16="http://schemas.microsoft.com/office/drawing/2014/main" id="{FDE01EF5-69AB-46DC-B16E-8F8E7666BC0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a:extLst>
            <a:ext uri="{FF2B5EF4-FFF2-40B4-BE49-F238E27FC236}">
              <a16:creationId xmlns:a16="http://schemas.microsoft.com/office/drawing/2014/main" id="{B49219CA-57EE-4F08-BD67-5613FD544B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a:extLst>
            <a:ext uri="{FF2B5EF4-FFF2-40B4-BE49-F238E27FC236}">
              <a16:creationId xmlns:a16="http://schemas.microsoft.com/office/drawing/2014/main" id="{4DCB9551-9022-43FB-9FB7-FD464B0D27C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a:extLst>
            <a:ext uri="{FF2B5EF4-FFF2-40B4-BE49-F238E27FC236}">
              <a16:creationId xmlns:a16="http://schemas.microsoft.com/office/drawing/2014/main" id="{B7CFBDB4-0AE5-4E1C-8FCD-7562A808A53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a:extLst>
            <a:ext uri="{FF2B5EF4-FFF2-40B4-BE49-F238E27FC236}">
              <a16:creationId xmlns:a16="http://schemas.microsoft.com/office/drawing/2014/main" id="{EC3CDEC5-A326-4AB2-86B5-A8DC7A75555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a:extLst>
            <a:ext uri="{FF2B5EF4-FFF2-40B4-BE49-F238E27FC236}">
              <a16:creationId xmlns:a16="http://schemas.microsoft.com/office/drawing/2014/main" id="{0D32E856-83BA-4564-9165-CE2D19346C7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a:extLst>
            <a:ext uri="{FF2B5EF4-FFF2-40B4-BE49-F238E27FC236}">
              <a16:creationId xmlns:a16="http://schemas.microsoft.com/office/drawing/2014/main" id="{9C2B23C2-A850-4895-AB6E-07E784CB706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5" name="正方形/長方形 244">
          <a:extLst>
            <a:ext uri="{FF2B5EF4-FFF2-40B4-BE49-F238E27FC236}">
              <a16:creationId xmlns:a16="http://schemas.microsoft.com/office/drawing/2014/main" id="{9D5474FA-D47D-4EA2-A294-697832EAD46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6" name="正方形/長方形 245">
          <a:extLst>
            <a:ext uri="{FF2B5EF4-FFF2-40B4-BE49-F238E27FC236}">
              <a16:creationId xmlns:a16="http://schemas.microsoft.com/office/drawing/2014/main" id="{EF863346-97FD-405A-BE9E-9A64839CAC7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7" name="正方形/長方形 246">
          <a:extLst>
            <a:ext uri="{FF2B5EF4-FFF2-40B4-BE49-F238E27FC236}">
              <a16:creationId xmlns:a16="http://schemas.microsoft.com/office/drawing/2014/main" id="{F94FB9C2-E155-48CC-B83B-BCCA6DA437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8" name="正方形/長方形 247">
          <a:extLst>
            <a:ext uri="{FF2B5EF4-FFF2-40B4-BE49-F238E27FC236}">
              <a16:creationId xmlns:a16="http://schemas.microsoft.com/office/drawing/2014/main" id="{BE3AB2FC-6F58-437F-A0CB-9B350DA751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9" name="正方形/長方形 248">
          <a:extLst>
            <a:ext uri="{FF2B5EF4-FFF2-40B4-BE49-F238E27FC236}">
              <a16:creationId xmlns:a16="http://schemas.microsoft.com/office/drawing/2014/main" id="{A340BAA6-F1A5-47B2-B40C-38798DE1BD3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0" name="正方形/長方形 249">
          <a:extLst>
            <a:ext uri="{FF2B5EF4-FFF2-40B4-BE49-F238E27FC236}">
              <a16:creationId xmlns:a16="http://schemas.microsoft.com/office/drawing/2014/main" id="{81665AF8-444E-4C0B-924F-1744B756B74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1" name="正方形/長方形 250">
          <a:extLst>
            <a:ext uri="{FF2B5EF4-FFF2-40B4-BE49-F238E27FC236}">
              <a16:creationId xmlns:a16="http://schemas.microsoft.com/office/drawing/2014/main" id="{A0165639-4D4F-4FEB-931E-A5DD3FC3ADD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2" name="正方形/長方形 251">
          <a:extLst>
            <a:ext uri="{FF2B5EF4-FFF2-40B4-BE49-F238E27FC236}">
              <a16:creationId xmlns:a16="http://schemas.microsoft.com/office/drawing/2014/main" id="{F1982E1F-86EF-44B8-9795-DBB67A15E62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3" name="テキスト ボックス 252">
          <a:extLst>
            <a:ext uri="{FF2B5EF4-FFF2-40B4-BE49-F238E27FC236}">
              <a16:creationId xmlns:a16="http://schemas.microsoft.com/office/drawing/2014/main" id="{EC0755D3-4EAE-4376-B356-8D1D42A3251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4" name="直線コネクタ 253">
          <a:extLst>
            <a:ext uri="{FF2B5EF4-FFF2-40B4-BE49-F238E27FC236}">
              <a16:creationId xmlns:a16="http://schemas.microsoft.com/office/drawing/2014/main" id="{27FDEACC-2041-4ADA-9069-8060C754C48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5" name="テキスト ボックス 254">
          <a:extLst>
            <a:ext uri="{FF2B5EF4-FFF2-40B4-BE49-F238E27FC236}">
              <a16:creationId xmlns:a16="http://schemas.microsoft.com/office/drawing/2014/main" id="{77F04CF4-6EE9-4E2E-9C7A-AA83FE81271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6" name="直線コネクタ 255">
          <a:extLst>
            <a:ext uri="{FF2B5EF4-FFF2-40B4-BE49-F238E27FC236}">
              <a16:creationId xmlns:a16="http://schemas.microsoft.com/office/drawing/2014/main" id="{65980D12-53AD-444C-9AF5-CC4CAFE0572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7" name="テキスト ボックス 256">
          <a:extLst>
            <a:ext uri="{FF2B5EF4-FFF2-40B4-BE49-F238E27FC236}">
              <a16:creationId xmlns:a16="http://schemas.microsoft.com/office/drawing/2014/main" id="{DACCAEF2-5F47-4359-9039-CD097DA0BEB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8" name="直線コネクタ 257">
          <a:extLst>
            <a:ext uri="{FF2B5EF4-FFF2-40B4-BE49-F238E27FC236}">
              <a16:creationId xmlns:a16="http://schemas.microsoft.com/office/drawing/2014/main" id="{369474B9-A811-4104-9999-F5A6458883D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9" name="テキスト ボックス 258">
          <a:extLst>
            <a:ext uri="{FF2B5EF4-FFF2-40B4-BE49-F238E27FC236}">
              <a16:creationId xmlns:a16="http://schemas.microsoft.com/office/drawing/2014/main" id="{B2236542-53AB-4FA4-A457-944A715A9D4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0" name="直線コネクタ 259">
          <a:extLst>
            <a:ext uri="{FF2B5EF4-FFF2-40B4-BE49-F238E27FC236}">
              <a16:creationId xmlns:a16="http://schemas.microsoft.com/office/drawing/2014/main" id="{ABE6E1A1-0097-4D75-9EDE-3AEE560BF36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1" name="テキスト ボックス 260">
          <a:extLst>
            <a:ext uri="{FF2B5EF4-FFF2-40B4-BE49-F238E27FC236}">
              <a16:creationId xmlns:a16="http://schemas.microsoft.com/office/drawing/2014/main" id="{1CB5B6DA-2692-4DB6-8BC3-013B05AE125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2" name="直線コネクタ 261">
          <a:extLst>
            <a:ext uri="{FF2B5EF4-FFF2-40B4-BE49-F238E27FC236}">
              <a16:creationId xmlns:a16="http://schemas.microsoft.com/office/drawing/2014/main" id="{16FCC1C2-685A-47C3-9701-DC066DF5AFF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3" name="テキスト ボックス 262">
          <a:extLst>
            <a:ext uri="{FF2B5EF4-FFF2-40B4-BE49-F238E27FC236}">
              <a16:creationId xmlns:a16="http://schemas.microsoft.com/office/drawing/2014/main" id="{03F26C4D-FC27-4B0F-866D-A6EDCA7E4F1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4" name="直線コネクタ 263">
          <a:extLst>
            <a:ext uri="{FF2B5EF4-FFF2-40B4-BE49-F238E27FC236}">
              <a16:creationId xmlns:a16="http://schemas.microsoft.com/office/drawing/2014/main" id="{AD64823F-E9C3-49D6-B390-3EE22BB0F42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5" name="テキスト ボックス 264">
          <a:extLst>
            <a:ext uri="{FF2B5EF4-FFF2-40B4-BE49-F238E27FC236}">
              <a16:creationId xmlns:a16="http://schemas.microsoft.com/office/drawing/2014/main" id="{C7BEA3ED-FD69-4EE8-A124-6D6F2BF6373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6" name="直線コネクタ 265">
          <a:extLst>
            <a:ext uri="{FF2B5EF4-FFF2-40B4-BE49-F238E27FC236}">
              <a16:creationId xmlns:a16="http://schemas.microsoft.com/office/drawing/2014/main" id="{FCCCAE19-99AE-428C-9307-6C9B4398EE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7" name="テキスト ボックス 266">
          <a:extLst>
            <a:ext uri="{FF2B5EF4-FFF2-40B4-BE49-F238E27FC236}">
              <a16:creationId xmlns:a16="http://schemas.microsoft.com/office/drawing/2014/main" id="{2EC611DE-97F6-4443-8A7F-606E7584D9D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8" name="【一般廃棄物処理施設】&#10;有形固定資産減価償却率グラフ枠">
          <a:extLst>
            <a:ext uri="{FF2B5EF4-FFF2-40B4-BE49-F238E27FC236}">
              <a16:creationId xmlns:a16="http://schemas.microsoft.com/office/drawing/2014/main" id="{2E70487E-D453-449E-A121-2E865E7F059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69" name="直線コネクタ 268">
          <a:extLst>
            <a:ext uri="{FF2B5EF4-FFF2-40B4-BE49-F238E27FC236}">
              <a16:creationId xmlns:a16="http://schemas.microsoft.com/office/drawing/2014/main" id="{248D730A-8718-4D22-A714-CF49046E3E62}"/>
            </a:ext>
          </a:extLst>
        </xdr:cNvPr>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70" name="【一般廃棄物処理施設】&#10;有形固定資産減価償却率最小値テキスト">
          <a:extLst>
            <a:ext uri="{FF2B5EF4-FFF2-40B4-BE49-F238E27FC236}">
              <a16:creationId xmlns:a16="http://schemas.microsoft.com/office/drawing/2014/main" id="{D12DF4D1-C2C6-4C56-BC84-F284F67052FB}"/>
            </a:ext>
          </a:extLst>
        </xdr:cNvPr>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71" name="直線コネクタ 270">
          <a:extLst>
            <a:ext uri="{FF2B5EF4-FFF2-40B4-BE49-F238E27FC236}">
              <a16:creationId xmlns:a16="http://schemas.microsoft.com/office/drawing/2014/main" id="{7CE9B7FC-F845-4E9D-8A42-CB156F1E2CFE}"/>
            </a:ext>
          </a:extLst>
        </xdr:cNvPr>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2" name="【一般廃棄物処理施設】&#10;有形固定資産減価償却率最大値テキスト">
          <a:extLst>
            <a:ext uri="{FF2B5EF4-FFF2-40B4-BE49-F238E27FC236}">
              <a16:creationId xmlns:a16="http://schemas.microsoft.com/office/drawing/2014/main" id="{6ABF0E7E-1A83-42D4-830A-D6C8CB3A5709}"/>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3" name="直線コネクタ 272">
          <a:extLst>
            <a:ext uri="{FF2B5EF4-FFF2-40B4-BE49-F238E27FC236}">
              <a16:creationId xmlns:a16="http://schemas.microsoft.com/office/drawing/2014/main" id="{5F885CF8-E307-4341-B7A8-68FD720E9E0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74" name="【一般廃棄物処理施設】&#10;有形固定資産減価償却率平均値テキスト">
          <a:extLst>
            <a:ext uri="{FF2B5EF4-FFF2-40B4-BE49-F238E27FC236}">
              <a16:creationId xmlns:a16="http://schemas.microsoft.com/office/drawing/2014/main" id="{ACAABD50-CD04-41BC-90C2-2E7623B868AC}"/>
            </a:ext>
          </a:extLst>
        </xdr:cNvPr>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75" name="フローチャート: 判断 274">
          <a:extLst>
            <a:ext uri="{FF2B5EF4-FFF2-40B4-BE49-F238E27FC236}">
              <a16:creationId xmlns:a16="http://schemas.microsoft.com/office/drawing/2014/main" id="{F7BFAF7D-1166-4245-AC76-48CC26511BD5}"/>
            </a:ext>
          </a:extLst>
        </xdr:cNvPr>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76" name="フローチャート: 判断 275">
          <a:extLst>
            <a:ext uri="{FF2B5EF4-FFF2-40B4-BE49-F238E27FC236}">
              <a16:creationId xmlns:a16="http://schemas.microsoft.com/office/drawing/2014/main" id="{00E5E9A7-1C57-48B3-928E-AE4E4E156FC2}"/>
            </a:ext>
          </a:extLst>
        </xdr:cNvPr>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277" name="n_1aveValue【一般廃棄物処理施設】&#10;有形固定資産減価償却率">
          <a:extLst>
            <a:ext uri="{FF2B5EF4-FFF2-40B4-BE49-F238E27FC236}">
              <a16:creationId xmlns:a16="http://schemas.microsoft.com/office/drawing/2014/main" id="{AF0BC1EA-92FA-4285-BBC6-991D0C133350}"/>
            </a:ext>
          </a:extLst>
        </xdr:cNvPr>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78" name="フローチャート: 判断 277">
          <a:extLst>
            <a:ext uri="{FF2B5EF4-FFF2-40B4-BE49-F238E27FC236}">
              <a16:creationId xmlns:a16="http://schemas.microsoft.com/office/drawing/2014/main" id="{34F6A864-E952-483B-B59E-CA494964C310}"/>
            </a:ext>
          </a:extLst>
        </xdr:cNvPr>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279" name="n_2aveValue【一般廃棄物処理施設】&#10;有形固定資産減価償却率">
          <a:extLst>
            <a:ext uri="{FF2B5EF4-FFF2-40B4-BE49-F238E27FC236}">
              <a16:creationId xmlns:a16="http://schemas.microsoft.com/office/drawing/2014/main" id="{8636E71B-DB33-412C-8C17-F44AFFC8B6F0}"/>
            </a:ext>
          </a:extLst>
        </xdr:cNvPr>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0" name="テキスト ボックス 279">
          <a:extLst>
            <a:ext uri="{FF2B5EF4-FFF2-40B4-BE49-F238E27FC236}">
              <a16:creationId xmlns:a16="http://schemas.microsoft.com/office/drawing/2014/main" id="{F26A59A6-43DE-4799-B80E-6E6816997B0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98BF23C5-ABAC-4A64-AB5A-B24E9560821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EDF7D0FD-D8E3-4C36-A5D3-1FE0D818EDA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4B84A05C-5FDE-4AA0-8CB9-8F386F27960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F4DB186C-201C-4255-BD28-78A18EF759B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29210</xdr:rowOff>
    </xdr:from>
    <xdr:to>
      <xdr:col>81</xdr:col>
      <xdr:colOff>101600</xdr:colOff>
      <xdr:row>39</xdr:row>
      <xdr:rowOff>130810</xdr:rowOff>
    </xdr:to>
    <xdr:sp macro="" textlink="">
      <xdr:nvSpPr>
        <xdr:cNvPr id="285" name="楕円 284">
          <a:extLst>
            <a:ext uri="{FF2B5EF4-FFF2-40B4-BE49-F238E27FC236}">
              <a16:creationId xmlns:a16="http://schemas.microsoft.com/office/drawing/2014/main" id="{3E565CBA-88CD-4945-9746-A573C75A07F0}"/>
            </a:ext>
          </a:extLst>
        </xdr:cNvPr>
        <xdr:cNvSpPr/>
      </xdr:nvSpPr>
      <xdr:spPr>
        <a:xfrm>
          <a:off x="1543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80645</xdr:rowOff>
    </xdr:from>
    <xdr:to>
      <xdr:col>76</xdr:col>
      <xdr:colOff>165100</xdr:colOff>
      <xdr:row>40</xdr:row>
      <xdr:rowOff>10795</xdr:rowOff>
    </xdr:to>
    <xdr:sp macro="" textlink="">
      <xdr:nvSpPr>
        <xdr:cNvPr id="286" name="楕円 285">
          <a:extLst>
            <a:ext uri="{FF2B5EF4-FFF2-40B4-BE49-F238E27FC236}">
              <a16:creationId xmlns:a16="http://schemas.microsoft.com/office/drawing/2014/main" id="{AC6DC985-CD0B-46CD-9D6E-F0D7A1C63D9C}"/>
            </a:ext>
          </a:extLst>
        </xdr:cNvPr>
        <xdr:cNvSpPr/>
      </xdr:nvSpPr>
      <xdr:spPr>
        <a:xfrm>
          <a:off x="14541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80010</xdr:rowOff>
    </xdr:from>
    <xdr:to>
      <xdr:col>81</xdr:col>
      <xdr:colOff>50800</xdr:colOff>
      <xdr:row>39</xdr:row>
      <xdr:rowOff>131445</xdr:rowOff>
    </xdr:to>
    <xdr:cxnSp macro="">
      <xdr:nvCxnSpPr>
        <xdr:cNvPr id="287" name="直線コネクタ 286">
          <a:extLst>
            <a:ext uri="{FF2B5EF4-FFF2-40B4-BE49-F238E27FC236}">
              <a16:creationId xmlns:a16="http://schemas.microsoft.com/office/drawing/2014/main" id="{DF3AFF40-8C3F-4456-95F2-82DC2776FFE4}"/>
            </a:ext>
          </a:extLst>
        </xdr:cNvPr>
        <xdr:cNvCxnSpPr/>
      </xdr:nvCxnSpPr>
      <xdr:spPr>
        <a:xfrm flipV="1">
          <a:off x="14592300" y="67665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121937</xdr:rowOff>
    </xdr:from>
    <xdr:ext cx="405111" cy="259045"/>
    <xdr:sp macro="" textlink="">
      <xdr:nvSpPr>
        <xdr:cNvPr id="288" name="n_1mainValue【一般廃棄物処理施設】&#10;有形固定資産減価償却率">
          <a:extLst>
            <a:ext uri="{FF2B5EF4-FFF2-40B4-BE49-F238E27FC236}">
              <a16:creationId xmlns:a16="http://schemas.microsoft.com/office/drawing/2014/main" id="{5877C8DC-DCC7-4599-8DFB-EBF5B068DC89}"/>
            </a:ext>
          </a:extLst>
        </xdr:cNvPr>
        <xdr:cNvSpPr txBox="1"/>
      </xdr:nvSpPr>
      <xdr:spPr>
        <a:xfrm>
          <a:off x="152660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1922</xdr:rowOff>
    </xdr:from>
    <xdr:ext cx="405111" cy="259045"/>
    <xdr:sp macro="" textlink="">
      <xdr:nvSpPr>
        <xdr:cNvPr id="289" name="n_2mainValue【一般廃棄物処理施設】&#10;有形固定資産減価償却率">
          <a:extLst>
            <a:ext uri="{FF2B5EF4-FFF2-40B4-BE49-F238E27FC236}">
              <a16:creationId xmlns:a16="http://schemas.microsoft.com/office/drawing/2014/main" id="{4F1FDB99-BF82-4AE8-B341-3B051EB447C7}"/>
            </a:ext>
          </a:extLst>
        </xdr:cNvPr>
        <xdr:cNvSpPr txBox="1"/>
      </xdr:nvSpPr>
      <xdr:spPr>
        <a:xfrm>
          <a:off x="14389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0" name="正方形/長方形 289">
          <a:extLst>
            <a:ext uri="{FF2B5EF4-FFF2-40B4-BE49-F238E27FC236}">
              <a16:creationId xmlns:a16="http://schemas.microsoft.com/office/drawing/2014/main" id="{B95A3BB7-3EA6-412E-A36F-D0B6B6FE280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1" name="正方形/長方形 290">
          <a:extLst>
            <a:ext uri="{FF2B5EF4-FFF2-40B4-BE49-F238E27FC236}">
              <a16:creationId xmlns:a16="http://schemas.microsoft.com/office/drawing/2014/main" id="{FBBC461C-F007-47F2-A22C-82A5954EF98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2" name="正方形/長方形 291">
          <a:extLst>
            <a:ext uri="{FF2B5EF4-FFF2-40B4-BE49-F238E27FC236}">
              <a16:creationId xmlns:a16="http://schemas.microsoft.com/office/drawing/2014/main" id="{AC10C194-D014-4D11-89F9-D8437965A39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3" name="正方形/長方形 292">
          <a:extLst>
            <a:ext uri="{FF2B5EF4-FFF2-40B4-BE49-F238E27FC236}">
              <a16:creationId xmlns:a16="http://schemas.microsoft.com/office/drawing/2014/main" id="{712BDB8A-907E-4F39-9D3D-F5B1DF70E1E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4" name="正方形/長方形 293">
          <a:extLst>
            <a:ext uri="{FF2B5EF4-FFF2-40B4-BE49-F238E27FC236}">
              <a16:creationId xmlns:a16="http://schemas.microsoft.com/office/drawing/2014/main" id="{17B7BC76-524F-413E-B517-18088FF2C36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5" name="正方形/長方形 294">
          <a:extLst>
            <a:ext uri="{FF2B5EF4-FFF2-40B4-BE49-F238E27FC236}">
              <a16:creationId xmlns:a16="http://schemas.microsoft.com/office/drawing/2014/main" id="{AC551CDD-2775-42F5-8C3A-FEAC1E5DD3F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6" name="正方形/長方形 295">
          <a:extLst>
            <a:ext uri="{FF2B5EF4-FFF2-40B4-BE49-F238E27FC236}">
              <a16:creationId xmlns:a16="http://schemas.microsoft.com/office/drawing/2014/main" id="{5F4EF230-CE8C-4498-88FC-03C5FB370EC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7" name="正方形/長方形 296">
          <a:extLst>
            <a:ext uri="{FF2B5EF4-FFF2-40B4-BE49-F238E27FC236}">
              <a16:creationId xmlns:a16="http://schemas.microsoft.com/office/drawing/2014/main" id="{E3DCB01B-538F-43E1-97D3-68F00E6A699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8" name="テキスト ボックス 297">
          <a:extLst>
            <a:ext uri="{FF2B5EF4-FFF2-40B4-BE49-F238E27FC236}">
              <a16:creationId xmlns:a16="http://schemas.microsoft.com/office/drawing/2014/main" id="{55F829C8-1E55-410D-A862-2CD8E28C65E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9" name="直線コネクタ 298">
          <a:extLst>
            <a:ext uri="{FF2B5EF4-FFF2-40B4-BE49-F238E27FC236}">
              <a16:creationId xmlns:a16="http://schemas.microsoft.com/office/drawing/2014/main" id="{94FC4F3B-910C-4159-82D9-9620839EFD2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0" name="直線コネクタ 299">
          <a:extLst>
            <a:ext uri="{FF2B5EF4-FFF2-40B4-BE49-F238E27FC236}">
              <a16:creationId xmlns:a16="http://schemas.microsoft.com/office/drawing/2014/main" id="{2DE793F7-193F-45F3-844E-89860F91053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01" name="テキスト ボックス 300">
          <a:extLst>
            <a:ext uri="{FF2B5EF4-FFF2-40B4-BE49-F238E27FC236}">
              <a16:creationId xmlns:a16="http://schemas.microsoft.com/office/drawing/2014/main" id="{1AF33081-21DB-47D9-BA28-0C9BA803696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2" name="直線コネクタ 301">
          <a:extLst>
            <a:ext uri="{FF2B5EF4-FFF2-40B4-BE49-F238E27FC236}">
              <a16:creationId xmlns:a16="http://schemas.microsoft.com/office/drawing/2014/main" id="{C10C2957-DD95-4955-B00A-2C445165876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03" name="テキスト ボックス 302">
          <a:extLst>
            <a:ext uri="{FF2B5EF4-FFF2-40B4-BE49-F238E27FC236}">
              <a16:creationId xmlns:a16="http://schemas.microsoft.com/office/drawing/2014/main" id="{55D69CD6-3B8F-4C36-BABD-70DBC95D950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4" name="直線コネクタ 303">
          <a:extLst>
            <a:ext uri="{FF2B5EF4-FFF2-40B4-BE49-F238E27FC236}">
              <a16:creationId xmlns:a16="http://schemas.microsoft.com/office/drawing/2014/main" id="{82EE1137-2B0F-42E5-89A1-ABD0AA4FA84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05" name="テキスト ボックス 304">
          <a:extLst>
            <a:ext uri="{FF2B5EF4-FFF2-40B4-BE49-F238E27FC236}">
              <a16:creationId xmlns:a16="http://schemas.microsoft.com/office/drawing/2014/main" id="{0D2DF79B-12E9-4D49-AA3F-235AF26145B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6" name="直線コネクタ 305">
          <a:extLst>
            <a:ext uri="{FF2B5EF4-FFF2-40B4-BE49-F238E27FC236}">
              <a16:creationId xmlns:a16="http://schemas.microsoft.com/office/drawing/2014/main" id="{8CEDFC7D-E7D0-4D5D-BFEB-57794D256A3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07" name="テキスト ボックス 306">
          <a:extLst>
            <a:ext uri="{FF2B5EF4-FFF2-40B4-BE49-F238E27FC236}">
              <a16:creationId xmlns:a16="http://schemas.microsoft.com/office/drawing/2014/main" id="{294040C3-4E51-41B9-9403-D8CC6A70790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8" name="直線コネクタ 307">
          <a:extLst>
            <a:ext uri="{FF2B5EF4-FFF2-40B4-BE49-F238E27FC236}">
              <a16:creationId xmlns:a16="http://schemas.microsoft.com/office/drawing/2014/main" id="{D1A72C99-7268-463A-AD85-F0C08B9ABB6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09" name="テキスト ボックス 308">
          <a:extLst>
            <a:ext uri="{FF2B5EF4-FFF2-40B4-BE49-F238E27FC236}">
              <a16:creationId xmlns:a16="http://schemas.microsoft.com/office/drawing/2014/main" id="{C1128D06-E34E-4801-AEF1-10AFDD40DA0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0" name="直線コネクタ 309">
          <a:extLst>
            <a:ext uri="{FF2B5EF4-FFF2-40B4-BE49-F238E27FC236}">
              <a16:creationId xmlns:a16="http://schemas.microsoft.com/office/drawing/2014/main" id="{0069BFEB-6396-427E-BB22-2EEC97FA9C4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1" name="テキスト ボックス 310">
          <a:extLst>
            <a:ext uri="{FF2B5EF4-FFF2-40B4-BE49-F238E27FC236}">
              <a16:creationId xmlns:a16="http://schemas.microsoft.com/office/drawing/2014/main" id="{B7F16092-59DD-4D8D-9260-0B43D794F04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2" name="【一般廃棄物処理施設】&#10;一人当たり有形固定資産（償却資産）額グラフ枠">
          <a:extLst>
            <a:ext uri="{FF2B5EF4-FFF2-40B4-BE49-F238E27FC236}">
              <a16:creationId xmlns:a16="http://schemas.microsoft.com/office/drawing/2014/main" id="{A19C212E-5B18-444F-9834-54E94EDBD7E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13" name="直線コネクタ 312">
          <a:extLst>
            <a:ext uri="{FF2B5EF4-FFF2-40B4-BE49-F238E27FC236}">
              <a16:creationId xmlns:a16="http://schemas.microsoft.com/office/drawing/2014/main" id="{B7AAE845-EE53-433F-8839-402AFBFFA30B}"/>
            </a:ext>
          </a:extLst>
        </xdr:cNvPr>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14" name="【一般廃棄物処理施設】&#10;一人当たり有形固定資産（償却資産）額最小値テキスト">
          <a:extLst>
            <a:ext uri="{FF2B5EF4-FFF2-40B4-BE49-F238E27FC236}">
              <a16:creationId xmlns:a16="http://schemas.microsoft.com/office/drawing/2014/main" id="{8BE9505F-6EE0-44ED-9F16-FD4217DA1C98}"/>
            </a:ext>
          </a:extLst>
        </xdr:cNvPr>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15" name="直線コネクタ 314">
          <a:extLst>
            <a:ext uri="{FF2B5EF4-FFF2-40B4-BE49-F238E27FC236}">
              <a16:creationId xmlns:a16="http://schemas.microsoft.com/office/drawing/2014/main" id="{A0C1E453-2655-457F-878D-3BB1B0763D65}"/>
            </a:ext>
          </a:extLst>
        </xdr:cNvPr>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16" name="【一般廃棄物処理施設】&#10;一人当たり有形固定資産（償却資産）額最大値テキスト">
          <a:extLst>
            <a:ext uri="{FF2B5EF4-FFF2-40B4-BE49-F238E27FC236}">
              <a16:creationId xmlns:a16="http://schemas.microsoft.com/office/drawing/2014/main" id="{75D8CE41-D450-46E4-A764-461EEC7B3710}"/>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17" name="直線コネクタ 316">
          <a:extLst>
            <a:ext uri="{FF2B5EF4-FFF2-40B4-BE49-F238E27FC236}">
              <a16:creationId xmlns:a16="http://schemas.microsoft.com/office/drawing/2014/main" id="{3B7E0428-AA2E-4866-987E-B1344E000880}"/>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18" name="【一般廃棄物処理施設】&#10;一人当たり有形固定資産（償却資産）額平均値テキスト">
          <a:extLst>
            <a:ext uri="{FF2B5EF4-FFF2-40B4-BE49-F238E27FC236}">
              <a16:creationId xmlns:a16="http://schemas.microsoft.com/office/drawing/2014/main" id="{896F0E54-F90C-4D96-A720-DD911E2F9E90}"/>
            </a:ext>
          </a:extLst>
        </xdr:cNvPr>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19" name="フローチャート: 判断 318">
          <a:extLst>
            <a:ext uri="{FF2B5EF4-FFF2-40B4-BE49-F238E27FC236}">
              <a16:creationId xmlns:a16="http://schemas.microsoft.com/office/drawing/2014/main" id="{5EE7E0CE-5A16-4B60-BC65-1B15A3F5F6E2}"/>
            </a:ext>
          </a:extLst>
        </xdr:cNvPr>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20" name="フローチャート: 判断 319">
          <a:extLst>
            <a:ext uri="{FF2B5EF4-FFF2-40B4-BE49-F238E27FC236}">
              <a16:creationId xmlns:a16="http://schemas.microsoft.com/office/drawing/2014/main" id="{1AC06032-0D46-4CF4-9C9D-C9E867333B63}"/>
            </a:ext>
          </a:extLst>
        </xdr:cNvPr>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321" name="n_1aveValue【一般廃棄物処理施設】&#10;一人当たり有形固定資産（償却資産）額">
          <a:extLst>
            <a:ext uri="{FF2B5EF4-FFF2-40B4-BE49-F238E27FC236}">
              <a16:creationId xmlns:a16="http://schemas.microsoft.com/office/drawing/2014/main" id="{7A505573-284D-4A27-89E5-4E34D2CE56D0}"/>
            </a:ext>
          </a:extLst>
        </xdr:cNvPr>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22" name="フローチャート: 判断 321">
          <a:extLst>
            <a:ext uri="{FF2B5EF4-FFF2-40B4-BE49-F238E27FC236}">
              <a16:creationId xmlns:a16="http://schemas.microsoft.com/office/drawing/2014/main" id="{FA49455B-3072-4FFC-95BE-5970D8AE1040}"/>
            </a:ext>
          </a:extLst>
        </xdr:cNvPr>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323" name="n_2aveValue【一般廃棄物処理施設】&#10;一人当たり有形固定資産（償却資産）額">
          <a:extLst>
            <a:ext uri="{FF2B5EF4-FFF2-40B4-BE49-F238E27FC236}">
              <a16:creationId xmlns:a16="http://schemas.microsoft.com/office/drawing/2014/main" id="{6A2B1ABF-B045-445F-96B6-8CD8043D354C}"/>
            </a:ext>
          </a:extLst>
        </xdr:cNvPr>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7A7BC31F-9BC6-4876-A1EF-5387FE29C99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DDACF014-882E-4F77-9DAA-70E000231DC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8FE56D49-EAA3-412F-A962-E9792B4197A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CFE7EE00-7921-4A70-B114-4ACF8580FD5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32FC75D9-C6D6-4599-AE20-74FFFDBA4BF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135591</xdr:rowOff>
    </xdr:from>
    <xdr:to>
      <xdr:col>112</xdr:col>
      <xdr:colOff>38100</xdr:colOff>
      <xdr:row>42</xdr:row>
      <xdr:rowOff>65741</xdr:rowOff>
    </xdr:to>
    <xdr:sp macro="" textlink="">
      <xdr:nvSpPr>
        <xdr:cNvPr id="329" name="楕円 328">
          <a:extLst>
            <a:ext uri="{FF2B5EF4-FFF2-40B4-BE49-F238E27FC236}">
              <a16:creationId xmlns:a16="http://schemas.microsoft.com/office/drawing/2014/main" id="{E3FB3514-67BF-488E-98CA-F84A530E2155}"/>
            </a:ext>
          </a:extLst>
        </xdr:cNvPr>
        <xdr:cNvSpPr/>
      </xdr:nvSpPr>
      <xdr:spPr>
        <a:xfrm>
          <a:off x="21272500" y="716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131404</xdr:rowOff>
    </xdr:from>
    <xdr:to>
      <xdr:col>107</xdr:col>
      <xdr:colOff>101600</xdr:colOff>
      <xdr:row>42</xdr:row>
      <xdr:rowOff>61554</xdr:rowOff>
    </xdr:to>
    <xdr:sp macro="" textlink="">
      <xdr:nvSpPr>
        <xdr:cNvPr id="330" name="楕円 329">
          <a:extLst>
            <a:ext uri="{FF2B5EF4-FFF2-40B4-BE49-F238E27FC236}">
              <a16:creationId xmlns:a16="http://schemas.microsoft.com/office/drawing/2014/main" id="{420CE6BA-D391-40B2-910C-43BD30BB5A46}"/>
            </a:ext>
          </a:extLst>
        </xdr:cNvPr>
        <xdr:cNvSpPr/>
      </xdr:nvSpPr>
      <xdr:spPr>
        <a:xfrm>
          <a:off x="20383500" y="71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10754</xdr:rowOff>
    </xdr:from>
    <xdr:to>
      <xdr:col>111</xdr:col>
      <xdr:colOff>177800</xdr:colOff>
      <xdr:row>42</xdr:row>
      <xdr:rowOff>14941</xdr:rowOff>
    </xdr:to>
    <xdr:cxnSp macro="">
      <xdr:nvCxnSpPr>
        <xdr:cNvPr id="331" name="直線コネクタ 330">
          <a:extLst>
            <a:ext uri="{FF2B5EF4-FFF2-40B4-BE49-F238E27FC236}">
              <a16:creationId xmlns:a16="http://schemas.microsoft.com/office/drawing/2014/main" id="{6E2A2463-9A52-40F1-AF49-2104BED3D4B5}"/>
            </a:ext>
          </a:extLst>
        </xdr:cNvPr>
        <xdr:cNvCxnSpPr/>
      </xdr:nvCxnSpPr>
      <xdr:spPr>
        <a:xfrm>
          <a:off x="20434300" y="7211654"/>
          <a:ext cx="8890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56868</xdr:rowOff>
    </xdr:from>
    <xdr:ext cx="534377" cy="259045"/>
    <xdr:sp macro="" textlink="">
      <xdr:nvSpPr>
        <xdr:cNvPr id="332" name="n_1mainValue【一般廃棄物処理施設】&#10;一人当たり有形固定資産（償却資産）額">
          <a:extLst>
            <a:ext uri="{FF2B5EF4-FFF2-40B4-BE49-F238E27FC236}">
              <a16:creationId xmlns:a16="http://schemas.microsoft.com/office/drawing/2014/main" id="{93658DAC-BEAC-4AB1-9B1A-C66F6BF35EAF}"/>
            </a:ext>
          </a:extLst>
        </xdr:cNvPr>
        <xdr:cNvSpPr txBox="1"/>
      </xdr:nvSpPr>
      <xdr:spPr>
        <a:xfrm>
          <a:off x="21043411" y="725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52681</xdr:rowOff>
    </xdr:from>
    <xdr:ext cx="534377" cy="259045"/>
    <xdr:sp macro="" textlink="">
      <xdr:nvSpPr>
        <xdr:cNvPr id="333" name="n_2mainValue【一般廃棄物処理施設】&#10;一人当たり有形固定資産（償却資産）額">
          <a:extLst>
            <a:ext uri="{FF2B5EF4-FFF2-40B4-BE49-F238E27FC236}">
              <a16:creationId xmlns:a16="http://schemas.microsoft.com/office/drawing/2014/main" id="{01E69058-2260-4576-8FA6-A785B826190A}"/>
            </a:ext>
          </a:extLst>
        </xdr:cNvPr>
        <xdr:cNvSpPr txBox="1"/>
      </xdr:nvSpPr>
      <xdr:spPr>
        <a:xfrm>
          <a:off x="20167111" y="725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4" name="正方形/長方形 333">
          <a:extLst>
            <a:ext uri="{FF2B5EF4-FFF2-40B4-BE49-F238E27FC236}">
              <a16:creationId xmlns:a16="http://schemas.microsoft.com/office/drawing/2014/main" id="{A0431578-7146-4CA1-9C22-582F00D102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5" name="正方形/長方形 334">
          <a:extLst>
            <a:ext uri="{FF2B5EF4-FFF2-40B4-BE49-F238E27FC236}">
              <a16:creationId xmlns:a16="http://schemas.microsoft.com/office/drawing/2014/main" id="{E9BE9F0D-48FC-402E-9E83-CF2D7E79BE1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6" name="正方形/長方形 335">
          <a:extLst>
            <a:ext uri="{FF2B5EF4-FFF2-40B4-BE49-F238E27FC236}">
              <a16:creationId xmlns:a16="http://schemas.microsoft.com/office/drawing/2014/main" id="{8322DF45-75AC-4A5F-8538-E984D590ACB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7" name="正方形/長方形 336">
          <a:extLst>
            <a:ext uri="{FF2B5EF4-FFF2-40B4-BE49-F238E27FC236}">
              <a16:creationId xmlns:a16="http://schemas.microsoft.com/office/drawing/2014/main" id="{B603E5B8-C54E-4F65-93F4-4C86E08D986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8" name="正方形/長方形 337">
          <a:extLst>
            <a:ext uri="{FF2B5EF4-FFF2-40B4-BE49-F238E27FC236}">
              <a16:creationId xmlns:a16="http://schemas.microsoft.com/office/drawing/2014/main" id="{1D1EC139-6BF3-4CD0-B761-4C6545CAFE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9" name="正方形/長方形 338">
          <a:extLst>
            <a:ext uri="{FF2B5EF4-FFF2-40B4-BE49-F238E27FC236}">
              <a16:creationId xmlns:a16="http://schemas.microsoft.com/office/drawing/2014/main" id="{24170819-A273-425D-B435-20E061E7D4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0" name="正方形/長方形 339">
          <a:extLst>
            <a:ext uri="{FF2B5EF4-FFF2-40B4-BE49-F238E27FC236}">
              <a16:creationId xmlns:a16="http://schemas.microsoft.com/office/drawing/2014/main" id="{8D1FF531-5F8D-4728-8F51-0A6E4258E1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1" name="正方形/長方形 340">
          <a:extLst>
            <a:ext uri="{FF2B5EF4-FFF2-40B4-BE49-F238E27FC236}">
              <a16:creationId xmlns:a16="http://schemas.microsoft.com/office/drawing/2014/main" id="{4F4488CE-ECA0-4023-94D4-E3EC8E21663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2" name="正方形/長方形 341">
          <a:extLst>
            <a:ext uri="{FF2B5EF4-FFF2-40B4-BE49-F238E27FC236}">
              <a16:creationId xmlns:a16="http://schemas.microsoft.com/office/drawing/2014/main" id="{89E86450-3557-4E79-9B18-A836836EAAA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3" name="正方形/長方形 342">
          <a:extLst>
            <a:ext uri="{FF2B5EF4-FFF2-40B4-BE49-F238E27FC236}">
              <a16:creationId xmlns:a16="http://schemas.microsoft.com/office/drawing/2014/main" id="{5BBEB5C6-58D9-4039-BCD7-D03B8E3B7FF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4" name="正方形/長方形 343">
          <a:extLst>
            <a:ext uri="{FF2B5EF4-FFF2-40B4-BE49-F238E27FC236}">
              <a16:creationId xmlns:a16="http://schemas.microsoft.com/office/drawing/2014/main" id="{1DE8907E-F6CB-4B01-9DBC-617760B2DF1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5" name="正方形/長方形 344">
          <a:extLst>
            <a:ext uri="{FF2B5EF4-FFF2-40B4-BE49-F238E27FC236}">
              <a16:creationId xmlns:a16="http://schemas.microsoft.com/office/drawing/2014/main" id="{0A76F419-59C0-4A87-AF49-648D3A0478F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6" name="正方形/長方形 345">
          <a:extLst>
            <a:ext uri="{FF2B5EF4-FFF2-40B4-BE49-F238E27FC236}">
              <a16:creationId xmlns:a16="http://schemas.microsoft.com/office/drawing/2014/main" id="{0AA485E5-18A7-477F-B863-C00CE35107F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7" name="正方形/長方形 346">
          <a:extLst>
            <a:ext uri="{FF2B5EF4-FFF2-40B4-BE49-F238E27FC236}">
              <a16:creationId xmlns:a16="http://schemas.microsoft.com/office/drawing/2014/main" id="{32D47951-F406-4A1E-97CE-E863BB3D44B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8" name="正方形/長方形 347">
          <a:extLst>
            <a:ext uri="{FF2B5EF4-FFF2-40B4-BE49-F238E27FC236}">
              <a16:creationId xmlns:a16="http://schemas.microsoft.com/office/drawing/2014/main" id="{CDD7C15C-3DBE-45AF-9A4A-451F8820F8A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9" name="正方形/長方形 348">
          <a:extLst>
            <a:ext uri="{FF2B5EF4-FFF2-40B4-BE49-F238E27FC236}">
              <a16:creationId xmlns:a16="http://schemas.microsoft.com/office/drawing/2014/main" id="{F422DA4A-0727-4314-892B-6B7ECDC67BE3}"/>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0" name="正方形/長方形 349">
          <a:extLst>
            <a:ext uri="{FF2B5EF4-FFF2-40B4-BE49-F238E27FC236}">
              <a16:creationId xmlns:a16="http://schemas.microsoft.com/office/drawing/2014/main" id="{5F360D12-2DCE-42CA-A118-9AA143ED564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1" name="正方形/長方形 350">
          <a:extLst>
            <a:ext uri="{FF2B5EF4-FFF2-40B4-BE49-F238E27FC236}">
              <a16:creationId xmlns:a16="http://schemas.microsoft.com/office/drawing/2014/main" id="{47FF57BB-DB54-4AC7-B99A-A451D53B1F5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2" name="正方形/長方形 351">
          <a:extLst>
            <a:ext uri="{FF2B5EF4-FFF2-40B4-BE49-F238E27FC236}">
              <a16:creationId xmlns:a16="http://schemas.microsoft.com/office/drawing/2014/main" id="{3CCA559F-C35F-420D-9BA3-9288174C020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3" name="正方形/長方形 352">
          <a:extLst>
            <a:ext uri="{FF2B5EF4-FFF2-40B4-BE49-F238E27FC236}">
              <a16:creationId xmlns:a16="http://schemas.microsoft.com/office/drawing/2014/main" id="{6E6A0A3E-39CF-4007-ADCD-EE40886E105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4" name="正方形/長方形 353">
          <a:extLst>
            <a:ext uri="{FF2B5EF4-FFF2-40B4-BE49-F238E27FC236}">
              <a16:creationId xmlns:a16="http://schemas.microsoft.com/office/drawing/2014/main" id="{8185E748-2482-448C-BC5E-E7C6006ECB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5" name="正方形/長方形 354">
          <a:extLst>
            <a:ext uri="{FF2B5EF4-FFF2-40B4-BE49-F238E27FC236}">
              <a16:creationId xmlns:a16="http://schemas.microsoft.com/office/drawing/2014/main" id="{3057509A-B79B-40DB-8A83-C1641F4B9EF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6" name="正方形/長方形 355">
          <a:extLst>
            <a:ext uri="{FF2B5EF4-FFF2-40B4-BE49-F238E27FC236}">
              <a16:creationId xmlns:a16="http://schemas.microsoft.com/office/drawing/2014/main" id="{90A88507-1626-4215-A124-F7913C4633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7" name="正方形/長方形 356">
          <a:extLst>
            <a:ext uri="{FF2B5EF4-FFF2-40B4-BE49-F238E27FC236}">
              <a16:creationId xmlns:a16="http://schemas.microsoft.com/office/drawing/2014/main" id="{BDE3BF88-D8BC-46E9-91D8-E6E05BE7DF2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8" name="テキスト ボックス 357">
          <a:extLst>
            <a:ext uri="{FF2B5EF4-FFF2-40B4-BE49-F238E27FC236}">
              <a16:creationId xmlns:a16="http://schemas.microsoft.com/office/drawing/2014/main" id="{228A8552-192C-4EEC-B05C-AC78B095132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9" name="直線コネクタ 358">
          <a:extLst>
            <a:ext uri="{FF2B5EF4-FFF2-40B4-BE49-F238E27FC236}">
              <a16:creationId xmlns:a16="http://schemas.microsoft.com/office/drawing/2014/main" id="{8F6A1DC2-58BE-4F9C-8697-FA95120AC91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60" name="直線コネクタ 359">
          <a:extLst>
            <a:ext uri="{FF2B5EF4-FFF2-40B4-BE49-F238E27FC236}">
              <a16:creationId xmlns:a16="http://schemas.microsoft.com/office/drawing/2014/main" id="{0FE852CB-76F1-42D1-9EFD-70F937C536A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61" name="テキスト ボックス 360">
          <a:extLst>
            <a:ext uri="{FF2B5EF4-FFF2-40B4-BE49-F238E27FC236}">
              <a16:creationId xmlns:a16="http://schemas.microsoft.com/office/drawing/2014/main" id="{E03AEBD7-A166-4A68-972A-2747B78EC93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2" name="直線コネクタ 361">
          <a:extLst>
            <a:ext uri="{FF2B5EF4-FFF2-40B4-BE49-F238E27FC236}">
              <a16:creationId xmlns:a16="http://schemas.microsoft.com/office/drawing/2014/main" id="{180FC01E-391E-490D-93D5-40C203858D6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3" name="テキスト ボックス 362">
          <a:extLst>
            <a:ext uri="{FF2B5EF4-FFF2-40B4-BE49-F238E27FC236}">
              <a16:creationId xmlns:a16="http://schemas.microsoft.com/office/drawing/2014/main" id="{B4424069-7929-4280-9D40-697B64EFECF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4" name="直線コネクタ 363">
          <a:extLst>
            <a:ext uri="{FF2B5EF4-FFF2-40B4-BE49-F238E27FC236}">
              <a16:creationId xmlns:a16="http://schemas.microsoft.com/office/drawing/2014/main" id="{4BA7C114-A195-4BEB-9520-44652CF6CA7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5" name="テキスト ボックス 364">
          <a:extLst>
            <a:ext uri="{FF2B5EF4-FFF2-40B4-BE49-F238E27FC236}">
              <a16:creationId xmlns:a16="http://schemas.microsoft.com/office/drawing/2014/main" id="{1EC10986-B71E-4635-9F20-F3BB1E664AD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6" name="直線コネクタ 365">
          <a:extLst>
            <a:ext uri="{FF2B5EF4-FFF2-40B4-BE49-F238E27FC236}">
              <a16:creationId xmlns:a16="http://schemas.microsoft.com/office/drawing/2014/main" id="{452E4B0D-DE1E-4204-9DB5-B44253C32D1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7" name="テキスト ボックス 366">
          <a:extLst>
            <a:ext uri="{FF2B5EF4-FFF2-40B4-BE49-F238E27FC236}">
              <a16:creationId xmlns:a16="http://schemas.microsoft.com/office/drawing/2014/main" id="{09AF64FD-3FBE-415F-8FBB-88D53493C4E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8" name="直線コネクタ 367">
          <a:extLst>
            <a:ext uri="{FF2B5EF4-FFF2-40B4-BE49-F238E27FC236}">
              <a16:creationId xmlns:a16="http://schemas.microsoft.com/office/drawing/2014/main" id="{06A88D53-CF98-4300-BBA3-6C367013B50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9" name="テキスト ボックス 368">
          <a:extLst>
            <a:ext uri="{FF2B5EF4-FFF2-40B4-BE49-F238E27FC236}">
              <a16:creationId xmlns:a16="http://schemas.microsoft.com/office/drawing/2014/main" id="{BC228456-BFC2-423B-9558-774DB8A806D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0" name="直線コネクタ 369">
          <a:extLst>
            <a:ext uri="{FF2B5EF4-FFF2-40B4-BE49-F238E27FC236}">
              <a16:creationId xmlns:a16="http://schemas.microsoft.com/office/drawing/2014/main" id="{E6D4269E-0021-4768-A656-D8C8475CCAD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71" name="テキスト ボックス 370">
          <a:extLst>
            <a:ext uri="{FF2B5EF4-FFF2-40B4-BE49-F238E27FC236}">
              <a16:creationId xmlns:a16="http://schemas.microsoft.com/office/drawing/2014/main" id="{22302DC1-D137-4C99-9E28-4643A376D9C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2" name="直線コネクタ 371">
          <a:extLst>
            <a:ext uri="{FF2B5EF4-FFF2-40B4-BE49-F238E27FC236}">
              <a16:creationId xmlns:a16="http://schemas.microsoft.com/office/drawing/2014/main" id="{E2C81C6F-B427-4E3C-8F5F-0CA34776D79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3" name="テキスト ボックス 372">
          <a:extLst>
            <a:ext uri="{FF2B5EF4-FFF2-40B4-BE49-F238E27FC236}">
              <a16:creationId xmlns:a16="http://schemas.microsoft.com/office/drawing/2014/main" id="{7124488E-D1DC-4012-9AF4-6C3974C5087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4" name="【消防施設】&#10;有形固定資産減価償却率グラフ枠">
          <a:extLst>
            <a:ext uri="{FF2B5EF4-FFF2-40B4-BE49-F238E27FC236}">
              <a16:creationId xmlns:a16="http://schemas.microsoft.com/office/drawing/2014/main" id="{79909427-2A09-44E2-BA2A-D4C9C7FDCCD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75" name="直線コネクタ 374">
          <a:extLst>
            <a:ext uri="{FF2B5EF4-FFF2-40B4-BE49-F238E27FC236}">
              <a16:creationId xmlns:a16="http://schemas.microsoft.com/office/drawing/2014/main" id="{F8127EBA-E47D-4C83-A1AC-5AF16D603A3A}"/>
            </a:ext>
          </a:extLst>
        </xdr:cNvPr>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76" name="【消防施設】&#10;有形固定資産減価償却率最小値テキスト">
          <a:extLst>
            <a:ext uri="{FF2B5EF4-FFF2-40B4-BE49-F238E27FC236}">
              <a16:creationId xmlns:a16="http://schemas.microsoft.com/office/drawing/2014/main" id="{DCF74DF8-59B7-4025-89D0-EC5CFAC28FE8}"/>
            </a:ext>
          </a:extLst>
        </xdr:cNvPr>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77" name="直線コネクタ 376">
          <a:extLst>
            <a:ext uri="{FF2B5EF4-FFF2-40B4-BE49-F238E27FC236}">
              <a16:creationId xmlns:a16="http://schemas.microsoft.com/office/drawing/2014/main" id="{B72DEFF3-0B08-4A99-AC6B-D0791F9368D9}"/>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8" name="【消防施設】&#10;有形固定資産減価償却率最大値テキスト">
          <a:extLst>
            <a:ext uri="{FF2B5EF4-FFF2-40B4-BE49-F238E27FC236}">
              <a16:creationId xmlns:a16="http://schemas.microsoft.com/office/drawing/2014/main" id="{2EEC0C1E-7A01-4ED5-A90C-B2D0C666E09C}"/>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9" name="直線コネクタ 378">
          <a:extLst>
            <a:ext uri="{FF2B5EF4-FFF2-40B4-BE49-F238E27FC236}">
              <a16:creationId xmlns:a16="http://schemas.microsoft.com/office/drawing/2014/main" id="{EE2BF600-B718-4811-AA2E-AD74CD56D522}"/>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80" name="【消防施設】&#10;有形固定資産減価償却率平均値テキスト">
          <a:extLst>
            <a:ext uri="{FF2B5EF4-FFF2-40B4-BE49-F238E27FC236}">
              <a16:creationId xmlns:a16="http://schemas.microsoft.com/office/drawing/2014/main" id="{9B2B4DC8-8762-4A17-A83F-9983BCC14D40}"/>
            </a:ext>
          </a:extLst>
        </xdr:cNvPr>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81" name="フローチャート: 判断 380">
          <a:extLst>
            <a:ext uri="{FF2B5EF4-FFF2-40B4-BE49-F238E27FC236}">
              <a16:creationId xmlns:a16="http://schemas.microsoft.com/office/drawing/2014/main" id="{D6988E49-2AFE-4295-85FA-ADB273C30E65}"/>
            </a:ext>
          </a:extLst>
        </xdr:cNvPr>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82" name="フローチャート: 判断 381">
          <a:extLst>
            <a:ext uri="{FF2B5EF4-FFF2-40B4-BE49-F238E27FC236}">
              <a16:creationId xmlns:a16="http://schemas.microsoft.com/office/drawing/2014/main" id="{EAACF0B5-86A6-4193-BA66-6660FDC2A483}"/>
            </a:ext>
          </a:extLst>
        </xdr:cNvPr>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383" name="n_1aveValue【消防施設】&#10;有形固定資産減価償却率">
          <a:extLst>
            <a:ext uri="{FF2B5EF4-FFF2-40B4-BE49-F238E27FC236}">
              <a16:creationId xmlns:a16="http://schemas.microsoft.com/office/drawing/2014/main" id="{6F92D706-04B7-448F-8508-4B000998AADC}"/>
            </a:ext>
          </a:extLst>
        </xdr:cNvPr>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84" name="フローチャート: 判断 383">
          <a:extLst>
            <a:ext uri="{FF2B5EF4-FFF2-40B4-BE49-F238E27FC236}">
              <a16:creationId xmlns:a16="http://schemas.microsoft.com/office/drawing/2014/main" id="{8001EA33-0E07-463D-A806-2C3E0AA38349}"/>
            </a:ext>
          </a:extLst>
        </xdr:cNvPr>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44104</xdr:rowOff>
    </xdr:from>
    <xdr:ext cx="405111" cy="259045"/>
    <xdr:sp macro="" textlink="">
      <xdr:nvSpPr>
        <xdr:cNvPr id="385" name="n_2aveValue【消防施設】&#10;有形固定資産減価償却率">
          <a:extLst>
            <a:ext uri="{FF2B5EF4-FFF2-40B4-BE49-F238E27FC236}">
              <a16:creationId xmlns:a16="http://schemas.microsoft.com/office/drawing/2014/main" id="{7D299937-4C61-4976-937E-8002733866EA}"/>
            </a:ext>
          </a:extLst>
        </xdr:cNvPr>
        <xdr:cNvSpPr txBox="1"/>
      </xdr:nvSpPr>
      <xdr:spPr>
        <a:xfrm>
          <a:off x="14389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6" name="テキスト ボックス 385">
          <a:extLst>
            <a:ext uri="{FF2B5EF4-FFF2-40B4-BE49-F238E27FC236}">
              <a16:creationId xmlns:a16="http://schemas.microsoft.com/office/drawing/2014/main" id="{03F2E643-9841-4462-8D1A-B4A575CA388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7" name="テキスト ボックス 386">
          <a:extLst>
            <a:ext uri="{FF2B5EF4-FFF2-40B4-BE49-F238E27FC236}">
              <a16:creationId xmlns:a16="http://schemas.microsoft.com/office/drawing/2014/main" id="{E077B0E2-12DD-4AB2-9171-66457475E88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8" name="テキスト ボックス 387">
          <a:extLst>
            <a:ext uri="{FF2B5EF4-FFF2-40B4-BE49-F238E27FC236}">
              <a16:creationId xmlns:a16="http://schemas.microsoft.com/office/drawing/2014/main" id="{19291644-131B-4A38-992D-4AB344691CC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9" name="テキスト ボックス 388">
          <a:extLst>
            <a:ext uri="{FF2B5EF4-FFF2-40B4-BE49-F238E27FC236}">
              <a16:creationId xmlns:a16="http://schemas.microsoft.com/office/drawing/2014/main" id="{CCC16FFE-CB4C-4015-961B-25060CAEA52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0" name="テキスト ボックス 389">
          <a:extLst>
            <a:ext uri="{FF2B5EF4-FFF2-40B4-BE49-F238E27FC236}">
              <a16:creationId xmlns:a16="http://schemas.microsoft.com/office/drawing/2014/main" id="{A699CD7E-11D0-47E6-A0CD-3E8C893C0B8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52614</xdr:rowOff>
    </xdr:from>
    <xdr:to>
      <xdr:col>81</xdr:col>
      <xdr:colOff>101600</xdr:colOff>
      <xdr:row>79</xdr:row>
      <xdr:rowOff>154214</xdr:rowOff>
    </xdr:to>
    <xdr:sp macro="" textlink="">
      <xdr:nvSpPr>
        <xdr:cNvPr id="391" name="楕円 390">
          <a:extLst>
            <a:ext uri="{FF2B5EF4-FFF2-40B4-BE49-F238E27FC236}">
              <a16:creationId xmlns:a16="http://schemas.microsoft.com/office/drawing/2014/main" id="{5317EDA3-FE00-455C-8DC7-A49CF4136D3F}"/>
            </a:ext>
          </a:extLst>
        </xdr:cNvPr>
        <xdr:cNvSpPr/>
      </xdr:nvSpPr>
      <xdr:spPr>
        <a:xfrm>
          <a:off x="15430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85271</xdr:rowOff>
    </xdr:from>
    <xdr:to>
      <xdr:col>76</xdr:col>
      <xdr:colOff>165100</xdr:colOff>
      <xdr:row>80</xdr:row>
      <xdr:rowOff>15421</xdr:rowOff>
    </xdr:to>
    <xdr:sp macro="" textlink="">
      <xdr:nvSpPr>
        <xdr:cNvPr id="392" name="楕円 391">
          <a:extLst>
            <a:ext uri="{FF2B5EF4-FFF2-40B4-BE49-F238E27FC236}">
              <a16:creationId xmlns:a16="http://schemas.microsoft.com/office/drawing/2014/main" id="{4895BECF-0320-497B-89CC-CC38D1FDD740}"/>
            </a:ext>
          </a:extLst>
        </xdr:cNvPr>
        <xdr:cNvSpPr/>
      </xdr:nvSpPr>
      <xdr:spPr>
        <a:xfrm>
          <a:off x="14541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103414</xdr:rowOff>
    </xdr:from>
    <xdr:to>
      <xdr:col>81</xdr:col>
      <xdr:colOff>50800</xdr:colOff>
      <xdr:row>79</xdr:row>
      <xdr:rowOff>136071</xdr:rowOff>
    </xdr:to>
    <xdr:cxnSp macro="">
      <xdr:nvCxnSpPr>
        <xdr:cNvPr id="393" name="直線コネクタ 392">
          <a:extLst>
            <a:ext uri="{FF2B5EF4-FFF2-40B4-BE49-F238E27FC236}">
              <a16:creationId xmlns:a16="http://schemas.microsoft.com/office/drawing/2014/main" id="{25127978-2C5B-4E1B-9A83-40EC937C8732}"/>
            </a:ext>
          </a:extLst>
        </xdr:cNvPr>
        <xdr:cNvCxnSpPr/>
      </xdr:nvCxnSpPr>
      <xdr:spPr>
        <a:xfrm flipV="1">
          <a:off x="14592300" y="136479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170741</xdr:rowOff>
    </xdr:from>
    <xdr:ext cx="405111" cy="259045"/>
    <xdr:sp macro="" textlink="">
      <xdr:nvSpPr>
        <xdr:cNvPr id="394" name="n_1mainValue【消防施設】&#10;有形固定資産減価償却率">
          <a:extLst>
            <a:ext uri="{FF2B5EF4-FFF2-40B4-BE49-F238E27FC236}">
              <a16:creationId xmlns:a16="http://schemas.microsoft.com/office/drawing/2014/main" id="{6D515209-D34F-4C30-80F3-F707FFF2F078}"/>
            </a:ext>
          </a:extLst>
        </xdr:cNvPr>
        <xdr:cNvSpPr txBox="1"/>
      </xdr:nvSpPr>
      <xdr:spPr>
        <a:xfrm>
          <a:off x="152660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31948</xdr:rowOff>
    </xdr:from>
    <xdr:ext cx="405111" cy="259045"/>
    <xdr:sp macro="" textlink="">
      <xdr:nvSpPr>
        <xdr:cNvPr id="395" name="n_2mainValue【消防施設】&#10;有形固定資産減価償却率">
          <a:extLst>
            <a:ext uri="{FF2B5EF4-FFF2-40B4-BE49-F238E27FC236}">
              <a16:creationId xmlns:a16="http://schemas.microsoft.com/office/drawing/2014/main" id="{374919DA-9B59-424B-AB72-D565434D32CF}"/>
            </a:ext>
          </a:extLst>
        </xdr:cNvPr>
        <xdr:cNvSpPr txBox="1"/>
      </xdr:nvSpPr>
      <xdr:spPr>
        <a:xfrm>
          <a:off x="143897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6" name="正方形/長方形 395">
          <a:extLst>
            <a:ext uri="{FF2B5EF4-FFF2-40B4-BE49-F238E27FC236}">
              <a16:creationId xmlns:a16="http://schemas.microsoft.com/office/drawing/2014/main" id="{AC673327-8A15-43F5-A88D-C7104CBFE9B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7" name="正方形/長方形 396">
          <a:extLst>
            <a:ext uri="{FF2B5EF4-FFF2-40B4-BE49-F238E27FC236}">
              <a16:creationId xmlns:a16="http://schemas.microsoft.com/office/drawing/2014/main" id="{E189AEED-02EC-4FC2-A42B-300A72C9DFC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8" name="正方形/長方形 397">
          <a:extLst>
            <a:ext uri="{FF2B5EF4-FFF2-40B4-BE49-F238E27FC236}">
              <a16:creationId xmlns:a16="http://schemas.microsoft.com/office/drawing/2014/main" id="{FD4545C0-65CF-4F06-9EC4-2AFCF6DFAA5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9" name="正方形/長方形 398">
          <a:extLst>
            <a:ext uri="{FF2B5EF4-FFF2-40B4-BE49-F238E27FC236}">
              <a16:creationId xmlns:a16="http://schemas.microsoft.com/office/drawing/2014/main" id="{4CC8FE85-564F-4AF4-A825-5A606886608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0" name="正方形/長方形 399">
          <a:extLst>
            <a:ext uri="{FF2B5EF4-FFF2-40B4-BE49-F238E27FC236}">
              <a16:creationId xmlns:a16="http://schemas.microsoft.com/office/drawing/2014/main" id="{5C7ACA86-1BD3-4206-B01E-20C339CCEC6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1" name="正方形/長方形 400">
          <a:extLst>
            <a:ext uri="{FF2B5EF4-FFF2-40B4-BE49-F238E27FC236}">
              <a16:creationId xmlns:a16="http://schemas.microsoft.com/office/drawing/2014/main" id="{27915B01-AA0E-4312-90D2-2608B90540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2" name="正方形/長方形 401">
          <a:extLst>
            <a:ext uri="{FF2B5EF4-FFF2-40B4-BE49-F238E27FC236}">
              <a16:creationId xmlns:a16="http://schemas.microsoft.com/office/drawing/2014/main" id="{91B61585-D5BE-4592-9F6E-F67332BC54D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3" name="正方形/長方形 402">
          <a:extLst>
            <a:ext uri="{FF2B5EF4-FFF2-40B4-BE49-F238E27FC236}">
              <a16:creationId xmlns:a16="http://schemas.microsoft.com/office/drawing/2014/main" id="{89B394AC-B608-4E8F-BCAC-F482CCA955D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4" name="テキスト ボックス 403">
          <a:extLst>
            <a:ext uri="{FF2B5EF4-FFF2-40B4-BE49-F238E27FC236}">
              <a16:creationId xmlns:a16="http://schemas.microsoft.com/office/drawing/2014/main" id="{83409502-619F-4F1E-B971-241FD441057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5" name="直線コネクタ 404">
          <a:extLst>
            <a:ext uri="{FF2B5EF4-FFF2-40B4-BE49-F238E27FC236}">
              <a16:creationId xmlns:a16="http://schemas.microsoft.com/office/drawing/2014/main" id="{EE262B1F-0032-479B-B036-65E9ACAA209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06" name="直線コネクタ 405">
          <a:extLst>
            <a:ext uri="{FF2B5EF4-FFF2-40B4-BE49-F238E27FC236}">
              <a16:creationId xmlns:a16="http://schemas.microsoft.com/office/drawing/2014/main" id="{BAAA65D3-1ED7-4C28-8F57-6413D2EE080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7" name="テキスト ボックス 406">
          <a:extLst>
            <a:ext uri="{FF2B5EF4-FFF2-40B4-BE49-F238E27FC236}">
              <a16:creationId xmlns:a16="http://schemas.microsoft.com/office/drawing/2014/main" id="{5C290B0E-6A5C-41EB-90D5-270400D87CD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8" name="直線コネクタ 407">
          <a:extLst>
            <a:ext uri="{FF2B5EF4-FFF2-40B4-BE49-F238E27FC236}">
              <a16:creationId xmlns:a16="http://schemas.microsoft.com/office/drawing/2014/main" id="{112A86D1-4244-4996-9F9D-E284312B356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9" name="テキスト ボックス 408">
          <a:extLst>
            <a:ext uri="{FF2B5EF4-FFF2-40B4-BE49-F238E27FC236}">
              <a16:creationId xmlns:a16="http://schemas.microsoft.com/office/drawing/2014/main" id="{0FE7B076-C200-4B46-8447-93936DB5857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10" name="直線コネクタ 409">
          <a:extLst>
            <a:ext uri="{FF2B5EF4-FFF2-40B4-BE49-F238E27FC236}">
              <a16:creationId xmlns:a16="http://schemas.microsoft.com/office/drawing/2014/main" id="{A3445976-9DCD-4062-A331-4B987A007DC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11" name="テキスト ボックス 410">
          <a:extLst>
            <a:ext uri="{FF2B5EF4-FFF2-40B4-BE49-F238E27FC236}">
              <a16:creationId xmlns:a16="http://schemas.microsoft.com/office/drawing/2014/main" id="{80D138D8-8D31-4E20-99AE-20BCD5CE76C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12" name="直線コネクタ 411">
          <a:extLst>
            <a:ext uri="{FF2B5EF4-FFF2-40B4-BE49-F238E27FC236}">
              <a16:creationId xmlns:a16="http://schemas.microsoft.com/office/drawing/2014/main" id="{032F80BE-5815-4D3C-ABAE-7B482B84356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13" name="テキスト ボックス 412">
          <a:extLst>
            <a:ext uri="{FF2B5EF4-FFF2-40B4-BE49-F238E27FC236}">
              <a16:creationId xmlns:a16="http://schemas.microsoft.com/office/drawing/2014/main" id="{7A5BEC10-D351-4A7A-A03B-5CE1D428B13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4" name="直線コネクタ 413">
          <a:extLst>
            <a:ext uri="{FF2B5EF4-FFF2-40B4-BE49-F238E27FC236}">
              <a16:creationId xmlns:a16="http://schemas.microsoft.com/office/drawing/2014/main" id="{7C9F6F93-716A-4D5F-A0BC-4D64F8B6D09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15" name="テキスト ボックス 414">
          <a:extLst>
            <a:ext uri="{FF2B5EF4-FFF2-40B4-BE49-F238E27FC236}">
              <a16:creationId xmlns:a16="http://schemas.microsoft.com/office/drawing/2014/main" id="{2FDE603D-88DE-4FC5-B1B2-AF1807017E6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6" name="直線コネクタ 415">
          <a:extLst>
            <a:ext uri="{FF2B5EF4-FFF2-40B4-BE49-F238E27FC236}">
              <a16:creationId xmlns:a16="http://schemas.microsoft.com/office/drawing/2014/main" id="{28B6CBC8-39E7-42B0-969B-27735554854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7" name="テキスト ボックス 416">
          <a:extLst>
            <a:ext uri="{FF2B5EF4-FFF2-40B4-BE49-F238E27FC236}">
              <a16:creationId xmlns:a16="http://schemas.microsoft.com/office/drawing/2014/main" id="{79CE7BD9-368D-4708-9E05-9BE81CD8EAE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8" name="【消防施設】&#10;一人当たり面積グラフ枠">
          <a:extLst>
            <a:ext uri="{FF2B5EF4-FFF2-40B4-BE49-F238E27FC236}">
              <a16:creationId xmlns:a16="http://schemas.microsoft.com/office/drawing/2014/main" id="{D615F9AA-DD37-4970-B352-B0540B070B6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19" name="直線コネクタ 418">
          <a:extLst>
            <a:ext uri="{FF2B5EF4-FFF2-40B4-BE49-F238E27FC236}">
              <a16:creationId xmlns:a16="http://schemas.microsoft.com/office/drawing/2014/main" id="{94D884F5-7315-42AA-85B0-22DAAFE0AD54}"/>
            </a:ext>
          </a:extLst>
        </xdr:cNvPr>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20" name="【消防施設】&#10;一人当たり面積最小値テキスト">
          <a:extLst>
            <a:ext uri="{FF2B5EF4-FFF2-40B4-BE49-F238E27FC236}">
              <a16:creationId xmlns:a16="http://schemas.microsoft.com/office/drawing/2014/main" id="{4DA97F17-1021-4582-A098-2DEDBFC0A561}"/>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21" name="直線コネクタ 420">
          <a:extLst>
            <a:ext uri="{FF2B5EF4-FFF2-40B4-BE49-F238E27FC236}">
              <a16:creationId xmlns:a16="http://schemas.microsoft.com/office/drawing/2014/main" id="{8D55CDD2-D527-499B-B7BF-1A8B326692C8}"/>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22" name="【消防施設】&#10;一人当たり面積最大値テキスト">
          <a:extLst>
            <a:ext uri="{FF2B5EF4-FFF2-40B4-BE49-F238E27FC236}">
              <a16:creationId xmlns:a16="http://schemas.microsoft.com/office/drawing/2014/main" id="{93DF1CA9-4304-4F86-9530-F0B63E712E46}"/>
            </a:ext>
          </a:extLst>
        </xdr:cNvPr>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23" name="直線コネクタ 422">
          <a:extLst>
            <a:ext uri="{FF2B5EF4-FFF2-40B4-BE49-F238E27FC236}">
              <a16:creationId xmlns:a16="http://schemas.microsoft.com/office/drawing/2014/main" id="{29C5FFC6-E50F-4ADC-B912-5C450761233D}"/>
            </a:ext>
          </a:extLst>
        </xdr:cNvPr>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24" name="【消防施設】&#10;一人当たり面積平均値テキスト">
          <a:extLst>
            <a:ext uri="{FF2B5EF4-FFF2-40B4-BE49-F238E27FC236}">
              <a16:creationId xmlns:a16="http://schemas.microsoft.com/office/drawing/2014/main" id="{0CF76E3D-A871-4C5B-90E2-FF5DB82325BB}"/>
            </a:ext>
          </a:extLst>
        </xdr:cNvPr>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25" name="フローチャート: 判断 424">
          <a:extLst>
            <a:ext uri="{FF2B5EF4-FFF2-40B4-BE49-F238E27FC236}">
              <a16:creationId xmlns:a16="http://schemas.microsoft.com/office/drawing/2014/main" id="{E1471E4E-CC22-4F7E-908B-36847CE4F6A3}"/>
            </a:ext>
          </a:extLst>
        </xdr:cNvPr>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26" name="フローチャート: 判断 425">
          <a:extLst>
            <a:ext uri="{FF2B5EF4-FFF2-40B4-BE49-F238E27FC236}">
              <a16:creationId xmlns:a16="http://schemas.microsoft.com/office/drawing/2014/main" id="{847F8C9E-B785-4D21-BD27-82D6CF2AF4F8}"/>
            </a:ext>
          </a:extLst>
        </xdr:cNvPr>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427" name="n_1aveValue【消防施設】&#10;一人当たり面積">
          <a:extLst>
            <a:ext uri="{FF2B5EF4-FFF2-40B4-BE49-F238E27FC236}">
              <a16:creationId xmlns:a16="http://schemas.microsoft.com/office/drawing/2014/main" id="{02D44DD1-EF2A-422F-84F5-BFE097DF23E4}"/>
            </a:ext>
          </a:extLst>
        </xdr:cNvPr>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28" name="フローチャート: 判断 427">
          <a:extLst>
            <a:ext uri="{FF2B5EF4-FFF2-40B4-BE49-F238E27FC236}">
              <a16:creationId xmlns:a16="http://schemas.microsoft.com/office/drawing/2014/main" id="{93733A49-59E4-4699-B597-B61003982CC1}"/>
            </a:ext>
          </a:extLst>
        </xdr:cNvPr>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40022</xdr:rowOff>
    </xdr:from>
    <xdr:ext cx="469744" cy="259045"/>
    <xdr:sp macro="" textlink="">
      <xdr:nvSpPr>
        <xdr:cNvPr id="429" name="n_2aveValue【消防施設】&#10;一人当たり面積">
          <a:extLst>
            <a:ext uri="{FF2B5EF4-FFF2-40B4-BE49-F238E27FC236}">
              <a16:creationId xmlns:a16="http://schemas.microsoft.com/office/drawing/2014/main" id="{99246A40-2C8F-43E1-9018-128F2D2DA246}"/>
            </a:ext>
          </a:extLst>
        </xdr:cNvPr>
        <xdr:cNvSpPr txBox="1"/>
      </xdr:nvSpPr>
      <xdr:spPr>
        <a:xfrm>
          <a:off x="20199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49524E04-BBE5-4BC1-A0D0-6BD231A6ACE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FB0D1910-3EBB-4767-ACB0-663A85A1FFF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71CB966D-6BEF-4508-8B6C-6BB2CC52187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D8BB749B-7538-4072-97DA-0C39802DC13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F9AB7484-2313-46AE-B159-FD719D87F69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74168</xdr:rowOff>
    </xdr:from>
    <xdr:to>
      <xdr:col>112</xdr:col>
      <xdr:colOff>38100</xdr:colOff>
      <xdr:row>86</xdr:row>
      <xdr:rowOff>4318</xdr:rowOff>
    </xdr:to>
    <xdr:sp macro="" textlink="">
      <xdr:nvSpPr>
        <xdr:cNvPr id="435" name="楕円 434">
          <a:extLst>
            <a:ext uri="{FF2B5EF4-FFF2-40B4-BE49-F238E27FC236}">
              <a16:creationId xmlns:a16="http://schemas.microsoft.com/office/drawing/2014/main" id="{B1930648-A0DE-4D8F-BDB5-1A5673A1FCFC}"/>
            </a:ext>
          </a:extLst>
        </xdr:cNvPr>
        <xdr:cNvSpPr/>
      </xdr:nvSpPr>
      <xdr:spPr>
        <a:xfrm>
          <a:off x="21272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82169</xdr:rowOff>
    </xdr:from>
    <xdr:to>
      <xdr:col>107</xdr:col>
      <xdr:colOff>101600</xdr:colOff>
      <xdr:row>86</xdr:row>
      <xdr:rowOff>12319</xdr:rowOff>
    </xdr:to>
    <xdr:sp macro="" textlink="">
      <xdr:nvSpPr>
        <xdr:cNvPr id="436" name="楕円 435">
          <a:extLst>
            <a:ext uri="{FF2B5EF4-FFF2-40B4-BE49-F238E27FC236}">
              <a16:creationId xmlns:a16="http://schemas.microsoft.com/office/drawing/2014/main" id="{1323FC54-6D2A-4C3E-A4F4-0B65270F07E5}"/>
            </a:ext>
          </a:extLst>
        </xdr:cNvPr>
        <xdr:cNvSpPr/>
      </xdr:nvSpPr>
      <xdr:spPr>
        <a:xfrm>
          <a:off x="20383500" y="146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124968</xdr:rowOff>
    </xdr:from>
    <xdr:to>
      <xdr:col>111</xdr:col>
      <xdr:colOff>177800</xdr:colOff>
      <xdr:row>85</xdr:row>
      <xdr:rowOff>132969</xdr:rowOff>
    </xdr:to>
    <xdr:cxnSp macro="">
      <xdr:nvCxnSpPr>
        <xdr:cNvPr id="437" name="直線コネクタ 436">
          <a:extLst>
            <a:ext uri="{FF2B5EF4-FFF2-40B4-BE49-F238E27FC236}">
              <a16:creationId xmlns:a16="http://schemas.microsoft.com/office/drawing/2014/main" id="{B5877267-6CEA-4454-9DB5-429B09FE9BC8}"/>
            </a:ext>
          </a:extLst>
        </xdr:cNvPr>
        <xdr:cNvCxnSpPr/>
      </xdr:nvCxnSpPr>
      <xdr:spPr>
        <a:xfrm flipV="1">
          <a:off x="20434300" y="1469821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438" name="n_1mainValue【消防施設】&#10;一人当たり面積">
          <a:extLst>
            <a:ext uri="{FF2B5EF4-FFF2-40B4-BE49-F238E27FC236}">
              <a16:creationId xmlns:a16="http://schemas.microsoft.com/office/drawing/2014/main" id="{046B41B6-193F-400B-8385-A0A073CD88D9}"/>
            </a:ext>
          </a:extLst>
        </xdr:cNvPr>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28846</xdr:rowOff>
    </xdr:from>
    <xdr:ext cx="469744" cy="259045"/>
    <xdr:sp macro="" textlink="">
      <xdr:nvSpPr>
        <xdr:cNvPr id="439" name="n_2mainValue【消防施設】&#10;一人当たり面積">
          <a:extLst>
            <a:ext uri="{FF2B5EF4-FFF2-40B4-BE49-F238E27FC236}">
              <a16:creationId xmlns:a16="http://schemas.microsoft.com/office/drawing/2014/main" id="{935E7BA1-0D91-4CFC-BC66-0DE7AB305189}"/>
            </a:ext>
          </a:extLst>
        </xdr:cNvPr>
        <xdr:cNvSpPr txBox="1"/>
      </xdr:nvSpPr>
      <xdr:spPr>
        <a:xfrm>
          <a:off x="20199427" y="1443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0" name="正方形/長方形 439">
          <a:extLst>
            <a:ext uri="{FF2B5EF4-FFF2-40B4-BE49-F238E27FC236}">
              <a16:creationId xmlns:a16="http://schemas.microsoft.com/office/drawing/2014/main" id="{F8D1B6E6-535D-414D-9360-7A0DE33D79D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1" name="正方形/長方形 440">
          <a:extLst>
            <a:ext uri="{FF2B5EF4-FFF2-40B4-BE49-F238E27FC236}">
              <a16:creationId xmlns:a16="http://schemas.microsoft.com/office/drawing/2014/main" id="{5E2C6EA2-7471-405F-B98F-56B252A2FFD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2" name="正方形/長方形 441">
          <a:extLst>
            <a:ext uri="{FF2B5EF4-FFF2-40B4-BE49-F238E27FC236}">
              <a16:creationId xmlns:a16="http://schemas.microsoft.com/office/drawing/2014/main" id="{549DD240-1713-4802-B550-C27A1B2BA98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3" name="正方形/長方形 442">
          <a:extLst>
            <a:ext uri="{FF2B5EF4-FFF2-40B4-BE49-F238E27FC236}">
              <a16:creationId xmlns:a16="http://schemas.microsoft.com/office/drawing/2014/main" id="{BFB4F1EA-6102-4068-A140-106B1B8AC7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4" name="正方形/長方形 443">
          <a:extLst>
            <a:ext uri="{FF2B5EF4-FFF2-40B4-BE49-F238E27FC236}">
              <a16:creationId xmlns:a16="http://schemas.microsoft.com/office/drawing/2014/main" id="{2E5F9338-F656-47C1-8852-84F171C400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5" name="正方形/長方形 444">
          <a:extLst>
            <a:ext uri="{FF2B5EF4-FFF2-40B4-BE49-F238E27FC236}">
              <a16:creationId xmlns:a16="http://schemas.microsoft.com/office/drawing/2014/main" id="{249E7C82-CE07-4CC6-9893-9818CA5012D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6" name="正方形/長方形 445">
          <a:extLst>
            <a:ext uri="{FF2B5EF4-FFF2-40B4-BE49-F238E27FC236}">
              <a16:creationId xmlns:a16="http://schemas.microsoft.com/office/drawing/2014/main" id="{B166663F-99B7-4C37-BF95-F07359FFC3F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7" name="正方形/長方形 446">
          <a:extLst>
            <a:ext uri="{FF2B5EF4-FFF2-40B4-BE49-F238E27FC236}">
              <a16:creationId xmlns:a16="http://schemas.microsoft.com/office/drawing/2014/main" id="{95029AAA-AA6A-478A-8416-1F2CF4F0216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8" name="テキスト ボックス 447">
          <a:extLst>
            <a:ext uri="{FF2B5EF4-FFF2-40B4-BE49-F238E27FC236}">
              <a16:creationId xmlns:a16="http://schemas.microsoft.com/office/drawing/2014/main" id="{82C8ABC8-2D75-45A0-8B07-4666B38E7CF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9" name="直線コネクタ 448">
          <a:extLst>
            <a:ext uri="{FF2B5EF4-FFF2-40B4-BE49-F238E27FC236}">
              <a16:creationId xmlns:a16="http://schemas.microsoft.com/office/drawing/2014/main" id="{57B2CC24-25AF-4DE8-81E1-9ACE94787B4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50" name="直線コネクタ 449">
          <a:extLst>
            <a:ext uri="{FF2B5EF4-FFF2-40B4-BE49-F238E27FC236}">
              <a16:creationId xmlns:a16="http://schemas.microsoft.com/office/drawing/2014/main" id="{9F93C570-5CD0-44BB-8D83-F89421C9F8D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51" name="テキスト ボックス 450">
          <a:extLst>
            <a:ext uri="{FF2B5EF4-FFF2-40B4-BE49-F238E27FC236}">
              <a16:creationId xmlns:a16="http://schemas.microsoft.com/office/drawing/2014/main" id="{D9FE5EA0-2D8B-4C93-B8B6-F5507990E08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2" name="直線コネクタ 451">
          <a:extLst>
            <a:ext uri="{FF2B5EF4-FFF2-40B4-BE49-F238E27FC236}">
              <a16:creationId xmlns:a16="http://schemas.microsoft.com/office/drawing/2014/main" id="{35E47C8C-2606-434A-89BE-AFEC1500F6A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3" name="テキスト ボックス 452">
          <a:extLst>
            <a:ext uri="{FF2B5EF4-FFF2-40B4-BE49-F238E27FC236}">
              <a16:creationId xmlns:a16="http://schemas.microsoft.com/office/drawing/2014/main" id="{A5605C50-79FD-4AA2-B526-55E74A19AC4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4" name="直線コネクタ 453">
          <a:extLst>
            <a:ext uri="{FF2B5EF4-FFF2-40B4-BE49-F238E27FC236}">
              <a16:creationId xmlns:a16="http://schemas.microsoft.com/office/drawing/2014/main" id="{7119934D-52F7-479D-8D85-88708CB905C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5" name="テキスト ボックス 454">
          <a:extLst>
            <a:ext uri="{FF2B5EF4-FFF2-40B4-BE49-F238E27FC236}">
              <a16:creationId xmlns:a16="http://schemas.microsoft.com/office/drawing/2014/main" id="{EA67502D-29F8-4BBB-B487-E43D28CB46A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6" name="直線コネクタ 455">
          <a:extLst>
            <a:ext uri="{FF2B5EF4-FFF2-40B4-BE49-F238E27FC236}">
              <a16:creationId xmlns:a16="http://schemas.microsoft.com/office/drawing/2014/main" id="{8506DB4E-CB03-48B1-BD0D-E6DB79E60D8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7" name="テキスト ボックス 456">
          <a:extLst>
            <a:ext uri="{FF2B5EF4-FFF2-40B4-BE49-F238E27FC236}">
              <a16:creationId xmlns:a16="http://schemas.microsoft.com/office/drawing/2014/main" id="{DEE3CBF8-7EF2-4EB9-ACD9-578D94D1FFE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8" name="直線コネクタ 457">
          <a:extLst>
            <a:ext uri="{FF2B5EF4-FFF2-40B4-BE49-F238E27FC236}">
              <a16:creationId xmlns:a16="http://schemas.microsoft.com/office/drawing/2014/main" id="{69BB284F-4089-4AC5-BD36-C1F4C382C30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9" name="テキスト ボックス 458">
          <a:extLst>
            <a:ext uri="{FF2B5EF4-FFF2-40B4-BE49-F238E27FC236}">
              <a16:creationId xmlns:a16="http://schemas.microsoft.com/office/drawing/2014/main" id="{4166369B-EDD0-4CFF-949C-4A3FEE10BDB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0" name="直線コネクタ 459">
          <a:extLst>
            <a:ext uri="{FF2B5EF4-FFF2-40B4-BE49-F238E27FC236}">
              <a16:creationId xmlns:a16="http://schemas.microsoft.com/office/drawing/2014/main" id="{B557AB26-A93F-49F7-A304-8F54AA94B3C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61" name="テキスト ボックス 460">
          <a:extLst>
            <a:ext uri="{FF2B5EF4-FFF2-40B4-BE49-F238E27FC236}">
              <a16:creationId xmlns:a16="http://schemas.microsoft.com/office/drawing/2014/main" id="{A72A170D-B9C0-49A9-BC78-A90979C9EDE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a:extLst>
            <a:ext uri="{FF2B5EF4-FFF2-40B4-BE49-F238E27FC236}">
              <a16:creationId xmlns:a16="http://schemas.microsoft.com/office/drawing/2014/main" id="{B526A4CF-A9F3-4871-806B-ACC3B702B82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340963AD-5112-41DB-B4D0-9F5253E5FAC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4" name="【庁舎】&#10;有形固定資産減価償却率グラフ枠">
          <a:extLst>
            <a:ext uri="{FF2B5EF4-FFF2-40B4-BE49-F238E27FC236}">
              <a16:creationId xmlns:a16="http://schemas.microsoft.com/office/drawing/2014/main" id="{7357A597-329F-4E84-8A2A-77E738E250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65" name="直線コネクタ 464">
          <a:extLst>
            <a:ext uri="{FF2B5EF4-FFF2-40B4-BE49-F238E27FC236}">
              <a16:creationId xmlns:a16="http://schemas.microsoft.com/office/drawing/2014/main" id="{B3A99659-91C9-4E6C-8437-368D666B4FED}"/>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66" name="【庁舎】&#10;有形固定資産減価償却率最小値テキスト">
          <a:extLst>
            <a:ext uri="{FF2B5EF4-FFF2-40B4-BE49-F238E27FC236}">
              <a16:creationId xmlns:a16="http://schemas.microsoft.com/office/drawing/2014/main" id="{04019426-D104-45DC-BF36-1F7588E929DC}"/>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67" name="直線コネクタ 466">
          <a:extLst>
            <a:ext uri="{FF2B5EF4-FFF2-40B4-BE49-F238E27FC236}">
              <a16:creationId xmlns:a16="http://schemas.microsoft.com/office/drawing/2014/main" id="{B65EA969-5F4D-4E45-A826-133C3C3DB1FB}"/>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68" name="【庁舎】&#10;有形固定資産減価償却率最大値テキスト">
          <a:extLst>
            <a:ext uri="{FF2B5EF4-FFF2-40B4-BE49-F238E27FC236}">
              <a16:creationId xmlns:a16="http://schemas.microsoft.com/office/drawing/2014/main" id="{DAE6F881-6FF5-4B3A-8E95-019EA6C14AA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69" name="直線コネクタ 468">
          <a:extLst>
            <a:ext uri="{FF2B5EF4-FFF2-40B4-BE49-F238E27FC236}">
              <a16:creationId xmlns:a16="http://schemas.microsoft.com/office/drawing/2014/main" id="{A1B7DF92-0B23-4000-AF72-49970C99D44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70" name="【庁舎】&#10;有形固定資産減価償却率平均値テキスト">
          <a:extLst>
            <a:ext uri="{FF2B5EF4-FFF2-40B4-BE49-F238E27FC236}">
              <a16:creationId xmlns:a16="http://schemas.microsoft.com/office/drawing/2014/main" id="{5E946129-1A0F-4BE4-ADB1-8F0B0CB53C91}"/>
            </a:ext>
          </a:extLst>
        </xdr:cNvPr>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71" name="フローチャート: 判断 470">
          <a:extLst>
            <a:ext uri="{FF2B5EF4-FFF2-40B4-BE49-F238E27FC236}">
              <a16:creationId xmlns:a16="http://schemas.microsoft.com/office/drawing/2014/main" id="{B58F4540-8750-497D-92D4-FD3905F50CA4}"/>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72" name="フローチャート: 判断 471">
          <a:extLst>
            <a:ext uri="{FF2B5EF4-FFF2-40B4-BE49-F238E27FC236}">
              <a16:creationId xmlns:a16="http://schemas.microsoft.com/office/drawing/2014/main" id="{95C09A64-21A3-4E51-843C-0F5E2327561C}"/>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473" name="n_1aveValue【庁舎】&#10;有形固定資産減価償却率">
          <a:extLst>
            <a:ext uri="{FF2B5EF4-FFF2-40B4-BE49-F238E27FC236}">
              <a16:creationId xmlns:a16="http://schemas.microsoft.com/office/drawing/2014/main" id="{34D0F61D-E87E-4605-805D-23EDCFC3C6B7}"/>
            </a:ext>
          </a:extLst>
        </xdr:cNvPr>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74" name="フローチャート: 判断 473">
          <a:extLst>
            <a:ext uri="{FF2B5EF4-FFF2-40B4-BE49-F238E27FC236}">
              <a16:creationId xmlns:a16="http://schemas.microsoft.com/office/drawing/2014/main" id="{88101F11-3376-43F3-B4D1-ED79DD15DDDE}"/>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475" name="n_2aveValue【庁舎】&#10;有形固定資産減価償却率">
          <a:extLst>
            <a:ext uri="{FF2B5EF4-FFF2-40B4-BE49-F238E27FC236}">
              <a16:creationId xmlns:a16="http://schemas.microsoft.com/office/drawing/2014/main" id="{546A074C-DC1C-4443-93D7-88B023D2DBFC}"/>
            </a:ext>
          </a:extLst>
        </xdr:cNvPr>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E87A8CB-EE15-43C4-A45E-A4B7C383DE1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6248747E-3694-4BC9-9147-5FECE6E242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8133690-B05F-4794-B050-03D8A690CD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165E00C4-0C95-462A-9287-1DA48A1354D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C2B98EBD-401B-4D7D-B66C-10B764A37F5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40095</xdr:rowOff>
    </xdr:from>
    <xdr:to>
      <xdr:col>81</xdr:col>
      <xdr:colOff>101600</xdr:colOff>
      <xdr:row>103</xdr:row>
      <xdr:rowOff>141695</xdr:rowOff>
    </xdr:to>
    <xdr:sp macro="" textlink="">
      <xdr:nvSpPr>
        <xdr:cNvPr id="481" name="楕円 480">
          <a:extLst>
            <a:ext uri="{FF2B5EF4-FFF2-40B4-BE49-F238E27FC236}">
              <a16:creationId xmlns:a16="http://schemas.microsoft.com/office/drawing/2014/main" id="{EB5DEACC-87BA-4898-9C4B-C7F3397AF378}"/>
            </a:ext>
          </a:extLst>
        </xdr:cNvPr>
        <xdr:cNvSpPr/>
      </xdr:nvSpPr>
      <xdr:spPr>
        <a:xfrm>
          <a:off x="15430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907</xdr:rowOff>
    </xdr:from>
    <xdr:to>
      <xdr:col>76</xdr:col>
      <xdr:colOff>165100</xdr:colOff>
      <xdr:row>103</xdr:row>
      <xdr:rowOff>102507</xdr:rowOff>
    </xdr:to>
    <xdr:sp macro="" textlink="">
      <xdr:nvSpPr>
        <xdr:cNvPr id="482" name="楕円 481">
          <a:extLst>
            <a:ext uri="{FF2B5EF4-FFF2-40B4-BE49-F238E27FC236}">
              <a16:creationId xmlns:a16="http://schemas.microsoft.com/office/drawing/2014/main" id="{6F174AB1-8276-443B-AA26-0274E997AD20}"/>
            </a:ext>
          </a:extLst>
        </xdr:cNvPr>
        <xdr:cNvSpPr/>
      </xdr:nvSpPr>
      <xdr:spPr>
        <a:xfrm>
          <a:off x="14541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51707</xdr:rowOff>
    </xdr:from>
    <xdr:to>
      <xdr:col>81</xdr:col>
      <xdr:colOff>50800</xdr:colOff>
      <xdr:row>103</xdr:row>
      <xdr:rowOff>90895</xdr:rowOff>
    </xdr:to>
    <xdr:cxnSp macro="">
      <xdr:nvCxnSpPr>
        <xdr:cNvPr id="483" name="直線コネクタ 482">
          <a:extLst>
            <a:ext uri="{FF2B5EF4-FFF2-40B4-BE49-F238E27FC236}">
              <a16:creationId xmlns:a16="http://schemas.microsoft.com/office/drawing/2014/main" id="{95A0358F-9FC6-48D3-8161-EC9D35843C32}"/>
            </a:ext>
          </a:extLst>
        </xdr:cNvPr>
        <xdr:cNvCxnSpPr/>
      </xdr:nvCxnSpPr>
      <xdr:spPr>
        <a:xfrm>
          <a:off x="14592300" y="177110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132822</xdr:rowOff>
    </xdr:from>
    <xdr:ext cx="405111" cy="259045"/>
    <xdr:sp macro="" textlink="">
      <xdr:nvSpPr>
        <xdr:cNvPr id="484" name="n_1mainValue【庁舎】&#10;有形固定資産減価償却率">
          <a:extLst>
            <a:ext uri="{FF2B5EF4-FFF2-40B4-BE49-F238E27FC236}">
              <a16:creationId xmlns:a16="http://schemas.microsoft.com/office/drawing/2014/main" id="{AB9A7433-69C1-436C-9401-D532CC29FA80}"/>
            </a:ext>
          </a:extLst>
        </xdr:cNvPr>
        <xdr:cNvSpPr txBox="1"/>
      </xdr:nvSpPr>
      <xdr:spPr>
        <a:xfrm>
          <a:off x="15266044"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119034</xdr:rowOff>
    </xdr:from>
    <xdr:ext cx="405111" cy="259045"/>
    <xdr:sp macro="" textlink="">
      <xdr:nvSpPr>
        <xdr:cNvPr id="485" name="n_2mainValue【庁舎】&#10;有形固定資産減価償却率">
          <a:extLst>
            <a:ext uri="{FF2B5EF4-FFF2-40B4-BE49-F238E27FC236}">
              <a16:creationId xmlns:a16="http://schemas.microsoft.com/office/drawing/2014/main" id="{AE47260D-C760-4F96-87A7-D0A41901D64D}"/>
            </a:ext>
          </a:extLst>
        </xdr:cNvPr>
        <xdr:cNvSpPr txBox="1"/>
      </xdr:nvSpPr>
      <xdr:spPr>
        <a:xfrm>
          <a:off x="14389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6" name="正方形/長方形 485">
          <a:extLst>
            <a:ext uri="{FF2B5EF4-FFF2-40B4-BE49-F238E27FC236}">
              <a16:creationId xmlns:a16="http://schemas.microsoft.com/office/drawing/2014/main" id="{9ABFA9C2-A814-4149-9314-06BE8F2B4F5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7" name="正方形/長方形 486">
          <a:extLst>
            <a:ext uri="{FF2B5EF4-FFF2-40B4-BE49-F238E27FC236}">
              <a16:creationId xmlns:a16="http://schemas.microsoft.com/office/drawing/2014/main" id="{D1EC828B-3FB1-4806-801E-C94E357BBC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8" name="正方形/長方形 487">
          <a:extLst>
            <a:ext uri="{FF2B5EF4-FFF2-40B4-BE49-F238E27FC236}">
              <a16:creationId xmlns:a16="http://schemas.microsoft.com/office/drawing/2014/main" id="{BDD9FAED-D5E3-47A7-8679-99126DFACA7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9" name="正方形/長方形 488">
          <a:extLst>
            <a:ext uri="{FF2B5EF4-FFF2-40B4-BE49-F238E27FC236}">
              <a16:creationId xmlns:a16="http://schemas.microsoft.com/office/drawing/2014/main" id="{C55037C8-DD12-4BFC-B3A9-DFFCDB0C33A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0" name="正方形/長方形 489">
          <a:extLst>
            <a:ext uri="{FF2B5EF4-FFF2-40B4-BE49-F238E27FC236}">
              <a16:creationId xmlns:a16="http://schemas.microsoft.com/office/drawing/2014/main" id="{62B3D44E-971E-496B-B667-68670FD1245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1" name="正方形/長方形 490">
          <a:extLst>
            <a:ext uri="{FF2B5EF4-FFF2-40B4-BE49-F238E27FC236}">
              <a16:creationId xmlns:a16="http://schemas.microsoft.com/office/drawing/2014/main" id="{A8AE452F-CC3B-441B-9D0A-9A71CF242BA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2" name="正方形/長方形 491">
          <a:extLst>
            <a:ext uri="{FF2B5EF4-FFF2-40B4-BE49-F238E27FC236}">
              <a16:creationId xmlns:a16="http://schemas.microsoft.com/office/drawing/2014/main" id="{4CE95AE5-FB6A-4A3F-83B1-6375CA44956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3" name="正方形/長方形 492">
          <a:extLst>
            <a:ext uri="{FF2B5EF4-FFF2-40B4-BE49-F238E27FC236}">
              <a16:creationId xmlns:a16="http://schemas.microsoft.com/office/drawing/2014/main" id="{705C1D6E-E21A-4E1D-8F4E-3977BCC0875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4" name="テキスト ボックス 493">
          <a:extLst>
            <a:ext uri="{FF2B5EF4-FFF2-40B4-BE49-F238E27FC236}">
              <a16:creationId xmlns:a16="http://schemas.microsoft.com/office/drawing/2014/main" id="{539C21D7-7C3B-493C-B829-B4104DE67D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5" name="直線コネクタ 494">
          <a:extLst>
            <a:ext uri="{FF2B5EF4-FFF2-40B4-BE49-F238E27FC236}">
              <a16:creationId xmlns:a16="http://schemas.microsoft.com/office/drawing/2014/main" id="{50A8BA60-AB31-4840-BCDD-C3D5278DFC1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96" name="直線コネクタ 495">
          <a:extLst>
            <a:ext uri="{FF2B5EF4-FFF2-40B4-BE49-F238E27FC236}">
              <a16:creationId xmlns:a16="http://schemas.microsoft.com/office/drawing/2014/main" id="{EB3C0B7B-D4EB-4DAF-BBA6-CB0E4C54E04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97" name="テキスト ボックス 496">
          <a:extLst>
            <a:ext uri="{FF2B5EF4-FFF2-40B4-BE49-F238E27FC236}">
              <a16:creationId xmlns:a16="http://schemas.microsoft.com/office/drawing/2014/main" id="{76D9BF6A-D2D0-4B4A-8BB0-B3BBD8CAB9D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8" name="直線コネクタ 497">
          <a:extLst>
            <a:ext uri="{FF2B5EF4-FFF2-40B4-BE49-F238E27FC236}">
              <a16:creationId xmlns:a16="http://schemas.microsoft.com/office/drawing/2014/main" id="{21783260-56F5-4E03-9628-6925BA7EB08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9" name="テキスト ボックス 498">
          <a:extLst>
            <a:ext uri="{FF2B5EF4-FFF2-40B4-BE49-F238E27FC236}">
              <a16:creationId xmlns:a16="http://schemas.microsoft.com/office/drawing/2014/main" id="{7BAA84DD-036F-430F-9754-6FAF1129938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00" name="直線コネクタ 499">
          <a:extLst>
            <a:ext uri="{FF2B5EF4-FFF2-40B4-BE49-F238E27FC236}">
              <a16:creationId xmlns:a16="http://schemas.microsoft.com/office/drawing/2014/main" id="{18E36669-2848-4817-BA21-27CC812E9F1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01" name="テキスト ボックス 500">
          <a:extLst>
            <a:ext uri="{FF2B5EF4-FFF2-40B4-BE49-F238E27FC236}">
              <a16:creationId xmlns:a16="http://schemas.microsoft.com/office/drawing/2014/main" id="{0F2E8E9A-D516-4692-9928-0453057365E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02" name="直線コネクタ 501">
          <a:extLst>
            <a:ext uri="{FF2B5EF4-FFF2-40B4-BE49-F238E27FC236}">
              <a16:creationId xmlns:a16="http://schemas.microsoft.com/office/drawing/2014/main" id="{8D4E2CD0-95EE-4BAC-822B-540388AEB2F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03" name="テキスト ボックス 502">
          <a:extLst>
            <a:ext uri="{FF2B5EF4-FFF2-40B4-BE49-F238E27FC236}">
              <a16:creationId xmlns:a16="http://schemas.microsoft.com/office/drawing/2014/main" id="{6A9AD8FB-54D1-43B6-8D73-A5417C32001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4" name="直線コネクタ 503">
          <a:extLst>
            <a:ext uri="{FF2B5EF4-FFF2-40B4-BE49-F238E27FC236}">
              <a16:creationId xmlns:a16="http://schemas.microsoft.com/office/drawing/2014/main" id="{037B1F82-DC44-434C-A047-0B75539CCCB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5" name="テキスト ボックス 504">
          <a:extLst>
            <a:ext uri="{FF2B5EF4-FFF2-40B4-BE49-F238E27FC236}">
              <a16:creationId xmlns:a16="http://schemas.microsoft.com/office/drawing/2014/main" id="{2AD5188F-1DBA-49A9-A5FB-2AA1E0EA329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6" name="【庁舎】&#10;一人当たり面積グラフ枠">
          <a:extLst>
            <a:ext uri="{FF2B5EF4-FFF2-40B4-BE49-F238E27FC236}">
              <a16:creationId xmlns:a16="http://schemas.microsoft.com/office/drawing/2014/main" id="{76B3E71A-0356-4529-A065-3007E4B8060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07" name="直線コネクタ 506">
          <a:extLst>
            <a:ext uri="{FF2B5EF4-FFF2-40B4-BE49-F238E27FC236}">
              <a16:creationId xmlns:a16="http://schemas.microsoft.com/office/drawing/2014/main" id="{55F22AAD-1B4E-42A6-B923-0E22A13A184B}"/>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08" name="【庁舎】&#10;一人当たり面積最小値テキスト">
          <a:extLst>
            <a:ext uri="{FF2B5EF4-FFF2-40B4-BE49-F238E27FC236}">
              <a16:creationId xmlns:a16="http://schemas.microsoft.com/office/drawing/2014/main" id="{425F762A-14E4-47FF-97CE-AFB6F588DCC3}"/>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09" name="直線コネクタ 508">
          <a:extLst>
            <a:ext uri="{FF2B5EF4-FFF2-40B4-BE49-F238E27FC236}">
              <a16:creationId xmlns:a16="http://schemas.microsoft.com/office/drawing/2014/main" id="{A0280319-5149-4098-9282-86A65482A2B7}"/>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10" name="【庁舎】&#10;一人当たり面積最大値テキスト">
          <a:extLst>
            <a:ext uri="{FF2B5EF4-FFF2-40B4-BE49-F238E27FC236}">
              <a16:creationId xmlns:a16="http://schemas.microsoft.com/office/drawing/2014/main" id="{57E6A51B-B04F-4A89-BDFD-9273273037BF}"/>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11" name="直線コネクタ 510">
          <a:extLst>
            <a:ext uri="{FF2B5EF4-FFF2-40B4-BE49-F238E27FC236}">
              <a16:creationId xmlns:a16="http://schemas.microsoft.com/office/drawing/2014/main" id="{50266940-7D49-4E84-AC76-EAF21C682532}"/>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12" name="【庁舎】&#10;一人当たり面積平均値テキスト">
          <a:extLst>
            <a:ext uri="{FF2B5EF4-FFF2-40B4-BE49-F238E27FC236}">
              <a16:creationId xmlns:a16="http://schemas.microsoft.com/office/drawing/2014/main" id="{64398E3A-DCB5-4CB6-86BC-39E8147F5A29}"/>
            </a:ext>
          </a:extLst>
        </xdr:cNvPr>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13" name="フローチャート: 判断 512">
          <a:extLst>
            <a:ext uri="{FF2B5EF4-FFF2-40B4-BE49-F238E27FC236}">
              <a16:creationId xmlns:a16="http://schemas.microsoft.com/office/drawing/2014/main" id="{DBB13AD6-E781-462E-9230-AAD9BF33355D}"/>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14" name="フローチャート: 判断 513">
          <a:extLst>
            <a:ext uri="{FF2B5EF4-FFF2-40B4-BE49-F238E27FC236}">
              <a16:creationId xmlns:a16="http://schemas.microsoft.com/office/drawing/2014/main" id="{0C9EA9A1-BE1C-49B4-AB73-070AFD9DE1C7}"/>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515" name="n_1aveValue【庁舎】&#10;一人当たり面積">
          <a:extLst>
            <a:ext uri="{FF2B5EF4-FFF2-40B4-BE49-F238E27FC236}">
              <a16:creationId xmlns:a16="http://schemas.microsoft.com/office/drawing/2014/main" id="{0E71F5A9-B6C5-486D-AB7E-D2904BFFE76B}"/>
            </a:ext>
          </a:extLst>
        </xdr:cNvPr>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16" name="フローチャート: 判断 515">
          <a:extLst>
            <a:ext uri="{FF2B5EF4-FFF2-40B4-BE49-F238E27FC236}">
              <a16:creationId xmlns:a16="http://schemas.microsoft.com/office/drawing/2014/main" id="{5DD33BAF-BB95-40B7-8E48-A3AD92E40C48}"/>
            </a:ext>
          </a:extLst>
        </xdr:cNvPr>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517" name="n_2aveValue【庁舎】&#10;一人当たり面積">
          <a:extLst>
            <a:ext uri="{FF2B5EF4-FFF2-40B4-BE49-F238E27FC236}">
              <a16:creationId xmlns:a16="http://schemas.microsoft.com/office/drawing/2014/main" id="{8B61C0CF-733B-4FB2-9204-735FF4107812}"/>
            </a:ext>
          </a:extLst>
        </xdr:cNvPr>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330148A4-CEB8-4720-AA44-6BAC5F21791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6F6AA24C-3908-460C-A9D1-F0A85A6608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A98223AD-5271-4766-B113-FA0761D6180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C9428AA5-AAB2-4406-93B7-85A29112AD5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2" name="テキスト ボックス 521">
          <a:extLst>
            <a:ext uri="{FF2B5EF4-FFF2-40B4-BE49-F238E27FC236}">
              <a16:creationId xmlns:a16="http://schemas.microsoft.com/office/drawing/2014/main" id="{4E60A568-B84A-459E-AA7E-A8FC5032251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121413</xdr:rowOff>
    </xdr:from>
    <xdr:to>
      <xdr:col>112</xdr:col>
      <xdr:colOff>38100</xdr:colOff>
      <xdr:row>107</xdr:row>
      <xdr:rowOff>51563</xdr:rowOff>
    </xdr:to>
    <xdr:sp macro="" textlink="">
      <xdr:nvSpPr>
        <xdr:cNvPr id="523" name="楕円 522">
          <a:extLst>
            <a:ext uri="{FF2B5EF4-FFF2-40B4-BE49-F238E27FC236}">
              <a16:creationId xmlns:a16="http://schemas.microsoft.com/office/drawing/2014/main" id="{7B202534-CA6D-4B90-8843-1A5861F13053}"/>
            </a:ext>
          </a:extLst>
        </xdr:cNvPr>
        <xdr:cNvSpPr/>
      </xdr:nvSpPr>
      <xdr:spPr>
        <a:xfrm>
          <a:off x="21272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133528</xdr:rowOff>
    </xdr:from>
    <xdr:to>
      <xdr:col>107</xdr:col>
      <xdr:colOff>101600</xdr:colOff>
      <xdr:row>107</xdr:row>
      <xdr:rowOff>63678</xdr:rowOff>
    </xdr:to>
    <xdr:sp macro="" textlink="">
      <xdr:nvSpPr>
        <xdr:cNvPr id="524" name="楕円 523">
          <a:extLst>
            <a:ext uri="{FF2B5EF4-FFF2-40B4-BE49-F238E27FC236}">
              <a16:creationId xmlns:a16="http://schemas.microsoft.com/office/drawing/2014/main" id="{3B4DE876-03F5-4697-AFB4-7BEA14F71651}"/>
            </a:ext>
          </a:extLst>
        </xdr:cNvPr>
        <xdr:cNvSpPr/>
      </xdr:nvSpPr>
      <xdr:spPr>
        <a:xfrm>
          <a:off x="20383500" y="183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763</xdr:rowOff>
    </xdr:from>
    <xdr:to>
      <xdr:col>111</xdr:col>
      <xdr:colOff>177800</xdr:colOff>
      <xdr:row>107</xdr:row>
      <xdr:rowOff>12878</xdr:rowOff>
    </xdr:to>
    <xdr:cxnSp macro="">
      <xdr:nvCxnSpPr>
        <xdr:cNvPr id="525" name="直線コネクタ 524">
          <a:extLst>
            <a:ext uri="{FF2B5EF4-FFF2-40B4-BE49-F238E27FC236}">
              <a16:creationId xmlns:a16="http://schemas.microsoft.com/office/drawing/2014/main" id="{B06A9FD6-4C93-4DE3-835D-2AA15B4CE770}"/>
            </a:ext>
          </a:extLst>
        </xdr:cNvPr>
        <xdr:cNvCxnSpPr/>
      </xdr:nvCxnSpPr>
      <xdr:spPr>
        <a:xfrm flipV="1">
          <a:off x="20434300" y="18345913"/>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68090</xdr:rowOff>
    </xdr:from>
    <xdr:ext cx="469744" cy="259045"/>
    <xdr:sp macro="" textlink="">
      <xdr:nvSpPr>
        <xdr:cNvPr id="526" name="n_1mainValue【庁舎】&#10;一人当たり面積">
          <a:extLst>
            <a:ext uri="{FF2B5EF4-FFF2-40B4-BE49-F238E27FC236}">
              <a16:creationId xmlns:a16="http://schemas.microsoft.com/office/drawing/2014/main" id="{F18A51A1-854A-4853-8F97-3F8234227780}"/>
            </a:ext>
          </a:extLst>
        </xdr:cNvPr>
        <xdr:cNvSpPr txBox="1"/>
      </xdr:nvSpPr>
      <xdr:spPr>
        <a:xfrm>
          <a:off x="21075727" y="1807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80205</xdr:rowOff>
    </xdr:from>
    <xdr:ext cx="469744" cy="259045"/>
    <xdr:sp macro="" textlink="">
      <xdr:nvSpPr>
        <xdr:cNvPr id="527" name="n_2mainValue【庁舎】&#10;一人当たり面積">
          <a:extLst>
            <a:ext uri="{FF2B5EF4-FFF2-40B4-BE49-F238E27FC236}">
              <a16:creationId xmlns:a16="http://schemas.microsoft.com/office/drawing/2014/main" id="{C76172A5-215D-4676-BB1D-788AA3BE64BF}"/>
            </a:ext>
          </a:extLst>
        </xdr:cNvPr>
        <xdr:cNvSpPr txBox="1"/>
      </xdr:nvSpPr>
      <xdr:spPr>
        <a:xfrm>
          <a:off x="20199427" y="180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a:extLst>
            <a:ext uri="{FF2B5EF4-FFF2-40B4-BE49-F238E27FC236}">
              <a16:creationId xmlns:a16="http://schemas.microsoft.com/office/drawing/2014/main" id="{F4716875-616A-4475-81BE-1F328724DA5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a:extLst>
            <a:ext uri="{FF2B5EF4-FFF2-40B4-BE49-F238E27FC236}">
              <a16:creationId xmlns:a16="http://schemas.microsoft.com/office/drawing/2014/main" id="{69D75E07-00C7-4956-BB7C-E606094C4A6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a:extLst>
            <a:ext uri="{FF2B5EF4-FFF2-40B4-BE49-F238E27FC236}">
              <a16:creationId xmlns:a16="http://schemas.microsoft.com/office/drawing/2014/main" id="{8B9136DF-DC9F-4ED5-B760-8E8413968C0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町が保有する公共施設量の延床面積を住民一人あたりに換算すると、県下で比較すると大きくなっている。地域差（町面積、産業構造、人口、地理的要因）等により、必ずしも県内市町村や類似団体と比較し、それらに合わせることが望ましいとは限らないが、今後の人口形態や産業構造を考慮した、適正な公共施設量の維持に努めていく必要がある。今後は平成２８年度策定の公共施設等総合管理計画等に基づき、施設の建替えや統合等も含め適切に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2" workbookViewId="0">
      <selection activeCell="BE38" sqref="BE38:BF38"/>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2991592</v>
      </c>
      <c r="BO4" s="410"/>
      <c r="BP4" s="410"/>
      <c r="BQ4" s="410"/>
      <c r="BR4" s="410"/>
      <c r="BS4" s="410"/>
      <c r="BT4" s="410"/>
      <c r="BU4" s="411"/>
      <c r="BV4" s="409">
        <v>3035566</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0.3</v>
      </c>
      <c r="CU4" s="416"/>
      <c r="CV4" s="416"/>
      <c r="CW4" s="416"/>
      <c r="CX4" s="416"/>
      <c r="CY4" s="416"/>
      <c r="CZ4" s="416"/>
      <c r="DA4" s="417"/>
      <c r="DB4" s="415">
        <v>11.8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2926189</v>
      </c>
      <c r="BO5" s="447"/>
      <c r="BP5" s="447"/>
      <c r="BQ5" s="447"/>
      <c r="BR5" s="447"/>
      <c r="BS5" s="447"/>
      <c r="BT5" s="447"/>
      <c r="BU5" s="448"/>
      <c r="BV5" s="446">
        <v>2775282</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91.2</v>
      </c>
      <c r="CU5" s="444"/>
      <c r="CV5" s="444"/>
      <c r="CW5" s="444"/>
      <c r="CX5" s="444"/>
      <c r="CY5" s="444"/>
      <c r="CZ5" s="444"/>
      <c r="DA5" s="445"/>
      <c r="DB5" s="443">
        <v>85.6</v>
      </c>
      <c r="DC5" s="444"/>
      <c r="DD5" s="444"/>
      <c r="DE5" s="444"/>
      <c r="DF5" s="444"/>
      <c r="DG5" s="444"/>
      <c r="DH5" s="444"/>
      <c r="DI5" s="445"/>
      <c r="DJ5" s="165"/>
      <c r="DK5" s="165"/>
      <c r="DL5" s="165"/>
      <c r="DM5" s="165"/>
      <c r="DN5" s="165"/>
      <c r="DO5" s="165"/>
    </row>
    <row r="6" spans="1:119" ht="18.75" customHeight="1">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86</v>
      </c>
      <c r="AV6" s="479"/>
      <c r="AW6" s="479"/>
      <c r="AX6" s="479"/>
      <c r="AY6" s="480" t="s">
        <v>94</v>
      </c>
      <c r="AZ6" s="481"/>
      <c r="BA6" s="481"/>
      <c r="BB6" s="481"/>
      <c r="BC6" s="481"/>
      <c r="BD6" s="481"/>
      <c r="BE6" s="481"/>
      <c r="BF6" s="481"/>
      <c r="BG6" s="481"/>
      <c r="BH6" s="481"/>
      <c r="BI6" s="481"/>
      <c r="BJ6" s="481"/>
      <c r="BK6" s="481"/>
      <c r="BL6" s="481"/>
      <c r="BM6" s="482"/>
      <c r="BN6" s="446">
        <v>65403</v>
      </c>
      <c r="BO6" s="447"/>
      <c r="BP6" s="447"/>
      <c r="BQ6" s="447"/>
      <c r="BR6" s="447"/>
      <c r="BS6" s="447"/>
      <c r="BT6" s="447"/>
      <c r="BU6" s="448"/>
      <c r="BV6" s="446">
        <v>260284</v>
      </c>
      <c r="BW6" s="447"/>
      <c r="BX6" s="447"/>
      <c r="BY6" s="447"/>
      <c r="BZ6" s="447"/>
      <c r="CA6" s="447"/>
      <c r="CB6" s="447"/>
      <c r="CC6" s="448"/>
      <c r="CD6" s="449" t="s">
        <v>95</v>
      </c>
      <c r="CE6" s="450"/>
      <c r="CF6" s="450"/>
      <c r="CG6" s="450"/>
      <c r="CH6" s="450"/>
      <c r="CI6" s="450"/>
      <c r="CJ6" s="450"/>
      <c r="CK6" s="450"/>
      <c r="CL6" s="450"/>
      <c r="CM6" s="450"/>
      <c r="CN6" s="450"/>
      <c r="CO6" s="450"/>
      <c r="CP6" s="450"/>
      <c r="CQ6" s="450"/>
      <c r="CR6" s="450"/>
      <c r="CS6" s="451"/>
      <c r="CT6" s="483">
        <v>94.6</v>
      </c>
      <c r="CU6" s="484"/>
      <c r="CV6" s="484"/>
      <c r="CW6" s="484"/>
      <c r="CX6" s="484"/>
      <c r="CY6" s="484"/>
      <c r="CZ6" s="484"/>
      <c r="DA6" s="485"/>
      <c r="DB6" s="483">
        <v>88.9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96</v>
      </c>
      <c r="AN7" s="476"/>
      <c r="AO7" s="476"/>
      <c r="AP7" s="476"/>
      <c r="AQ7" s="476"/>
      <c r="AR7" s="476"/>
      <c r="AS7" s="476"/>
      <c r="AT7" s="477"/>
      <c r="AU7" s="478" t="s">
        <v>97</v>
      </c>
      <c r="AV7" s="479"/>
      <c r="AW7" s="479"/>
      <c r="AX7" s="479"/>
      <c r="AY7" s="480" t="s">
        <v>98</v>
      </c>
      <c r="AZ7" s="481"/>
      <c r="BA7" s="481"/>
      <c r="BB7" s="481"/>
      <c r="BC7" s="481"/>
      <c r="BD7" s="481"/>
      <c r="BE7" s="481"/>
      <c r="BF7" s="481"/>
      <c r="BG7" s="481"/>
      <c r="BH7" s="481"/>
      <c r="BI7" s="481"/>
      <c r="BJ7" s="481"/>
      <c r="BK7" s="481"/>
      <c r="BL7" s="481"/>
      <c r="BM7" s="482"/>
      <c r="BN7" s="446">
        <v>60477</v>
      </c>
      <c r="BO7" s="447"/>
      <c r="BP7" s="447"/>
      <c r="BQ7" s="447"/>
      <c r="BR7" s="447"/>
      <c r="BS7" s="447"/>
      <c r="BT7" s="447"/>
      <c r="BU7" s="448"/>
      <c r="BV7" s="446">
        <v>62892</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1545112</v>
      </c>
      <c r="CU7" s="447"/>
      <c r="CV7" s="447"/>
      <c r="CW7" s="447"/>
      <c r="CX7" s="447"/>
      <c r="CY7" s="447"/>
      <c r="CZ7" s="447"/>
      <c r="DA7" s="448"/>
      <c r="DB7" s="446">
        <v>1672284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4926</v>
      </c>
      <c r="BO8" s="447"/>
      <c r="BP8" s="447"/>
      <c r="BQ8" s="447"/>
      <c r="BR8" s="447"/>
      <c r="BS8" s="447"/>
      <c r="BT8" s="447"/>
      <c r="BU8" s="448"/>
      <c r="BV8" s="446">
        <v>197392</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0.11</v>
      </c>
      <c r="CU8" s="487"/>
      <c r="CV8" s="487"/>
      <c r="CW8" s="487"/>
      <c r="CX8" s="487"/>
      <c r="CY8" s="487"/>
      <c r="CZ8" s="487"/>
      <c r="DA8" s="488"/>
      <c r="DB8" s="486">
        <v>0.11</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1545</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-192466</v>
      </c>
      <c r="BO9" s="447"/>
      <c r="BP9" s="447"/>
      <c r="BQ9" s="447"/>
      <c r="BR9" s="447"/>
      <c r="BS9" s="447"/>
      <c r="BT9" s="447"/>
      <c r="BU9" s="448"/>
      <c r="BV9" s="446">
        <v>-2360</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15.8</v>
      </c>
      <c r="CU9" s="444"/>
      <c r="CV9" s="444"/>
      <c r="CW9" s="444"/>
      <c r="CX9" s="444"/>
      <c r="CY9" s="444"/>
      <c r="CZ9" s="444"/>
      <c r="DA9" s="445"/>
      <c r="DB9" s="443">
        <v>16</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1783</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108000</v>
      </c>
      <c r="BO10" s="447"/>
      <c r="BP10" s="447"/>
      <c r="BQ10" s="447"/>
      <c r="BR10" s="447"/>
      <c r="BS10" s="447"/>
      <c r="BT10" s="447"/>
      <c r="BU10" s="448"/>
      <c r="BV10" s="446">
        <v>103000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1582</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108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1577</v>
      </c>
      <c r="S13" s="528"/>
      <c r="T13" s="528"/>
      <c r="U13" s="528"/>
      <c r="V13" s="529"/>
      <c r="W13" s="462" t="s">
        <v>133</v>
      </c>
      <c r="X13" s="463"/>
      <c r="Y13" s="463"/>
      <c r="Z13" s="463"/>
      <c r="AA13" s="463"/>
      <c r="AB13" s="453"/>
      <c r="AC13" s="497">
        <v>389</v>
      </c>
      <c r="AD13" s="498"/>
      <c r="AE13" s="498"/>
      <c r="AF13" s="498"/>
      <c r="AG13" s="537"/>
      <c r="AH13" s="497">
        <v>400</v>
      </c>
      <c r="AI13" s="498"/>
      <c r="AJ13" s="498"/>
      <c r="AK13" s="498"/>
      <c r="AL13" s="499"/>
      <c r="AM13" s="475" t="s">
        <v>134</v>
      </c>
      <c r="AN13" s="476"/>
      <c r="AO13" s="476"/>
      <c r="AP13" s="476"/>
      <c r="AQ13" s="476"/>
      <c r="AR13" s="476"/>
      <c r="AS13" s="476"/>
      <c r="AT13" s="477"/>
      <c r="AU13" s="478" t="s">
        <v>113</v>
      </c>
      <c r="AV13" s="479"/>
      <c r="AW13" s="479"/>
      <c r="AX13" s="479"/>
      <c r="AY13" s="480" t="s">
        <v>135</v>
      </c>
      <c r="AZ13" s="481"/>
      <c r="BA13" s="481"/>
      <c r="BB13" s="481"/>
      <c r="BC13" s="481"/>
      <c r="BD13" s="481"/>
      <c r="BE13" s="481"/>
      <c r="BF13" s="481"/>
      <c r="BG13" s="481"/>
      <c r="BH13" s="481"/>
      <c r="BI13" s="481"/>
      <c r="BJ13" s="481"/>
      <c r="BK13" s="481"/>
      <c r="BL13" s="481"/>
      <c r="BM13" s="482"/>
      <c r="BN13" s="446">
        <v>-84466</v>
      </c>
      <c r="BO13" s="447"/>
      <c r="BP13" s="447"/>
      <c r="BQ13" s="447"/>
      <c r="BR13" s="447"/>
      <c r="BS13" s="447"/>
      <c r="BT13" s="447"/>
      <c r="BU13" s="448"/>
      <c r="BV13" s="446">
        <v>100640</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4.5</v>
      </c>
      <c r="CU13" s="444"/>
      <c r="CV13" s="444"/>
      <c r="CW13" s="444"/>
      <c r="CX13" s="444"/>
      <c r="CY13" s="444"/>
      <c r="CZ13" s="444"/>
      <c r="DA13" s="445"/>
      <c r="DB13" s="443">
        <v>4.4000000000000004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1616</v>
      </c>
      <c r="S14" s="528"/>
      <c r="T14" s="528"/>
      <c r="U14" s="528"/>
      <c r="V14" s="529"/>
      <c r="W14" s="436"/>
      <c r="X14" s="437"/>
      <c r="Y14" s="437"/>
      <c r="Z14" s="437"/>
      <c r="AA14" s="437"/>
      <c r="AB14" s="426"/>
      <c r="AC14" s="530">
        <v>46.6</v>
      </c>
      <c r="AD14" s="531"/>
      <c r="AE14" s="531"/>
      <c r="AF14" s="531"/>
      <c r="AG14" s="532"/>
      <c r="AH14" s="530">
        <v>45.4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131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1607</v>
      </c>
      <c r="S15" s="528"/>
      <c r="T15" s="528"/>
      <c r="U15" s="528"/>
      <c r="V15" s="529"/>
      <c r="W15" s="462" t="s">
        <v>141</v>
      </c>
      <c r="X15" s="463"/>
      <c r="Y15" s="463"/>
      <c r="Z15" s="463"/>
      <c r="AA15" s="463"/>
      <c r="AB15" s="453"/>
      <c r="AC15" s="497">
        <v>117</v>
      </c>
      <c r="AD15" s="498"/>
      <c r="AE15" s="498"/>
      <c r="AF15" s="498"/>
      <c r="AG15" s="537"/>
      <c r="AH15" s="497">
        <v>131</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170866</v>
      </c>
      <c r="BO15" s="410"/>
      <c r="BP15" s="410"/>
      <c r="BQ15" s="410"/>
      <c r="BR15" s="410"/>
      <c r="BS15" s="410"/>
      <c r="BT15" s="410"/>
      <c r="BU15" s="411"/>
      <c r="BV15" s="409">
        <v>177180</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14</v>
      </c>
      <c r="AD16" s="531"/>
      <c r="AE16" s="531"/>
      <c r="AF16" s="531"/>
      <c r="AG16" s="532"/>
      <c r="AH16" s="530">
        <v>14.9</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1453545</v>
      </c>
      <c r="BO16" s="447"/>
      <c r="BP16" s="447"/>
      <c r="BQ16" s="447"/>
      <c r="BR16" s="447"/>
      <c r="BS16" s="447"/>
      <c r="BT16" s="447"/>
      <c r="BU16" s="448"/>
      <c r="BV16" s="446">
        <v>1575549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328</v>
      </c>
      <c r="AD17" s="498"/>
      <c r="AE17" s="498"/>
      <c r="AF17" s="498"/>
      <c r="AG17" s="537"/>
      <c r="AH17" s="497">
        <v>350</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206037</v>
      </c>
      <c r="BO17" s="447"/>
      <c r="BP17" s="447"/>
      <c r="BQ17" s="447"/>
      <c r="BR17" s="447"/>
      <c r="BS17" s="447"/>
      <c r="BT17" s="447"/>
      <c r="BU17" s="448"/>
      <c r="BV17" s="446">
        <v>214133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109.63</v>
      </c>
      <c r="M18" s="559"/>
      <c r="N18" s="559"/>
      <c r="O18" s="559"/>
      <c r="P18" s="559"/>
      <c r="Q18" s="559"/>
      <c r="R18" s="560"/>
      <c r="S18" s="560"/>
      <c r="T18" s="560"/>
      <c r="U18" s="560"/>
      <c r="V18" s="561"/>
      <c r="W18" s="464"/>
      <c r="X18" s="465"/>
      <c r="Y18" s="465"/>
      <c r="Z18" s="465"/>
      <c r="AA18" s="465"/>
      <c r="AB18" s="456"/>
      <c r="AC18" s="562">
        <v>39.299999999999997</v>
      </c>
      <c r="AD18" s="563"/>
      <c r="AE18" s="563"/>
      <c r="AF18" s="563"/>
      <c r="AG18" s="564"/>
      <c r="AH18" s="562">
        <v>39.700000000000003</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1417896</v>
      </c>
      <c r="BO18" s="447"/>
      <c r="BP18" s="447"/>
      <c r="BQ18" s="447"/>
      <c r="BR18" s="447"/>
      <c r="BS18" s="447"/>
      <c r="BT18" s="447"/>
      <c r="BU18" s="448"/>
      <c r="BV18" s="446">
        <v>1433956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14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1980881</v>
      </c>
      <c r="BO19" s="447"/>
      <c r="BP19" s="447"/>
      <c r="BQ19" s="447"/>
      <c r="BR19" s="447"/>
      <c r="BS19" s="447"/>
      <c r="BT19" s="447"/>
      <c r="BU19" s="448"/>
      <c r="BV19" s="446">
        <v>2189779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732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2846374</v>
      </c>
      <c r="BO23" s="447"/>
      <c r="BP23" s="447"/>
      <c r="BQ23" s="447"/>
      <c r="BR23" s="447"/>
      <c r="BS23" s="447"/>
      <c r="BT23" s="447"/>
      <c r="BU23" s="448"/>
      <c r="BV23" s="446">
        <v>2742720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7270</v>
      </c>
      <c r="R24" s="498"/>
      <c r="S24" s="498"/>
      <c r="T24" s="498"/>
      <c r="U24" s="498"/>
      <c r="V24" s="537"/>
      <c r="W24" s="596"/>
      <c r="X24" s="584"/>
      <c r="Y24" s="585"/>
      <c r="Z24" s="496" t="s">
        <v>165</v>
      </c>
      <c r="AA24" s="476"/>
      <c r="AB24" s="476"/>
      <c r="AC24" s="476"/>
      <c r="AD24" s="476"/>
      <c r="AE24" s="476"/>
      <c r="AF24" s="476"/>
      <c r="AG24" s="477"/>
      <c r="AH24" s="497">
        <v>46</v>
      </c>
      <c r="AI24" s="498"/>
      <c r="AJ24" s="498"/>
      <c r="AK24" s="498"/>
      <c r="AL24" s="537"/>
      <c r="AM24" s="497">
        <v>132618</v>
      </c>
      <c r="AN24" s="498"/>
      <c r="AO24" s="498"/>
      <c r="AP24" s="498"/>
      <c r="AQ24" s="498"/>
      <c r="AR24" s="537"/>
      <c r="AS24" s="497">
        <v>2883</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2095332</v>
      </c>
      <c r="BO24" s="447"/>
      <c r="BP24" s="447"/>
      <c r="BQ24" s="447"/>
      <c r="BR24" s="447"/>
      <c r="BS24" s="447"/>
      <c r="BT24" s="447"/>
      <c r="BU24" s="448"/>
      <c r="BV24" s="446">
        <v>1932367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5820</v>
      </c>
      <c r="R25" s="498"/>
      <c r="S25" s="498"/>
      <c r="T25" s="498"/>
      <c r="U25" s="498"/>
      <c r="V25" s="537"/>
      <c r="W25" s="596"/>
      <c r="X25" s="584"/>
      <c r="Y25" s="585"/>
      <c r="Z25" s="496" t="s">
        <v>168</v>
      </c>
      <c r="AA25" s="476"/>
      <c r="AB25" s="476"/>
      <c r="AC25" s="476"/>
      <c r="AD25" s="476"/>
      <c r="AE25" s="476"/>
      <c r="AF25" s="476"/>
      <c r="AG25" s="477"/>
      <c r="AH25" s="497" t="s">
        <v>139</v>
      </c>
      <c r="AI25" s="498"/>
      <c r="AJ25" s="498"/>
      <c r="AK25" s="498"/>
      <c r="AL25" s="537"/>
      <c r="AM25" s="497" t="s">
        <v>131</v>
      </c>
      <c r="AN25" s="498"/>
      <c r="AO25" s="498"/>
      <c r="AP25" s="498"/>
      <c r="AQ25" s="498"/>
      <c r="AR25" s="537"/>
      <c r="AS25" s="497" t="s">
        <v>123</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t="s">
        <v>131</v>
      </c>
      <c r="BO25" s="410"/>
      <c r="BP25" s="410"/>
      <c r="BQ25" s="410"/>
      <c r="BR25" s="410"/>
      <c r="BS25" s="410"/>
      <c r="BT25" s="410"/>
      <c r="BU25" s="411"/>
      <c r="BV25" s="409" t="s">
        <v>123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5330</v>
      </c>
      <c r="R26" s="498"/>
      <c r="S26" s="498"/>
      <c r="T26" s="498"/>
      <c r="U26" s="498"/>
      <c r="V26" s="537"/>
      <c r="W26" s="596"/>
      <c r="X26" s="584"/>
      <c r="Y26" s="585"/>
      <c r="Z26" s="496" t="s">
        <v>171</v>
      </c>
      <c r="AA26" s="606"/>
      <c r="AB26" s="606"/>
      <c r="AC26" s="606"/>
      <c r="AD26" s="606"/>
      <c r="AE26" s="606"/>
      <c r="AF26" s="606"/>
      <c r="AG26" s="607"/>
      <c r="AH26" s="497">
        <v>2</v>
      </c>
      <c r="AI26" s="498"/>
      <c r="AJ26" s="498"/>
      <c r="AK26" s="498"/>
      <c r="AL26" s="537"/>
      <c r="AM26" s="497" t="s">
        <v>172</v>
      </c>
      <c r="AN26" s="498"/>
      <c r="AO26" s="498"/>
      <c r="AP26" s="498"/>
      <c r="AQ26" s="498"/>
      <c r="AR26" s="537"/>
      <c r="AS26" s="497" t="s">
        <v>172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123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2570</v>
      </c>
      <c r="R27" s="498"/>
      <c r="S27" s="498"/>
      <c r="T27" s="498"/>
      <c r="U27" s="498"/>
      <c r="V27" s="537"/>
      <c r="W27" s="596"/>
      <c r="X27" s="584"/>
      <c r="Y27" s="585"/>
      <c r="Z27" s="496" t="s">
        <v>175</v>
      </c>
      <c r="AA27" s="476"/>
      <c r="AB27" s="476"/>
      <c r="AC27" s="476"/>
      <c r="AD27" s="476"/>
      <c r="AE27" s="476"/>
      <c r="AF27" s="476"/>
      <c r="AG27" s="477"/>
      <c r="AH27" s="497" t="s">
        <v>122</v>
      </c>
      <c r="AI27" s="498"/>
      <c r="AJ27" s="498"/>
      <c r="AK27" s="498"/>
      <c r="AL27" s="537"/>
      <c r="AM27" s="497" t="s">
        <v>131</v>
      </c>
      <c r="AN27" s="498"/>
      <c r="AO27" s="498"/>
      <c r="AP27" s="498"/>
      <c r="AQ27" s="498"/>
      <c r="AR27" s="537"/>
      <c r="AS27" s="497" t="s">
        <v>131</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100000</v>
      </c>
      <c r="BO27" s="620"/>
      <c r="BP27" s="620"/>
      <c r="BQ27" s="620"/>
      <c r="BR27" s="620"/>
      <c r="BS27" s="620"/>
      <c r="BT27" s="620"/>
      <c r="BU27" s="621"/>
      <c r="BV27" s="619">
        <v>100000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2180</v>
      </c>
      <c r="R28" s="498"/>
      <c r="S28" s="498"/>
      <c r="T28" s="498"/>
      <c r="U28" s="498"/>
      <c r="V28" s="537"/>
      <c r="W28" s="596"/>
      <c r="X28" s="584"/>
      <c r="Y28" s="585"/>
      <c r="Z28" s="496" t="s">
        <v>178</v>
      </c>
      <c r="AA28" s="476"/>
      <c r="AB28" s="476"/>
      <c r="AC28" s="476"/>
      <c r="AD28" s="476"/>
      <c r="AE28" s="476"/>
      <c r="AF28" s="476"/>
      <c r="AG28" s="477"/>
      <c r="AH28" s="497" t="s">
        <v>123</v>
      </c>
      <c r="AI28" s="498"/>
      <c r="AJ28" s="498"/>
      <c r="AK28" s="498"/>
      <c r="AL28" s="537"/>
      <c r="AM28" s="497" t="s">
        <v>131</v>
      </c>
      <c r="AN28" s="498"/>
      <c r="AO28" s="498"/>
      <c r="AP28" s="498"/>
      <c r="AQ28" s="498"/>
      <c r="AR28" s="537"/>
      <c r="AS28" s="497" t="s">
        <v>123</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2999000</v>
      </c>
      <c r="BO28" s="410"/>
      <c r="BP28" s="410"/>
      <c r="BQ28" s="410"/>
      <c r="BR28" s="410"/>
      <c r="BS28" s="410"/>
      <c r="BT28" s="410"/>
      <c r="BU28" s="411"/>
      <c r="BV28" s="409">
        <v>2891000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6</v>
      </c>
      <c r="M29" s="498"/>
      <c r="N29" s="498"/>
      <c r="O29" s="498"/>
      <c r="P29" s="537"/>
      <c r="Q29" s="497">
        <v>1820</v>
      </c>
      <c r="R29" s="498"/>
      <c r="S29" s="498"/>
      <c r="T29" s="498"/>
      <c r="U29" s="498"/>
      <c r="V29" s="537"/>
      <c r="W29" s="597"/>
      <c r="X29" s="598"/>
      <c r="Y29" s="599"/>
      <c r="Z29" s="496" t="s">
        <v>181</v>
      </c>
      <c r="AA29" s="476"/>
      <c r="AB29" s="476"/>
      <c r="AC29" s="476"/>
      <c r="AD29" s="476"/>
      <c r="AE29" s="476"/>
      <c r="AF29" s="476"/>
      <c r="AG29" s="477"/>
      <c r="AH29" s="497">
        <v>46</v>
      </c>
      <c r="AI29" s="498"/>
      <c r="AJ29" s="498"/>
      <c r="AK29" s="498"/>
      <c r="AL29" s="537"/>
      <c r="AM29" s="497">
        <v>132618</v>
      </c>
      <c r="AN29" s="498"/>
      <c r="AO29" s="498"/>
      <c r="AP29" s="498"/>
      <c r="AQ29" s="498"/>
      <c r="AR29" s="537"/>
      <c r="AS29" s="497">
        <v>2883</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1254000</v>
      </c>
      <c r="BO29" s="447"/>
      <c r="BP29" s="447"/>
      <c r="BQ29" s="447"/>
      <c r="BR29" s="447"/>
      <c r="BS29" s="447"/>
      <c r="BT29" s="447"/>
      <c r="BU29" s="448"/>
      <c r="BV29" s="446">
        <v>1251000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94.2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752716</v>
      </c>
      <c r="BO30" s="620"/>
      <c r="BP30" s="620"/>
      <c r="BQ30" s="620"/>
      <c r="BR30" s="620"/>
      <c r="BS30" s="620"/>
      <c r="BT30" s="620"/>
      <c r="BU30" s="621"/>
      <c r="BV30" s="619">
        <v>637442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194</v>
      </c>
      <c r="AN33" s="470"/>
      <c r="AO33" s="435" t="s">
        <v>193</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198</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国民健康保険（事業勘定）特別会計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小松島外三町村衛生組合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(株)かみかついっきゅう</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奨学資金特別会計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徳島県後期高齢者医療広域連合（一般会計）</v>
      </c>
      <c r="BZ35" s="633"/>
      <c r="CA35" s="633"/>
      <c r="CB35" s="633"/>
      <c r="CC35" s="633"/>
      <c r="CD35" s="633"/>
      <c r="CE35" s="633"/>
      <c r="CF35" s="633"/>
      <c r="CG35" s="633"/>
      <c r="CH35" s="633"/>
      <c r="CI35" s="633"/>
      <c r="CJ35" s="633"/>
      <c r="CK35" s="633"/>
      <c r="CL35" s="633"/>
      <c r="CM35" s="633"/>
      <c r="CN35" s="193"/>
      <c r="CO35" s="632">
        <f t="shared" ref="CO35:CO43" si="3">IF(CQ35="","",CO34+1)</f>
        <v>16</v>
      </c>
      <c r="CP35" s="632"/>
      <c r="CQ35" s="633" t="str">
        <f>IF('各会計、関係団体の財政状況及び健全化判断比率'!BS8="","",'各会計、関係団体の財政状況及び健全化判断比率'!BS8)</f>
        <v>(株)上勝バイオ</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国民健康保険（診療施設勘定）特別会計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徳島県後期高齢者医療広域連合（特別会計）</v>
      </c>
      <c r="BZ36" s="633"/>
      <c r="CA36" s="633"/>
      <c r="CB36" s="633"/>
      <c r="CC36" s="633"/>
      <c r="CD36" s="633"/>
      <c r="CE36" s="633"/>
      <c r="CF36" s="633"/>
      <c r="CG36" s="633"/>
      <c r="CH36" s="633"/>
      <c r="CI36" s="633"/>
      <c r="CJ36" s="633"/>
      <c r="CK36" s="633"/>
      <c r="CL36" s="633"/>
      <c r="CM36" s="633"/>
      <c r="CN36" s="193"/>
      <c r="CO36" s="632">
        <f t="shared" si="3"/>
        <v>17</v>
      </c>
      <c r="CP36" s="632"/>
      <c r="CQ36" s="633" t="str">
        <f>IF('各会計、関係団体の財政状況及び健全化判断比率'!BS9="","",'各会計、関係団体の財政状況及び健全化判断比率'!BS9)</f>
        <v>(株)ウインズ</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国民健康保険（福原診療施設勘定）特別会計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徳島県市町村総合事務組合（一般会計）</v>
      </c>
      <c r="BZ37" s="633"/>
      <c r="CA37" s="633"/>
      <c r="CB37" s="633"/>
      <c r="CC37" s="633"/>
      <c r="CD37" s="633"/>
      <c r="CE37" s="633"/>
      <c r="CF37" s="633"/>
      <c r="CG37" s="633"/>
      <c r="CH37" s="633"/>
      <c r="CI37" s="633"/>
      <c r="CJ37" s="633"/>
      <c r="CK37" s="633"/>
      <c r="CL37" s="633"/>
      <c r="CM37" s="633"/>
      <c r="CN37" s="193"/>
      <c r="CO37" s="632">
        <f t="shared" si="3"/>
        <v>18</v>
      </c>
      <c r="CP37" s="632"/>
      <c r="CQ37" s="633" t="str">
        <f>IF('各会計、関係団体の財政状況及び健全化判断比率'!BS10="","",'各会計、関係団体の財政状況及び健全化判断比率'!BS10)</f>
        <v>(株)もくさん</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7</v>
      </c>
      <c r="V38" s="632"/>
      <c r="W38" s="633" t="str">
        <f>IF('各会計、関係団体の財政状況及び健全化判断比率'!B32="","",'各会計、関係団体の財政状況及び健全化判断比率'!B32)</f>
        <v>後期高齢者医療特別会計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徳島県市町村総合事務組合（徳島県滞納整理機構特別会計）</v>
      </c>
      <c r="BZ38" s="633"/>
      <c r="CA38" s="633"/>
      <c r="CB38" s="633"/>
      <c r="CC38" s="633"/>
      <c r="CD38" s="633"/>
      <c r="CE38" s="633"/>
      <c r="CF38" s="633"/>
      <c r="CG38" s="633"/>
      <c r="CH38" s="633"/>
      <c r="CI38" s="633"/>
      <c r="CJ38" s="633"/>
      <c r="CK38" s="633"/>
      <c r="CL38" s="633"/>
      <c r="CM38" s="633"/>
      <c r="CN38" s="193"/>
      <c r="CO38" s="632">
        <f t="shared" si="3"/>
        <v>19</v>
      </c>
      <c r="CP38" s="632"/>
      <c r="CQ38" s="633" t="str">
        <f>IF('各会計、関係団体の財政状況及び健全化判断比率'!BS11="","",'各会計、関係団体の財政状況及び健全化判断比率'!BS11)</f>
        <v>(株)いろどり</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徳島県市町村議会議員公務災害補償等組合</v>
      </c>
      <c r="BZ39" s="633"/>
      <c r="CA39" s="633"/>
      <c r="CB39" s="633"/>
      <c r="CC39" s="633"/>
      <c r="CD39" s="633"/>
      <c r="CE39" s="633"/>
      <c r="CF39" s="633"/>
      <c r="CG39" s="633"/>
      <c r="CH39" s="633"/>
      <c r="CI39" s="633"/>
      <c r="CJ39" s="633"/>
      <c r="CK39" s="633"/>
      <c r="CL39" s="633"/>
      <c r="CM39" s="633"/>
      <c r="CN39" s="193"/>
      <c r="CO39" s="632">
        <f t="shared" si="3"/>
        <v>20</v>
      </c>
      <c r="CP39" s="632"/>
      <c r="CQ39" s="633" t="str">
        <f>IF('各会計、関係団体の財政状況及び健全化判断比率'!BS12="","",'各会計、関係団体の財政状況及び健全化判断比率'!BS12)</f>
        <v>上勝町土地開発公社</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oWU5UVGR+w0o1xw6aMrItmfvKT5Pc22pWuk3ZaWRP6q8osqR7Q7lvzNyoYThoM6NE//X/lM5zHEsQ4LDYzBJcQ==" saltValue="OFcARLnBAFA6mxyqscHL9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223</v>
      </c>
      <c r="C5" s="646"/>
      <c r="D5" s="646"/>
      <c r="E5" s="646"/>
      <c r="F5" s="646"/>
      <c r="G5" s="646"/>
      <c r="H5" s="646"/>
      <c r="I5" s="646"/>
      <c r="J5" s="646"/>
      <c r="K5" s="646"/>
      <c r="L5" s="646"/>
      <c r="M5" s="646"/>
      <c r="N5" s="646"/>
      <c r="O5" s="646"/>
      <c r="P5" s="646"/>
      <c r="Q5" s="647"/>
      <c r="R5" s="648">
        <v>132009</v>
      </c>
      <c r="S5" s="649"/>
      <c r="T5" s="649"/>
      <c r="U5" s="649"/>
      <c r="V5" s="649"/>
      <c r="W5" s="649"/>
      <c r="X5" s="649"/>
      <c r="Y5" s="650"/>
      <c r="Z5" s="651">
        <v>4.4000000000000004</v>
      </c>
      <c r="AA5" s="651"/>
      <c r="AB5" s="651"/>
      <c r="AC5" s="651"/>
      <c r="AD5" s="652">
        <v>132009</v>
      </c>
      <c r="AE5" s="652"/>
      <c r="AF5" s="652"/>
      <c r="AG5" s="652"/>
      <c r="AH5" s="652"/>
      <c r="AI5" s="652"/>
      <c r="AJ5" s="652"/>
      <c r="AK5" s="652"/>
      <c r="AL5" s="653">
        <v>8.8000000000000007</v>
      </c>
      <c r="AM5" s="654"/>
      <c r="AN5" s="654"/>
      <c r="AO5" s="655"/>
      <c r="AP5" s="645" t="s">
        <v>224</v>
      </c>
      <c r="AQ5" s="646"/>
      <c r="AR5" s="646"/>
      <c r="AS5" s="646"/>
      <c r="AT5" s="646"/>
      <c r="AU5" s="646"/>
      <c r="AV5" s="646"/>
      <c r="AW5" s="646"/>
      <c r="AX5" s="646"/>
      <c r="AY5" s="646"/>
      <c r="AZ5" s="646"/>
      <c r="BA5" s="646"/>
      <c r="BB5" s="646"/>
      <c r="BC5" s="646"/>
      <c r="BD5" s="646"/>
      <c r="BE5" s="646"/>
      <c r="BF5" s="647"/>
      <c r="BG5" s="659">
        <v>130311</v>
      </c>
      <c r="BH5" s="660"/>
      <c r="BI5" s="660"/>
      <c r="BJ5" s="660"/>
      <c r="BK5" s="660"/>
      <c r="BL5" s="660"/>
      <c r="BM5" s="660"/>
      <c r="BN5" s="661"/>
      <c r="BO5" s="662">
        <v>98.7</v>
      </c>
      <c r="BP5" s="662"/>
      <c r="BQ5" s="662"/>
      <c r="BR5" s="662"/>
      <c r="BS5" s="663" t="s">
        <v>123</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44265</v>
      </c>
      <c r="S6" s="660"/>
      <c r="T6" s="660"/>
      <c r="U6" s="660"/>
      <c r="V6" s="660"/>
      <c r="W6" s="660"/>
      <c r="X6" s="660"/>
      <c r="Y6" s="661"/>
      <c r="Z6" s="662">
        <v>1.5</v>
      </c>
      <c r="AA6" s="662"/>
      <c r="AB6" s="662"/>
      <c r="AC6" s="662"/>
      <c r="AD6" s="663">
        <v>44265</v>
      </c>
      <c r="AE6" s="663"/>
      <c r="AF6" s="663"/>
      <c r="AG6" s="663"/>
      <c r="AH6" s="663"/>
      <c r="AI6" s="663"/>
      <c r="AJ6" s="663"/>
      <c r="AK6" s="663"/>
      <c r="AL6" s="664">
        <v>3</v>
      </c>
      <c r="AM6" s="665"/>
      <c r="AN6" s="665"/>
      <c r="AO6" s="666"/>
      <c r="AP6" s="656" t="s">
        <v>229</v>
      </c>
      <c r="AQ6" s="657"/>
      <c r="AR6" s="657"/>
      <c r="AS6" s="657"/>
      <c r="AT6" s="657"/>
      <c r="AU6" s="657"/>
      <c r="AV6" s="657"/>
      <c r="AW6" s="657"/>
      <c r="AX6" s="657"/>
      <c r="AY6" s="657"/>
      <c r="AZ6" s="657"/>
      <c r="BA6" s="657"/>
      <c r="BB6" s="657"/>
      <c r="BC6" s="657"/>
      <c r="BD6" s="657"/>
      <c r="BE6" s="657"/>
      <c r="BF6" s="658"/>
      <c r="BG6" s="659">
        <v>130311</v>
      </c>
      <c r="BH6" s="660"/>
      <c r="BI6" s="660"/>
      <c r="BJ6" s="660"/>
      <c r="BK6" s="660"/>
      <c r="BL6" s="660"/>
      <c r="BM6" s="660"/>
      <c r="BN6" s="661"/>
      <c r="BO6" s="662">
        <v>98.7</v>
      </c>
      <c r="BP6" s="662"/>
      <c r="BQ6" s="662"/>
      <c r="BR6" s="662"/>
      <c r="BS6" s="663" t="s">
        <v>230</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44457</v>
      </c>
      <c r="CS6" s="660"/>
      <c r="CT6" s="660"/>
      <c r="CU6" s="660"/>
      <c r="CV6" s="660"/>
      <c r="CW6" s="660"/>
      <c r="CX6" s="660"/>
      <c r="CY6" s="661"/>
      <c r="CZ6" s="653">
        <v>1.5</v>
      </c>
      <c r="DA6" s="654"/>
      <c r="DB6" s="654"/>
      <c r="DC6" s="673"/>
      <c r="DD6" s="668" t="s">
        <v>123</v>
      </c>
      <c r="DE6" s="660"/>
      <c r="DF6" s="660"/>
      <c r="DG6" s="660"/>
      <c r="DH6" s="660"/>
      <c r="DI6" s="660"/>
      <c r="DJ6" s="660"/>
      <c r="DK6" s="660"/>
      <c r="DL6" s="660"/>
      <c r="DM6" s="660"/>
      <c r="DN6" s="660"/>
      <c r="DO6" s="660"/>
      <c r="DP6" s="661"/>
      <c r="DQ6" s="668">
        <v>44457</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309</v>
      </c>
      <c r="S7" s="660"/>
      <c r="T7" s="660"/>
      <c r="U7" s="660"/>
      <c r="V7" s="660"/>
      <c r="W7" s="660"/>
      <c r="X7" s="660"/>
      <c r="Y7" s="661"/>
      <c r="Z7" s="662">
        <v>0</v>
      </c>
      <c r="AA7" s="662"/>
      <c r="AB7" s="662"/>
      <c r="AC7" s="662"/>
      <c r="AD7" s="663">
        <v>309</v>
      </c>
      <c r="AE7" s="663"/>
      <c r="AF7" s="663"/>
      <c r="AG7" s="663"/>
      <c r="AH7" s="663"/>
      <c r="AI7" s="663"/>
      <c r="AJ7" s="663"/>
      <c r="AK7" s="663"/>
      <c r="AL7" s="664">
        <v>0</v>
      </c>
      <c r="AM7" s="665"/>
      <c r="AN7" s="665"/>
      <c r="AO7" s="666"/>
      <c r="AP7" s="656" t="s">
        <v>233</v>
      </c>
      <c r="AQ7" s="657"/>
      <c r="AR7" s="657"/>
      <c r="AS7" s="657"/>
      <c r="AT7" s="657"/>
      <c r="AU7" s="657"/>
      <c r="AV7" s="657"/>
      <c r="AW7" s="657"/>
      <c r="AX7" s="657"/>
      <c r="AY7" s="657"/>
      <c r="AZ7" s="657"/>
      <c r="BA7" s="657"/>
      <c r="BB7" s="657"/>
      <c r="BC7" s="657"/>
      <c r="BD7" s="657"/>
      <c r="BE7" s="657"/>
      <c r="BF7" s="658"/>
      <c r="BG7" s="659">
        <v>46800</v>
      </c>
      <c r="BH7" s="660"/>
      <c r="BI7" s="660"/>
      <c r="BJ7" s="660"/>
      <c r="BK7" s="660"/>
      <c r="BL7" s="660"/>
      <c r="BM7" s="660"/>
      <c r="BN7" s="661"/>
      <c r="BO7" s="662">
        <v>35.5</v>
      </c>
      <c r="BP7" s="662"/>
      <c r="BQ7" s="662"/>
      <c r="BR7" s="662"/>
      <c r="BS7" s="663" t="s">
        <v>123</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939632</v>
      </c>
      <c r="CS7" s="660"/>
      <c r="CT7" s="660"/>
      <c r="CU7" s="660"/>
      <c r="CV7" s="660"/>
      <c r="CW7" s="660"/>
      <c r="CX7" s="660"/>
      <c r="CY7" s="661"/>
      <c r="CZ7" s="662">
        <v>32.1</v>
      </c>
      <c r="DA7" s="662"/>
      <c r="DB7" s="662"/>
      <c r="DC7" s="662"/>
      <c r="DD7" s="668">
        <v>117038</v>
      </c>
      <c r="DE7" s="660"/>
      <c r="DF7" s="660"/>
      <c r="DG7" s="660"/>
      <c r="DH7" s="660"/>
      <c r="DI7" s="660"/>
      <c r="DJ7" s="660"/>
      <c r="DK7" s="660"/>
      <c r="DL7" s="660"/>
      <c r="DM7" s="660"/>
      <c r="DN7" s="660"/>
      <c r="DO7" s="660"/>
      <c r="DP7" s="661"/>
      <c r="DQ7" s="668">
        <v>683271</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981</v>
      </c>
      <c r="S8" s="660"/>
      <c r="T8" s="660"/>
      <c r="U8" s="660"/>
      <c r="V8" s="660"/>
      <c r="W8" s="660"/>
      <c r="X8" s="660"/>
      <c r="Y8" s="661"/>
      <c r="Z8" s="662">
        <v>0</v>
      </c>
      <c r="AA8" s="662"/>
      <c r="AB8" s="662"/>
      <c r="AC8" s="662"/>
      <c r="AD8" s="663">
        <v>981</v>
      </c>
      <c r="AE8" s="663"/>
      <c r="AF8" s="663"/>
      <c r="AG8" s="663"/>
      <c r="AH8" s="663"/>
      <c r="AI8" s="663"/>
      <c r="AJ8" s="663"/>
      <c r="AK8" s="663"/>
      <c r="AL8" s="664">
        <v>0.1</v>
      </c>
      <c r="AM8" s="665"/>
      <c r="AN8" s="665"/>
      <c r="AO8" s="666"/>
      <c r="AP8" s="656" t="s">
        <v>236</v>
      </c>
      <c r="AQ8" s="657"/>
      <c r="AR8" s="657"/>
      <c r="AS8" s="657"/>
      <c r="AT8" s="657"/>
      <c r="AU8" s="657"/>
      <c r="AV8" s="657"/>
      <c r="AW8" s="657"/>
      <c r="AX8" s="657"/>
      <c r="AY8" s="657"/>
      <c r="AZ8" s="657"/>
      <c r="BA8" s="657"/>
      <c r="BB8" s="657"/>
      <c r="BC8" s="657"/>
      <c r="BD8" s="657"/>
      <c r="BE8" s="657"/>
      <c r="BF8" s="658"/>
      <c r="BG8" s="659">
        <v>2212</v>
      </c>
      <c r="BH8" s="660"/>
      <c r="BI8" s="660"/>
      <c r="BJ8" s="660"/>
      <c r="BK8" s="660"/>
      <c r="BL8" s="660"/>
      <c r="BM8" s="660"/>
      <c r="BN8" s="661"/>
      <c r="BO8" s="662">
        <v>1.7</v>
      </c>
      <c r="BP8" s="662"/>
      <c r="BQ8" s="662"/>
      <c r="BR8" s="662"/>
      <c r="BS8" s="668" t="s">
        <v>123</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494040</v>
      </c>
      <c r="CS8" s="660"/>
      <c r="CT8" s="660"/>
      <c r="CU8" s="660"/>
      <c r="CV8" s="660"/>
      <c r="CW8" s="660"/>
      <c r="CX8" s="660"/>
      <c r="CY8" s="661"/>
      <c r="CZ8" s="662">
        <v>16.899999999999999</v>
      </c>
      <c r="DA8" s="662"/>
      <c r="DB8" s="662"/>
      <c r="DC8" s="662"/>
      <c r="DD8" s="668">
        <v>18244</v>
      </c>
      <c r="DE8" s="660"/>
      <c r="DF8" s="660"/>
      <c r="DG8" s="660"/>
      <c r="DH8" s="660"/>
      <c r="DI8" s="660"/>
      <c r="DJ8" s="660"/>
      <c r="DK8" s="660"/>
      <c r="DL8" s="660"/>
      <c r="DM8" s="660"/>
      <c r="DN8" s="660"/>
      <c r="DO8" s="660"/>
      <c r="DP8" s="661"/>
      <c r="DQ8" s="668">
        <v>357982</v>
      </c>
      <c r="DR8" s="660"/>
      <c r="DS8" s="660"/>
      <c r="DT8" s="660"/>
      <c r="DU8" s="660"/>
      <c r="DV8" s="660"/>
      <c r="DW8" s="660"/>
      <c r="DX8" s="660"/>
      <c r="DY8" s="660"/>
      <c r="DZ8" s="660"/>
      <c r="EA8" s="660"/>
      <c r="EB8" s="660"/>
      <c r="EC8" s="669"/>
    </row>
    <row r="9" spans="2:143" ht="11.25" customHeight="1">
      <c r="B9" s="656" t="s">
        <v>238</v>
      </c>
      <c r="C9" s="657"/>
      <c r="D9" s="657"/>
      <c r="E9" s="657"/>
      <c r="F9" s="657"/>
      <c r="G9" s="657"/>
      <c r="H9" s="657"/>
      <c r="I9" s="657"/>
      <c r="J9" s="657"/>
      <c r="K9" s="657"/>
      <c r="L9" s="657"/>
      <c r="M9" s="657"/>
      <c r="N9" s="657"/>
      <c r="O9" s="657"/>
      <c r="P9" s="657"/>
      <c r="Q9" s="658"/>
      <c r="R9" s="659">
        <v>968</v>
      </c>
      <c r="S9" s="660"/>
      <c r="T9" s="660"/>
      <c r="U9" s="660"/>
      <c r="V9" s="660"/>
      <c r="W9" s="660"/>
      <c r="X9" s="660"/>
      <c r="Y9" s="661"/>
      <c r="Z9" s="662">
        <v>0</v>
      </c>
      <c r="AA9" s="662"/>
      <c r="AB9" s="662"/>
      <c r="AC9" s="662"/>
      <c r="AD9" s="663">
        <v>968</v>
      </c>
      <c r="AE9" s="663"/>
      <c r="AF9" s="663"/>
      <c r="AG9" s="663"/>
      <c r="AH9" s="663"/>
      <c r="AI9" s="663"/>
      <c r="AJ9" s="663"/>
      <c r="AK9" s="663"/>
      <c r="AL9" s="664">
        <v>0.1</v>
      </c>
      <c r="AM9" s="665"/>
      <c r="AN9" s="665"/>
      <c r="AO9" s="666"/>
      <c r="AP9" s="656" t="s">
        <v>239</v>
      </c>
      <c r="AQ9" s="657"/>
      <c r="AR9" s="657"/>
      <c r="AS9" s="657"/>
      <c r="AT9" s="657"/>
      <c r="AU9" s="657"/>
      <c r="AV9" s="657"/>
      <c r="AW9" s="657"/>
      <c r="AX9" s="657"/>
      <c r="AY9" s="657"/>
      <c r="AZ9" s="657"/>
      <c r="BA9" s="657"/>
      <c r="BB9" s="657"/>
      <c r="BC9" s="657"/>
      <c r="BD9" s="657"/>
      <c r="BE9" s="657"/>
      <c r="BF9" s="658"/>
      <c r="BG9" s="659">
        <v>39720</v>
      </c>
      <c r="BH9" s="660"/>
      <c r="BI9" s="660"/>
      <c r="BJ9" s="660"/>
      <c r="BK9" s="660"/>
      <c r="BL9" s="660"/>
      <c r="BM9" s="660"/>
      <c r="BN9" s="661"/>
      <c r="BO9" s="662">
        <v>30.1</v>
      </c>
      <c r="BP9" s="662"/>
      <c r="BQ9" s="662"/>
      <c r="BR9" s="662"/>
      <c r="BS9" s="668" t="s">
        <v>123</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208971</v>
      </c>
      <c r="CS9" s="660"/>
      <c r="CT9" s="660"/>
      <c r="CU9" s="660"/>
      <c r="CV9" s="660"/>
      <c r="CW9" s="660"/>
      <c r="CX9" s="660"/>
      <c r="CY9" s="661"/>
      <c r="CZ9" s="662">
        <v>7.1</v>
      </c>
      <c r="DA9" s="662"/>
      <c r="DB9" s="662"/>
      <c r="DC9" s="662"/>
      <c r="DD9" s="668">
        <v>88826</v>
      </c>
      <c r="DE9" s="660"/>
      <c r="DF9" s="660"/>
      <c r="DG9" s="660"/>
      <c r="DH9" s="660"/>
      <c r="DI9" s="660"/>
      <c r="DJ9" s="660"/>
      <c r="DK9" s="660"/>
      <c r="DL9" s="660"/>
      <c r="DM9" s="660"/>
      <c r="DN9" s="660"/>
      <c r="DO9" s="660"/>
      <c r="DP9" s="661"/>
      <c r="DQ9" s="668">
        <v>127159</v>
      </c>
      <c r="DR9" s="660"/>
      <c r="DS9" s="660"/>
      <c r="DT9" s="660"/>
      <c r="DU9" s="660"/>
      <c r="DV9" s="660"/>
      <c r="DW9" s="660"/>
      <c r="DX9" s="660"/>
      <c r="DY9" s="660"/>
      <c r="DZ9" s="660"/>
      <c r="EA9" s="660"/>
      <c r="EB9" s="660"/>
      <c r="EC9" s="669"/>
    </row>
    <row r="10" spans="2:143" ht="11.25" customHeight="1">
      <c r="B10" s="656" t="s">
        <v>241</v>
      </c>
      <c r="C10" s="657"/>
      <c r="D10" s="657"/>
      <c r="E10" s="657"/>
      <c r="F10" s="657"/>
      <c r="G10" s="657"/>
      <c r="H10" s="657"/>
      <c r="I10" s="657"/>
      <c r="J10" s="657"/>
      <c r="K10" s="657"/>
      <c r="L10" s="657"/>
      <c r="M10" s="657"/>
      <c r="N10" s="657"/>
      <c r="O10" s="657"/>
      <c r="P10" s="657"/>
      <c r="Q10" s="658"/>
      <c r="R10" s="659" t="s">
        <v>230</v>
      </c>
      <c r="S10" s="660"/>
      <c r="T10" s="660"/>
      <c r="U10" s="660"/>
      <c r="V10" s="660"/>
      <c r="W10" s="660"/>
      <c r="X10" s="660"/>
      <c r="Y10" s="661"/>
      <c r="Z10" s="662" t="s">
        <v>123</v>
      </c>
      <c r="AA10" s="662"/>
      <c r="AB10" s="662"/>
      <c r="AC10" s="662"/>
      <c r="AD10" s="663" t="s">
        <v>230</v>
      </c>
      <c r="AE10" s="663"/>
      <c r="AF10" s="663"/>
      <c r="AG10" s="663"/>
      <c r="AH10" s="663"/>
      <c r="AI10" s="663"/>
      <c r="AJ10" s="663"/>
      <c r="AK10" s="663"/>
      <c r="AL10" s="664" t="s">
        <v>123</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4163</v>
      </c>
      <c r="BH10" s="660"/>
      <c r="BI10" s="660"/>
      <c r="BJ10" s="660"/>
      <c r="BK10" s="660"/>
      <c r="BL10" s="660"/>
      <c r="BM10" s="660"/>
      <c r="BN10" s="661"/>
      <c r="BO10" s="662">
        <v>3.2</v>
      </c>
      <c r="BP10" s="662"/>
      <c r="BQ10" s="662"/>
      <c r="BR10" s="662"/>
      <c r="BS10" s="668" t="s">
        <v>123</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5480</v>
      </c>
      <c r="CS10" s="660"/>
      <c r="CT10" s="660"/>
      <c r="CU10" s="660"/>
      <c r="CV10" s="660"/>
      <c r="CW10" s="660"/>
      <c r="CX10" s="660"/>
      <c r="CY10" s="661"/>
      <c r="CZ10" s="662">
        <v>0.2</v>
      </c>
      <c r="DA10" s="662"/>
      <c r="DB10" s="662"/>
      <c r="DC10" s="662"/>
      <c r="DD10" s="668" t="s">
        <v>123</v>
      </c>
      <c r="DE10" s="660"/>
      <c r="DF10" s="660"/>
      <c r="DG10" s="660"/>
      <c r="DH10" s="660"/>
      <c r="DI10" s="660"/>
      <c r="DJ10" s="660"/>
      <c r="DK10" s="660"/>
      <c r="DL10" s="660"/>
      <c r="DM10" s="660"/>
      <c r="DN10" s="660"/>
      <c r="DO10" s="660"/>
      <c r="DP10" s="661"/>
      <c r="DQ10" s="668">
        <v>80</v>
      </c>
      <c r="DR10" s="660"/>
      <c r="DS10" s="660"/>
      <c r="DT10" s="660"/>
      <c r="DU10" s="660"/>
      <c r="DV10" s="660"/>
      <c r="DW10" s="660"/>
      <c r="DX10" s="660"/>
      <c r="DY10" s="660"/>
      <c r="DZ10" s="660"/>
      <c r="EA10" s="660"/>
      <c r="EB10" s="660"/>
      <c r="EC10" s="669"/>
    </row>
    <row r="11" spans="2:143" ht="11.25" customHeight="1">
      <c r="B11" s="656" t="s">
        <v>244</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123</v>
      </c>
      <c r="AA11" s="662"/>
      <c r="AB11" s="662"/>
      <c r="AC11" s="662"/>
      <c r="AD11" s="663" t="s">
        <v>123</v>
      </c>
      <c r="AE11" s="663"/>
      <c r="AF11" s="663"/>
      <c r="AG11" s="663"/>
      <c r="AH11" s="663"/>
      <c r="AI11" s="663"/>
      <c r="AJ11" s="663"/>
      <c r="AK11" s="663"/>
      <c r="AL11" s="664" t="s">
        <v>123</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705</v>
      </c>
      <c r="BH11" s="660"/>
      <c r="BI11" s="660"/>
      <c r="BJ11" s="660"/>
      <c r="BK11" s="660"/>
      <c r="BL11" s="660"/>
      <c r="BM11" s="660"/>
      <c r="BN11" s="661"/>
      <c r="BO11" s="662">
        <v>0.5</v>
      </c>
      <c r="BP11" s="662"/>
      <c r="BQ11" s="662"/>
      <c r="BR11" s="662"/>
      <c r="BS11" s="668" t="s">
        <v>123</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284517</v>
      </c>
      <c r="CS11" s="660"/>
      <c r="CT11" s="660"/>
      <c r="CU11" s="660"/>
      <c r="CV11" s="660"/>
      <c r="CW11" s="660"/>
      <c r="CX11" s="660"/>
      <c r="CY11" s="661"/>
      <c r="CZ11" s="662">
        <v>9.6999999999999993</v>
      </c>
      <c r="DA11" s="662"/>
      <c r="DB11" s="662"/>
      <c r="DC11" s="662"/>
      <c r="DD11" s="668">
        <v>139973</v>
      </c>
      <c r="DE11" s="660"/>
      <c r="DF11" s="660"/>
      <c r="DG11" s="660"/>
      <c r="DH11" s="660"/>
      <c r="DI11" s="660"/>
      <c r="DJ11" s="660"/>
      <c r="DK11" s="660"/>
      <c r="DL11" s="660"/>
      <c r="DM11" s="660"/>
      <c r="DN11" s="660"/>
      <c r="DO11" s="660"/>
      <c r="DP11" s="661"/>
      <c r="DQ11" s="668">
        <v>98897</v>
      </c>
      <c r="DR11" s="660"/>
      <c r="DS11" s="660"/>
      <c r="DT11" s="660"/>
      <c r="DU11" s="660"/>
      <c r="DV11" s="660"/>
      <c r="DW11" s="660"/>
      <c r="DX11" s="660"/>
      <c r="DY11" s="660"/>
      <c r="DZ11" s="660"/>
      <c r="EA11" s="660"/>
      <c r="EB11" s="660"/>
      <c r="EC11" s="669"/>
    </row>
    <row r="12" spans="2:143" ht="11.25" customHeight="1">
      <c r="B12" s="656" t="s">
        <v>247</v>
      </c>
      <c r="C12" s="657"/>
      <c r="D12" s="657"/>
      <c r="E12" s="657"/>
      <c r="F12" s="657"/>
      <c r="G12" s="657"/>
      <c r="H12" s="657"/>
      <c r="I12" s="657"/>
      <c r="J12" s="657"/>
      <c r="K12" s="657"/>
      <c r="L12" s="657"/>
      <c r="M12" s="657"/>
      <c r="N12" s="657"/>
      <c r="O12" s="657"/>
      <c r="P12" s="657"/>
      <c r="Q12" s="658"/>
      <c r="R12" s="659">
        <v>26892</v>
      </c>
      <c r="S12" s="660"/>
      <c r="T12" s="660"/>
      <c r="U12" s="660"/>
      <c r="V12" s="660"/>
      <c r="W12" s="660"/>
      <c r="X12" s="660"/>
      <c r="Y12" s="661"/>
      <c r="Z12" s="662">
        <v>0.9</v>
      </c>
      <c r="AA12" s="662"/>
      <c r="AB12" s="662"/>
      <c r="AC12" s="662"/>
      <c r="AD12" s="663">
        <v>26892</v>
      </c>
      <c r="AE12" s="663"/>
      <c r="AF12" s="663"/>
      <c r="AG12" s="663"/>
      <c r="AH12" s="663"/>
      <c r="AI12" s="663"/>
      <c r="AJ12" s="663"/>
      <c r="AK12" s="663"/>
      <c r="AL12" s="664">
        <v>1.8</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73726</v>
      </c>
      <c r="BH12" s="660"/>
      <c r="BI12" s="660"/>
      <c r="BJ12" s="660"/>
      <c r="BK12" s="660"/>
      <c r="BL12" s="660"/>
      <c r="BM12" s="660"/>
      <c r="BN12" s="661"/>
      <c r="BO12" s="662">
        <v>55.8</v>
      </c>
      <c r="BP12" s="662"/>
      <c r="BQ12" s="662"/>
      <c r="BR12" s="662"/>
      <c r="BS12" s="668" t="s">
        <v>230</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8016</v>
      </c>
      <c r="CS12" s="660"/>
      <c r="CT12" s="660"/>
      <c r="CU12" s="660"/>
      <c r="CV12" s="660"/>
      <c r="CW12" s="660"/>
      <c r="CX12" s="660"/>
      <c r="CY12" s="661"/>
      <c r="CZ12" s="662">
        <v>0.3</v>
      </c>
      <c r="DA12" s="662"/>
      <c r="DB12" s="662"/>
      <c r="DC12" s="662"/>
      <c r="DD12" s="668">
        <v>1315</v>
      </c>
      <c r="DE12" s="660"/>
      <c r="DF12" s="660"/>
      <c r="DG12" s="660"/>
      <c r="DH12" s="660"/>
      <c r="DI12" s="660"/>
      <c r="DJ12" s="660"/>
      <c r="DK12" s="660"/>
      <c r="DL12" s="660"/>
      <c r="DM12" s="660"/>
      <c r="DN12" s="660"/>
      <c r="DO12" s="660"/>
      <c r="DP12" s="661"/>
      <c r="DQ12" s="668">
        <v>7779</v>
      </c>
      <c r="DR12" s="660"/>
      <c r="DS12" s="660"/>
      <c r="DT12" s="660"/>
      <c r="DU12" s="660"/>
      <c r="DV12" s="660"/>
      <c r="DW12" s="660"/>
      <c r="DX12" s="660"/>
      <c r="DY12" s="660"/>
      <c r="DZ12" s="660"/>
      <c r="EA12" s="660"/>
      <c r="EB12" s="660"/>
      <c r="EC12" s="669"/>
    </row>
    <row r="13" spans="2:143" ht="11.25" customHeight="1">
      <c r="B13" s="656" t="s">
        <v>250</v>
      </c>
      <c r="C13" s="657"/>
      <c r="D13" s="657"/>
      <c r="E13" s="657"/>
      <c r="F13" s="657"/>
      <c r="G13" s="657"/>
      <c r="H13" s="657"/>
      <c r="I13" s="657"/>
      <c r="J13" s="657"/>
      <c r="K13" s="657"/>
      <c r="L13" s="657"/>
      <c r="M13" s="657"/>
      <c r="N13" s="657"/>
      <c r="O13" s="657"/>
      <c r="P13" s="657"/>
      <c r="Q13" s="658"/>
      <c r="R13" s="659" t="s">
        <v>230</v>
      </c>
      <c r="S13" s="660"/>
      <c r="T13" s="660"/>
      <c r="U13" s="660"/>
      <c r="V13" s="660"/>
      <c r="W13" s="660"/>
      <c r="X13" s="660"/>
      <c r="Y13" s="661"/>
      <c r="Z13" s="662" t="s">
        <v>230</v>
      </c>
      <c r="AA13" s="662"/>
      <c r="AB13" s="662"/>
      <c r="AC13" s="662"/>
      <c r="AD13" s="663" t="s">
        <v>123</v>
      </c>
      <c r="AE13" s="663"/>
      <c r="AF13" s="663"/>
      <c r="AG13" s="663"/>
      <c r="AH13" s="663"/>
      <c r="AI13" s="663"/>
      <c r="AJ13" s="663"/>
      <c r="AK13" s="663"/>
      <c r="AL13" s="664" t="s">
        <v>123</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69316</v>
      </c>
      <c r="BH13" s="660"/>
      <c r="BI13" s="660"/>
      <c r="BJ13" s="660"/>
      <c r="BK13" s="660"/>
      <c r="BL13" s="660"/>
      <c r="BM13" s="660"/>
      <c r="BN13" s="661"/>
      <c r="BO13" s="662">
        <v>52.5</v>
      </c>
      <c r="BP13" s="662"/>
      <c r="BQ13" s="662"/>
      <c r="BR13" s="662"/>
      <c r="BS13" s="668" t="s">
        <v>123</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297733</v>
      </c>
      <c r="CS13" s="660"/>
      <c r="CT13" s="660"/>
      <c r="CU13" s="660"/>
      <c r="CV13" s="660"/>
      <c r="CW13" s="660"/>
      <c r="CX13" s="660"/>
      <c r="CY13" s="661"/>
      <c r="CZ13" s="662">
        <v>10.199999999999999</v>
      </c>
      <c r="DA13" s="662"/>
      <c r="DB13" s="662"/>
      <c r="DC13" s="662"/>
      <c r="DD13" s="668">
        <v>191431</v>
      </c>
      <c r="DE13" s="660"/>
      <c r="DF13" s="660"/>
      <c r="DG13" s="660"/>
      <c r="DH13" s="660"/>
      <c r="DI13" s="660"/>
      <c r="DJ13" s="660"/>
      <c r="DK13" s="660"/>
      <c r="DL13" s="660"/>
      <c r="DM13" s="660"/>
      <c r="DN13" s="660"/>
      <c r="DO13" s="660"/>
      <c r="DP13" s="661"/>
      <c r="DQ13" s="668">
        <v>122368</v>
      </c>
      <c r="DR13" s="660"/>
      <c r="DS13" s="660"/>
      <c r="DT13" s="660"/>
      <c r="DU13" s="660"/>
      <c r="DV13" s="660"/>
      <c r="DW13" s="660"/>
      <c r="DX13" s="660"/>
      <c r="DY13" s="660"/>
      <c r="DZ13" s="660"/>
      <c r="EA13" s="660"/>
      <c r="EB13" s="660"/>
      <c r="EC13" s="669"/>
    </row>
    <row r="14" spans="2:143" ht="11.25" customHeight="1">
      <c r="B14" s="656" t="s">
        <v>253</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123</v>
      </c>
      <c r="AA14" s="662"/>
      <c r="AB14" s="662"/>
      <c r="AC14" s="662"/>
      <c r="AD14" s="663" t="s">
        <v>123</v>
      </c>
      <c r="AE14" s="663"/>
      <c r="AF14" s="663"/>
      <c r="AG14" s="663"/>
      <c r="AH14" s="663"/>
      <c r="AI14" s="663"/>
      <c r="AJ14" s="663"/>
      <c r="AK14" s="663"/>
      <c r="AL14" s="664" t="s">
        <v>230</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7103</v>
      </c>
      <c r="BH14" s="660"/>
      <c r="BI14" s="660"/>
      <c r="BJ14" s="660"/>
      <c r="BK14" s="660"/>
      <c r="BL14" s="660"/>
      <c r="BM14" s="660"/>
      <c r="BN14" s="661"/>
      <c r="BO14" s="662">
        <v>5.4</v>
      </c>
      <c r="BP14" s="662"/>
      <c r="BQ14" s="662"/>
      <c r="BR14" s="662"/>
      <c r="BS14" s="668" t="s">
        <v>123</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97003</v>
      </c>
      <c r="CS14" s="660"/>
      <c r="CT14" s="660"/>
      <c r="CU14" s="660"/>
      <c r="CV14" s="660"/>
      <c r="CW14" s="660"/>
      <c r="CX14" s="660"/>
      <c r="CY14" s="661"/>
      <c r="CZ14" s="662">
        <v>3.3</v>
      </c>
      <c r="DA14" s="662"/>
      <c r="DB14" s="662"/>
      <c r="DC14" s="662"/>
      <c r="DD14" s="668">
        <v>57937</v>
      </c>
      <c r="DE14" s="660"/>
      <c r="DF14" s="660"/>
      <c r="DG14" s="660"/>
      <c r="DH14" s="660"/>
      <c r="DI14" s="660"/>
      <c r="DJ14" s="660"/>
      <c r="DK14" s="660"/>
      <c r="DL14" s="660"/>
      <c r="DM14" s="660"/>
      <c r="DN14" s="660"/>
      <c r="DO14" s="660"/>
      <c r="DP14" s="661"/>
      <c r="DQ14" s="668">
        <v>36043</v>
      </c>
      <c r="DR14" s="660"/>
      <c r="DS14" s="660"/>
      <c r="DT14" s="660"/>
      <c r="DU14" s="660"/>
      <c r="DV14" s="660"/>
      <c r="DW14" s="660"/>
      <c r="DX14" s="660"/>
      <c r="DY14" s="660"/>
      <c r="DZ14" s="660"/>
      <c r="EA14" s="660"/>
      <c r="EB14" s="660"/>
      <c r="EC14" s="669"/>
    </row>
    <row r="15" spans="2:143" ht="11.25" customHeight="1">
      <c r="B15" s="656" t="s">
        <v>256</v>
      </c>
      <c r="C15" s="657"/>
      <c r="D15" s="657"/>
      <c r="E15" s="657"/>
      <c r="F15" s="657"/>
      <c r="G15" s="657"/>
      <c r="H15" s="657"/>
      <c r="I15" s="657"/>
      <c r="J15" s="657"/>
      <c r="K15" s="657"/>
      <c r="L15" s="657"/>
      <c r="M15" s="657"/>
      <c r="N15" s="657"/>
      <c r="O15" s="657"/>
      <c r="P15" s="657"/>
      <c r="Q15" s="658"/>
      <c r="R15" s="659">
        <v>9131</v>
      </c>
      <c r="S15" s="660"/>
      <c r="T15" s="660"/>
      <c r="U15" s="660"/>
      <c r="V15" s="660"/>
      <c r="W15" s="660"/>
      <c r="X15" s="660"/>
      <c r="Y15" s="661"/>
      <c r="Z15" s="662">
        <v>0.3</v>
      </c>
      <c r="AA15" s="662"/>
      <c r="AB15" s="662"/>
      <c r="AC15" s="662"/>
      <c r="AD15" s="663">
        <v>9131</v>
      </c>
      <c r="AE15" s="663"/>
      <c r="AF15" s="663"/>
      <c r="AG15" s="663"/>
      <c r="AH15" s="663"/>
      <c r="AI15" s="663"/>
      <c r="AJ15" s="663"/>
      <c r="AK15" s="663"/>
      <c r="AL15" s="664">
        <v>0.6</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2682</v>
      </c>
      <c r="BH15" s="660"/>
      <c r="BI15" s="660"/>
      <c r="BJ15" s="660"/>
      <c r="BK15" s="660"/>
      <c r="BL15" s="660"/>
      <c r="BM15" s="660"/>
      <c r="BN15" s="661"/>
      <c r="BO15" s="662">
        <v>2</v>
      </c>
      <c r="BP15" s="662"/>
      <c r="BQ15" s="662"/>
      <c r="BR15" s="662"/>
      <c r="BS15" s="668" t="s">
        <v>123</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142131</v>
      </c>
      <c r="CS15" s="660"/>
      <c r="CT15" s="660"/>
      <c r="CU15" s="660"/>
      <c r="CV15" s="660"/>
      <c r="CW15" s="660"/>
      <c r="CX15" s="660"/>
      <c r="CY15" s="661"/>
      <c r="CZ15" s="662">
        <v>4.9000000000000004</v>
      </c>
      <c r="DA15" s="662"/>
      <c r="DB15" s="662"/>
      <c r="DC15" s="662"/>
      <c r="DD15" s="668">
        <v>16228</v>
      </c>
      <c r="DE15" s="660"/>
      <c r="DF15" s="660"/>
      <c r="DG15" s="660"/>
      <c r="DH15" s="660"/>
      <c r="DI15" s="660"/>
      <c r="DJ15" s="660"/>
      <c r="DK15" s="660"/>
      <c r="DL15" s="660"/>
      <c r="DM15" s="660"/>
      <c r="DN15" s="660"/>
      <c r="DO15" s="660"/>
      <c r="DP15" s="661"/>
      <c r="DQ15" s="668">
        <v>116936</v>
      </c>
      <c r="DR15" s="660"/>
      <c r="DS15" s="660"/>
      <c r="DT15" s="660"/>
      <c r="DU15" s="660"/>
      <c r="DV15" s="660"/>
      <c r="DW15" s="660"/>
      <c r="DX15" s="660"/>
      <c r="DY15" s="660"/>
      <c r="DZ15" s="660"/>
      <c r="EA15" s="660"/>
      <c r="EB15" s="660"/>
      <c r="EC15" s="669"/>
    </row>
    <row r="16" spans="2:143" ht="11.25" customHeight="1">
      <c r="B16" s="656" t="s">
        <v>259</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230</v>
      </c>
      <c r="AA16" s="662"/>
      <c r="AB16" s="662"/>
      <c r="AC16" s="662"/>
      <c r="AD16" s="663" t="s">
        <v>123</v>
      </c>
      <c r="AE16" s="663"/>
      <c r="AF16" s="663"/>
      <c r="AG16" s="663"/>
      <c r="AH16" s="663"/>
      <c r="AI16" s="663"/>
      <c r="AJ16" s="663"/>
      <c r="AK16" s="663"/>
      <c r="AL16" s="664" t="s">
        <v>123</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123</v>
      </c>
      <c r="BP16" s="662"/>
      <c r="BQ16" s="662"/>
      <c r="BR16" s="662"/>
      <c r="BS16" s="668" t="s">
        <v>230</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77368</v>
      </c>
      <c r="CS16" s="660"/>
      <c r="CT16" s="660"/>
      <c r="CU16" s="660"/>
      <c r="CV16" s="660"/>
      <c r="CW16" s="660"/>
      <c r="CX16" s="660"/>
      <c r="CY16" s="661"/>
      <c r="CZ16" s="662">
        <v>2.6</v>
      </c>
      <c r="DA16" s="662"/>
      <c r="DB16" s="662"/>
      <c r="DC16" s="662"/>
      <c r="DD16" s="668" t="s">
        <v>123</v>
      </c>
      <c r="DE16" s="660"/>
      <c r="DF16" s="660"/>
      <c r="DG16" s="660"/>
      <c r="DH16" s="660"/>
      <c r="DI16" s="660"/>
      <c r="DJ16" s="660"/>
      <c r="DK16" s="660"/>
      <c r="DL16" s="660"/>
      <c r="DM16" s="660"/>
      <c r="DN16" s="660"/>
      <c r="DO16" s="660"/>
      <c r="DP16" s="661"/>
      <c r="DQ16" s="668">
        <v>7793</v>
      </c>
      <c r="DR16" s="660"/>
      <c r="DS16" s="660"/>
      <c r="DT16" s="660"/>
      <c r="DU16" s="660"/>
      <c r="DV16" s="660"/>
      <c r="DW16" s="660"/>
      <c r="DX16" s="660"/>
      <c r="DY16" s="660"/>
      <c r="DZ16" s="660"/>
      <c r="EA16" s="660"/>
      <c r="EB16" s="660"/>
      <c r="EC16" s="669"/>
    </row>
    <row r="17" spans="2:133" ht="11.25" customHeight="1">
      <c r="B17" s="656" t="s">
        <v>262</v>
      </c>
      <c r="C17" s="657"/>
      <c r="D17" s="657"/>
      <c r="E17" s="657"/>
      <c r="F17" s="657"/>
      <c r="G17" s="657"/>
      <c r="H17" s="657"/>
      <c r="I17" s="657"/>
      <c r="J17" s="657"/>
      <c r="K17" s="657"/>
      <c r="L17" s="657"/>
      <c r="M17" s="657"/>
      <c r="N17" s="657"/>
      <c r="O17" s="657"/>
      <c r="P17" s="657"/>
      <c r="Q17" s="658"/>
      <c r="R17" s="659">
        <v>49</v>
      </c>
      <c r="S17" s="660"/>
      <c r="T17" s="660"/>
      <c r="U17" s="660"/>
      <c r="V17" s="660"/>
      <c r="W17" s="660"/>
      <c r="X17" s="660"/>
      <c r="Y17" s="661"/>
      <c r="Z17" s="662">
        <v>0</v>
      </c>
      <c r="AA17" s="662"/>
      <c r="AB17" s="662"/>
      <c r="AC17" s="662"/>
      <c r="AD17" s="663">
        <v>49</v>
      </c>
      <c r="AE17" s="663"/>
      <c r="AF17" s="663"/>
      <c r="AG17" s="663"/>
      <c r="AH17" s="663"/>
      <c r="AI17" s="663"/>
      <c r="AJ17" s="663"/>
      <c r="AK17" s="663"/>
      <c r="AL17" s="664">
        <v>0</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123</v>
      </c>
      <c r="BP17" s="662"/>
      <c r="BQ17" s="662"/>
      <c r="BR17" s="662"/>
      <c r="BS17" s="668" t="s">
        <v>123</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326841</v>
      </c>
      <c r="CS17" s="660"/>
      <c r="CT17" s="660"/>
      <c r="CU17" s="660"/>
      <c r="CV17" s="660"/>
      <c r="CW17" s="660"/>
      <c r="CX17" s="660"/>
      <c r="CY17" s="661"/>
      <c r="CZ17" s="662">
        <v>11.2</v>
      </c>
      <c r="DA17" s="662"/>
      <c r="DB17" s="662"/>
      <c r="DC17" s="662"/>
      <c r="DD17" s="668" t="s">
        <v>123</v>
      </c>
      <c r="DE17" s="660"/>
      <c r="DF17" s="660"/>
      <c r="DG17" s="660"/>
      <c r="DH17" s="660"/>
      <c r="DI17" s="660"/>
      <c r="DJ17" s="660"/>
      <c r="DK17" s="660"/>
      <c r="DL17" s="660"/>
      <c r="DM17" s="660"/>
      <c r="DN17" s="660"/>
      <c r="DO17" s="660"/>
      <c r="DP17" s="661"/>
      <c r="DQ17" s="668">
        <v>312713</v>
      </c>
      <c r="DR17" s="660"/>
      <c r="DS17" s="660"/>
      <c r="DT17" s="660"/>
      <c r="DU17" s="660"/>
      <c r="DV17" s="660"/>
      <c r="DW17" s="660"/>
      <c r="DX17" s="660"/>
      <c r="DY17" s="660"/>
      <c r="DZ17" s="660"/>
      <c r="EA17" s="660"/>
      <c r="EB17" s="660"/>
      <c r="EC17" s="669"/>
    </row>
    <row r="18" spans="2:133" ht="11.25" customHeight="1">
      <c r="B18" s="656" t="s">
        <v>265</v>
      </c>
      <c r="C18" s="657"/>
      <c r="D18" s="657"/>
      <c r="E18" s="657"/>
      <c r="F18" s="657"/>
      <c r="G18" s="657"/>
      <c r="H18" s="657"/>
      <c r="I18" s="657"/>
      <c r="J18" s="657"/>
      <c r="K18" s="657"/>
      <c r="L18" s="657"/>
      <c r="M18" s="657"/>
      <c r="N18" s="657"/>
      <c r="O18" s="657"/>
      <c r="P18" s="657"/>
      <c r="Q18" s="658"/>
      <c r="R18" s="659">
        <v>1463878</v>
      </c>
      <c r="S18" s="660"/>
      <c r="T18" s="660"/>
      <c r="U18" s="660"/>
      <c r="V18" s="660"/>
      <c r="W18" s="660"/>
      <c r="X18" s="660"/>
      <c r="Y18" s="661"/>
      <c r="Z18" s="662">
        <v>48.9</v>
      </c>
      <c r="AA18" s="662"/>
      <c r="AB18" s="662"/>
      <c r="AC18" s="662"/>
      <c r="AD18" s="663">
        <v>1281482</v>
      </c>
      <c r="AE18" s="663"/>
      <c r="AF18" s="663"/>
      <c r="AG18" s="663"/>
      <c r="AH18" s="663"/>
      <c r="AI18" s="663"/>
      <c r="AJ18" s="663"/>
      <c r="AK18" s="663"/>
      <c r="AL18" s="664">
        <v>85.5</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230</v>
      </c>
      <c r="BP18" s="662"/>
      <c r="BQ18" s="662"/>
      <c r="BR18" s="662"/>
      <c r="BS18" s="668" t="s">
        <v>230</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123</v>
      </c>
      <c r="DA18" s="662"/>
      <c r="DB18" s="662"/>
      <c r="DC18" s="662"/>
      <c r="DD18" s="668" t="s">
        <v>123</v>
      </c>
      <c r="DE18" s="660"/>
      <c r="DF18" s="660"/>
      <c r="DG18" s="660"/>
      <c r="DH18" s="660"/>
      <c r="DI18" s="660"/>
      <c r="DJ18" s="660"/>
      <c r="DK18" s="660"/>
      <c r="DL18" s="660"/>
      <c r="DM18" s="660"/>
      <c r="DN18" s="660"/>
      <c r="DO18" s="660"/>
      <c r="DP18" s="661"/>
      <c r="DQ18" s="668" t="s">
        <v>230</v>
      </c>
      <c r="DR18" s="660"/>
      <c r="DS18" s="660"/>
      <c r="DT18" s="660"/>
      <c r="DU18" s="660"/>
      <c r="DV18" s="660"/>
      <c r="DW18" s="660"/>
      <c r="DX18" s="660"/>
      <c r="DY18" s="660"/>
      <c r="DZ18" s="660"/>
      <c r="EA18" s="660"/>
      <c r="EB18" s="660"/>
      <c r="EC18" s="669"/>
    </row>
    <row r="19" spans="2:133" ht="11.25" customHeight="1">
      <c r="B19" s="656" t="s">
        <v>268</v>
      </c>
      <c r="C19" s="657"/>
      <c r="D19" s="657"/>
      <c r="E19" s="657"/>
      <c r="F19" s="657"/>
      <c r="G19" s="657"/>
      <c r="H19" s="657"/>
      <c r="I19" s="657"/>
      <c r="J19" s="657"/>
      <c r="K19" s="657"/>
      <c r="L19" s="657"/>
      <c r="M19" s="657"/>
      <c r="N19" s="657"/>
      <c r="O19" s="657"/>
      <c r="P19" s="657"/>
      <c r="Q19" s="658"/>
      <c r="R19" s="659">
        <v>1281482</v>
      </c>
      <c r="S19" s="660"/>
      <c r="T19" s="660"/>
      <c r="U19" s="660"/>
      <c r="V19" s="660"/>
      <c r="W19" s="660"/>
      <c r="X19" s="660"/>
      <c r="Y19" s="661"/>
      <c r="Z19" s="662">
        <v>42.8</v>
      </c>
      <c r="AA19" s="662"/>
      <c r="AB19" s="662"/>
      <c r="AC19" s="662"/>
      <c r="AD19" s="663">
        <v>1281482</v>
      </c>
      <c r="AE19" s="663"/>
      <c r="AF19" s="663"/>
      <c r="AG19" s="663"/>
      <c r="AH19" s="663"/>
      <c r="AI19" s="663"/>
      <c r="AJ19" s="663"/>
      <c r="AK19" s="663"/>
      <c r="AL19" s="664">
        <v>85.5</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1698</v>
      </c>
      <c r="BH19" s="660"/>
      <c r="BI19" s="660"/>
      <c r="BJ19" s="660"/>
      <c r="BK19" s="660"/>
      <c r="BL19" s="660"/>
      <c r="BM19" s="660"/>
      <c r="BN19" s="661"/>
      <c r="BO19" s="662">
        <v>1.3</v>
      </c>
      <c r="BP19" s="662"/>
      <c r="BQ19" s="662"/>
      <c r="BR19" s="662"/>
      <c r="BS19" s="668" t="s">
        <v>123</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123</v>
      </c>
      <c r="DA19" s="662"/>
      <c r="DB19" s="662"/>
      <c r="DC19" s="662"/>
      <c r="DD19" s="668" t="s">
        <v>123</v>
      </c>
      <c r="DE19" s="660"/>
      <c r="DF19" s="660"/>
      <c r="DG19" s="660"/>
      <c r="DH19" s="660"/>
      <c r="DI19" s="660"/>
      <c r="DJ19" s="660"/>
      <c r="DK19" s="660"/>
      <c r="DL19" s="660"/>
      <c r="DM19" s="660"/>
      <c r="DN19" s="660"/>
      <c r="DO19" s="660"/>
      <c r="DP19" s="661"/>
      <c r="DQ19" s="668" t="s">
        <v>230</v>
      </c>
      <c r="DR19" s="660"/>
      <c r="DS19" s="660"/>
      <c r="DT19" s="660"/>
      <c r="DU19" s="660"/>
      <c r="DV19" s="660"/>
      <c r="DW19" s="660"/>
      <c r="DX19" s="660"/>
      <c r="DY19" s="660"/>
      <c r="DZ19" s="660"/>
      <c r="EA19" s="660"/>
      <c r="EB19" s="660"/>
      <c r="EC19" s="669"/>
    </row>
    <row r="20" spans="2:133" ht="11.25" customHeight="1">
      <c r="B20" s="656" t="s">
        <v>271</v>
      </c>
      <c r="C20" s="657"/>
      <c r="D20" s="657"/>
      <c r="E20" s="657"/>
      <c r="F20" s="657"/>
      <c r="G20" s="657"/>
      <c r="H20" s="657"/>
      <c r="I20" s="657"/>
      <c r="J20" s="657"/>
      <c r="K20" s="657"/>
      <c r="L20" s="657"/>
      <c r="M20" s="657"/>
      <c r="N20" s="657"/>
      <c r="O20" s="657"/>
      <c r="P20" s="657"/>
      <c r="Q20" s="658"/>
      <c r="R20" s="659">
        <v>182396</v>
      </c>
      <c r="S20" s="660"/>
      <c r="T20" s="660"/>
      <c r="U20" s="660"/>
      <c r="V20" s="660"/>
      <c r="W20" s="660"/>
      <c r="X20" s="660"/>
      <c r="Y20" s="661"/>
      <c r="Z20" s="662">
        <v>6.1</v>
      </c>
      <c r="AA20" s="662"/>
      <c r="AB20" s="662"/>
      <c r="AC20" s="662"/>
      <c r="AD20" s="663" t="s">
        <v>123</v>
      </c>
      <c r="AE20" s="663"/>
      <c r="AF20" s="663"/>
      <c r="AG20" s="663"/>
      <c r="AH20" s="663"/>
      <c r="AI20" s="663"/>
      <c r="AJ20" s="663"/>
      <c r="AK20" s="663"/>
      <c r="AL20" s="664" t="s">
        <v>123</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1698</v>
      </c>
      <c r="BH20" s="660"/>
      <c r="BI20" s="660"/>
      <c r="BJ20" s="660"/>
      <c r="BK20" s="660"/>
      <c r="BL20" s="660"/>
      <c r="BM20" s="660"/>
      <c r="BN20" s="661"/>
      <c r="BO20" s="662">
        <v>1.3</v>
      </c>
      <c r="BP20" s="662"/>
      <c r="BQ20" s="662"/>
      <c r="BR20" s="662"/>
      <c r="BS20" s="668" t="s">
        <v>123</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2926189</v>
      </c>
      <c r="CS20" s="660"/>
      <c r="CT20" s="660"/>
      <c r="CU20" s="660"/>
      <c r="CV20" s="660"/>
      <c r="CW20" s="660"/>
      <c r="CX20" s="660"/>
      <c r="CY20" s="661"/>
      <c r="CZ20" s="662">
        <v>100</v>
      </c>
      <c r="DA20" s="662"/>
      <c r="DB20" s="662"/>
      <c r="DC20" s="662"/>
      <c r="DD20" s="668">
        <v>630992</v>
      </c>
      <c r="DE20" s="660"/>
      <c r="DF20" s="660"/>
      <c r="DG20" s="660"/>
      <c r="DH20" s="660"/>
      <c r="DI20" s="660"/>
      <c r="DJ20" s="660"/>
      <c r="DK20" s="660"/>
      <c r="DL20" s="660"/>
      <c r="DM20" s="660"/>
      <c r="DN20" s="660"/>
      <c r="DO20" s="660"/>
      <c r="DP20" s="661"/>
      <c r="DQ20" s="668">
        <v>1915478</v>
      </c>
      <c r="DR20" s="660"/>
      <c r="DS20" s="660"/>
      <c r="DT20" s="660"/>
      <c r="DU20" s="660"/>
      <c r="DV20" s="660"/>
      <c r="DW20" s="660"/>
      <c r="DX20" s="660"/>
      <c r="DY20" s="660"/>
      <c r="DZ20" s="660"/>
      <c r="EA20" s="660"/>
      <c r="EB20" s="660"/>
      <c r="EC20" s="669"/>
    </row>
    <row r="21" spans="2:133" ht="11.25" customHeight="1">
      <c r="B21" s="656" t="s">
        <v>274</v>
      </c>
      <c r="C21" s="657"/>
      <c r="D21" s="657"/>
      <c r="E21" s="657"/>
      <c r="F21" s="657"/>
      <c r="G21" s="657"/>
      <c r="H21" s="657"/>
      <c r="I21" s="657"/>
      <c r="J21" s="657"/>
      <c r="K21" s="657"/>
      <c r="L21" s="657"/>
      <c r="M21" s="657"/>
      <c r="N21" s="657"/>
      <c r="O21" s="657"/>
      <c r="P21" s="657"/>
      <c r="Q21" s="658"/>
      <c r="R21" s="659" t="s">
        <v>230</v>
      </c>
      <c r="S21" s="660"/>
      <c r="T21" s="660"/>
      <c r="U21" s="660"/>
      <c r="V21" s="660"/>
      <c r="W21" s="660"/>
      <c r="X21" s="660"/>
      <c r="Y21" s="661"/>
      <c r="Z21" s="662" t="s">
        <v>123</v>
      </c>
      <c r="AA21" s="662"/>
      <c r="AB21" s="662"/>
      <c r="AC21" s="662"/>
      <c r="AD21" s="663" t="s">
        <v>123</v>
      </c>
      <c r="AE21" s="663"/>
      <c r="AF21" s="663"/>
      <c r="AG21" s="663"/>
      <c r="AH21" s="663"/>
      <c r="AI21" s="663"/>
      <c r="AJ21" s="663"/>
      <c r="AK21" s="663"/>
      <c r="AL21" s="664" t="s">
        <v>123</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1698</v>
      </c>
      <c r="BH21" s="660"/>
      <c r="BI21" s="660"/>
      <c r="BJ21" s="660"/>
      <c r="BK21" s="660"/>
      <c r="BL21" s="660"/>
      <c r="BM21" s="660"/>
      <c r="BN21" s="661"/>
      <c r="BO21" s="662">
        <v>1.3</v>
      </c>
      <c r="BP21" s="662"/>
      <c r="BQ21" s="662"/>
      <c r="BR21" s="662"/>
      <c r="BS21" s="668" t="s">
        <v>123</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c r="B22" s="656" t="s">
        <v>276</v>
      </c>
      <c r="C22" s="657"/>
      <c r="D22" s="657"/>
      <c r="E22" s="657"/>
      <c r="F22" s="657"/>
      <c r="G22" s="657"/>
      <c r="H22" s="657"/>
      <c r="I22" s="657"/>
      <c r="J22" s="657"/>
      <c r="K22" s="657"/>
      <c r="L22" s="657"/>
      <c r="M22" s="657"/>
      <c r="N22" s="657"/>
      <c r="O22" s="657"/>
      <c r="P22" s="657"/>
      <c r="Q22" s="658"/>
      <c r="R22" s="659">
        <v>1678482</v>
      </c>
      <c r="S22" s="660"/>
      <c r="T22" s="660"/>
      <c r="U22" s="660"/>
      <c r="V22" s="660"/>
      <c r="W22" s="660"/>
      <c r="X22" s="660"/>
      <c r="Y22" s="661"/>
      <c r="Z22" s="662">
        <v>56.1</v>
      </c>
      <c r="AA22" s="662"/>
      <c r="AB22" s="662"/>
      <c r="AC22" s="662"/>
      <c r="AD22" s="663">
        <v>1496086</v>
      </c>
      <c r="AE22" s="663"/>
      <c r="AF22" s="663"/>
      <c r="AG22" s="663"/>
      <c r="AH22" s="663"/>
      <c r="AI22" s="663"/>
      <c r="AJ22" s="663"/>
      <c r="AK22" s="663"/>
      <c r="AL22" s="664">
        <v>99.8</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123</v>
      </c>
      <c r="BH22" s="660"/>
      <c r="BI22" s="660"/>
      <c r="BJ22" s="660"/>
      <c r="BK22" s="660"/>
      <c r="BL22" s="660"/>
      <c r="BM22" s="660"/>
      <c r="BN22" s="661"/>
      <c r="BO22" s="662" t="s">
        <v>230</v>
      </c>
      <c r="BP22" s="662"/>
      <c r="BQ22" s="662"/>
      <c r="BR22" s="662"/>
      <c r="BS22" s="668" t="s">
        <v>230</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279</v>
      </c>
      <c r="C23" s="657"/>
      <c r="D23" s="657"/>
      <c r="E23" s="657"/>
      <c r="F23" s="657"/>
      <c r="G23" s="657"/>
      <c r="H23" s="657"/>
      <c r="I23" s="657"/>
      <c r="J23" s="657"/>
      <c r="K23" s="657"/>
      <c r="L23" s="657"/>
      <c r="M23" s="657"/>
      <c r="N23" s="657"/>
      <c r="O23" s="657"/>
      <c r="P23" s="657"/>
      <c r="Q23" s="658"/>
      <c r="R23" s="659" t="s">
        <v>123</v>
      </c>
      <c r="S23" s="660"/>
      <c r="T23" s="660"/>
      <c r="U23" s="660"/>
      <c r="V23" s="660"/>
      <c r="W23" s="660"/>
      <c r="X23" s="660"/>
      <c r="Y23" s="661"/>
      <c r="Z23" s="662" t="s">
        <v>123</v>
      </c>
      <c r="AA23" s="662"/>
      <c r="AB23" s="662"/>
      <c r="AC23" s="662"/>
      <c r="AD23" s="663" t="s">
        <v>123</v>
      </c>
      <c r="AE23" s="663"/>
      <c r="AF23" s="663"/>
      <c r="AG23" s="663"/>
      <c r="AH23" s="663"/>
      <c r="AI23" s="663"/>
      <c r="AJ23" s="663"/>
      <c r="AK23" s="663"/>
      <c r="AL23" s="664" t="s">
        <v>230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123</v>
      </c>
      <c r="BH23" s="660"/>
      <c r="BI23" s="660"/>
      <c r="BJ23" s="660"/>
      <c r="BK23" s="660"/>
      <c r="BL23" s="660"/>
      <c r="BM23" s="660"/>
      <c r="BN23" s="661"/>
      <c r="BO23" s="662" t="s">
        <v>123</v>
      </c>
      <c r="BP23" s="662"/>
      <c r="BQ23" s="662"/>
      <c r="BR23" s="662"/>
      <c r="BS23" s="668" t="s">
        <v>123</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91" t="s">
        <v>284</v>
      </c>
      <c r="DM23" s="692"/>
      <c r="DN23" s="692"/>
      <c r="DO23" s="692"/>
      <c r="DP23" s="692"/>
      <c r="DQ23" s="692"/>
      <c r="DR23" s="692"/>
      <c r="DS23" s="692"/>
      <c r="DT23" s="692"/>
      <c r="DU23" s="692"/>
      <c r="DV23" s="693"/>
      <c r="DW23" s="641" t="s">
        <v>285</v>
      </c>
      <c r="DX23" s="642"/>
      <c r="DY23" s="642"/>
      <c r="DZ23" s="642"/>
      <c r="EA23" s="642"/>
      <c r="EB23" s="642"/>
      <c r="EC23" s="643"/>
    </row>
    <row r="24" spans="2:133" ht="11.25" customHeight="1">
      <c r="B24" s="656" t="s">
        <v>286</v>
      </c>
      <c r="C24" s="657"/>
      <c r="D24" s="657"/>
      <c r="E24" s="657"/>
      <c r="F24" s="657"/>
      <c r="G24" s="657"/>
      <c r="H24" s="657"/>
      <c r="I24" s="657"/>
      <c r="J24" s="657"/>
      <c r="K24" s="657"/>
      <c r="L24" s="657"/>
      <c r="M24" s="657"/>
      <c r="N24" s="657"/>
      <c r="O24" s="657"/>
      <c r="P24" s="657"/>
      <c r="Q24" s="658"/>
      <c r="R24" s="659">
        <v>46137</v>
      </c>
      <c r="S24" s="660"/>
      <c r="T24" s="660"/>
      <c r="U24" s="660"/>
      <c r="V24" s="660"/>
      <c r="W24" s="660"/>
      <c r="X24" s="660"/>
      <c r="Y24" s="661"/>
      <c r="Z24" s="662">
        <v>1.5</v>
      </c>
      <c r="AA24" s="662"/>
      <c r="AB24" s="662"/>
      <c r="AC24" s="662"/>
      <c r="AD24" s="663" t="s">
        <v>123</v>
      </c>
      <c r="AE24" s="663"/>
      <c r="AF24" s="663"/>
      <c r="AG24" s="663"/>
      <c r="AH24" s="663"/>
      <c r="AI24" s="663"/>
      <c r="AJ24" s="663"/>
      <c r="AK24" s="663"/>
      <c r="AL24" s="664" t="s">
        <v>123</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123</v>
      </c>
      <c r="BH24" s="660"/>
      <c r="BI24" s="660"/>
      <c r="BJ24" s="660"/>
      <c r="BK24" s="660"/>
      <c r="BL24" s="660"/>
      <c r="BM24" s="660"/>
      <c r="BN24" s="661"/>
      <c r="BO24" s="662" t="s">
        <v>230</v>
      </c>
      <c r="BP24" s="662"/>
      <c r="BQ24" s="662"/>
      <c r="BR24" s="662"/>
      <c r="BS24" s="668" t="s">
        <v>230</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1029830</v>
      </c>
      <c r="CS24" s="649"/>
      <c r="CT24" s="649"/>
      <c r="CU24" s="649"/>
      <c r="CV24" s="649"/>
      <c r="CW24" s="649"/>
      <c r="CX24" s="649"/>
      <c r="CY24" s="650"/>
      <c r="CZ24" s="653">
        <v>35.200000000000003</v>
      </c>
      <c r="DA24" s="654"/>
      <c r="DB24" s="654"/>
      <c r="DC24" s="673"/>
      <c r="DD24" s="694">
        <v>900475</v>
      </c>
      <c r="DE24" s="649"/>
      <c r="DF24" s="649"/>
      <c r="DG24" s="649"/>
      <c r="DH24" s="649"/>
      <c r="DI24" s="649"/>
      <c r="DJ24" s="649"/>
      <c r="DK24" s="650"/>
      <c r="DL24" s="694">
        <v>898719</v>
      </c>
      <c r="DM24" s="649"/>
      <c r="DN24" s="649"/>
      <c r="DO24" s="649"/>
      <c r="DP24" s="649"/>
      <c r="DQ24" s="649"/>
      <c r="DR24" s="649"/>
      <c r="DS24" s="649"/>
      <c r="DT24" s="649"/>
      <c r="DU24" s="649"/>
      <c r="DV24" s="650"/>
      <c r="DW24" s="653">
        <v>57.8</v>
      </c>
      <c r="DX24" s="654"/>
      <c r="DY24" s="654"/>
      <c r="DZ24" s="654"/>
      <c r="EA24" s="654"/>
      <c r="EB24" s="654"/>
      <c r="EC24" s="655"/>
    </row>
    <row r="25" spans="2:133" ht="11.25" customHeight="1">
      <c r="B25" s="656" t="s">
        <v>289</v>
      </c>
      <c r="C25" s="657"/>
      <c r="D25" s="657"/>
      <c r="E25" s="657"/>
      <c r="F25" s="657"/>
      <c r="G25" s="657"/>
      <c r="H25" s="657"/>
      <c r="I25" s="657"/>
      <c r="J25" s="657"/>
      <c r="K25" s="657"/>
      <c r="L25" s="657"/>
      <c r="M25" s="657"/>
      <c r="N25" s="657"/>
      <c r="O25" s="657"/>
      <c r="P25" s="657"/>
      <c r="Q25" s="658"/>
      <c r="R25" s="659">
        <v>36396</v>
      </c>
      <c r="S25" s="660"/>
      <c r="T25" s="660"/>
      <c r="U25" s="660"/>
      <c r="V25" s="660"/>
      <c r="W25" s="660"/>
      <c r="X25" s="660"/>
      <c r="Y25" s="661"/>
      <c r="Z25" s="662">
        <v>1.2</v>
      </c>
      <c r="AA25" s="662"/>
      <c r="AB25" s="662"/>
      <c r="AC25" s="662"/>
      <c r="AD25" s="663" t="s">
        <v>123</v>
      </c>
      <c r="AE25" s="663"/>
      <c r="AF25" s="663"/>
      <c r="AG25" s="663"/>
      <c r="AH25" s="663"/>
      <c r="AI25" s="663"/>
      <c r="AJ25" s="663"/>
      <c r="AK25" s="663"/>
      <c r="AL25" s="664" t="s">
        <v>230</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123</v>
      </c>
      <c r="BH25" s="660"/>
      <c r="BI25" s="660"/>
      <c r="BJ25" s="660"/>
      <c r="BK25" s="660"/>
      <c r="BL25" s="660"/>
      <c r="BM25" s="660"/>
      <c r="BN25" s="661"/>
      <c r="BO25" s="662" t="s">
        <v>123</v>
      </c>
      <c r="BP25" s="662"/>
      <c r="BQ25" s="662"/>
      <c r="BR25" s="662"/>
      <c r="BS25" s="668" t="s">
        <v>230</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442393</v>
      </c>
      <c r="CS25" s="683"/>
      <c r="CT25" s="683"/>
      <c r="CU25" s="683"/>
      <c r="CV25" s="683"/>
      <c r="CW25" s="683"/>
      <c r="CX25" s="683"/>
      <c r="CY25" s="684"/>
      <c r="CZ25" s="664">
        <v>15.1</v>
      </c>
      <c r="DA25" s="695"/>
      <c r="DB25" s="695"/>
      <c r="DC25" s="697"/>
      <c r="DD25" s="668">
        <v>419982</v>
      </c>
      <c r="DE25" s="683"/>
      <c r="DF25" s="683"/>
      <c r="DG25" s="683"/>
      <c r="DH25" s="683"/>
      <c r="DI25" s="683"/>
      <c r="DJ25" s="683"/>
      <c r="DK25" s="684"/>
      <c r="DL25" s="668">
        <v>418226</v>
      </c>
      <c r="DM25" s="683"/>
      <c r="DN25" s="683"/>
      <c r="DO25" s="683"/>
      <c r="DP25" s="683"/>
      <c r="DQ25" s="683"/>
      <c r="DR25" s="683"/>
      <c r="DS25" s="683"/>
      <c r="DT25" s="683"/>
      <c r="DU25" s="683"/>
      <c r="DV25" s="684"/>
      <c r="DW25" s="664">
        <v>26.9</v>
      </c>
      <c r="DX25" s="695"/>
      <c r="DY25" s="695"/>
      <c r="DZ25" s="695"/>
      <c r="EA25" s="695"/>
      <c r="EB25" s="695"/>
      <c r="EC25" s="696"/>
    </row>
    <row r="26" spans="2:133" ht="11.25" customHeight="1">
      <c r="B26" s="656" t="s">
        <v>292</v>
      </c>
      <c r="C26" s="657"/>
      <c r="D26" s="657"/>
      <c r="E26" s="657"/>
      <c r="F26" s="657"/>
      <c r="G26" s="657"/>
      <c r="H26" s="657"/>
      <c r="I26" s="657"/>
      <c r="J26" s="657"/>
      <c r="K26" s="657"/>
      <c r="L26" s="657"/>
      <c r="M26" s="657"/>
      <c r="N26" s="657"/>
      <c r="O26" s="657"/>
      <c r="P26" s="657"/>
      <c r="Q26" s="658"/>
      <c r="R26" s="659">
        <v>2190</v>
      </c>
      <c r="S26" s="660"/>
      <c r="T26" s="660"/>
      <c r="U26" s="660"/>
      <c r="V26" s="660"/>
      <c r="W26" s="660"/>
      <c r="X26" s="660"/>
      <c r="Y26" s="661"/>
      <c r="Z26" s="662">
        <v>0.1</v>
      </c>
      <c r="AA26" s="662"/>
      <c r="AB26" s="662"/>
      <c r="AC26" s="662"/>
      <c r="AD26" s="663" t="s">
        <v>230</v>
      </c>
      <c r="AE26" s="663"/>
      <c r="AF26" s="663"/>
      <c r="AG26" s="663"/>
      <c r="AH26" s="663"/>
      <c r="AI26" s="663"/>
      <c r="AJ26" s="663"/>
      <c r="AK26" s="663"/>
      <c r="AL26" s="664" t="s">
        <v>230</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123</v>
      </c>
      <c r="BH26" s="660"/>
      <c r="BI26" s="660"/>
      <c r="BJ26" s="660"/>
      <c r="BK26" s="660"/>
      <c r="BL26" s="660"/>
      <c r="BM26" s="660"/>
      <c r="BN26" s="661"/>
      <c r="BO26" s="662" t="s">
        <v>123</v>
      </c>
      <c r="BP26" s="662"/>
      <c r="BQ26" s="662"/>
      <c r="BR26" s="662"/>
      <c r="BS26" s="668" t="s">
        <v>123</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236220</v>
      </c>
      <c r="CS26" s="660"/>
      <c r="CT26" s="660"/>
      <c r="CU26" s="660"/>
      <c r="CV26" s="660"/>
      <c r="CW26" s="660"/>
      <c r="CX26" s="660"/>
      <c r="CY26" s="661"/>
      <c r="CZ26" s="664">
        <v>8.1</v>
      </c>
      <c r="DA26" s="695"/>
      <c r="DB26" s="695"/>
      <c r="DC26" s="697"/>
      <c r="DD26" s="668">
        <v>216788</v>
      </c>
      <c r="DE26" s="660"/>
      <c r="DF26" s="660"/>
      <c r="DG26" s="660"/>
      <c r="DH26" s="660"/>
      <c r="DI26" s="660"/>
      <c r="DJ26" s="660"/>
      <c r="DK26" s="661"/>
      <c r="DL26" s="668" t="s">
        <v>230</v>
      </c>
      <c r="DM26" s="660"/>
      <c r="DN26" s="660"/>
      <c r="DO26" s="660"/>
      <c r="DP26" s="660"/>
      <c r="DQ26" s="660"/>
      <c r="DR26" s="660"/>
      <c r="DS26" s="660"/>
      <c r="DT26" s="660"/>
      <c r="DU26" s="660"/>
      <c r="DV26" s="661"/>
      <c r="DW26" s="664" t="s">
        <v>123</v>
      </c>
      <c r="DX26" s="695"/>
      <c r="DY26" s="695"/>
      <c r="DZ26" s="695"/>
      <c r="EA26" s="695"/>
      <c r="EB26" s="695"/>
      <c r="EC26" s="696"/>
    </row>
    <row r="27" spans="2:133" ht="11.25" customHeight="1">
      <c r="B27" s="656" t="s">
        <v>295</v>
      </c>
      <c r="C27" s="657"/>
      <c r="D27" s="657"/>
      <c r="E27" s="657"/>
      <c r="F27" s="657"/>
      <c r="G27" s="657"/>
      <c r="H27" s="657"/>
      <c r="I27" s="657"/>
      <c r="J27" s="657"/>
      <c r="K27" s="657"/>
      <c r="L27" s="657"/>
      <c r="M27" s="657"/>
      <c r="N27" s="657"/>
      <c r="O27" s="657"/>
      <c r="P27" s="657"/>
      <c r="Q27" s="658"/>
      <c r="R27" s="659">
        <v>190476</v>
      </c>
      <c r="S27" s="660"/>
      <c r="T27" s="660"/>
      <c r="U27" s="660"/>
      <c r="V27" s="660"/>
      <c r="W27" s="660"/>
      <c r="X27" s="660"/>
      <c r="Y27" s="661"/>
      <c r="Z27" s="662">
        <v>6.4</v>
      </c>
      <c r="AA27" s="662"/>
      <c r="AB27" s="662"/>
      <c r="AC27" s="662"/>
      <c r="AD27" s="663" t="s">
        <v>230</v>
      </c>
      <c r="AE27" s="663"/>
      <c r="AF27" s="663"/>
      <c r="AG27" s="663"/>
      <c r="AH27" s="663"/>
      <c r="AI27" s="663"/>
      <c r="AJ27" s="663"/>
      <c r="AK27" s="663"/>
      <c r="AL27" s="664" t="s">
        <v>123</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132009</v>
      </c>
      <c r="BH27" s="660"/>
      <c r="BI27" s="660"/>
      <c r="BJ27" s="660"/>
      <c r="BK27" s="660"/>
      <c r="BL27" s="660"/>
      <c r="BM27" s="660"/>
      <c r="BN27" s="661"/>
      <c r="BO27" s="662">
        <v>100</v>
      </c>
      <c r="BP27" s="662"/>
      <c r="BQ27" s="662"/>
      <c r="BR27" s="662"/>
      <c r="BS27" s="668" t="s">
        <v>123</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260596</v>
      </c>
      <c r="CS27" s="683"/>
      <c r="CT27" s="683"/>
      <c r="CU27" s="683"/>
      <c r="CV27" s="683"/>
      <c r="CW27" s="683"/>
      <c r="CX27" s="683"/>
      <c r="CY27" s="684"/>
      <c r="CZ27" s="664">
        <v>8.9</v>
      </c>
      <c r="DA27" s="695"/>
      <c r="DB27" s="695"/>
      <c r="DC27" s="697"/>
      <c r="DD27" s="668">
        <v>167780</v>
      </c>
      <c r="DE27" s="683"/>
      <c r="DF27" s="683"/>
      <c r="DG27" s="683"/>
      <c r="DH27" s="683"/>
      <c r="DI27" s="683"/>
      <c r="DJ27" s="683"/>
      <c r="DK27" s="684"/>
      <c r="DL27" s="668">
        <v>167780</v>
      </c>
      <c r="DM27" s="683"/>
      <c r="DN27" s="683"/>
      <c r="DO27" s="683"/>
      <c r="DP27" s="683"/>
      <c r="DQ27" s="683"/>
      <c r="DR27" s="683"/>
      <c r="DS27" s="683"/>
      <c r="DT27" s="683"/>
      <c r="DU27" s="683"/>
      <c r="DV27" s="684"/>
      <c r="DW27" s="664">
        <v>10.8</v>
      </c>
      <c r="DX27" s="695"/>
      <c r="DY27" s="695"/>
      <c r="DZ27" s="695"/>
      <c r="EA27" s="695"/>
      <c r="EB27" s="695"/>
      <c r="EC27" s="696"/>
    </row>
    <row r="28" spans="2:133" ht="11.25" customHeight="1">
      <c r="B28" s="701" t="s">
        <v>298</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123</v>
      </c>
      <c r="AA28" s="662"/>
      <c r="AB28" s="662"/>
      <c r="AC28" s="662"/>
      <c r="AD28" s="663" t="s">
        <v>123</v>
      </c>
      <c r="AE28" s="663"/>
      <c r="AF28" s="663"/>
      <c r="AG28" s="663"/>
      <c r="AH28" s="663"/>
      <c r="AI28" s="663"/>
      <c r="AJ28" s="663"/>
      <c r="AK28" s="663"/>
      <c r="AL28" s="664" t="s">
        <v>123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326841</v>
      </c>
      <c r="CS28" s="660"/>
      <c r="CT28" s="660"/>
      <c r="CU28" s="660"/>
      <c r="CV28" s="660"/>
      <c r="CW28" s="660"/>
      <c r="CX28" s="660"/>
      <c r="CY28" s="661"/>
      <c r="CZ28" s="664">
        <v>11.2</v>
      </c>
      <c r="DA28" s="695"/>
      <c r="DB28" s="695"/>
      <c r="DC28" s="697"/>
      <c r="DD28" s="668">
        <v>312713</v>
      </c>
      <c r="DE28" s="660"/>
      <c r="DF28" s="660"/>
      <c r="DG28" s="660"/>
      <c r="DH28" s="660"/>
      <c r="DI28" s="660"/>
      <c r="DJ28" s="660"/>
      <c r="DK28" s="661"/>
      <c r="DL28" s="668">
        <v>312713</v>
      </c>
      <c r="DM28" s="660"/>
      <c r="DN28" s="660"/>
      <c r="DO28" s="660"/>
      <c r="DP28" s="660"/>
      <c r="DQ28" s="660"/>
      <c r="DR28" s="660"/>
      <c r="DS28" s="660"/>
      <c r="DT28" s="660"/>
      <c r="DU28" s="660"/>
      <c r="DV28" s="661"/>
      <c r="DW28" s="664">
        <v>20.100000000000001</v>
      </c>
      <c r="DX28" s="695"/>
      <c r="DY28" s="695"/>
      <c r="DZ28" s="695"/>
      <c r="EA28" s="695"/>
      <c r="EB28" s="695"/>
      <c r="EC28" s="696"/>
    </row>
    <row r="29" spans="2:133" ht="11.25" customHeight="1">
      <c r="B29" s="656" t="s">
        <v>300</v>
      </c>
      <c r="C29" s="657"/>
      <c r="D29" s="657"/>
      <c r="E29" s="657"/>
      <c r="F29" s="657"/>
      <c r="G29" s="657"/>
      <c r="H29" s="657"/>
      <c r="I29" s="657"/>
      <c r="J29" s="657"/>
      <c r="K29" s="657"/>
      <c r="L29" s="657"/>
      <c r="M29" s="657"/>
      <c r="N29" s="657"/>
      <c r="O29" s="657"/>
      <c r="P29" s="657"/>
      <c r="Q29" s="658"/>
      <c r="R29" s="659">
        <v>288723</v>
      </c>
      <c r="S29" s="660"/>
      <c r="T29" s="660"/>
      <c r="U29" s="660"/>
      <c r="V29" s="660"/>
      <c r="W29" s="660"/>
      <c r="X29" s="660"/>
      <c r="Y29" s="661"/>
      <c r="Z29" s="662">
        <v>9.6999999999999993</v>
      </c>
      <c r="AA29" s="662"/>
      <c r="AB29" s="662"/>
      <c r="AC29" s="662"/>
      <c r="AD29" s="663" t="s">
        <v>123</v>
      </c>
      <c r="AE29" s="663"/>
      <c r="AF29" s="663"/>
      <c r="AG29" s="663"/>
      <c r="AH29" s="663"/>
      <c r="AI29" s="663"/>
      <c r="AJ29" s="663"/>
      <c r="AK29" s="663"/>
      <c r="AL29" s="664" t="s">
        <v>123</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62</v>
      </c>
      <c r="CG29" s="675"/>
      <c r="CH29" s="675"/>
      <c r="CI29" s="675"/>
      <c r="CJ29" s="675"/>
      <c r="CK29" s="675"/>
      <c r="CL29" s="675"/>
      <c r="CM29" s="675"/>
      <c r="CN29" s="675"/>
      <c r="CO29" s="675"/>
      <c r="CP29" s="675"/>
      <c r="CQ29" s="676"/>
      <c r="CR29" s="659">
        <v>326841</v>
      </c>
      <c r="CS29" s="683"/>
      <c r="CT29" s="683"/>
      <c r="CU29" s="683"/>
      <c r="CV29" s="683"/>
      <c r="CW29" s="683"/>
      <c r="CX29" s="683"/>
      <c r="CY29" s="684"/>
      <c r="CZ29" s="664">
        <v>11.2</v>
      </c>
      <c r="DA29" s="695"/>
      <c r="DB29" s="695"/>
      <c r="DC29" s="697"/>
      <c r="DD29" s="668">
        <v>312713</v>
      </c>
      <c r="DE29" s="683"/>
      <c r="DF29" s="683"/>
      <c r="DG29" s="683"/>
      <c r="DH29" s="683"/>
      <c r="DI29" s="683"/>
      <c r="DJ29" s="683"/>
      <c r="DK29" s="684"/>
      <c r="DL29" s="668">
        <v>312713</v>
      </c>
      <c r="DM29" s="683"/>
      <c r="DN29" s="683"/>
      <c r="DO29" s="683"/>
      <c r="DP29" s="683"/>
      <c r="DQ29" s="683"/>
      <c r="DR29" s="683"/>
      <c r="DS29" s="683"/>
      <c r="DT29" s="683"/>
      <c r="DU29" s="683"/>
      <c r="DV29" s="684"/>
      <c r="DW29" s="664">
        <v>20.100000000000001</v>
      </c>
      <c r="DX29" s="695"/>
      <c r="DY29" s="695"/>
      <c r="DZ29" s="695"/>
      <c r="EA29" s="695"/>
      <c r="EB29" s="695"/>
      <c r="EC29" s="696"/>
    </row>
    <row r="30" spans="2:133" ht="11.25" customHeight="1">
      <c r="B30" s="656" t="s">
        <v>304</v>
      </c>
      <c r="C30" s="657"/>
      <c r="D30" s="657"/>
      <c r="E30" s="657"/>
      <c r="F30" s="657"/>
      <c r="G30" s="657"/>
      <c r="H30" s="657"/>
      <c r="I30" s="657"/>
      <c r="J30" s="657"/>
      <c r="K30" s="657"/>
      <c r="L30" s="657"/>
      <c r="M30" s="657"/>
      <c r="N30" s="657"/>
      <c r="O30" s="657"/>
      <c r="P30" s="657"/>
      <c r="Q30" s="658"/>
      <c r="R30" s="659">
        <v>21943</v>
      </c>
      <c r="S30" s="660"/>
      <c r="T30" s="660"/>
      <c r="U30" s="660"/>
      <c r="V30" s="660"/>
      <c r="W30" s="660"/>
      <c r="X30" s="660"/>
      <c r="Y30" s="661"/>
      <c r="Z30" s="662">
        <v>0.7</v>
      </c>
      <c r="AA30" s="662"/>
      <c r="AB30" s="662"/>
      <c r="AC30" s="662"/>
      <c r="AD30" s="663">
        <v>1327</v>
      </c>
      <c r="AE30" s="663"/>
      <c r="AF30" s="663"/>
      <c r="AG30" s="663"/>
      <c r="AH30" s="663"/>
      <c r="AI30" s="663"/>
      <c r="AJ30" s="663"/>
      <c r="AK30" s="663"/>
      <c r="AL30" s="664">
        <v>0.1</v>
      </c>
      <c r="AM30" s="665"/>
      <c r="AN30" s="665"/>
      <c r="AO30" s="666"/>
      <c r="AP30" s="707" t="s">
        <v>305</v>
      </c>
      <c r="AQ30" s="708"/>
      <c r="AR30" s="708"/>
      <c r="AS30" s="708"/>
      <c r="AT30" s="713" t="s">
        <v>306</v>
      </c>
      <c r="AU30" s="210"/>
      <c r="AV30" s="210"/>
      <c r="AW30" s="210"/>
      <c r="AX30" s="645" t="s">
        <v>181</v>
      </c>
      <c r="AY30" s="646"/>
      <c r="AZ30" s="646"/>
      <c r="BA30" s="646"/>
      <c r="BB30" s="646"/>
      <c r="BC30" s="646"/>
      <c r="BD30" s="646"/>
      <c r="BE30" s="646"/>
      <c r="BF30" s="647"/>
      <c r="BG30" s="719">
        <v>99.3</v>
      </c>
      <c r="BH30" s="720"/>
      <c r="BI30" s="720"/>
      <c r="BJ30" s="720"/>
      <c r="BK30" s="720"/>
      <c r="BL30" s="720"/>
      <c r="BM30" s="654">
        <v>98.1</v>
      </c>
      <c r="BN30" s="720"/>
      <c r="BO30" s="720"/>
      <c r="BP30" s="720"/>
      <c r="BQ30" s="721"/>
      <c r="BR30" s="719">
        <v>99.3</v>
      </c>
      <c r="BS30" s="720"/>
      <c r="BT30" s="720"/>
      <c r="BU30" s="720"/>
      <c r="BV30" s="720"/>
      <c r="BW30" s="720"/>
      <c r="BX30" s="654">
        <v>97.3</v>
      </c>
      <c r="BY30" s="720"/>
      <c r="BZ30" s="720"/>
      <c r="CA30" s="720"/>
      <c r="CB30" s="721"/>
      <c r="CD30" s="724"/>
      <c r="CE30" s="725"/>
      <c r="CF30" s="674" t="s">
        <v>307</v>
      </c>
      <c r="CG30" s="675"/>
      <c r="CH30" s="675"/>
      <c r="CI30" s="675"/>
      <c r="CJ30" s="675"/>
      <c r="CK30" s="675"/>
      <c r="CL30" s="675"/>
      <c r="CM30" s="675"/>
      <c r="CN30" s="675"/>
      <c r="CO30" s="675"/>
      <c r="CP30" s="675"/>
      <c r="CQ30" s="676"/>
      <c r="CR30" s="659">
        <v>311346</v>
      </c>
      <c r="CS30" s="660"/>
      <c r="CT30" s="660"/>
      <c r="CU30" s="660"/>
      <c r="CV30" s="660"/>
      <c r="CW30" s="660"/>
      <c r="CX30" s="660"/>
      <c r="CY30" s="661"/>
      <c r="CZ30" s="664">
        <v>10.6</v>
      </c>
      <c r="DA30" s="695"/>
      <c r="DB30" s="695"/>
      <c r="DC30" s="697"/>
      <c r="DD30" s="668">
        <v>297218</v>
      </c>
      <c r="DE30" s="660"/>
      <c r="DF30" s="660"/>
      <c r="DG30" s="660"/>
      <c r="DH30" s="660"/>
      <c r="DI30" s="660"/>
      <c r="DJ30" s="660"/>
      <c r="DK30" s="661"/>
      <c r="DL30" s="668">
        <v>297218</v>
      </c>
      <c r="DM30" s="660"/>
      <c r="DN30" s="660"/>
      <c r="DO30" s="660"/>
      <c r="DP30" s="660"/>
      <c r="DQ30" s="660"/>
      <c r="DR30" s="660"/>
      <c r="DS30" s="660"/>
      <c r="DT30" s="660"/>
      <c r="DU30" s="660"/>
      <c r="DV30" s="661"/>
      <c r="DW30" s="664">
        <v>19.100000000000001</v>
      </c>
      <c r="DX30" s="695"/>
      <c r="DY30" s="695"/>
      <c r="DZ30" s="695"/>
      <c r="EA30" s="695"/>
      <c r="EB30" s="695"/>
      <c r="EC30" s="696"/>
    </row>
    <row r="31" spans="2:133" ht="11.25" customHeight="1">
      <c r="B31" s="656" t="s">
        <v>308</v>
      </c>
      <c r="C31" s="657"/>
      <c r="D31" s="657"/>
      <c r="E31" s="657"/>
      <c r="F31" s="657"/>
      <c r="G31" s="657"/>
      <c r="H31" s="657"/>
      <c r="I31" s="657"/>
      <c r="J31" s="657"/>
      <c r="K31" s="657"/>
      <c r="L31" s="657"/>
      <c r="M31" s="657"/>
      <c r="N31" s="657"/>
      <c r="O31" s="657"/>
      <c r="P31" s="657"/>
      <c r="Q31" s="658"/>
      <c r="R31" s="659">
        <v>4155</v>
      </c>
      <c r="S31" s="660"/>
      <c r="T31" s="660"/>
      <c r="U31" s="660"/>
      <c r="V31" s="660"/>
      <c r="W31" s="660"/>
      <c r="X31" s="660"/>
      <c r="Y31" s="661"/>
      <c r="Z31" s="662">
        <v>0.1</v>
      </c>
      <c r="AA31" s="662"/>
      <c r="AB31" s="662"/>
      <c r="AC31" s="662"/>
      <c r="AD31" s="663" t="s">
        <v>123</v>
      </c>
      <c r="AE31" s="663"/>
      <c r="AF31" s="663"/>
      <c r="AG31" s="663"/>
      <c r="AH31" s="663"/>
      <c r="AI31" s="663"/>
      <c r="AJ31" s="663"/>
      <c r="AK31" s="663"/>
      <c r="AL31" s="664" t="s">
        <v>123</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99.1</v>
      </c>
      <c r="BH31" s="683"/>
      <c r="BI31" s="683"/>
      <c r="BJ31" s="683"/>
      <c r="BK31" s="683"/>
      <c r="BL31" s="683"/>
      <c r="BM31" s="665">
        <v>97.7</v>
      </c>
      <c r="BN31" s="717"/>
      <c r="BO31" s="717"/>
      <c r="BP31" s="717"/>
      <c r="BQ31" s="718"/>
      <c r="BR31" s="716">
        <v>99.3</v>
      </c>
      <c r="BS31" s="683"/>
      <c r="BT31" s="683"/>
      <c r="BU31" s="683"/>
      <c r="BV31" s="683"/>
      <c r="BW31" s="683"/>
      <c r="BX31" s="665">
        <v>96.8</v>
      </c>
      <c r="BY31" s="717"/>
      <c r="BZ31" s="717"/>
      <c r="CA31" s="717"/>
      <c r="CB31" s="718"/>
      <c r="CD31" s="724"/>
      <c r="CE31" s="725"/>
      <c r="CF31" s="674" t="s">
        <v>311</v>
      </c>
      <c r="CG31" s="675"/>
      <c r="CH31" s="675"/>
      <c r="CI31" s="675"/>
      <c r="CJ31" s="675"/>
      <c r="CK31" s="675"/>
      <c r="CL31" s="675"/>
      <c r="CM31" s="675"/>
      <c r="CN31" s="675"/>
      <c r="CO31" s="675"/>
      <c r="CP31" s="675"/>
      <c r="CQ31" s="676"/>
      <c r="CR31" s="659">
        <v>15495</v>
      </c>
      <c r="CS31" s="683"/>
      <c r="CT31" s="683"/>
      <c r="CU31" s="683"/>
      <c r="CV31" s="683"/>
      <c r="CW31" s="683"/>
      <c r="CX31" s="683"/>
      <c r="CY31" s="684"/>
      <c r="CZ31" s="664">
        <v>0.5</v>
      </c>
      <c r="DA31" s="695"/>
      <c r="DB31" s="695"/>
      <c r="DC31" s="697"/>
      <c r="DD31" s="668">
        <v>15495</v>
      </c>
      <c r="DE31" s="683"/>
      <c r="DF31" s="683"/>
      <c r="DG31" s="683"/>
      <c r="DH31" s="683"/>
      <c r="DI31" s="683"/>
      <c r="DJ31" s="683"/>
      <c r="DK31" s="684"/>
      <c r="DL31" s="668">
        <v>15495</v>
      </c>
      <c r="DM31" s="683"/>
      <c r="DN31" s="683"/>
      <c r="DO31" s="683"/>
      <c r="DP31" s="683"/>
      <c r="DQ31" s="683"/>
      <c r="DR31" s="683"/>
      <c r="DS31" s="683"/>
      <c r="DT31" s="683"/>
      <c r="DU31" s="683"/>
      <c r="DV31" s="684"/>
      <c r="DW31" s="664">
        <v>1</v>
      </c>
      <c r="DX31" s="695"/>
      <c r="DY31" s="695"/>
      <c r="DZ31" s="695"/>
      <c r="EA31" s="695"/>
      <c r="EB31" s="695"/>
      <c r="EC31" s="696"/>
    </row>
    <row r="32" spans="2:133" ht="11.25" customHeight="1">
      <c r="B32" s="656" t="s">
        <v>312</v>
      </c>
      <c r="C32" s="657"/>
      <c r="D32" s="657"/>
      <c r="E32" s="657"/>
      <c r="F32" s="657"/>
      <c r="G32" s="657"/>
      <c r="H32" s="657"/>
      <c r="I32" s="657"/>
      <c r="J32" s="657"/>
      <c r="K32" s="657"/>
      <c r="L32" s="657"/>
      <c r="M32" s="657"/>
      <c r="N32" s="657"/>
      <c r="O32" s="657"/>
      <c r="P32" s="657"/>
      <c r="Q32" s="658"/>
      <c r="R32" s="659">
        <v>14353</v>
      </c>
      <c r="S32" s="660"/>
      <c r="T32" s="660"/>
      <c r="U32" s="660"/>
      <c r="V32" s="660"/>
      <c r="W32" s="660"/>
      <c r="X32" s="660"/>
      <c r="Y32" s="661"/>
      <c r="Z32" s="662">
        <v>0.5</v>
      </c>
      <c r="AA32" s="662"/>
      <c r="AB32" s="662"/>
      <c r="AC32" s="662"/>
      <c r="AD32" s="663" t="s">
        <v>123</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99.4</v>
      </c>
      <c r="BH32" s="729"/>
      <c r="BI32" s="729"/>
      <c r="BJ32" s="729"/>
      <c r="BK32" s="729"/>
      <c r="BL32" s="729"/>
      <c r="BM32" s="730">
        <v>98.3</v>
      </c>
      <c r="BN32" s="729"/>
      <c r="BO32" s="729"/>
      <c r="BP32" s="729"/>
      <c r="BQ32" s="731"/>
      <c r="BR32" s="728">
        <v>99.5</v>
      </c>
      <c r="BS32" s="729"/>
      <c r="BT32" s="729"/>
      <c r="BU32" s="729"/>
      <c r="BV32" s="729"/>
      <c r="BW32" s="729"/>
      <c r="BX32" s="730">
        <v>97.6</v>
      </c>
      <c r="BY32" s="729"/>
      <c r="BZ32" s="729"/>
      <c r="CA32" s="729"/>
      <c r="CB32" s="731"/>
      <c r="CD32" s="726"/>
      <c r="CE32" s="727"/>
      <c r="CF32" s="674" t="s">
        <v>314</v>
      </c>
      <c r="CG32" s="675"/>
      <c r="CH32" s="675"/>
      <c r="CI32" s="675"/>
      <c r="CJ32" s="675"/>
      <c r="CK32" s="675"/>
      <c r="CL32" s="675"/>
      <c r="CM32" s="675"/>
      <c r="CN32" s="675"/>
      <c r="CO32" s="675"/>
      <c r="CP32" s="675"/>
      <c r="CQ32" s="676"/>
      <c r="CR32" s="659" t="s">
        <v>123</v>
      </c>
      <c r="CS32" s="660"/>
      <c r="CT32" s="660"/>
      <c r="CU32" s="660"/>
      <c r="CV32" s="660"/>
      <c r="CW32" s="660"/>
      <c r="CX32" s="660"/>
      <c r="CY32" s="661"/>
      <c r="CZ32" s="664" t="s">
        <v>230</v>
      </c>
      <c r="DA32" s="695"/>
      <c r="DB32" s="695"/>
      <c r="DC32" s="697"/>
      <c r="DD32" s="668" t="s">
        <v>230</v>
      </c>
      <c r="DE32" s="660"/>
      <c r="DF32" s="660"/>
      <c r="DG32" s="660"/>
      <c r="DH32" s="660"/>
      <c r="DI32" s="660"/>
      <c r="DJ32" s="660"/>
      <c r="DK32" s="661"/>
      <c r="DL32" s="668" t="s">
        <v>123</v>
      </c>
      <c r="DM32" s="660"/>
      <c r="DN32" s="660"/>
      <c r="DO32" s="660"/>
      <c r="DP32" s="660"/>
      <c r="DQ32" s="660"/>
      <c r="DR32" s="660"/>
      <c r="DS32" s="660"/>
      <c r="DT32" s="660"/>
      <c r="DU32" s="660"/>
      <c r="DV32" s="661"/>
      <c r="DW32" s="664" t="s">
        <v>230</v>
      </c>
      <c r="DX32" s="695"/>
      <c r="DY32" s="695"/>
      <c r="DZ32" s="695"/>
      <c r="EA32" s="695"/>
      <c r="EB32" s="695"/>
      <c r="EC32" s="696"/>
    </row>
    <row r="33" spans="2:133" ht="11.25" customHeight="1">
      <c r="B33" s="656" t="s">
        <v>315</v>
      </c>
      <c r="C33" s="657"/>
      <c r="D33" s="657"/>
      <c r="E33" s="657"/>
      <c r="F33" s="657"/>
      <c r="G33" s="657"/>
      <c r="H33" s="657"/>
      <c r="I33" s="657"/>
      <c r="J33" s="657"/>
      <c r="K33" s="657"/>
      <c r="L33" s="657"/>
      <c r="M33" s="657"/>
      <c r="N33" s="657"/>
      <c r="O33" s="657"/>
      <c r="P33" s="657"/>
      <c r="Q33" s="658"/>
      <c r="R33" s="659">
        <v>260284</v>
      </c>
      <c r="S33" s="660"/>
      <c r="T33" s="660"/>
      <c r="U33" s="660"/>
      <c r="V33" s="660"/>
      <c r="W33" s="660"/>
      <c r="X33" s="660"/>
      <c r="Y33" s="661"/>
      <c r="Z33" s="662">
        <v>8.6999999999999993</v>
      </c>
      <c r="AA33" s="662"/>
      <c r="AB33" s="662"/>
      <c r="AC33" s="662"/>
      <c r="AD33" s="663" t="s">
        <v>230</v>
      </c>
      <c r="AE33" s="663"/>
      <c r="AF33" s="663"/>
      <c r="AG33" s="663"/>
      <c r="AH33" s="663"/>
      <c r="AI33" s="663"/>
      <c r="AJ33" s="663"/>
      <c r="AK33" s="663"/>
      <c r="AL33" s="664" t="s">
        <v>230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1187999</v>
      </c>
      <c r="CS33" s="683"/>
      <c r="CT33" s="683"/>
      <c r="CU33" s="683"/>
      <c r="CV33" s="683"/>
      <c r="CW33" s="683"/>
      <c r="CX33" s="683"/>
      <c r="CY33" s="684"/>
      <c r="CZ33" s="664">
        <v>40.6</v>
      </c>
      <c r="DA33" s="695"/>
      <c r="DB33" s="695"/>
      <c r="DC33" s="697"/>
      <c r="DD33" s="668">
        <v>893608</v>
      </c>
      <c r="DE33" s="683"/>
      <c r="DF33" s="683"/>
      <c r="DG33" s="683"/>
      <c r="DH33" s="683"/>
      <c r="DI33" s="683"/>
      <c r="DJ33" s="683"/>
      <c r="DK33" s="684"/>
      <c r="DL33" s="668">
        <v>519177</v>
      </c>
      <c r="DM33" s="683"/>
      <c r="DN33" s="683"/>
      <c r="DO33" s="683"/>
      <c r="DP33" s="683"/>
      <c r="DQ33" s="683"/>
      <c r="DR33" s="683"/>
      <c r="DS33" s="683"/>
      <c r="DT33" s="683"/>
      <c r="DU33" s="683"/>
      <c r="DV33" s="684"/>
      <c r="DW33" s="664">
        <v>33.4</v>
      </c>
      <c r="DX33" s="695"/>
      <c r="DY33" s="695"/>
      <c r="DZ33" s="695"/>
      <c r="EA33" s="695"/>
      <c r="EB33" s="695"/>
      <c r="EC33" s="696"/>
    </row>
    <row r="34" spans="2:133" ht="11.25" customHeight="1">
      <c r="B34" s="656" t="s">
        <v>317</v>
      </c>
      <c r="C34" s="657"/>
      <c r="D34" s="657"/>
      <c r="E34" s="657"/>
      <c r="F34" s="657"/>
      <c r="G34" s="657"/>
      <c r="H34" s="657"/>
      <c r="I34" s="657"/>
      <c r="J34" s="657"/>
      <c r="K34" s="657"/>
      <c r="L34" s="657"/>
      <c r="M34" s="657"/>
      <c r="N34" s="657"/>
      <c r="O34" s="657"/>
      <c r="P34" s="657"/>
      <c r="Q34" s="658"/>
      <c r="R34" s="659">
        <v>33453</v>
      </c>
      <c r="S34" s="660"/>
      <c r="T34" s="660"/>
      <c r="U34" s="660"/>
      <c r="V34" s="660"/>
      <c r="W34" s="660"/>
      <c r="X34" s="660"/>
      <c r="Y34" s="661"/>
      <c r="Z34" s="662">
        <v>1.1000000000000001</v>
      </c>
      <c r="AA34" s="662"/>
      <c r="AB34" s="662"/>
      <c r="AC34" s="662"/>
      <c r="AD34" s="663">
        <v>987</v>
      </c>
      <c r="AE34" s="663"/>
      <c r="AF34" s="663"/>
      <c r="AG34" s="663"/>
      <c r="AH34" s="663"/>
      <c r="AI34" s="663"/>
      <c r="AJ34" s="663"/>
      <c r="AK34" s="663"/>
      <c r="AL34" s="664">
        <v>0.1</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530498</v>
      </c>
      <c r="CS34" s="660"/>
      <c r="CT34" s="660"/>
      <c r="CU34" s="660"/>
      <c r="CV34" s="660"/>
      <c r="CW34" s="660"/>
      <c r="CX34" s="660"/>
      <c r="CY34" s="661"/>
      <c r="CZ34" s="664">
        <v>18.100000000000001</v>
      </c>
      <c r="DA34" s="695"/>
      <c r="DB34" s="695"/>
      <c r="DC34" s="697"/>
      <c r="DD34" s="668">
        <v>331550</v>
      </c>
      <c r="DE34" s="660"/>
      <c r="DF34" s="660"/>
      <c r="DG34" s="660"/>
      <c r="DH34" s="660"/>
      <c r="DI34" s="660"/>
      <c r="DJ34" s="660"/>
      <c r="DK34" s="661"/>
      <c r="DL34" s="668">
        <v>217995</v>
      </c>
      <c r="DM34" s="660"/>
      <c r="DN34" s="660"/>
      <c r="DO34" s="660"/>
      <c r="DP34" s="660"/>
      <c r="DQ34" s="660"/>
      <c r="DR34" s="660"/>
      <c r="DS34" s="660"/>
      <c r="DT34" s="660"/>
      <c r="DU34" s="660"/>
      <c r="DV34" s="661"/>
      <c r="DW34" s="664">
        <v>14</v>
      </c>
      <c r="DX34" s="695"/>
      <c r="DY34" s="695"/>
      <c r="DZ34" s="695"/>
      <c r="EA34" s="695"/>
      <c r="EB34" s="695"/>
      <c r="EC34" s="696"/>
    </row>
    <row r="35" spans="2:133" ht="11.25" customHeight="1">
      <c r="B35" s="656" t="s">
        <v>321</v>
      </c>
      <c r="C35" s="657"/>
      <c r="D35" s="657"/>
      <c r="E35" s="657"/>
      <c r="F35" s="657"/>
      <c r="G35" s="657"/>
      <c r="H35" s="657"/>
      <c r="I35" s="657"/>
      <c r="J35" s="657"/>
      <c r="K35" s="657"/>
      <c r="L35" s="657"/>
      <c r="M35" s="657"/>
      <c r="N35" s="657"/>
      <c r="O35" s="657"/>
      <c r="P35" s="657"/>
      <c r="Q35" s="658"/>
      <c r="R35" s="659">
        <v>415000</v>
      </c>
      <c r="S35" s="660"/>
      <c r="T35" s="660"/>
      <c r="U35" s="660"/>
      <c r="V35" s="660"/>
      <c r="W35" s="660"/>
      <c r="X35" s="660"/>
      <c r="Y35" s="661"/>
      <c r="Z35" s="662">
        <v>13.9</v>
      </c>
      <c r="AA35" s="662"/>
      <c r="AB35" s="662"/>
      <c r="AC35" s="662"/>
      <c r="AD35" s="663" t="s">
        <v>123</v>
      </c>
      <c r="AE35" s="663"/>
      <c r="AF35" s="663"/>
      <c r="AG35" s="663"/>
      <c r="AH35" s="663"/>
      <c r="AI35" s="663"/>
      <c r="AJ35" s="663"/>
      <c r="AK35" s="663"/>
      <c r="AL35" s="664" t="s">
        <v>123</v>
      </c>
      <c r="AM35" s="665"/>
      <c r="AN35" s="665"/>
      <c r="AO35" s="666"/>
      <c r="AP35" s="214"/>
      <c r="AQ35" s="732" t="s">
        <v>322</v>
      </c>
      <c r="AR35" s="733"/>
      <c r="AS35" s="733"/>
      <c r="AT35" s="733"/>
      <c r="AU35" s="733"/>
      <c r="AV35" s="733"/>
      <c r="AW35" s="733"/>
      <c r="AX35" s="733"/>
      <c r="AY35" s="734"/>
      <c r="AZ35" s="648">
        <v>171298</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58438</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68532</v>
      </c>
      <c r="CS35" s="683"/>
      <c r="CT35" s="683"/>
      <c r="CU35" s="683"/>
      <c r="CV35" s="683"/>
      <c r="CW35" s="683"/>
      <c r="CX35" s="683"/>
      <c r="CY35" s="684"/>
      <c r="CZ35" s="664">
        <v>2.2999999999999998</v>
      </c>
      <c r="DA35" s="695"/>
      <c r="DB35" s="695"/>
      <c r="DC35" s="697"/>
      <c r="DD35" s="668">
        <v>68532</v>
      </c>
      <c r="DE35" s="683"/>
      <c r="DF35" s="683"/>
      <c r="DG35" s="683"/>
      <c r="DH35" s="683"/>
      <c r="DI35" s="683"/>
      <c r="DJ35" s="683"/>
      <c r="DK35" s="684"/>
      <c r="DL35" s="668">
        <v>68532</v>
      </c>
      <c r="DM35" s="683"/>
      <c r="DN35" s="683"/>
      <c r="DO35" s="683"/>
      <c r="DP35" s="683"/>
      <c r="DQ35" s="683"/>
      <c r="DR35" s="683"/>
      <c r="DS35" s="683"/>
      <c r="DT35" s="683"/>
      <c r="DU35" s="683"/>
      <c r="DV35" s="684"/>
      <c r="DW35" s="664">
        <v>4.4000000000000004</v>
      </c>
      <c r="DX35" s="695"/>
      <c r="DY35" s="695"/>
      <c r="DZ35" s="695"/>
      <c r="EA35" s="695"/>
      <c r="EB35" s="695"/>
      <c r="EC35" s="696"/>
    </row>
    <row r="36" spans="2:133" ht="11.25" customHeight="1">
      <c r="B36" s="656" t="s">
        <v>325</v>
      </c>
      <c r="C36" s="657"/>
      <c r="D36" s="657"/>
      <c r="E36" s="657"/>
      <c r="F36" s="657"/>
      <c r="G36" s="657"/>
      <c r="H36" s="657"/>
      <c r="I36" s="657"/>
      <c r="J36" s="657"/>
      <c r="K36" s="657"/>
      <c r="L36" s="657"/>
      <c r="M36" s="657"/>
      <c r="N36" s="657"/>
      <c r="O36" s="657"/>
      <c r="P36" s="657"/>
      <c r="Q36" s="658"/>
      <c r="R36" s="659" t="s">
        <v>230</v>
      </c>
      <c r="S36" s="660"/>
      <c r="T36" s="660"/>
      <c r="U36" s="660"/>
      <c r="V36" s="660"/>
      <c r="W36" s="660"/>
      <c r="X36" s="660"/>
      <c r="Y36" s="661"/>
      <c r="Z36" s="662" t="s">
        <v>230</v>
      </c>
      <c r="AA36" s="662"/>
      <c r="AB36" s="662"/>
      <c r="AC36" s="662"/>
      <c r="AD36" s="663" t="s">
        <v>123</v>
      </c>
      <c r="AE36" s="663"/>
      <c r="AF36" s="663"/>
      <c r="AG36" s="663"/>
      <c r="AH36" s="663"/>
      <c r="AI36" s="663"/>
      <c r="AJ36" s="663"/>
      <c r="AK36" s="663"/>
      <c r="AL36" s="664" t="s">
        <v>123</v>
      </c>
      <c r="AM36" s="665"/>
      <c r="AN36" s="665"/>
      <c r="AO36" s="666"/>
      <c r="AQ36" s="736" t="s">
        <v>326</v>
      </c>
      <c r="AR36" s="737"/>
      <c r="AS36" s="737"/>
      <c r="AT36" s="737"/>
      <c r="AU36" s="737"/>
      <c r="AV36" s="737"/>
      <c r="AW36" s="737"/>
      <c r="AX36" s="737"/>
      <c r="AY36" s="738"/>
      <c r="AZ36" s="659">
        <v>11024</v>
      </c>
      <c r="BA36" s="660"/>
      <c r="BB36" s="660"/>
      <c r="BC36" s="660"/>
      <c r="BD36" s="683"/>
      <c r="BE36" s="683"/>
      <c r="BF36" s="718"/>
      <c r="BG36" s="674" t="s">
        <v>327</v>
      </c>
      <c r="BH36" s="675"/>
      <c r="BI36" s="675"/>
      <c r="BJ36" s="675"/>
      <c r="BK36" s="675"/>
      <c r="BL36" s="675"/>
      <c r="BM36" s="675"/>
      <c r="BN36" s="675"/>
      <c r="BO36" s="675"/>
      <c r="BP36" s="675"/>
      <c r="BQ36" s="675"/>
      <c r="BR36" s="675"/>
      <c r="BS36" s="675"/>
      <c r="BT36" s="675"/>
      <c r="BU36" s="676"/>
      <c r="BV36" s="659">
        <v>45057</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176849</v>
      </c>
      <c r="CS36" s="660"/>
      <c r="CT36" s="660"/>
      <c r="CU36" s="660"/>
      <c r="CV36" s="660"/>
      <c r="CW36" s="660"/>
      <c r="CX36" s="660"/>
      <c r="CY36" s="661"/>
      <c r="CZ36" s="664">
        <v>6</v>
      </c>
      <c r="DA36" s="695"/>
      <c r="DB36" s="695"/>
      <c r="DC36" s="697"/>
      <c r="DD36" s="668">
        <v>114198</v>
      </c>
      <c r="DE36" s="660"/>
      <c r="DF36" s="660"/>
      <c r="DG36" s="660"/>
      <c r="DH36" s="660"/>
      <c r="DI36" s="660"/>
      <c r="DJ36" s="660"/>
      <c r="DK36" s="661"/>
      <c r="DL36" s="668">
        <v>101498</v>
      </c>
      <c r="DM36" s="660"/>
      <c r="DN36" s="660"/>
      <c r="DO36" s="660"/>
      <c r="DP36" s="660"/>
      <c r="DQ36" s="660"/>
      <c r="DR36" s="660"/>
      <c r="DS36" s="660"/>
      <c r="DT36" s="660"/>
      <c r="DU36" s="660"/>
      <c r="DV36" s="661"/>
      <c r="DW36" s="664">
        <v>6.5</v>
      </c>
      <c r="DX36" s="695"/>
      <c r="DY36" s="695"/>
      <c r="DZ36" s="695"/>
      <c r="EA36" s="695"/>
      <c r="EB36" s="695"/>
      <c r="EC36" s="696"/>
    </row>
    <row r="37" spans="2:133" ht="11.25" customHeight="1">
      <c r="B37" s="656" t="s">
        <v>329</v>
      </c>
      <c r="C37" s="657"/>
      <c r="D37" s="657"/>
      <c r="E37" s="657"/>
      <c r="F37" s="657"/>
      <c r="G37" s="657"/>
      <c r="H37" s="657"/>
      <c r="I37" s="657"/>
      <c r="J37" s="657"/>
      <c r="K37" s="657"/>
      <c r="L37" s="657"/>
      <c r="M37" s="657"/>
      <c r="N37" s="657"/>
      <c r="O37" s="657"/>
      <c r="P37" s="657"/>
      <c r="Q37" s="658"/>
      <c r="R37" s="659">
        <v>57000</v>
      </c>
      <c r="S37" s="660"/>
      <c r="T37" s="660"/>
      <c r="U37" s="660"/>
      <c r="V37" s="660"/>
      <c r="W37" s="660"/>
      <c r="X37" s="660"/>
      <c r="Y37" s="661"/>
      <c r="Z37" s="662">
        <v>1.9</v>
      </c>
      <c r="AA37" s="662"/>
      <c r="AB37" s="662"/>
      <c r="AC37" s="662"/>
      <c r="AD37" s="663" t="s">
        <v>230</v>
      </c>
      <c r="AE37" s="663"/>
      <c r="AF37" s="663"/>
      <c r="AG37" s="663"/>
      <c r="AH37" s="663"/>
      <c r="AI37" s="663"/>
      <c r="AJ37" s="663"/>
      <c r="AK37" s="663"/>
      <c r="AL37" s="664" t="s">
        <v>230</v>
      </c>
      <c r="AM37" s="665"/>
      <c r="AN37" s="665"/>
      <c r="AO37" s="666"/>
      <c r="AQ37" s="736" t="s">
        <v>330</v>
      </c>
      <c r="AR37" s="737"/>
      <c r="AS37" s="737"/>
      <c r="AT37" s="737"/>
      <c r="AU37" s="737"/>
      <c r="AV37" s="737"/>
      <c r="AW37" s="737"/>
      <c r="AX37" s="737"/>
      <c r="AY37" s="738"/>
      <c r="AZ37" s="659" t="s">
        <v>123</v>
      </c>
      <c r="BA37" s="660"/>
      <c r="BB37" s="660"/>
      <c r="BC37" s="660"/>
      <c r="BD37" s="683"/>
      <c r="BE37" s="683"/>
      <c r="BF37" s="718"/>
      <c r="BG37" s="674" t="s">
        <v>331</v>
      </c>
      <c r="BH37" s="675"/>
      <c r="BI37" s="675"/>
      <c r="BJ37" s="675"/>
      <c r="BK37" s="675"/>
      <c r="BL37" s="675"/>
      <c r="BM37" s="675"/>
      <c r="BN37" s="675"/>
      <c r="BO37" s="675"/>
      <c r="BP37" s="675"/>
      <c r="BQ37" s="675"/>
      <c r="BR37" s="675"/>
      <c r="BS37" s="675"/>
      <c r="BT37" s="675"/>
      <c r="BU37" s="676"/>
      <c r="BV37" s="659">
        <v>245</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19833</v>
      </c>
      <c r="CS37" s="683"/>
      <c r="CT37" s="683"/>
      <c r="CU37" s="683"/>
      <c r="CV37" s="683"/>
      <c r="CW37" s="683"/>
      <c r="CX37" s="683"/>
      <c r="CY37" s="684"/>
      <c r="CZ37" s="664">
        <v>0.7</v>
      </c>
      <c r="DA37" s="695"/>
      <c r="DB37" s="695"/>
      <c r="DC37" s="697"/>
      <c r="DD37" s="668">
        <v>19833</v>
      </c>
      <c r="DE37" s="683"/>
      <c r="DF37" s="683"/>
      <c r="DG37" s="683"/>
      <c r="DH37" s="683"/>
      <c r="DI37" s="683"/>
      <c r="DJ37" s="683"/>
      <c r="DK37" s="684"/>
      <c r="DL37" s="668">
        <v>19833</v>
      </c>
      <c r="DM37" s="683"/>
      <c r="DN37" s="683"/>
      <c r="DO37" s="683"/>
      <c r="DP37" s="683"/>
      <c r="DQ37" s="683"/>
      <c r="DR37" s="683"/>
      <c r="DS37" s="683"/>
      <c r="DT37" s="683"/>
      <c r="DU37" s="683"/>
      <c r="DV37" s="684"/>
      <c r="DW37" s="664">
        <v>1.3</v>
      </c>
      <c r="DX37" s="695"/>
      <c r="DY37" s="695"/>
      <c r="DZ37" s="695"/>
      <c r="EA37" s="695"/>
      <c r="EB37" s="695"/>
      <c r="EC37" s="696"/>
    </row>
    <row r="38" spans="2:133" ht="11.25" customHeight="1">
      <c r="B38" s="704" t="s">
        <v>333</v>
      </c>
      <c r="C38" s="705"/>
      <c r="D38" s="705"/>
      <c r="E38" s="705"/>
      <c r="F38" s="705"/>
      <c r="G38" s="705"/>
      <c r="H38" s="705"/>
      <c r="I38" s="705"/>
      <c r="J38" s="705"/>
      <c r="K38" s="705"/>
      <c r="L38" s="705"/>
      <c r="M38" s="705"/>
      <c r="N38" s="705"/>
      <c r="O38" s="705"/>
      <c r="P38" s="705"/>
      <c r="Q38" s="706"/>
      <c r="R38" s="739">
        <v>2991592</v>
      </c>
      <c r="S38" s="740"/>
      <c r="T38" s="740"/>
      <c r="U38" s="740"/>
      <c r="V38" s="740"/>
      <c r="W38" s="740"/>
      <c r="X38" s="740"/>
      <c r="Y38" s="741"/>
      <c r="Z38" s="742">
        <v>100</v>
      </c>
      <c r="AA38" s="742"/>
      <c r="AB38" s="742"/>
      <c r="AC38" s="742"/>
      <c r="AD38" s="743">
        <v>1498400</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t="s">
        <v>230</v>
      </c>
      <c r="BA38" s="660"/>
      <c r="BB38" s="660"/>
      <c r="BC38" s="660"/>
      <c r="BD38" s="683"/>
      <c r="BE38" s="683"/>
      <c r="BF38" s="718"/>
      <c r="BG38" s="674" t="s">
        <v>335</v>
      </c>
      <c r="BH38" s="675"/>
      <c r="BI38" s="675"/>
      <c r="BJ38" s="675"/>
      <c r="BK38" s="675"/>
      <c r="BL38" s="675"/>
      <c r="BM38" s="675"/>
      <c r="BN38" s="675"/>
      <c r="BO38" s="675"/>
      <c r="BP38" s="675"/>
      <c r="BQ38" s="675"/>
      <c r="BR38" s="675"/>
      <c r="BS38" s="675"/>
      <c r="BT38" s="675"/>
      <c r="BU38" s="676"/>
      <c r="BV38" s="659">
        <v>365</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171298</v>
      </c>
      <c r="CS38" s="660"/>
      <c r="CT38" s="660"/>
      <c r="CU38" s="660"/>
      <c r="CV38" s="660"/>
      <c r="CW38" s="660"/>
      <c r="CX38" s="660"/>
      <c r="CY38" s="661"/>
      <c r="CZ38" s="664">
        <v>5.9</v>
      </c>
      <c r="DA38" s="695"/>
      <c r="DB38" s="695"/>
      <c r="DC38" s="697"/>
      <c r="DD38" s="668">
        <v>153460</v>
      </c>
      <c r="DE38" s="660"/>
      <c r="DF38" s="660"/>
      <c r="DG38" s="660"/>
      <c r="DH38" s="660"/>
      <c r="DI38" s="660"/>
      <c r="DJ38" s="660"/>
      <c r="DK38" s="661"/>
      <c r="DL38" s="668">
        <v>131152</v>
      </c>
      <c r="DM38" s="660"/>
      <c r="DN38" s="660"/>
      <c r="DO38" s="660"/>
      <c r="DP38" s="660"/>
      <c r="DQ38" s="660"/>
      <c r="DR38" s="660"/>
      <c r="DS38" s="660"/>
      <c r="DT38" s="660"/>
      <c r="DU38" s="660"/>
      <c r="DV38" s="661"/>
      <c r="DW38" s="664">
        <v>8.4</v>
      </c>
      <c r="DX38" s="695"/>
      <c r="DY38" s="695"/>
      <c r="DZ38" s="695"/>
      <c r="EA38" s="695"/>
      <c r="EB38" s="695"/>
      <c r="EC38" s="696"/>
    </row>
    <row r="39" spans="2:133" ht="11.25" customHeight="1">
      <c r="AQ39" s="736" t="s">
        <v>337</v>
      </c>
      <c r="AR39" s="737"/>
      <c r="AS39" s="737"/>
      <c r="AT39" s="737"/>
      <c r="AU39" s="737"/>
      <c r="AV39" s="737"/>
      <c r="AW39" s="737"/>
      <c r="AX39" s="737"/>
      <c r="AY39" s="738"/>
      <c r="AZ39" s="659" t="s">
        <v>123</v>
      </c>
      <c r="BA39" s="660"/>
      <c r="BB39" s="660"/>
      <c r="BC39" s="660"/>
      <c r="BD39" s="683"/>
      <c r="BE39" s="683"/>
      <c r="BF39" s="718"/>
      <c r="BG39" s="750" t="s">
        <v>338</v>
      </c>
      <c r="BH39" s="751"/>
      <c r="BI39" s="751"/>
      <c r="BJ39" s="751"/>
      <c r="BK39" s="751"/>
      <c r="BL39" s="215"/>
      <c r="BM39" s="675" t="s">
        <v>339</v>
      </c>
      <c r="BN39" s="675"/>
      <c r="BO39" s="675"/>
      <c r="BP39" s="675"/>
      <c r="BQ39" s="675"/>
      <c r="BR39" s="675"/>
      <c r="BS39" s="675"/>
      <c r="BT39" s="675"/>
      <c r="BU39" s="676"/>
      <c r="BV39" s="659">
        <v>70</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239907</v>
      </c>
      <c r="CS39" s="683"/>
      <c r="CT39" s="683"/>
      <c r="CU39" s="683"/>
      <c r="CV39" s="683"/>
      <c r="CW39" s="683"/>
      <c r="CX39" s="683"/>
      <c r="CY39" s="684"/>
      <c r="CZ39" s="664">
        <v>8.1999999999999993</v>
      </c>
      <c r="DA39" s="695"/>
      <c r="DB39" s="695"/>
      <c r="DC39" s="697"/>
      <c r="DD39" s="668">
        <v>225673</v>
      </c>
      <c r="DE39" s="683"/>
      <c r="DF39" s="683"/>
      <c r="DG39" s="683"/>
      <c r="DH39" s="683"/>
      <c r="DI39" s="683"/>
      <c r="DJ39" s="683"/>
      <c r="DK39" s="684"/>
      <c r="DL39" s="668" t="s">
        <v>230</v>
      </c>
      <c r="DM39" s="683"/>
      <c r="DN39" s="683"/>
      <c r="DO39" s="683"/>
      <c r="DP39" s="683"/>
      <c r="DQ39" s="683"/>
      <c r="DR39" s="683"/>
      <c r="DS39" s="683"/>
      <c r="DT39" s="683"/>
      <c r="DU39" s="683"/>
      <c r="DV39" s="684"/>
      <c r="DW39" s="664" t="s">
        <v>230</v>
      </c>
      <c r="DX39" s="695"/>
      <c r="DY39" s="695"/>
      <c r="DZ39" s="695"/>
      <c r="EA39" s="695"/>
      <c r="EB39" s="695"/>
      <c r="EC39" s="696"/>
    </row>
    <row r="40" spans="2:133" ht="11.25" customHeight="1">
      <c r="AQ40" s="736" t="s">
        <v>341</v>
      </c>
      <c r="AR40" s="737"/>
      <c r="AS40" s="737"/>
      <c r="AT40" s="737"/>
      <c r="AU40" s="737"/>
      <c r="AV40" s="737"/>
      <c r="AW40" s="737"/>
      <c r="AX40" s="737"/>
      <c r="AY40" s="738"/>
      <c r="AZ40" s="659">
        <v>39914</v>
      </c>
      <c r="BA40" s="660"/>
      <c r="BB40" s="660"/>
      <c r="BC40" s="660"/>
      <c r="BD40" s="683"/>
      <c r="BE40" s="683"/>
      <c r="BF40" s="718"/>
      <c r="BG40" s="750"/>
      <c r="BH40" s="751"/>
      <c r="BI40" s="751"/>
      <c r="BJ40" s="751"/>
      <c r="BK40" s="751"/>
      <c r="BL40" s="215"/>
      <c r="BM40" s="675" t="s">
        <v>342</v>
      </c>
      <c r="BN40" s="675"/>
      <c r="BO40" s="675"/>
      <c r="BP40" s="675"/>
      <c r="BQ40" s="675"/>
      <c r="BR40" s="675"/>
      <c r="BS40" s="675"/>
      <c r="BT40" s="675"/>
      <c r="BU40" s="676"/>
      <c r="BV40" s="659">
        <v>170</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915</v>
      </c>
      <c r="CS40" s="660"/>
      <c r="CT40" s="660"/>
      <c r="CU40" s="660"/>
      <c r="CV40" s="660"/>
      <c r="CW40" s="660"/>
      <c r="CX40" s="660"/>
      <c r="CY40" s="661"/>
      <c r="CZ40" s="664">
        <v>0</v>
      </c>
      <c r="DA40" s="695"/>
      <c r="DB40" s="695"/>
      <c r="DC40" s="697"/>
      <c r="DD40" s="668">
        <v>195</v>
      </c>
      <c r="DE40" s="660"/>
      <c r="DF40" s="660"/>
      <c r="DG40" s="660"/>
      <c r="DH40" s="660"/>
      <c r="DI40" s="660"/>
      <c r="DJ40" s="660"/>
      <c r="DK40" s="661"/>
      <c r="DL40" s="668" t="s">
        <v>230</v>
      </c>
      <c r="DM40" s="660"/>
      <c r="DN40" s="660"/>
      <c r="DO40" s="660"/>
      <c r="DP40" s="660"/>
      <c r="DQ40" s="660"/>
      <c r="DR40" s="660"/>
      <c r="DS40" s="660"/>
      <c r="DT40" s="660"/>
      <c r="DU40" s="660"/>
      <c r="DV40" s="661"/>
      <c r="DW40" s="664" t="s">
        <v>230</v>
      </c>
      <c r="DX40" s="695"/>
      <c r="DY40" s="695"/>
      <c r="DZ40" s="695"/>
      <c r="EA40" s="695"/>
      <c r="EB40" s="695"/>
      <c r="EC40" s="696"/>
    </row>
    <row r="41" spans="2:133" ht="11.25" customHeight="1">
      <c r="AQ41" s="746" t="s">
        <v>344</v>
      </c>
      <c r="AR41" s="747"/>
      <c r="AS41" s="747"/>
      <c r="AT41" s="747"/>
      <c r="AU41" s="747"/>
      <c r="AV41" s="747"/>
      <c r="AW41" s="747"/>
      <c r="AX41" s="747"/>
      <c r="AY41" s="748"/>
      <c r="AZ41" s="739">
        <v>120360</v>
      </c>
      <c r="BA41" s="740"/>
      <c r="BB41" s="740"/>
      <c r="BC41" s="740"/>
      <c r="BD41" s="729"/>
      <c r="BE41" s="729"/>
      <c r="BF41" s="731"/>
      <c r="BG41" s="752"/>
      <c r="BH41" s="753"/>
      <c r="BI41" s="753"/>
      <c r="BJ41" s="753"/>
      <c r="BK41" s="753"/>
      <c r="BL41" s="216"/>
      <c r="BM41" s="686" t="s">
        <v>345</v>
      </c>
      <c r="BN41" s="686"/>
      <c r="BO41" s="686"/>
      <c r="BP41" s="686"/>
      <c r="BQ41" s="686"/>
      <c r="BR41" s="686"/>
      <c r="BS41" s="686"/>
      <c r="BT41" s="686"/>
      <c r="BU41" s="687"/>
      <c r="BV41" s="739">
        <v>297</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230</v>
      </c>
      <c r="CS41" s="683"/>
      <c r="CT41" s="683"/>
      <c r="CU41" s="683"/>
      <c r="CV41" s="683"/>
      <c r="CW41" s="683"/>
      <c r="CX41" s="683"/>
      <c r="CY41" s="684"/>
      <c r="CZ41" s="664" t="s">
        <v>230</v>
      </c>
      <c r="DA41" s="695"/>
      <c r="DB41" s="695"/>
      <c r="DC41" s="697"/>
      <c r="DD41" s="668" t="s">
        <v>123</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708360</v>
      </c>
      <c r="CS42" s="660"/>
      <c r="CT42" s="660"/>
      <c r="CU42" s="660"/>
      <c r="CV42" s="660"/>
      <c r="CW42" s="660"/>
      <c r="CX42" s="660"/>
      <c r="CY42" s="661"/>
      <c r="CZ42" s="664">
        <v>24.2</v>
      </c>
      <c r="DA42" s="665"/>
      <c r="DB42" s="665"/>
      <c r="DC42" s="760"/>
      <c r="DD42" s="668">
        <v>121395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7658</v>
      </c>
      <c r="CS43" s="683"/>
      <c r="CT43" s="683"/>
      <c r="CU43" s="683"/>
      <c r="CV43" s="683"/>
      <c r="CW43" s="683"/>
      <c r="CX43" s="683"/>
      <c r="CY43" s="684"/>
      <c r="CZ43" s="664">
        <v>0.3</v>
      </c>
      <c r="DA43" s="695"/>
      <c r="DB43" s="695"/>
      <c r="DC43" s="697"/>
      <c r="DD43" s="668">
        <v>7658</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303</v>
      </c>
      <c r="CE44" s="772"/>
      <c r="CF44" s="656" t="s">
        <v>352</v>
      </c>
      <c r="CG44" s="657"/>
      <c r="CH44" s="657"/>
      <c r="CI44" s="657"/>
      <c r="CJ44" s="657"/>
      <c r="CK44" s="657"/>
      <c r="CL44" s="657"/>
      <c r="CM44" s="657"/>
      <c r="CN44" s="657"/>
      <c r="CO44" s="657"/>
      <c r="CP44" s="657"/>
      <c r="CQ44" s="658"/>
      <c r="CR44" s="659">
        <v>630992</v>
      </c>
      <c r="CS44" s="660"/>
      <c r="CT44" s="660"/>
      <c r="CU44" s="660"/>
      <c r="CV44" s="660"/>
      <c r="CW44" s="660"/>
      <c r="CX44" s="660"/>
      <c r="CY44" s="661"/>
      <c r="CZ44" s="664">
        <v>21.6</v>
      </c>
      <c r="DA44" s="665"/>
      <c r="DB44" s="665"/>
      <c r="DC44" s="760"/>
      <c r="DD44" s="668">
        <v>113602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216834</v>
      </c>
      <c r="CS45" s="683"/>
      <c r="CT45" s="683"/>
      <c r="CU45" s="683"/>
      <c r="CV45" s="683"/>
      <c r="CW45" s="683"/>
      <c r="CX45" s="683"/>
      <c r="CY45" s="684"/>
      <c r="CZ45" s="664">
        <v>7.4</v>
      </c>
      <c r="DA45" s="695"/>
      <c r="DB45" s="695"/>
      <c r="DC45" s="697"/>
      <c r="DD45" s="668">
        <v>14365</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407419</v>
      </c>
      <c r="CS46" s="660"/>
      <c r="CT46" s="660"/>
      <c r="CU46" s="660"/>
      <c r="CV46" s="660"/>
      <c r="CW46" s="660"/>
      <c r="CX46" s="660"/>
      <c r="CY46" s="661"/>
      <c r="CZ46" s="664">
        <v>13.9</v>
      </c>
      <c r="DA46" s="665"/>
      <c r="DB46" s="665"/>
      <c r="DC46" s="760"/>
      <c r="DD46" s="668">
        <v>95698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v>77368</v>
      </c>
      <c r="CS47" s="683"/>
      <c r="CT47" s="683"/>
      <c r="CU47" s="683"/>
      <c r="CV47" s="683"/>
      <c r="CW47" s="683"/>
      <c r="CX47" s="683"/>
      <c r="CY47" s="684"/>
      <c r="CZ47" s="664">
        <v>2.6</v>
      </c>
      <c r="DA47" s="695"/>
      <c r="DB47" s="695"/>
      <c r="DC47" s="697"/>
      <c r="DD47" s="668">
        <v>7793</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230</v>
      </c>
      <c r="CS48" s="660"/>
      <c r="CT48" s="660"/>
      <c r="CU48" s="660"/>
      <c r="CV48" s="660"/>
      <c r="CW48" s="660"/>
      <c r="CX48" s="660"/>
      <c r="CY48" s="661"/>
      <c r="CZ48" s="664" t="s">
        <v>230</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2926189</v>
      </c>
      <c r="CS49" s="729"/>
      <c r="CT49" s="729"/>
      <c r="CU49" s="729"/>
      <c r="CV49" s="729"/>
      <c r="CW49" s="729"/>
      <c r="CX49" s="729"/>
      <c r="CY49" s="761"/>
      <c r="CZ49" s="744">
        <v>100</v>
      </c>
      <c r="DA49" s="762"/>
      <c r="DB49" s="762"/>
      <c r="DC49" s="763"/>
      <c r="DD49" s="764">
        <v>1915478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SEJ54Cmt0oLiulCkKK/YbK+Xq4Rn9hE5zgqR3YC+uTU5awQ032aW1ZX0Ug98hsQxV9SFhKAlUXrXNiJ2nxspjQ==" saltValue="LJdBQSqpWzBY9d3q9Eyvk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F1" zoomScale="70" zoomScaleNormal="25" zoomScaleSheetLayoutView="70" workbookViewId="0">
      <selection activeCell="CW12" sqref="CW12:DA12"/>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2990</v>
      </c>
      <c r="R7" s="795"/>
      <c r="S7" s="795"/>
      <c r="T7" s="795"/>
      <c r="U7" s="795"/>
      <c r="V7" s="795">
        <v>2925</v>
      </c>
      <c r="W7" s="795"/>
      <c r="X7" s="795"/>
      <c r="Y7" s="795"/>
      <c r="Z7" s="795"/>
      <c r="AA7" s="795">
        <v>65</v>
      </c>
      <c r="AB7" s="795"/>
      <c r="AC7" s="795"/>
      <c r="AD7" s="795"/>
      <c r="AE7" s="796"/>
      <c r="AF7" s="797">
        <v>5</v>
      </c>
      <c r="AG7" s="798"/>
      <c r="AH7" s="798"/>
      <c r="AI7" s="798"/>
      <c r="AJ7" s="799"/>
      <c r="AK7" s="834" t="s">
        <v>578</v>
      </c>
      <c r="AL7" s="835"/>
      <c r="AM7" s="835"/>
      <c r="AN7" s="835"/>
      <c r="AO7" s="835"/>
      <c r="AP7" s="835">
        <v>2846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572</v>
      </c>
      <c r="BT7" s="839"/>
      <c r="BU7" s="839"/>
      <c r="BV7" s="839"/>
      <c r="BW7" s="839"/>
      <c r="BX7" s="839"/>
      <c r="BY7" s="839"/>
      <c r="BZ7" s="839"/>
      <c r="CA7" s="839"/>
      <c r="CB7" s="839"/>
      <c r="CC7" s="839"/>
      <c r="CD7" s="839"/>
      <c r="CE7" s="839"/>
      <c r="CF7" s="839"/>
      <c r="CG7" s="840"/>
      <c r="CH7" s="831">
        <v>1</v>
      </c>
      <c r="CI7" s="832"/>
      <c r="CJ7" s="832"/>
      <c r="CK7" s="832"/>
      <c r="CL7" s="833"/>
      <c r="CM7" s="831">
        <v>34</v>
      </c>
      <c r="CN7" s="832"/>
      <c r="CO7" s="832"/>
      <c r="CP7" s="832"/>
      <c r="CQ7" s="833"/>
      <c r="CR7" s="831">
        <v>54</v>
      </c>
      <c r="CS7" s="832"/>
      <c r="CT7" s="832"/>
      <c r="CU7" s="832"/>
      <c r="CV7" s="833"/>
      <c r="CW7" s="831" t="s">
        <v>579</v>
      </c>
      <c r="CX7" s="832"/>
      <c r="CY7" s="832"/>
      <c r="CZ7" s="832"/>
      <c r="DA7" s="833"/>
      <c r="DB7" s="831" t="s">
        <v>579</v>
      </c>
      <c r="DC7" s="832"/>
      <c r="DD7" s="832"/>
      <c r="DE7" s="832"/>
      <c r="DF7" s="833"/>
      <c r="DG7" s="831" t="s">
        <v>579</v>
      </c>
      <c r="DH7" s="832"/>
      <c r="DI7" s="832"/>
      <c r="DJ7" s="832"/>
      <c r="DK7" s="833"/>
      <c r="DL7" s="831" t="s">
        <v>579</v>
      </c>
      <c r="DM7" s="832"/>
      <c r="DN7" s="832"/>
      <c r="DO7" s="832"/>
      <c r="DP7" s="833"/>
      <c r="DQ7" s="831" t="s">
        <v>579</v>
      </c>
      <c r="DR7" s="832"/>
      <c r="DS7" s="832"/>
      <c r="DT7" s="832"/>
      <c r="DU7" s="833"/>
      <c r="DV7" s="812"/>
      <c r="DW7" s="813"/>
      <c r="DX7" s="813"/>
      <c r="DY7" s="813"/>
      <c r="DZ7" s="814"/>
      <c r="EA7" s="234"/>
    </row>
    <row r="8" spans="1:131" s="235" customFormat="1" ht="26.25" customHeight="1">
      <c r="A8" s="241">
        <v>2</v>
      </c>
      <c r="B8" s="815" t="s">
        <v>381</v>
      </c>
      <c r="C8" s="816"/>
      <c r="D8" s="816"/>
      <c r="E8" s="816"/>
      <c r="F8" s="816"/>
      <c r="G8" s="816"/>
      <c r="H8" s="816"/>
      <c r="I8" s="816"/>
      <c r="J8" s="816"/>
      <c r="K8" s="816"/>
      <c r="L8" s="816"/>
      <c r="M8" s="816"/>
      <c r="N8" s="816"/>
      <c r="O8" s="816"/>
      <c r="P8" s="817"/>
      <c r="Q8" s="818">
        <v>2</v>
      </c>
      <c r="R8" s="819"/>
      <c r="S8" s="819"/>
      <c r="T8" s="819"/>
      <c r="U8" s="819"/>
      <c r="V8" s="819">
        <v>2</v>
      </c>
      <c r="W8" s="819"/>
      <c r="X8" s="819"/>
      <c r="Y8" s="819"/>
      <c r="Z8" s="819"/>
      <c r="AA8" s="819" t="s">
        <v>578</v>
      </c>
      <c r="AB8" s="819"/>
      <c r="AC8" s="819"/>
      <c r="AD8" s="819"/>
      <c r="AE8" s="820"/>
      <c r="AF8" s="821" t="s">
        <v>382</v>
      </c>
      <c r="AG8" s="822"/>
      <c r="AH8" s="822"/>
      <c r="AI8" s="822"/>
      <c r="AJ8" s="823"/>
      <c r="AK8" s="824" t="s">
        <v>579</v>
      </c>
      <c r="AL8" s="825"/>
      <c r="AM8" s="825"/>
      <c r="AN8" s="825"/>
      <c r="AO8" s="825"/>
      <c r="AP8" s="825" t="s">
        <v>578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573</v>
      </c>
      <c r="BT8" s="829"/>
      <c r="BU8" s="829"/>
      <c r="BV8" s="829"/>
      <c r="BW8" s="829"/>
      <c r="BX8" s="829"/>
      <c r="BY8" s="829"/>
      <c r="BZ8" s="829"/>
      <c r="CA8" s="829"/>
      <c r="CB8" s="829"/>
      <c r="CC8" s="829"/>
      <c r="CD8" s="829"/>
      <c r="CE8" s="829"/>
      <c r="CF8" s="829"/>
      <c r="CG8" s="830"/>
      <c r="CH8" s="841">
        <v>8</v>
      </c>
      <c r="CI8" s="842"/>
      <c r="CJ8" s="842"/>
      <c r="CK8" s="842"/>
      <c r="CL8" s="843"/>
      <c r="CM8" s="841">
        <v>12</v>
      </c>
      <c r="CN8" s="842"/>
      <c r="CO8" s="842"/>
      <c r="CP8" s="842"/>
      <c r="CQ8" s="843"/>
      <c r="CR8" s="841">
        <v>330</v>
      </c>
      <c r="CS8" s="842"/>
      <c r="CT8" s="842"/>
      <c r="CU8" s="842"/>
      <c r="CV8" s="843"/>
      <c r="CW8" s="841" t="s">
        <v>578</v>
      </c>
      <c r="CX8" s="842"/>
      <c r="CY8" s="842"/>
      <c r="CZ8" s="842"/>
      <c r="DA8" s="843"/>
      <c r="DB8" s="841" t="s">
        <v>578</v>
      </c>
      <c r="DC8" s="842"/>
      <c r="DD8" s="842"/>
      <c r="DE8" s="842"/>
      <c r="DF8" s="843"/>
      <c r="DG8" s="841" t="s">
        <v>578</v>
      </c>
      <c r="DH8" s="842"/>
      <c r="DI8" s="842"/>
      <c r="DJ8" s="842"/>
      <c r="DK8" s="843"/>
      <c r="DL8" s="841" t="s">
        <v>578</v>
      </c>
      <c r="DM8" s="842"/>
      <c r="DN8" s="842"/>
      <c r="DO8" s="842"/>
      <c r="DP8" s="843"/>
      <c r="DQ8" s="841" t="s">
        <v>578</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574</v>
      </c>
      <c r="BT9" s="829"/>
      <c r="BU9" s="829"/>
      <c r="BV9" s="829"/>
      <c r="BW9" s="829"/>
      <c r="BX9" s="829"/>
      <c r="BY9" s="829"/>
      <c r="BZ9" s="829"/>
      <c r="CA9" s="829"/>
      <c r="CB9" s="829"/>
      <c r="CC9" s="829"/>
      <c r="CD9" s="829"/>
      <c r="CE9" s="829"/>
      <c r="CF9" s="829"/>
      <c r="CG9" s="830"/>
      <c r="CH9" s="841">
        <v>5</v>
      </c>
      <c r="CI9" s="842"/>
      <c r="CJ9" s="842"/>
      <c r="CK9" s="842"/>
      <c r="CL9" s="843"/>
      <c r="CM9" s="841">
        <v>118</v>
      </c>
      <c r="CN9" s="842"/>
      <c r="CO9" s="842"/>
      <c r="CP9" s="842"/>
      <c r="CQ9" s="843"/>
      <c r="CR9" s="841">
        <v>26</v>
      </c>
      <c r="CS9" s="842"/>
      <c r="CT9" s="842"/>
      <c r="CU9" s="842"/>
      <c r="CV9" s="843"/>
      <c r="CW9" s="841" t="s">
        <v>578</v>
      </c>
      <c r="CX9" s="842"/>
      <c r="CY9" s="842"/>
      <c r="CZ9" s="842"/>
      <c r="DA9" s="843"/>
      <c r="DB9" s="841" t="s">
        <v>578</v>
      </c>
      <c r="DC9" s="842"/>
      <c r="DD9" s="842"/>
      <c r="DE9" s="842"/>
      <c r="DF9" s="843"/>
      <c r="DG9" s="841" t="s">
        <v>578</v>
      </c>
      <c r="DH9" s="842"/>
      <c r="DI9" s="842"/>
      <c r="DJ9" s="842"/>
      <c r="DK9" s="843"/>
      <c r="DL9" s="841" t="s">
        <v>578</v>
      </c>
      <c r="DM9" s="842"/>
      <c r="DN9" s="842"/>
      <c r="DO9" s="842"/>
      <c r="DP9" s="843"/>
      <c r="DQ9" s="841" t="s">
        <v>578</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575</v>
      </c>
      <c r="BT10" s="829"/>
      <c r="BU10" s="829"/>
      <c r="BV10" s="829"/>
      <c r="BW10" s="829"/>
      <c r="BX10" s="829"/>
      <c r="BY10" s="829"/>
      <c r="BZ10" s="829"/>
      <c r="CA10" s="829"/>
      <c r="CB10" s="829"/>
      <c r="CC10" s="829"/>
      <c r="CD10" s="829"/>
      <c r="CE10" s="829"/>
      <c r="CF10" s="829"/>
      <c r="CG10" s="830"/>
      <c r="CH10" s="841">
        <v>11</v>
      </c>
      <c r="CI10" s="842"/>
      <c r="CJ10" s="842"/>
      <c r="CK10" s="842"/>
      <c r="CL10" s="843"/>
      <c r="CM10" s="841">
        <v>42</v>
      </c>
      <c r="CN10" s="842"/>
      <c r="CO10" s="842"/>
      <c r="CP10" s="842"/>
      <c r="CQ10" s="843"/>
      <c r="CR10" s="841">
        <v>72</v>
      </c>
      <c r="CS10" s="842"/>
      <c r="CT10" s="842"/>
      <c r="CU10" s="842"/>
      <c r="CV10" s="843"/>
      <c r="CW10" s="841" t="s">
        <v>579</v>
      </c>
      <c r="CX10" s="842"/>
      <c r="CY10" s="842"/>
      <c r="CZ10" s="842"/>
      <c r="DA10" s="843"/>
      <c r="DB10" s="841" t="s">
        <v>579</v>
      </c>
      <c r="DC10" s="842"/>
      <c r="DD10" s="842"/>
      <c r="DE10" s="842"/>
      <c r="DF10" s="843"/>
      <c r="DG10" s="841" t="s">
        <v>579</v>
      </c>
      <c r="DH10" s="842"/>
      <c r="DI10" s="842"/>
      <c r="DJ10" s="842"/>
      <c r="DK10" s="843"/>
      <c r="DL10" s="841" t="s">
        <v>579</v>
      </c>
      <c r="DM10" s="842"/>
      <c r="DN10" s="842"/>
      <c r="DO10" s="842"/>
      <c r="DP10" s="843"/>
      <c r="DQ10" s="841" t="s">
        <v>579</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576</v>
      </c>
      <c r="BT11" s="829"/>
      <c r="BU11" s="829"/>
      <c r="BV11" s="829"/>
      <c r="BW11" s="829"/>
      <c r="BX11" s="829"/>
      <c r="BY11" s="829"/>
      <c r="BZ11" s="829"/>
      <c r="CA11" s="829"/>
      <c r="CB11" s="829"/>
      <c r="CC11" s="829"/>
      <c r="CD11" s="829"/>
      <c r="CE11" s="829"/>
      <c r="CF11" s="829"/>
      <c r="CG11" s="830"/>
      <c r="CH11" s="841">
        <v>2</v>
      </c>
      <c r="CI11" s="842"/>
      <c r="CJ11" s="842"/>
      <c r="CK11" s="842"/>
      <c r="CL11" s="843"/>
      <c r="CM11" s="841">
        <v>43</v>
      </c>
      <c r="CN11" s="842"/>
      <c r="CO11" s="842"/>
      <c r="CP11" s="842"/>
      <c r="CQ11" s="843"/>
      <c r="CR11" s="841">
        <v>7</v>
      </c>
      <c r="CS11" s="842"/>
      <c r="CT11" s="842"/>
      <c r="CU11" s="842"/>
      <c r="CV11" s="843"/>
      <c r="CW11" s="841">
        <v>23</v>
      </c>
      <c r="CX11" s="842"/>
      <c r="CY11" s="842"/>
      <c r="CZ11" s="842"/>
      <c r="DA11" s="843"/>
      <c r="DB11" s="841" t="s">
        <v>579</v>
      </c>
      <c r="DC11" s="842"/>
      <c r="DD11" s="842"/>
      <c r="DE11" s="842"/>
      <c r="DF11" s="843"/>
      <c r="DG11" s="841" t="s">
        <v>579</v>
      </c>
      <c r="DH11" s="842"/>
      <c r="DI11" s="842"/>
      <c r="DJ11" s="842"/>
      <c r="DK11" s="843"/>
      <c r="DL11" s="841" t="s">
        <v>579</v>
      </c>
      <c r="DM11" s="842"/>
      <c r="DN11" s="842"/>
      <c r="DO11" s="842"/>
      <c r="DP11" s="843"/>
      <c r="DQ11" s="841" t="s">
        <v>579</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577</v>
      </c>
      <c r="BT12" s="829"/>
      <c r="BU12" s="829"/>
      <c r="BV12" s="829"/>
      <c r="BW12" s="829"/>
      <c r="BX12" s="829"/>
      <c r="BY12" s="829"/>
      <c r="BZ12" s="829"/>
      <c r="CA12" s="829"/>
      <c r="CB12" s="829"/>
      <c r="CC12" s="829"/>
      <c r="CD12" s="829"/>
      <c r="CE12" s="829"/>
      <c r="CF12" s="829"/>
      <c r="CG12" s="830"/>
      <c r="CH12" s="841">
        <v>0</v>
      </c>
      <c r="CI12" s="842"/>
      <c r="CJ12" s="842"/>
      <c r="CK12" s="842"/>
      <c r="CL12" s="843"/>
      <c r="CM12" s="841">
        <v>26</v>
      </c>
      <c r="CN12" s="842"/>
      <c r="CO12" s="842"/>
      <c r="CP12" s="842"/>
      <c r="CQ12" s="843"/>
      <c r="CR12" s="841">
        <v>5</v>
      </c>
      <c r="CS12" s="842"/>
      <c r="CT12" s="842"/>
      <c r="CU12" s="842"/>
      <c r="CV12" s="843"/>
      <c r="CW12" s="841" t="s">
        <v>578</v>
      </c>
      <c r="CX12" s="842"/>
      <c r="CY12" s="842"/>
      <c r="CZ12" s="842"/>
      <c r="DA12" s="843"/>
      <c r="DB12" s="841" t="s">
        <v>578</v>
      </c>
      <c r="DC12" s="842"/>
      <c r="DD12" s="842"/>
      <c r="DE12" s="842"/>
      <c r="DF12" s="843"/>
      <c r="DG12" s="841" t="s">
        <v>578</v>
      </c>
      <c r="DH12" s="842"/>
      <c r="DI12" s="842"/>
      <c r="DJ12" s="842"/>
      <c r="DK12" s="843"/>
      <c r="DL12" s="841" t="s">
        <v>578</v>
      </c>
      <c r="DM12" s="842"/>
      <c r="DN12" s="842"/>
      <c r="DO12" s="842"/>
      <c r="DP12" s="843"/>
      <c r="DQ12" s="841" t="s">
        <v>578</v>
      </c>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384</v>
      </c>
      <c r="B23" s="850" t="s">
        <v>385</v>
      </c>
      <c r="C23" s="851"/>
      <c r="D23" s="851"/>
      <c r="E23" s="851"/>
      <c r="F23" s="851"/>
      <c r="G23" s="851"/>
      <c r="H23" s="851"/>
      <c r="I23" s="851"/>
      <c r="J23" s="851"/>
      <c r="K23" s="851"/>
      <c r="L23" s="851"/>
      <c r="M23" s="851"/>
      <c r="N23" s="851"/>
      <c r="O23" s="851"/>
      <c r="P23" s="852"/>
      <c r="Q23" s="853">
        <v>2992</v>
      </c>
      <c r="R23" s="854"/>
      <c r="S23" s="854"/>
      <c r="T23" s="854"/>
      <c r="U23" s="854"/>
      <c r="V23" s="854">
        <v>2926</v>
      </c>
      <c r="W23" s="854"/>
      <c r="X23" s="854"/>
      <c r="Y23" s="854"/>
      <c r="Z23" s="854"/>
      <c r="AA23" s="854">
        <v>65</v>
      </c>
      <c r="AB23" s="854"/>
      <c r="AC23" s="854"/>
      <c r="AD23" s="854"/>
      <c r="AE23" s="855"/>
      <c r="AF23" s="856">
        <v>5</v>
      </c>
      <c r="AG23" s="854"/>
      <c r="AH23" s="854"/>
      <c r="AI23" s="854"/>
      <c r="AJ23" s="857"/>
      <c r="AK23" s="858"/>
      <c r="AL23" s="859"/>
      <c r="AM23" s="859"/>
      <c r="AN23" s="859"/>
      <c r="AO23" s="859"/>
      <c r="AP23" s="854">
        <v>2846</v>
      </c>
      <c r="AQ23" s="854"/>
      <c r="AR23" s="854"/>
      <c r="AS23" s="854"/>
      <c r="AT23" s="854"/>
      <c r="AU23" s="860"/>
      <c r="AV23" s="860"/>
      <c r="AW23" s="860"/>
      <c r="AX23" s="860"/>
      <c r="AY23" s="861"/>
      <c r="AZ23" s="869" t="s">
        <v>123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2">
        <v>284</v>
      </c>
      <c r="R28" s="883"/>
      <c r="S28" s="883"/>
      <c r="T28" s="883"/>
      <c r="U28" s="883"/>
      <c r="V28" s="883">
        <v>225</v>
      </c>
      <c r="W28" s="883"/>
      <c r="X28" s="883"/>
      <c r="Y28" s="883"/>
      <c r="Z28" s="883"/>
      <c r="AA28" s="883">
        <v>58</v>
      </c>
      <c r="AB28" s="883"/>
      <c r="AC28" s="883"/>
      <c r="AD28" s="883"/>
      <c r="AE28" s="884"/>
      <c r="AF28" s="885">
        <v>58</v>
      </c>
      <c r="AG28" s="883"/>
      <c r="AH28" s="883"/>
      <c r="AI28" s="883"/>
      <c r="AJ28" s="886"/>
      <c r="AK28" s="887">
        <v>19</v>
      </c>
      <c r="AL28" s="878"/>
      <c r="AM28" s="878"/>
      <c r="AN28" s="878"/>
      <c r="AO28" s="878"/>
      <c r="AP28" s="878" t="s">
        <v>578</v>
      </c>
      <c r="AQ28" s="878"/>
      <c r="AR28" s="878"/>
      <c r="AS28" s="878"/>
      <c r="AT28" s="878"/>
      <c r="AU28" s="878" t="s">
        <v>580</v>
      </c>
      <c r="AV28" s="878"/>
      <c r="AW28" s="878"/>
      <c r="AX28" s="878"/>
      <c r="AY28" s="878"/>
      <c r="AZ28" s="879" t="s">
        <v>580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397</v>
      </c>
      <c r="C29" s="816"/>
      <c r="D29" s="816"/>
      <c r="E29" s="816"/>
      <c r="F29" s="816"/>
      <c r="G29" s="816"/>
      <c r="H29" s="816"/>
      <c r="I29" s="816"/>
      <c r="J29" s="816"/>
      <c r="K29" s="816"/>
      <c r="L29" s="816"/>
      <c r="M29" s="816"/>
      <c r="N29" s="816"/>
      <c r="O29" s="816"/>
      <c r="P29" s="817"/>
      <c r="Q29" s="818">
        <v>343</v>
      </c>
      <c r="R29" s="819"/>
      <c r="S29" s="819"/>
      <c r="T29" s="819"/>
      <c r="U29" s="819"/>
      <c r="V29" s="819">
        <v>318</v>
      </c>
      <c r="W29" s="819"/>
      <c r="X29" s="819"/>
      <c r="Y29" s="819"/>
      <c r="Z29" s="819"/>
      <c r="AA29" s="819">
        <v>25</v>
      </c>
      <c r="AB29" s="819"/>
      <c r="AC29" s="819"/>
      <c r="AD29" s="819"/>
      <c r="AE29" s="820"/>
      <c r="AF29" s="821">
        <v>25</v>
      </c>
      <c r="AG29" s="822"/>
      <c r="AH29" s="822"/>
      <c r="AI29" s="822"/>
      <c r="AJ29" s="823"/>
      <c r="AK29" s="890">
        <v>56</v>
      </c>
      <c r="AL29" s="891"/>
      <c r="AM29" s="891"/>
      <c r="AN29" s="891"/>
      <c r="AO29" s="891"/>
      <c r="AP29" s="891" t="s">
        <v>578</v>
      </c>
      <c r="AQ29" s="891"/>
      <c r="AR29" s="891"/>
      <c r="AS29" s="891"/>
      <c r="AT29" s="891"/>
      <c r="AU29" s="891" t="s">
        <v>578</v>
      </c>
      <c r="AV29" s="891"/>
      <c r="AW29" s="891"/>
      <c r="AX29" s="891"/>
      <c r="AY29" s="891"/>
      <c r="AZ29" s="892" t="s">
        <v>579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398</v>
      </c>
      <c r="C30" s="816"/>
      <c r="D30" s="816"/>
      <c r="E30" s="816"/>
      <c r="F30" s="816"/>
      <c r="G30" s="816"/>
      <c r="H30" s="816"/>
      <c r="I30" s="816"/>
      <c r="J30" s="816"/>
      <c r="K30" s="816"/>
      <c r="L30" s="816"/>
      <c r="M30" s="816"/>
      <c r="N30" s="816"/>
      <c r="O30" s="816"/>
      <c r="P30" s="817"/>
      <c r="Q30" s="818">
        <v>140</v>
      </c>
      <c r="R30" s="819"/>
      <c r="S30" s="819"/>
      <c r="T30" s="819"/>
      <c r="U30" s="819"/>
      <c r="V30" s="819">
        <v>99</v>
      </c>
      <c r="W30" s="819"/>
      <c r="X30" s="819"/>
      <c r="Y30" s="819"/>
      <c r="Z30" s="819"/>
      <c r="AA30" s="819">
        <v>41</v>
      </c>
      <c r="AB30" s="819"/>
      <c r="AC30" s="819"/>
      <c r="AD30" s="819"/>
      <c r="AE30" s="820"/>
      <c r="AF30" s="821">
        <v>41</v>
      </c>
      <c r="AG30" s="822"/>
      <c r="AH30" s="822"/>
      <c r="AI30" s="822"/>
      <c r="AJ30" s="823"/>
      <c r="AK30" s="890">
        <v>12</v>
      </c>
      <c r="AL30" s="891"/>
      <c r="AM30" s="891"/>
      <c r="AN30" s="891"/>
      <c r="AO30" s="891"/>
      <c r="AP30" s="891">
        <v>10</v>
      </c>
      <c r="AQ30" s="891"/>
      <c r="AR30" s="891"/>
      <c r="AS30" s="891"/>
      <c r="AT30" s="891"/>
      <c r="AU30" s="891">
        <v>7</v>
      </c>
      <c r="AV30" s="891"/>
      <c r="AW30" s="891"/>
      <c r="AX30" s="891"/>
      <c r="AY30" s="891"/>
      <c r="AZ30" s="892" t="s">
        <v>578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399</v>
      </c>
      <c r="C31" s="816"/>
      <c r="D31" s="816"/>
      <c r="E31" s="816"/>
      <c r="F31" s="816"/>
      <c r="G31" s="816"/>
      <c r="H31" s="816"/>
      <c r="I31" s="816"/>
      <c r="J31" s="816"/>
      <c r="K31" s="816"/>
      <c r="L31" s="816"/>
      <c r="M31" s="816"/>
      <c r="N31" s="816"/>
      <c r="O31" s="816"/>
      <c r="P31" s="817"/>
      <c r="Q31" s="818">
        <v>16</v>
      </c>
      <c r="R31" s="819"/>
      <c r="S31" s="819"/>
      <c r="T31" s="819"/>
      <c r="U31" s="819"/>
      <c r="V31" s="819">
        <v>16</v>
      </c>
      <c r="W31" s="819"/>
      <c r="X31" s="819"/>
      <c r="Y31" s="819"/>
      <c r="Z31" s="819"/>
      <c r="AA31" s="819" t="s">
        <v>578</v>
      </c>
      <c r="AB31" s="819"/>
      <c r="AC31" s="819"/>
      <c r="AD31" s="819"/>
      <c r="AE31" s="820"/>
      <c r="AF31" s="821" t="s">
        <v>123</v>
      </c>
      <c r="AG31" s="822"/>
      <c r="AH31" s="822"/>
      <c r="AI31" s="822"/>
      <c r="AJ31" s="823"/>
      <c r="AK31" s="890">
        <v>9</v>
      </c>
      <c r="AL31" s="891"/>
      <c r="AM31" s="891"/>
      <c r="AN31" s="891"/>
      <c r="AO31" s="891"/>
      <c r="AP31" s="891" t="s">
        <v>578</v>
      </c>
      <c r="AQ31" s="891"/>
      <c r="AR31" s="891"/>
      <c r="AS31" s="891"/>
      <c r="AT31" s="891"/>
      <c r="AU31" s="891" t="s">
        <v>579</v>
      </c>
      <c r="AV31" s="891"/>
      <c r="AW31" s="891"/>
      <c r="AX31" s="891"/>
      <c r="AY31" s="891"/>
      <c r="AZ31" s="892" t="s">
        <v>578</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400</v>
      </c>
      <c r="C32" s="816"/>
      <c r="D32" s="816"/>
      <c r="E32" s="816"/>
      <c r="F32" s="816"/>
      <c r="G32" s="816"/>
      <c r="H32" s="816"/>
      <c r="I32" s="816"/>
      <c r="J32" s="816"/>
      <c r="K32" s="816"/>
      <c r="L32" s="816"/>
      <c r="M32" s="816"/>
      <c r="N32" s="816"/>
      <c r="O32" s="816"/>
      <c r="P32" s="817"/>
      <c r="Q32" s="818">
        <v>44</v>
      </c>
      <c r="R32" s="819"/>
      <c r="S32" s="819"/>
      <c r="T32" s="819"/>
      <c r="U32" s="819"/>
      <c r="V32" s="819">
        <v>43</v>
      </c>
      <c r="W32" s="819"/>
      <c r="X32" s="819"/>
      <c r="Y32" s="819"/>
      <c r="Z32" s="819"/>
      <c r="AA32" s="819">
        <v>1</v>
      </c>
      <c r="AB32" s="819"/>
      <c r="AC32" s="819"/>
      <c r="AD32" s="819"/>
      <c r="AE32" s="820"/>
      <c r="AF32" s="821">
        <v>1</v>
      </c>
      <c r="AG32" s="822"/>
      <c r="AH32" s="822"/>
      <c r="AI32" s="822"/>
      <c r="AJ32" s="823"/>
      <c r="AK32" s="890">
        <v>17</v>
      </c>
      <c r="AL32" s="891"/>
      <c r="AM32" s="891"/>
      <c r="AN32" s="891"/>
      <c r="AO32" s="891"/>
      <c r="AP32" s="891" t="s">
        <v>578</v>
      </c>
      <c r="AQ32" s="891"/>
      <c r="AR32" s="891"/>
      <c r="AS32" s="891"/>
      <c r="AT32" s="891"/>
      <c r="AU32" s="891" t="s">
        <v>580</v>
      </c>
      <c r="AV32" s="891"/>
      <c r="AW32" s="891"/>
      <c r="AX32" s="891"/>
      <c r="AY32" s="891"/>
      <c r="AZ32" s="892" t="s">
        <v>581</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401</v>
      </c>
      <c r="C33" s="816"/>
      <c r="D33" s="816"/>
      <c r="E33" s="816"/>
      <c r="F33" s="816"/>
      <c r="G33" s="816"/>
      <c r="H33" s="816"/>
      <c r="I33" s="816"/>
      <c r="J33" s="816"/>
      <c r="K33" s="816"/>
      <c r="L33" s="816"/>
      <c r="M33" s="816"/>
      <c r="N33" s="816"/>
      <c r="O33" s="816"/>
      <c r="P33" s="817"/>
      <c r="Q33" s="818">
        <v>93</v>
      </c>
      <c r="R33" s="819"/>
      <c r="S33" s="819"/>
      <c r="T33" s="819"/>
      <c r="U33" s="819"/>
      <c r="V33" s="819">
        <v>66</v>
      </c>
      <c r="W33" s="819"/>
      <c r="X33" s="819"/>
      <c r="Y33" s="819"/>
      <c r="Z33" s="819"/>
      <c r="AA33" s="819">
        <v>27</v>
      </c>
      <c r="AB33" s="819"/>
      <c r="AC33" s="819"/>
      <c r="AD33" s="819"/>
      <c r="AE33" s="820"/>
      <c r="AF33" s="821">
        <v>27</v>
      </c>
      <c r="AG33" s="822"/>
      <c r="AH33" s="822"/>
      <c r="AI33" s="822"/>
      <c r="AJ33" s="823"/>
      <c r="AK33" s="890">
        <v>11</v>
      </c>
      <c r="AL33" s="891"/>
      <c r="AM33" s="891"/>
      <c r="AN33" s="891"/>
      <c r="AO33" s="891"/>
      <c r="AP33" s="891">
        <v>194</v>
      </c>
      <c r="AQ33" s="891"/>
      <c r="AR33" s="891"/>
      <c r="AS33" s="891"/>
      <c r="AT33" s="891"/>
      <c r="AU33" s="891">
        <v>109</v>
      </c>
      <c r="AV33" s="891"/>
      <c r="AW33" s="891"/>
      <c r="AX33" s="891"/>
      <c r="AY33" s="891"/>
      <c r="AZ33" s="892" t="s">
        <v>578</v>
      </c>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384</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152</v>
      </c>
      <c r="AG63" s="902"/>
      <c r="AH63" s="902"/>
      <c r="AI63" s="902"/>
      <c r="AJ63" s="903"/>
      <c r="AK63" s="904"/>
      <c r="AL63" s="899"/>
      <c r="AM63" s="899"/>
      <c r="AN63" s="899"/>
      <c r="AO63" s="899"/>
      <c r="AP63" s="902">
        <v>204</v>
      </c>
      <c r="AQ63" s="902"/>
      <c r="AR63" s="902"/>
      <c r="AS63" s="902"/>
      <c r="AT63" s="902"/>
      <c r="AU63" s="902">
        <v>115</v>
      </c>
      <c r="AV63" s="902"/>
      <c r="AW63" s="902"/>
      <c r="AX63" s="902"/>
      <c r="AY63" s="902"/>
      <c r="AZ63" s="906"/>
      <c r="BA63" s="906"/>
      <c r="BB63" s="906"/>
      <c r="BC63" s="906"/>
      <c r="BD63" s="906"/>
      <c r="BE63" s="907"/>
      <c r="BF63" s="907"/>
      <c r="BG63" s="907"/>
      <c r="BH63" s="907"/>
      <c r="BI63" s="908"/>
      <c r="BJ63" s="909" t="s">
        <v>405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409</v>
      </c>
      <c r="W66" s="778"/>
      <c r="X66" s="778"/>
      <c r="Y66" s="778"/>
      <c r="Z66" s="779"/>
      <c r="AA66" s="777" t="s">
        <v>410</v>
      </c>
      <c r="AB66" s="778"/>
      <c r="AC66" s="778"/>
      <c r="AD66" s="778"/>
      <c r="AE66" s="779"/>
      <c r="AF66" s="912" t="s">
        <v>411</v>
      </c>
      <c r="AG66" s="873"/>
      <c r="AH66" s="873"/>
      <c r="AI66" s="873"/>
      <c r="AJ66" s="913"/>
      <c r="AK66" s="777" t="s">
        <v>412</v>
      </c>
      <c r="AL66" s="801"/>
      <c r="AM66" s="801"/>
      <c r="AN66" s="801"/>
      <c r="AO66" s="802"/>
      <c r="AP66" s="777" t="s">
        <v>393</v>
      </c>
      <c r="AQ66" s="778"/>
      <c r="AR66" s="778"/>
      <c r="AS66" s="778"/>
      <c r="AT66" s="779"/>
      <c r="AU66" s="777" t="s">
        <v>413</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566</v>
      </c>
      <c r="C68" s="930"/>
      <c r="D68" s="930"/>
      <c r="E68" s="930"/>
      <c r="F68" s="930"/>
      <c r="G68" s="930"/>
      <c r="H68" s="930"/>
      <c r="I68" s="930"/>
      <c r="J68" s="930"/>
      <c r="K68" s="930"/>
      <c r="L68" s="930"/>
      <c r="M68" s="930"/>
      <c r="N68" s="930"/>
      <c r="O68" s="930"/>
      <c r="P68" s="931"/>
      <c r="Q68" s="932">
        <v>418</v>
      </c>
      <c r="R68" s="926"/>
      <c r="S68" s="926"/>
      <c r="T68" s="926"/>
      <c r="U68" s="926"/>
      <c r="V68" s="926">
        <v>388</v>
      </c>
      <c r="W68" s="926"/>
      <c r="X68" s="926"/>
      <c r="Y68" s="926"/>
      <c r="Z68" s="926"/>
      <c r="AA68" s="926">
        <v>30</v>
      </c>
      <c r="AB68" s="926"/>
      <c r="AC68" s="926"/>
      <c r="AD68" s="926"/>
      <c r="AE68" s="926"/>
      <c r="AF68" s="926">
        <v>30</v>
      </c>
      <c r="AG68" s="926"/>
      <c r="AH68" s="926"/>
      <c r="AI68" s="926"/>
      <c r="AJ68" s="926"/>
      <c r="AK68" s="926" t="s">
        <v>582</v>
      </c>
      <c r="AL68" s="926"/>
      <c r="AM68" s="926"/>
      <c r="AN68" s="926"/>
      <c r="AO68" s="926"/>
      <c r="AP68" s="926">
        <v>59</v>
      </c>
      <c r="AQ68" s="926"/>
      <c r="AR68" s="926"/>
      <c r="AS68" s="926"/>
      <c r="AT68" s="926"/>
      <c r="AU68" s="926">
        <v>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567</v>
      </c>
      <c r="C69" s="934"/>
      <c r="D69" s="934"/>
      <c r="E69" s="934"/>
      <c r="F69" s="934"/>
      <c r="G69" s="934"/>
      <c r="H69" s="934"/>
      <c r="I69" s="934"/>
      <c r="J69" s="934"/>
      <c r="K69" s="934"/>
      <c r="L69" s="934"/>
      <c r="M69" s="934"/>
      <c r="N69" s="934"/>
      <c r="O69" s="934"/>
      <c r="P69" s="935"/>
      <c r="Q69" s="936">
        <v>844</v>
      </c>
      <c r="R69" s="891"/>
      <c r="S69" s="891"/>
      <c r="T69" s="891"/>
      <c r="U69" s="891"/>
      <c r="V69" s="891">
        <v>839</v>
      </c>
      <c r="W69" s="891"/>
      <c r="X69" s="891"/>
      <c r="Y69" s="891"/>
      <c r="Z69" s="891"/>
      <c r="AA69" s="891">
        <v>5</v>
      </c>
      <c r="AB69" s="891"/>
      <c r="AC69" s="891"/>
      <c r="AD69" s="891"/>
      <c r="AE69" s="891"/>
      <c r="AF69" s="891">
        <v>5</v>
      </c>
      <c r="AG69" s="891"/>
      <c r="AH69" s="891"/>
      <c r="AI69" s="891"/>
      <c r="AJ69" s="891"/>
      <c r="AK69" s="891">
        <v>7</v>
      </c>
      <c r="AL69" s="891"/>
      <c r="AM69" s="891"/>
      <c r="AN69" s="891"/>
      <c r="AO69" s="891"/>
      <c r="AP69" s="891" t="s">
        <v>578</v>
      </c>
      <c r="AQ69" s="891"/>
      <c r="AR69" s="891"/>
      <c r="AS69" s="891"/>
      <c r="AT69" s="891"/>
      <c r="AU69" s="891" t="s">
        <v>578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568</v>
      </c>
      <c r="C70" s="934"/>
      <c r="D70" s="934"/>
      <c r="E70" s="934"/>
      <c r="F70" s="934"/>
      <c r="G70" s="934"/>
      <c r="H70" s="934"/>
      <c r="I70" s="934"/>
      <c r="J70" s="934"/>
      <c r="K70" s="934"/>
      <c r="L70" s="934"/>
      <c r="M70" s="934"/>
      <c r="N70" s="934"/>
      <c r="O70" s="934"/>
      <c r="P70" s="935"/>
      <c r="Q70" s="936">
        <v>130938</v>
      </c>
      <c r="R70" s="891"/>
      <c r="S70" s="891"/>
      <c r="T70" s="891"/>
      <c r="U70" s="891"/>
      <c r="V70" s="891">
        <v>123520</v>
      </c>
      <c r="W70" s="891"/>
      <c r="X70" s="891"/>
      <c r="Y70" s="891"/>
      <c r="Z70" s="891"/>
      <c r="AA70" s="891">
        <v>7418</v>
      </c>
      <c r="AB70" s="891"/>
      <c r="AC70" s="891"/>
      <c r="AD70" s="891"/>
      <c r="AE70" s="891"/>
      <c r="AF70" s="891">
        <v>7418</v>
      </c>
      <c r="AG70" s="891"/>
      <c r="AH70" s="891"/>
      <c r="AI70" s="891"/>
      <c r="AJ70" s="891"/>
      <c r="AK70" s="891" t="s">
        <v>578</v>
      </c>
      <c r="AL70" s="891"/>
      <c r="AM70" s="891"/>
      <c r="AN70" s="891"/>
      <c r="AO70" s="891"/>
      <c r="AP70" s="891" t="s">
        <v>578</v>
      </c>
      <c r="AQ70" s="891"/>
      <c r="AR70" s="891"/>
      <c r="AS70" s="891"/>
      <c r="AT70" s="891"/>
      <c r="AU70" s="891" t="s">
        <v>578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569</v>
      </c>
      <c r="C71" s="934"/>
      <c r="D71" s="934"/>
      <c r="E71" s="934"/>
      <c r="F71" s="934"/>
      <c r="G71" s="934"/>
      <c r="H71" s="934"/>
      <c r="I71" s="934"/>
      <c r="J71" s="934"/>
      <c r="K71" s="934"/>
      <c r="L71" s="934"/>
      <c r="M71" s="934"/>
      <c r="N71" s="934"/>
      <c r="O71" s="934"/>
      <c r="P71" s="935"/>
      <c r="Q71" s="936">
        <v>5824</v>
      </c>
      <c r="R71" s="891"/>
      <c r="S71" s="891"/>
      <c r="T71" s="891"/>
      <c r="U71" s="891"/>
      <c r="V71" s="891">
        <v>5816</v>
      </c>
      <c r="W71" s="891"/>
      <c r="X71" s="891"/>
      <c r="Y71" s="891"/>
      <c r="Z71" s="891"/>
      <c r="AA71" s="891">
        <v>8</v>
      </c>
      <c r="AB71" s="891"/>
      <c r="AC71" s="891"/>
      <c r="AD71" s="891"/>
      <c r="AE71" s="891"/>
      <c r="AF71" s="891">
        <v>8</v>
      </c>
      <c r="AG71" s="891"/>
      <c r="AH71" s="891"/>
      <c r="AI71" s="891"/>
      <c r="AJ71" s="891"/>
      <c r="AK71" s="891">
        <v>82</v>
      </c>
      <c r="AL71" s="891"/>
      <c r="AM71" s="891"/>
      <c r="AN71" s="891"/>
      <c r="AO71" s="891"/>
      <c r="AP71" s="891" t="s">
        <v>578</v>
      </c>
      <c r="AQ71" s="891"/>
      <c r="AR71" s="891"/>
      <c r="AS71" s="891"/>
      <c r="AT71" s="891"/>
      <c r="AU71" s="891" t="s">
        <v>578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570</v>
      </c>
      <c r="C72" s="934"/>
      <c r="D72" s="934"/>
      <c r="E72" s="934"/>
      <c r="F72" s="934"/>
      <c r="G72" s="934"/>
      <c r="H72" s="934"/>
      <c r="I72" s="934"/>
      <c r="J72" s="934"/>
      <c r="K72" s="934"/>
      <c r="L72" s="934"/>
      <c r="M72" s="934"/>
      <c r="N72" s="934"/>
      <c r="O72" s="934"/>
      <c r="P72" s="935"/>
      <c r="Q72" s="936">
        <v>127</v>
      </c>
      <c r="R72" s="891"/>
      <c r="S72" s="891"/>
      <c r="T72" s="891"/>
      <c r="U72" s="891"/>
      <c r="V72" s="891">
        <v>61</v>
      </c>
      <c r="W72" s="891"/>
      <c r="X72" s="891"/>
      <c r="Y72" s="891"/>
      <c r="Z72" s="891"/>
      <c r="AA72" s="891">
        <v>66</v>
      </c>
      <c r="AB72" s="891"/>
      <c r="AC72" s="891"/>
      <c r="AD72" s="891"/>
      <c r="AE72" s="891"/>
      <c r="AF72" s="891">
        <v>66</v>
      </c>
      <c r="AG72" s="891"/>
      <c r="AH72" s="891"/>
      <c r="AI72" s="891"/>
      <c r="AJ72" s="891"/>
      <c r="AK72" s="891" t="s">
        <v>578</v>
      </c>
      <c r="AL72" s="891"/>
      <c r="AM72" s="891"/>
      <c r="AN72" s="891"/>
      <c r="AO72" s="891"/>
      <c r="AP72" s="891" t="s">
        <v>582</v>
      </c>
      <c r="AQ72" s="891"/>
      <c r="AR72" s="891"/>
      <c r="AS72" s="891"/>
      <c r="AT72" s="891"/>
      <c r="AU72" s="891" t="s">
        <v>579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571</v>
      </c>
      <c r="C73" s="934"/>
      <c r="D73" s="934"/>
      <c r="E73" s="934"/>
      <c r="F73" s="934"/>
      <c r="G73" s="934"/>
      <c r="H73" s="934"/>
      <c r="I73" s="934"/>
      <c r="J73" s="934"/>
      <c r="K73" s="934"/>
      <c r="L73" s="934"/>
      <c r="M73" s="934"/>
      <c r="N73" s="934"/>
      <c r="O73" s="934"/>
      <c r="P73" s="935"/>
      <c r="Q73" s="936">
        <v>2</v>
      </c>
      <c r="R73" s="891"/>
      <c r="S73" s="891"/>
      <c r="T73" s="891"/>
      <c r="U73" s="891"/>
      <c r="V73" s="891">
        <v>1</v>
      </c>
      <c r="W73" s="891"/>
      <c r="X73" s="891"/>
      <c r="Y73" s="891"/>
      <c r="Z73" s="891"/>
      <c r="AA73" s="891">
        <v>1</v>
      </c>
      <c r="AB73" s="891"/>
      <c r="AC73" s="891"/>
      <c r="AD73" s="891"/>
      <c r="AE73" s="891"/>
      <c r="AF73" s="891">
        <v>1</v>
      </c>
      <c r="AG73" s="891"/>
      <c r="AH73" s="891"/>
      <c r="AI73" s="891"/>
      <c r="AJ73" s="891"/>
      <c r="AK73" s="891" t="s">
        <v>578</v>
      </c>
      <c r="AL73" s="891"/>
      <c r="AM73" s="891"/>
      <c r="AN73" s="891"/>
      <c r="AO73" s="891"/>
      <c r="AP73" s="891" t="s">
        <v>583</v>
      </c>
      <c r="AQ73" s="891"/>
      <c r="AR73" s="891"/>
      <c r="AS73" s="891"/>
      <c r="AT73" s="891"/>
      <c r="AU73" s="891" t="s">
        <v>578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384</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7528</v>
      </c>
      <c r="AG88" s="902"/>
      <c r="AH88" s="902"/>
      <c r="AI88" s="902"/>
      <c r="AJ88" s="902"/>
      <c r="AK88" s="899"/>
      <c r="AL88" s="899"/>
      <c r="AM88" s="899"/>
      <c r="AN88" s="899"/>
      <c r="AO88" s="899"/>
      <c r="AP88" s="902">
        <v>59</v>
      </c>
      <c r="AQ88" s="902"/>
      <c r="AR88" s="902"/>
      <c r="AS88" s="902"/>
      <c r="AT88" s="902"/>
      <c r="AU88" s="902">
        <v>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494</v>
      </c>
      <c r="CS102" s="910"/>
      <c r="CT102" s="910"/>
      <c r="CU102" s="910"/>
      <c r="CV102" s="953"/>
      <c r="CW102" s="952">
        <v>23</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302</v>
      </c>
      <c r="AG109" s="955"/>
      <c r="AH109" s="955"/>
      <c r="AI109" s="955"/>
      <c r="AJ109" s="956"/>
      <c r="AK109" s="954" t="s">
        <v>301</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302</v>
      </c>
      <c r="BW109" s="955"/>
      <c r="BX109" s="955"/>
      <c r="BY109" s="955"/>
      <c r="BZ109" s="956"/>
      <c r="CA109" s="954" t="s">
        <v>301</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302</v>
      </c>
      <c r="DM109" s="955"/>
      <c r="DN109" s="955"/>
      <c r="DO109" s="955"/>
      <c r="DP109" s="956"/>
      <c r="DQ109" s="954" t="s">
        <v>301</v>
      </c>
      <c r="DR109" s="955"/>
      <c r="DS109" s="955"/>
      <c r="DT109" s="955"/>
      <c r="DU109" s="956"/>
      <c r="DV109" s="954" t="s">
        <v>424</v>
      </c>
      <c r="DW109" s="955"/>
      <c r="DX109" s="955"/>
      <c r="DY109" s="955"/>
      <c r="DZ109" s="957"/>
    </row>
    <row r="110" spans="1:131" s="226" customFormat="1" ht="26.25" customHeight="1">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364745</v>
      </c>
      <c r="AB110" s="962"/>
      <c r="AC110" s="962"/>
      <c r="AD110" s="962"/>
      <c r="AE110" s="963"/>
      <c r="AF110" s="964">
        <v>365339</v>
      </c>
      <c r="AG110" s="962"/>
      <c r="AH110" s="962"/>
      <c r="AI110" s="962"/>
      <c r="AJ110" s="963"/>
      <c r="AK110" s="964">
        <v>326841</v>
      </c>
      <c r="AL110" s="962"/>
      <c r="AM110" s="962"/>
      <c r="AN110" s="962"/>
      <c r="AO110" s="963"/>
      <c r="AP110" s="965">
        <v>25.5</v>
      </c>
      <c r="AQ110" s="966"/>
      <c r="AR110" s="966"/>
      <c r="AS110" s="966"/>
      <c r="AT110" s="967"/>
      <c r="AU110" s="968" t="s">
        <v>65</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2808676</v>
      </c>
      <c r="BR110" s="997"/>
      <c r="BS110" s="997"/>
      <c r="BT110" s="997"/>
      <c r="BU110" s="997"/>
      <c r="BV110" s="997">
        <v>2742720</v>
      </c>
      <c r="BW110" s="997"/>
      <c r="BX110" s="997"/>
      <c r="BY110" s="997"/>
      <c r="BZ110" s="997"/>
      <c r="CA110" s="997">
        <v>2846374</v>
      </c>
      <c r="CB110" s="997"/>
      <c r="CC110" s="997"/>
      <c r="CD110" s="997"/>
      <c r="CE110" s="997"/>
      <c r="CF110" s="1011">
        <v>222</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430</v>
      </c>
      <c r="DH110" s="997"/>
      <c r="DI110" s="997"/>
      <c r="DJ110" s="997"/>
      <c r="DK110" s="997"/>
      <c r="DL110" s="997" t="s">
        <v>431</v>
      </c>
      <c r="DM110" s="997"/>
      <c r="DN110" s="997"/>
      <c r="DO110" s="997"/>
      <c r="DP110" s="997"/>
      <c r="DQ110" s="997" t="s">
        <v>432</v>
      </c>
      <c r="DR110" s="997"/>
      <c r="DS110" s="997"/>
      <c r="DT110" s="997"/>
      <c r="DU110" s="997"/>
      <c r="DV110" s="998" t="s">
        <v>431</v>
      </c>
      <c r="DW110" s="998"/>
      <c r="DX110" s="998"/>
      <c r="DY110" s="998"/>
      <c r="DZ110" s="999"/>
    </row>
    <row r="111" spans="1:131" s="226" customFormat="1" ht="26.25" customHeight="1">
      <c r="A111" s="1000" t="s">
        <v>433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432</v>
      </c>
      <c r="AB111" s="1004"/>
      <c r="AC111" s="1004"/>
      <c r="AD111" s="1004"/>
      <c r="AE111" s="1005"/>
      <c r="AF111" s="1006" t="s">
        <v>432</v>
      </c>
      <c r="AG111" s="1004"/>
      <c r="AH111" s="1004"/>
      <c r="AI111" s="1004"/>
      <c r="AJ111" s="1005"/>
      <c r="AK111" s="1006" t="s">
        <v>434</v>
      </c>
      <c r="AL111" s="1004"/>
      <c r="AM111" s="1004"/>
      <c r="AN111" s="1004"/>
      <c r="AO111" s="1005"/>
      <c r="AP111" s="1007" t="s">
        <v>434</v>
      </c>
      <c r="AQ111" s="1008"/>
      <c r="AR111" s="1008"/>
      <c r="AS111" s="1008"/>
      <c r="AT111" s="1009"/>
      <c r="AU111" s="970"/>
      <c r="AV111" s="971"/>
      <c r="AW111" s="971"/>
      <c r="AX111" s="971"/>
      <c r="AY111" s="971"/>
      <c r="AZ111" s="1019" t="s">
        <v>435</v>
      </c>
      <c r="BA111" s="1020"/>
      <c r="BB111" s="1020"/>
      <c r="BC111" s="1020"/>
      <c r="BD111" s="1020"/>
      <c r="BE111" s="1020"/>
      <c r="BF111" s="1020"/>
      <c r="BG111" s="1020"/>
      <c r="BH111" s="1020"/>
      <c r="BI111" s="1020"/>
      <c r="BJ111" s="1020"/>
      <c r="BK111" s="1020"/>
      <c r="BL111" s="1020"/>
      <c r="BM111" s="1020"/>
      <c r="BN111" s="1020"/>
      <c r="BO111" s="1020"/>
      <c r="BP111" s="1021"/>
      <c r="BQ111" s="989" t="s">
        <v>434</v>
      </c>
      <c r="BR111" s="990"/>
      <c r="BS111" s="990"/>
      <c r="BT111" s="990"/>
      <c r="BU111" s="990"/>
      <c r="BV111" s="990" t="s">
        <v>123</v>
      </c>
      <c r="BW111" s="990"/>
      <c r="BX111" s="990"/>
      <c r="BY111" s="990"/>
      <c r="BZ111" s="990"/>
      <c r="CA111" s="990" t="s">
        <v>430</v>
      </c>
      <c r="CB111" s="990"/>
      <c r="CC111" s="990"/>
      <c r="CD111" s="990"/>
      <c r="CE111" s="990"/>
      <c r="CF111" s="984" t="s">
        <v>434</v>
      </c>
      <c r="CG111" s="985"/>
      <c r="CH111" s="985"/>
      <c r="CI111" s="985"/>
      <c r="CJ111" s="985"/>
      <c r="CK111" s="1015"/>
      <c r="CL111" s="1016"/>
      <c r="CM111" s="986" t="s">
        <v>436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123</v>
      </c>
      <c r="DH111" s="990"/>
      <c r="DI111" s="990"/>
      <c r="DJ111" s="990"/>
      <c r="DK111" s="990"/>
      <c r="DL111" s="990" t="s">
        <v>434</v>
      </c>
      <c r="DM111" s="990"/>
      <c r="DN111" s="990"/>
      <c r="DO111" s="990"/>
      <c r="DP111" s="990"/>
      <c r="DQ111" s="990" t="s">
        <v>432</v>
      </c>
      <c r="DR111" s="990"/>
      <c r="DS111" s="990"/>
      <c r="DT111" s="990"/>
      <c r="DU111" s="990"/>
      <c r="DV111" s="991" t="s">
        <v>432</v>
      </c>
      <c r="DW111" s="991"/>
      <c r="DX111" s="991"/>
      <c r="DY111" s="991"/>
      <c r="DZ111" s="992"/>
    </row>
    <row r="112" spans="1:131" s="226" customFormat="1" ht="26.25" customHeight="1">
      <c r="A112" s="1022" t="s">
        <v>437</v>
      </c>
      <c r="B112" s="1023"/>
      <c r="C112" s="1020" t="s">
        <v>438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434</v>
      </c>
      <c r="AB112" s="1029"/>
      <c r="AC112" s="1029"/>
      <c r="AD112" s="1029"/>
      <c r="AE112" s="1030"/>
      <c r="AF112" s="1031" t="s">
        <v>431</v>
      </c>
      <c r="AG112" s="1029"/>
      <c r="AH112" s="1029"/>
      <c r="AI112" s="1029"/>
      <c r="AJ112" s="1030"/>
      <c r="AK112" s="1031" t="s">
        <v>430</v>
      </c>
      <c r="AL112" s="1029"/>
      <c r="AM112" s="1029"/>
      <c r="AN112" s="1029"/>
      <c r="AO112" s="1030"/>
      <c r="AP112" s="1032" t="s">
        <v>434</v>
      </c>
      <c r="AQ112" s="1033"/>
      <c r="AR112" s="1033"/>
      <c r="AS112" s="1033"/>
      <c r="AT112" s="1034"/>
      <c r="AU112" s="970"/>
      <c r="AV112" s="971"/>
      <c r="AW112" s="971"/>
      <c r="AX112" s="971"/>
      <c r="AY112" s="971"/>
      <c r="AZ112" s="1019" t="s">
        <v>439</v>
      </c>
      <c r="BA112" s="1020"/>
      <c r="BB112" s="1020"/>
      <c r="BC112" s="1020"/>
      <c r="BD112" s="1020"/>
      <c r="BE112" s="1020"/>
      <c r="BF112" s="1020"/>
      <c r="BG112" s="1020"/>
      <c r="BH112" s="1020"/>
      <c r="BI112" s="1020"/>
      <c r="BJ112" s="1020"/>
      <c r="BK112" s="1020"/>
      <c r="BL112" s="1020"/>
      <c r="BM112" s="1020"/>
      <c r="BN112" s="1020"/>
      <c r="BO112" s="1020"/>
      <c r="BP112" s="1021"/>
      <c r="BQ112" s="989">
        <v>137025</v>
      </c>
      <c r="BR112" s="990"/>
      <c r="BS112" s="990"/>
      <c r="BT112" s="990"/>
      <c r="BU112" s="990"/>
      <c r="BV112" s="990">
        <v>129590</v>
      </c>
      <c r="BW112" s="990"/>
      <c r="BX112" s="990"/>
      <c r="BY112" s="990"/>
      <c r="BZ112" s="990"/>
      <c r="CA112" s="990">
        <v>115316</v>
      </c>
      <c r="CB112" s="990"/>
      <c r="CC112" s="990"/>
      <c r="CD112" s="990"/>
      <c r="CE112" s="990"/>
      <c r="CF112" s="984">
        <v>9</v>
      </c>
      <c r="CG112" s="985"/>
      <c r="CH112" s="985"/>
      <c r="CI112" s="985"/>
      <c r="CJ112" s="985"/>
      <c r="CK112" s="1015"/>
      <c r="CL112" s="1016"/>
      <c r="CM112" s="986" t="s">
        <v>440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431</v>
      </c>
      <c r="DH112" s="990"/>
      <c r="DI112" s="990"/>
      <c r="DJ112" s="990"/>
      <c r="DK112" s="990"/>
      <c r="DL112" s="990" t="s">
        <v>434</v>
      </c>
      <c r="DM112" s="990"/>
      <c r="DN112" s="990"/>
      <c r="DO112" s="990"/>
      <c r="DP112" s="990"/>
      <c r="DQ112" s="990" t="s">
        <v>432</v>
      </c>
      <c r="DR112" s="990"/>
      <c r="DS112" s="990"/>
      <c r="DT112" s="990"/>
      <c r="DU112" s="990"/>
      <c r="DV112" s="991" t="s">
        <v>434</v>
      </c>
      <c r="DW112" s="991"/>
      <c r="DX112" s="991"/>
      <c r="DY112" s="991"/>
      <c r="DZ112" s="992"/>
    </row>
    <row r="113" spans="1:130" s="226" customFormat="1" ht="26.25" customHeight="1">
      <c r="A113" s="1024"/>
      <c r="B113" s="1025"/>
      <c r="C113" s="1020" t="s">
        <v>441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17720</v>
      </c>
      <c r="AB113" s="1004"/>
      <c r="AC113" s="1004"/>
      <c r="AD113" s="1004"/>
      <c r="AE113" s="1005"/>
      <c r="AF113" s="1006">
        <v>16156</v>
      </c>
      <c r="AG113" s="1004"/>
      <c r="AH113" s="1004"/>
      <c r="AI113" s="1004"/>
      <c r="AJ113" s="1005"/>
      <c r="AK113" s="1006">
        <v>11011</v>
      </c>
      <c r="AL113" s="1004"/>
      <c r="AM113" s="1004"/>
      <c r="AN113" s="1004"/>
      <c r="AO113" s="1005"/>
      <c r="AP113" s="1007">
        <v>0.9</v>
      </c>
      <c r="AQ113" s="1008"/>
      <c r="AR113" s="1008"/>
      <c r="AS113" s="1008"/>
      <c r="AT113" s="1009"/>
      <c r="AU113" s="970"/>
      <c r="AV113" s="971"/>
      <c r="AW113" s="971"/>
      <c r="AX113" s="971"/>
      <c r="AY113" s="971"/>
      <c r="AZ113" s="1019" t="s">
        <v>442</v>
      </c>
      <c r="BA113" s="1020"/>
      <c r="BB113" s="1020"/>
      <c r="BC113" s="1020"/>
      <c r="BD113" s="1020"/>
      <c r="BE113" s="1020"/>
      <c r="BF113" s="1020"/>
      <c r="BG113" s="1020"/>
      <c r="BH113" s="1020"/>
      <c r="BI113" s="1020"/>
      <c r="BJ113" s="1020"/>
      <c r="BK113" s="1020"/>
      <c r="BL113" s="1020"/>
      <c r="BM113" s="1020"/>
      <c r="BN113" s="1020"/>
      <c r="BO113" s="1020"/>
      <c r="BP113" s="1021"/>
      <c r="BQ113" s="989">
        <v>7764</v>
      </c>
      <c r="BR113" s="990"/>
      <c r="BS113" s="990"/>
      <c r="BT113" s="990"/>
      <c r="BU113" s="990"/>
      <c r="BV113" s="990">
        <v>6655</v>
      </c>
      <c r="BW113" s="990"/>
      <c r="BX113" s="990"/>
      <c r="BY113" s="990"/>
      <c r="BZ113" s="990"/>
      <c r="CA113" s="990">
        <v>5546</v>
      </c>
      <c r="CB113" s="990"/>
      <c r="CC113" s="990"/>
      <c r="CD113" s="990"/>
      <c r="CE113" s="990"/>
      <c r="CF113" s="984">
        <v>0.4</v>
      </c>
      <c r="CG113" s="985"/>
      <c r="CH113" s="985"/>
      <c r="CI113" s="985"/>
      <c r="CJ113" s="985"/>
      <c r="CK113" s="1015"/>
      <c r="CL113" s="1016"/>
      <c r="CM113" s="986" t="s">
        <v>443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123</v>
      </c>
      <c r="DH113" s="1029"/>
      <c r="DI113" s="1029"/>
      <c r="DJ113" s="1029"/>
      <c r="DK113" s="1030"/>
      <c r="DL113" s="1031" t="s">
        <v>434</v>
      </c>
      <c r="DM113" s="1029"/>
      <c r="DN113" s="1029"/>
      <c r="DO113" s="1029"/>
      <c r="DP113" s="1030"/>
      <c r="DQ113" s="1031" t="s">
        <v>444</v>
      </c>
      <c r="DR113" s="1029"/>
      <c r="DS113" s="1029"/>
      <c r="DT113" s="1029"/>
      <c r="DU113" s="1030"/>
      <c r="DV113" s="1032" t="s">
        <v>434</v>
      </c>
      <c r="DW113" s="1033"/>
      <c r="DX113" s="1033"/>
      <c r="DY113" s="1033"/>
      <c r="DZ113" s="1034"/>
    </row>
    <row r="114" spans="1:130" s="226" customFormat="1" ht="26.25" customHeight="1">
      <c r="A114" s="1024"/>
      <c r="B114" s="1025"/>
      <c r="C114" s="1020" t="s">
        <v>445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1135</v>
      </c>
      <c r="AB114" s="1029"/>
      <c r="AC114" s="1029"/>
      <c r="AD114" s="1029"/>
      <c r="AE114" s="1030"/>
      <c r="AF114" s="1031">
        <v>1132</v>
      </c>
      <c r="AG114" s="1029"/>
      <c r="AH114" s="1029"/>
      <c r="AI114" s="1029"/>
      <c r="AJ114" s="1030"/>
      <c r="AK114" s="1031">
        <v>1128</v>
      </c>
      <c r="AL114" s="1029"/>
      <c r="AM114" s="1029"/>
      <c r="AN114" s="1029"/>
      <c r="AO114" s="1030"/>
      <c r="AP114" s="1032">
        <v>0.1</v>
      </c>
      <c r="AQ114" s="1033"/>
      <c r="AR114" s="1033"/>
      <c r="AS114" s="1033"/>
      <c r="AT114" s="1034"/>
      <c r="AU114" s="970"/>
      <c r="AV114" s="971"/>
      <c r="AW114" s="971"/>
      <c r="AX114" s="971"/>
      <c r="AY114" s="971"/>
      <c r="AZ114" s="1019" t="s">
        <v>446</v>
      </c>
      <c r="BA114" s="1020"/>
      <c r="BB114" s="1020"/>
      <c r="BC114" s="1020"/>
      <c r="BD114" s="1020"/>
      <c r="BE114" s="1020"/>
      <c r="BF114" s="1020"/>
      <c r="BG114" s="1020"/>
      <c r="BH114" s="1020"/>
      <c r="BI114" s="1020"/>
      <c r="BJ114" s="1020"/>
      <c r="BK114" s="1020"/>
      <c r="BL114" s="1020"/>
      <c r="BM114" s="1020"/>
      <c r="BN114" s="1020"/>
      <c r="BO114" s="1020"/>
      <c r="BP114" s="1021"/>
      <c r="BQ114" s="989">
        <v>240985</v>
      </c>
      <c r="BR114" s="990"/>
      <c r="BS114" s="990"/>
      <c r="BT114" s="990"/>
      <c r="BU114" s="990"/>
      <c r="BV114" s="990">
        <v>393005</v>
      </c>
      <c r="BW114" s="990"/>
      <c r="BX114" s="990"/>
      <c r="BY114" s="990"/>
      <c r="BZ114" s="990"/>
      <c r="CA114" s="990">
        <v>371836</v>
      </c>
      <c r="CB114" s="990"/>
      <c r="CC114" s="990"/>
      <c r="CD114" s="990"/>
      <c r="CE114" s="990"/>
      <c r="CF114" s="984">
        <v>29</v>
      </c>
      <c r="CG114" s="985"/>
      <c r="CH114" s="985"/>
      <c r="CI114" s="985"/>
      <c r="CJ114" s="985"/>
      <c r="CK114" s="1015"/>
      <c r="CL114" s="1016"/>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434</v>
      </c>
      <c r="DH114" s="1029"/>
      <c r="DI114" s="1029"/>
      <c r="DJ114" s="1029"/>
      <c r="DK114" s="1030"/>
      <c r="DL114" s="1031" t="s">
        <v>432</v>
      </c>
      <c r="DM114" s="1029"/>
      <c r="DN114" s="1029"/>
      <c r="DO114" s="1029"/>
      <c r="DP114" s="1030"/>
      <c r="DQ114" s="1031" t="s">
        <v>123</v>
      </c>
      <c r="DR114" s="1029"/>
      <c r="DS114" s="1029"/>
      <c r="DT114" s="1029"/>
      <c r="DU114" s="1030"/>
      <c r="DV114" s="1032" t="s">
        <v>434</v>
      </c>
      <c r="DW114" s="1033"/>
      <c r="DX114" s="1033"/>
      <c r="DY114" s="1033"/>
      <c r="DZ114" s="1034"/>
    </row>
    <row r="115" spans="1:130" s="226" customFormat="1" ht="26.25" customHeight="1">
      <c r="A115" s="1024"/>
      <c r="B115" s="1025"/>
      <c r="C115" s="1020" t="s">
        <v>448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432</v>
      </c>
      <c r="AB115" s="1004"/>
      <c r="AC115" s="1004"/>
      <c r="AD115" s="1004"/>
      <c r="AE115" s="1005"/>
      <c r="AF115" s="1006" t="s">
        <v>123</v>
      </c>
      <c r="AG115" s="1004"/>
      <c r="AH115" s="1004"/>
      <c r="AI115" s="1004"/>
      <c r="AJ115" s="1005"/>
      <c r="AK115" s="1006" t="s">
        <v>123</v>
      </c>
      <c r="AL115" s="1004"/>
      <c r="AM115" s="1004"/>
      <c r="AN115" s="1004"/>
      <c r="AO115" s="1005"/>
      <c r="AP115" s="1007" t="s">
        <v>432</v>
      </c>
      <c r="AQ115" s="1008"/>
      <c r="AR115" s="1008"/>
      <c r="AS115" s="1008"/>
      <c r="AT115" s="1009"/>
      <c r="AU115" s="970"/>
      <c r="AV115" s="971"/>
      <c r="AW115" s="971"/>
      <c r="AX115" s="971"/>
      <c r="AY115" s="971"/>
      <c r="AZ115" s="1019" t="s">
        <v>449</v>
      </c>
      <c r="BA115" s="1020"/>
      <c r="BB115" s="1020"/>
      <c r="BC115" s="1020"/>
      <c r="BD115" s="1020"/>
      <c r="BE115" s="1020"/>
      <c r="BF115" s="1020"/>
      <c r="BG115" s="1020"/>
      <c r="BH115" s="1020"/>
      <c r="BI115" s="1020"/>
      <c r="BJ115" s="1020"/>
      <c r="BK115" s="1020"/>
      <c r="BL115" s="1020"/>
      <c r="BM115" s="1020"/>
      <c r="BN115" s="1020"/>
      <c r="BO115" s="1020"/>
      <c r="BP115" s="1021"/>
      <c r="BQ115" s="989" t="s">
        <v>432</v>
      </c>
      <c r="BR115" s="990"/>
      <c r="BS115" s="990"/>
      <c r="BT115" s="990"/>
      <c r="BU115" s="990"/>
      <c r="BV115" s="990" t="s">
        <v>434</v>
      </c>
      <c r="BW115" s="990"/>
      <c r="BX115" s="990"/>
      <c r="BY115" s="990"/>
      <c r="BZ115" s="990"/>
      <c r="CA115" s="990" t="s">
        <v>123</v>
      </c>
      <c r="CB115" s="990"/>
      <c r="CC115" s="990"/>
      <c r="CD115" s="990"/>
      <c r="CE115" s="990"/>
      <c r="CF115" s="984" t="s">
        <v>123</v>
      </c>
      <c r="CG115" s="985"/>
      <c r="CH115" s="985"/>
      <c r="CI115" s="985"/>
      <c r="CJ115" s="985"/>
      <c r="CK115" s="1015"/>
      <c r="CL115" s="1016"/>
      <c r="CM115" s="1019" t="s">
        <v>450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431</v>
      </c>
      <c r="DH115" s="1029"/>
      <c r="DI115" s="1029"/>
      <c r="DJ115" s="1029"/>
      <c r="DK115" s="1030"/>
      <c r="DL115" s="1031" t="s">
        <v>434</v>
      </c>
      <c r="DM115" s="1029"/>
      <c r="DN115" s="1029"/>
      <c r="DO115" s="1029"/>
      <c r="DP115" s="1030"/>
      <c r="DQ115" s="1031" t="s">
        <v>123</v>
      </c>
      <c r="DR115" s="1029"/>
      <c r="DS115" s="1029"/>
      <c r="DT115" s="1029"/>
      <c r="DU115" s="1030"/>
      <c r="DV115" s="1032" t="s">
        <v>434</v>
      </c>
      <c r="DW115" s="1033"/>
      <c r="DX115" s="1033"/>
      <c r="DY115" s="1033"/>
      <c r="DZ115" s="1034"/>
    </row>
    <row r="116" spans="1:130" s="226" customFormat="1" ht="26.25" customHeight="1">
      <c r="A116" s="1026"/>
      <c r="B116" s="1027"/>
      <c r="C116" s="1035" t="s">
        <v>451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123</v>
      </c>
      <c r="AB116" s="1029"/>
      <c r="AC116" s="1029"/>
      <c r="AD116" s="1029"/>
      <c r="AE116" s="1030"/>
      <c r="AF116" s="1031" t="s">
        <v>434</v>
      </c>
      <c r="AG116" s="1029"/>
      <c r="AH116" s="1029"/>
      <c r="AI116" s="1029"/>
      <c r="AJ116" s="1030"/>
      <c r="AK116" s="1031" t="s">
        <v>123</v>
      </c>
      <c r="AL116" s="1029"/>
      <c r="AM116" s="1029"/>
      <c r="AN116" s="1029"/>
      <c r="AO116" s="1030"/>
      <c r="AP116" s="1032" t="s">
        <v>430</v>
      </c>
      <c r="AQ116" s="1033"/>
      <c r="AR116" s="1033"/>
      <c r="AS116" s="1033"/>
      <c r="AT116" s="1034"/>
      <c r="AU116" s="970"/>
      <c r="AV116" s="971"/>
      <c r="AW116" s="971"/>
      <c r="AX116" s="971"/>
      <c r="AY116" s="971"/>
      <c r="AZ116" s="1037" t="s">
        <v>452</v>
      </c>
      <c r="BA116" s="1038"/>
      <c r="BB116" s="1038"/>
      <c r="BC116" s="1038"/>
      <c r="BD116" s="1038"/>
      <c r="BE116" s="1038"/>
      <c r="BF116" s="1038"/>
      <c r="BG116" s="1038"/>
      <c r="BH116" s="1038"/>
      <c r="BI116" s="1038"/>
      <c r="BJ116" s="1038"/>
      <c r="BK116" s="1038"/>
      <c r="BL116" s="1038"/>
      <c r="BM116" s="1038"/>
      <c r="BN116" s="1038"/>
      <c r="BO116" s="1038"/>
      <c r="BP116" s="1039"/>
      <c r="BQ116" s="989" t="s">
        <v>434</v>
      </c>
      <c r="BR116" s="990"/>
      <c r="BS116" s="990"/>
      <c r="BT116" s="990"/>
      <c r="BU116" s="990"/>
      <c r="BV116" s="990" t="s">
        <v>432</v>
      </c>
      <c r="BW116" s="990"/>
      <c r="BX116" s="990"/>
      <c r="BY116" s="990"/>
      <c r="BZ116" s="990"/>
      <c r="CA116" s="990" t="s">
        <v>123</v>
      </c>
      <c r="CB116" s="990"/>
      <c r="CC116" s="990"/>
      <c r="CD116" s="990"/>
      <c r="CE116" s="990"/>
      <c r="CF116" s="984" t="s">
        <v>432</v>
      </c>
      <c r="CG116" s="985"/>
      <c r="CH116" s="985"/>
      <c r="CI116" s="985"/>
      <c r="CJ116" s="985"/>
      <c r="CK116" s="1015"/>
      <c r="CL116" s="1016"/>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434</v>
      </c>
      <c r="DH116" s="1029"/>
      <c r="DI116" s="1029"/>
      <c r="DJ116" s="1029"/>
      <c r="DK116" s="1030"/>
      <c r="DL116" s="1031" t="s">
        <v>432</v>
      </c>
      <c r="DM116" s="1029"/>
      <c r="DN116" s="1029"/>
      <c r="DO116" s="1029"/>
      <c r="DP116" s="1030"/>
      <c r="DQ116" s="1031" t="s">
        <v>123</v>
      </c>
      <c r="DR116" s="1029"/>
      <c r="DS116" s="1029"/>
      <c r="DT116" s="1029"/>
      <c r="DU116" s="1030"/>
      <c r="DV116" s="1032" t="s">
        <v>434</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454</v>
      </c>
      <c r="Z117" s="956"/>
      <c r="AA117" s="1046">
        <v>383600</v>
      </c>
      <c r="AB117" s="1047"/>
      <c r="AC117" s="1047"/>
      <c r="AD117" s="1047"/>
      <c r="AE117" s="1048"/>
      <c r="AF117" s="1049">
        <v>382627</v>
      </c>
      <c r="AG117" s="1047"/>
      <c r="AH117" s="1047"/>
      <c r="AI117" s="1047"/>
      <c r="AJ117" s="1048"/>
      <c r="AK117" s="1049">
        <v>338980</v>
      </c>
      <c r="AL117" s="1047"/>
      <c r="AM117" s="1047"/>
      <c r="AN117" s="1047"/>
      <c r="AO117" s="1048"/>
      <c r="AP117" s="1050"/>
      <c r="AQ117" s="1051"/>
      <c r="AR117" s="1051"/>
      <c r="AS117" s="1051"/>
      <c r="AT117" s="1052"/>
      <c r="AU117" s="970"/>
      <c r="AV117" s="971"/>
      <c r="AW117" s="971"/>
      <c r="AX117" s="971"/>
      <c r="AY117" s="971"/>
      <c r="AZ117" s="1037" t="s">
        <v>455</v>
      </c>
      <c r="BA117" s="1038"/>
      <c r="BB117" s="1038"/>
      <c r="BC117" s="1038"/>
      <c r="BD117" s="1038"/>
      <c r="BE117" s="1038"/>
      <c r="BF117" s="1038"/>
      <c r="BG117" s="1038"/>
      <c r="BH117" s="1038"/>
      <c r="BI117" s="1038"/>
      <c r="BJ117" s="1038"/>
      <c r="BK117" s="1038"/>
      <c r="BL117" s="1038"/>
      <c r="BM117" s="1038"/>
      <c r="BN117" s="1038"/>
      <c r="BO117" s="1038"/>
      <c r="BP117" s="1039"/>
      <c r="BQ117" s="989" t="s">
        <v>434</v>
      </c>
      <c r="BR117" s="990"/>
      <c r="BS117" s="990"/>
      <c r="BT117" s="990"/>
      <c r="BU117" s="990"/>
      <c r="BV117" s="990" t="s">
        <v>123</v>
      </c>
      <c r="BW117" s="990"/>
      <c r="BX117" s="990"/>
      <c r="BY117" s="990"/>
      <c r="BZ117" s="990"/>
      <c r="CA117" s="990" t="s">
        <v>123</v>
      </c>
      <c r="CB117" s="990"/>
      <c r="CC117" s="990"/>
      <c r="CD117" s="990"/>
      <c r="CE117" s="990"/>
      <c r="CF117" s="984" t="s">
        <v>434</v>
      </c>
      <c r="CG117" s="985"/>
      <c r="CH117" s="985"/>
      <c r="CI117" s="985"/>
      <c r="CJ117" s="985"/>
      <c r="CK117" s="1015"/>
      <c r="CL117" s="1016"/>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434</v>
      </c>
      <c r="DH117" s="1029"/>
      <c r="DI117" s="1029"/>
      <c r="DJ117" s="1029"/>
      <c r="DK117" s="1030"/>
      <c r="DL117" s="1031" t="s">
        <v>434</v>
      </c>
      <c r="DM117" s="1029"/>
      <c r="DN117" s="1029"/>
      <c r="DO117" s="1029"/>
      <c r="DP117" s="1030"/>
      <c r="DQ117" s="1031" t="s">
        <v>434</v>
      </c>
      <c r="DR117" s="1029"/>
      <c r="DS117" s="1029"/>
      <c r="DT117" s="1029"/>
      <c r="DU117" s="1030"/>
      <c r="DV117" s="1032" t="s">
        <v>123</v>
      </c>
      <c r="DW117" s="1033"/>
      <c r="DX117" s="1033"/>
      <c r="DY117" s="1033"/>
      <c r="DZ117" s="1034"/>
    </row>
    <row r="118" spans="1:130" s="226" customFormat="1" ht="26.25" customHeight="1">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302</v>
      </c>
      <c r="AG118" s="955"/>
      <c r="AH118" s="955"/>
      <c r="AI118" s="955"/>
      <c r="AJ118" s="956"/>
      <c r="AK118" s="954" t="s">
        <v>301</v>
      </c>
      <c r="AL118" s="955"/>
      <c r="AM118" s="955"/>
      <c r="AN118" s="955"/>
      <c r="AO118" s="956"/>
      <c r="AP118" s="1041" t="s">
        <v>424</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432</v>
      </c>
      <c r="BR118" s="1068"/>
      <c r="BS118" s="1068"/>
      <c r="BT118" s="1068"/>
      <c r="BU118" s="1068"/>
      <c r="BV118" s="1068" t="s">
        <v>432</v>
      </c>
      <c r="BW118" s="1068"/>
      <c r="BX118" s="1068"/>
      <c r="BY118" s="1068"/>
      <c r="BZ118" s="1068"/>
      <c r="CA118" s="1068" t="s">
        <v>123</v>
      </c>
      <c r="CB118" s="1068"/>
      <c r="CC118" s="1068"/>
      <c r="CD118" s="1068"/>
      <c r="CE118" s="1068"/>
      <c r="CF118" s="984" t="s">
        <v>434</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430</v>
      </c>
      <c r="DH118" s="1029"/>
      <c r="DI118" s="1029"/>
      <c r="DJ118" s="1029"/>
      <c r="DK118" s="1030"/>
      <c r="DL118" s="1031" t="s">
        <v>123</v>
      </c>
      <c r="DM118" s="1029"/>
      <c r="DN118" s="1029"/>
      <c r="DO118" s="1029"/>
      <c r="DP118" s="1030"/>
      <c r="DQ118" s="1031" t="s">
        <v>434</v>
      </c>
      <c r="DR118" s="1029"/>
      <c r="DS118" s="1029"/>
      <c r="DT118" s="1029"/>
      <c r="DU118" s="1030"/>
      <c r="DV118" s="1032" t="s">
        <v>444</v>
      </c>
      <c r="DW118" s="1033"/>
      <c r="DX118" s="1033"/>
      <c r="DY118" s="1033"/>
      <c r="DZ118" s="1034"/>
    </row>
    <row r="119" spans="1:130" s="226" customFormat="1" ht="26.25" customHeight="1">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432</v>
      </c>
      <c r="AB119" s="962"/>
      <c r="AC119" s="962"/>
      <c r="AD119" s="962"/>
      <c r="AE119" s="963"/>
      <c r="AF119" s="964" t="s">
        <v>432</v>
      </c>
      <c r="AG119" s="962"/>
      <c r="AH119" s="962"/>
      <c r="AI119" s="962"/>
      <c r="AJ119" s="963"/>
      <c r="AK119" s="964" t="s">
        <v>432</v>
      </c>
      <c r="AL119" s="962"/>
      <c r="AM119" s="962"/>
      <c r="AN119" s="962"/>
      <c r="AO119" s="963"/>
      <c r="AP119" s="965" t="s">
        <v>434</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459</v>
      </c>
      <c r="BP119" s="1076"/>
      <c r="BQ119" s="1067">
        <v>3194450</v>
      </c>
      <c r="BR119" s="1068"/>
      <c r="BS119" s="1068"/>
      <c r="BT119" s="1068"/>
      <c r="BU119" s="1068"/>
      <c r="BV119" s="1068">
        <v>3271970</v>
      </c>
      <c r="BW119" s="1068"/>
      <c r="BX119" s="1068"/>
      <c r="BY119" s="1068"/>
      <c r="BZ119" s="1068"/>
      <c r="CA119" s="1068">
        <v>3339072</v>
      </c>
      <c r="CB119" s="1068"/>
      <c r="CC119" s="1068"/>
      <c r="CD119" s="1068"/>
      <c r="CE119" s="1068"/>
      <c r="CF119" s="1069"/>
      <c r="CG119" s="1070"/>
      <c r="CH119" s="1070"/>
      <c r="CI119" s="1070"/>
      <c r="CJ119" s="1071"/>
      <c r="CK119" s="1017"/>
      <c r="CL119" s="1018"/>
      <c r="CM119" s="1072" t="s">
        <v>460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123</v>
      </c>
      <c r="DH119" s="1054"/>
      <c r="DI119" s="1054"/>
      <c r="DJ119" s="1054"/>
      <c r="DK119" s="1055"/>
      <c r="DL119" s="1053" t="s">
        <v>434</v>
      </c>
      <c r="DM119" s="1054"/>
      <c r="DN119" s="1054"/>
      <c r="DO119" s="1054"/>
      <c r="DP119" s="1055"/>
      <c r="DQ119" s="1053" t="s">
        <v>123</v>
      </c>
      <c r="DR119" s="1054"/>
      <c r="DS119" s="1054"/>
      <c r="DT119" s="1054"/>
      <c r="DU119" s="1055"/>
      <c r="DV119" s="1056" t="s">
        <v>434</v>
      </c>
      <c r="DW119" s="1057"/>
      <c r="DX119" s="1057"/>
      <c r="DY119" s="1057"/>
      <c r="DZ119" s="1058"/>
    </row>
    <row r="120" spans="1:130" s="226" customFormat="1" ht="26.25" customHeight="1">
      <c r="A120" s="1129"/>
      <c r="B120" s="1016"/>
      <c r="C120" s="986" t="s">
        <v>436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123</v>
      </c>
      <c r="AB120" s="1029"/>
      <c r="AC120" s="1029"/>
      <c r="AD120" s="1029"/>
      <c r="AE120" s="1030"/>
      <c r="AF120" s="1031" t="s">
        <v>430</v>
      </c>
      <c r="AG120" s="1029"/>
      <c r="AH120" s="1029"/>
      <c r="AI120" s="1029"/>
      <c r="AJ120" s="1030"/>
      <c r="AK120" s="1031" t="s">
        <v>444</v>
      </c>
      <c r="AL120" s="1029"/>
      <c r="AM120" s="1029"/>
      <c r="AN120" s="1029"/>
      <c r="AO120" s="1030"/>
      <c r="AP120" s="1032" t="s">
        <v>432</v>
      </c>
      <c r="AQ120" s="1033"/>
      <c r="AR120" s="1033"/>
      <c r="AS120" s="1033"/>
      <c r="AT120" s="1034"/>
      <c r="AU120" s="1059" t="s">
        <v>461</v>
      </c>
      <c r="AV120" s="1060"/>
      <c r="AW120" s="1060"/>
      <c r="AX120" s="1060"/>
      <c r="AY120" s="1061"/>
      <c r="AZ120" s="1010" t="s">
        <v>462</v>
      </c>
      <c r="BA120" s="959"/>
      <c r="BB120" s="959"/>
      <c r="BC120" s="959"/>
      <c r="BD120" s="959"/>
      <c r="BE120" s="959"/>
      <c r="BF120" s="959"/>
      <c r="BG120" s="959"/>
      <c r="BH120" s="959"/>
      <c r="BI120" s="959"/>
      <c r="BJ120" s="959"/>
      <c r="BK120" s="959"/>
      <c r="BL120" s="959"/>
      <c r="BM120" s="959"/>
      <c r="BN120" s="959"/>
      <c r="BO120" s="959"/>
      <c r="BP120" s="960"/>
      <c r="BQ120" s="996">
        <v>4957573</v>
      </c>
      <c r="BR120" s="997"/>
      <c r="BS120" s="997"/>
      <c r="BT120" s="997"/>
      <c r="BU120" s="997"/>
      <c r="BV120" s="997">
        <v>5158895</v>
      </c>
      <c r="BW120" s="997"/>
      <c r="BX120" s="997"/>
      <c r="BY120" s="997"/>
      <c r="BZ120" s="997"/>
      <c r="CA120" s="997">
        <v>5432108</v>
      </c>
      <c r="CB120" s="997"/>
      <c r="CC120" s="997"/>
      <c r="CD120" s="997"/>
      <c r="CE120" s="997"/>
      <c r="CF120" s="1011">
        <v>423.8</v>
      </c>
      <c r="CG120" s="1012"/>
      <c r="CH120" s="1012"/>
      <c r="CI120" s="1012"/>
      <c r="CJ120" s="1012"/>
      <c r="CK120" s="1077" t="s">
        <v>463</v>
      </c>
      <c r="CL120" s="1078"/>
      <c r="CM120" s="1078"/>
      <c r="CN120" s="1078"/>
      <c r="CO120" s="1079"/>
      <c r="CP120" s="1085" t="s">
        <v>464</v>
      </c>
      <c r="CQ120" s="1086"/>
      <c r="CR120" s="1086"/>
      <c r="CS120" s="1086"/>
      <c r="CT120" s="1086"/>
      <c r="CU120" s="1086"/>
      <c r="CV120" s="1086"/>
      <c r="CW120" s="1086"/>
      <c r="CX120" s="1086"/>
      <c r="CY120" s="1086"/>
      <c r="CZ120" s="1086"/>
      <c r="DA120" s="1086"/>
      <c r="DB120" s="1086"/>
      <c r="DC120" s="1086"/>
      <c r="DD120" s="1086"/>
      <c r="DE120" s="1086"/>
      <c r="DF120" s="1087"/>
      <c r="DG120" s="996" t="s">
        <v>123</v>
      </c>
      <c r="DH120" s="997"/>
      <c r="DI120" s="997"/>
      <c r="DJ120" s="997"/>
      <c r="DK120" s="997"/>
      <c r="DL120" s="997" t="s">
        <v>434</v>
      </c>
      <c r="DM120" s="997"/>
      <c r="DN120" s="997"/>
      <c r="DO120" s="997"/>
      <c r="DP120" s="997"/>
      <c r="DQ120" s="997">
        <v>108608</v>
      </c>
      <c r="DR120" s="997"/>
      <c r="DS120" s="997"/>
      <c r="DT120" s="997"/>
      <c r="DU120" s="997"/>
      <c r="DV120" s="998">
        <v>8.5</v>
      </c>
      <c r="DW120" s="998"/>
      <c r="DX120" s="998"/>
      <c r="DY120" s="998"/>
      <c r="DZ120" s="999"/>
    </row>
    <row r="121" spans="1:130" s="226" customFormat="1" ht="26.25" customHeight="1">
      <c r="A121" s="1129"/>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432</v>
      </c>
      <c r="AB121" s="1029"/>
      <c r="AC121" s="1029"/>
      <c r="AD121" s="1029"/>
      <c r="AE121" s="1030"/>
      <c r="AF121" s="1031" t="s">
        <v>434</v>
      </c>
      <c r="AG121" s="1029"/>
      <c r="AH121" s="1029"/>
      <c r="AI121" s="1029"/>
      <c r="AJ121" s="1030"/>
      <c r="AK121" s="1031" t="s">
        <v>123</v>
      </c>
      <c r="AL121" s="1029"/>
      <c r="AM121" s="1029"/>
      <c r="AN121" s="1029"/>
      <c r="AO121" s="1030"/>
      <c r="AP121" s="1032" t="s">
        <v>430</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55435</v>
      </c>
      <c r="BR121" s="990"/>
      <c r="BS121" s="990"/>
      <c r="BT121" s="990"/>
      <c r="BU121" s="990"/>
      <c r="BV121" s="990">
        <v>51278</v>
      </c>
      <c r="BW121" s="990"/>
      <c r="BX121" s="990"/>
      <c r="BY121" s="990"/>
      <c r="BZ121" s="990"/>
      <c r="CA121" s="990">
        <v>54866</v>
      </c>
      <c r="CB121" s="990"/>
      <c r="CC121" s="990"/>
      <c r="CD121" s="990"/>
      <c r="CE121" s="990"/>
      <c r="CF121" s="984">
        <v>4.3</v>
      </c>
      <c r="CG121" s="985"/>
      <c r="CH121" s="985"/>
      <c r="CI121" s="985"/>
      <c r="CJ121" s="985"/>
      <c r="CK121" s="1080"/>
      <c r="CL121" s="1081"/>
      <c r="CM121" s="1081"/>
      <c r="CN121" s="1081"/>
      <c r="CO121" s="1082"/>
      <c r="CP121" s="1090" t="s">
        <v>398</v>
      </c>
      <c r="CQ121" s="1091"/>
      <c r="CR121" s="1091"/>
      <c r="CS121" s="1091"/>
      <c r="CT121" s="1091"/>
      <c r="CU121" s="1091"/>
      <c r="CV121" s="1091"/>
      <c r="CW121" s="1091"/>
      <c r="CX121" s="1091"/>
      <c r="CY121" s="1091"/>
      <c r="CZ121" s="1091"/>
      <c r="DA121" s="1091"/>
      <c r="DB121" s="1091"/>
      <c r="DC121" s="1091"/>
      <c r="DD121" s="1091"/>
      <c r="DE121" s="1091"/>
      <c r="DF121" s="1092"/>
      <c r="DG121" s="989">
        <v>8915</v>
      </c>
      <c r="DH121" s="990"/>
      <c r="DI121" s="990"/>
      <c r="DJ121" s="990"/>
      <c r="DK121" s="990"/>
      <c r="DL121" s="990">
        <v>7819</v>
      </c>
      <c r="DM121" s="990"/>
      <c r="DN121" s="990"/>
      <c r="DO121" s="990"/>
      <c r="DP121" s="990"/>
      <c r="DQ121" s="990">
        <v>6708</v>
      </c>
      <c r="DR121" s="990"/>
      <c r="DS121" s="990"/>
      <c r="DT121" s="990"/>
      <c r="DU121" s="990"/>
      <c r="DV121" s="991">
        <v>0.5</v>
      </c>
      <c r="DW121" s="991"/>
      <c r="DX121" s="991"/>
      <c r="DY121" s="991"/>
      <c r="DZ121" s="992"/>
    </row>
    <row r="122" spans="1:130" s="226" customFormat="1" ht="26.25" customHeight="1">
      <c r="A122" s="1129"/>
      <c r="B122" s="1016"/>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123</v>
      </c>
      <c r="AB122" s="1029"/>
      <c r="AC122" s="1029"/>
      <c r="AD122" s="1029"/>
      <c r="AE122" s="1030"/>
      <c r="AF122" s="1031" t="s">
        <v>432</v>
      </c>
      <c r="AG122" s="1029"/>
      <c r="AH122" s="1029"/>
      <c r="AI122" s="1029"/>
      <c r="AJ122" s="1030"/>
      <c r="AK122" s="1031" t="s">
        <v>432</v>
      </c>
      <c r="AL122" s="1029"/>
      <c r="AM122" s="1029"/>
      <c r="AN122" s="1029"/>
      <c r="AO122" s="1030"/>
      <c r="AP122" s="1032" t="s">
        <v>434</v>
      </c>
      <c r="AQ122" s="1033"/>
      <c r="AR122" s="1033"/>
      <c r="AS122" s="1033"/>
      <c r="AT122" s="1034"/>
      <c r="AU122" s="1062"/>
      <c r="AV122" s="1063"/>
      <c r="AW122" s="1063"/>
      <c r="AX122" s="1063"/>
      <c r="AY122" s="1064"/>
      <c r="AZ122" s="1044" t="s">
        <v>467</v>
      </c>
      <c r="BA122" s="1035"/>
      <c r="BB122" s="1035"/>
      <c r="BC122" s="1035"/>
      <c r="BD122" s="1035"/>
      <c r="BE122" s="1035"/>
      <c r="BF122" s="1035"/>
      <c r="BG122" s="1035"/>
      <c r="BH122" s="1035"/>
      <c r="BI122" s="1035"/>
      <c r="BJ122" s="1035"/>
      <c r="BK122" s="1035"/>
      <c r="BL122" s="1035"/>
      <c r="BM122" s="1035"/>
      <c r="BN122" s="1035"/>
      <c r="BO122" s="1035"/>
      <c r="BP122" s="1036"/>
      <c r="BQ122" s="1067">
        <v>2504856</v>
      </c>
      <c r="BR122" s="1068"/>
      <c r="BS122" s="1068"/>
      <c r="BT122" s="1068"/>
      <c r="BU122" s="1068"/>
      <c r="BV122" s="1068">
        <v>2441713</v>
      </c>
      <c r="BW122" s="1068"/>
      <c r="BX122" s="1068"/>
      <c r="BY122" s="1068"/>
      <c r="BZ122" s="1068"/>
      <c r="CA122" s="1068">
        <v>2511002</v>
      </c>
      <c r="CB122" s="1068"/>
      <c r="CC122" s="1068"/>
      <c r="CD122" s="1068"/>
      <c r="CE122" s="1068"/>
      <c r="CF122" s="1088">
        <v>195.9</v>
      </c>
      <c r="CG122" s="1089"/>
      <c r="CH122" s="1089"/>
      <c r="CI122" s="1089"/>
      <c r="CJ122" s="1089"/>
      <c r="CK122" s="1080"/>
      <c r="CL122" s="1081"/>
      <c r="CM122" s="1081"/>
      <c r="CN122" s="1081"/>
      <c r="CO122" s="1082"/>
      <c r="CP122" s="1090" t="s">
        <v>397</v>
      </c>
      <c r="CQ122" s="1091"/>
      <c r="CR122" s="1091"/>
      <c r="CS122" s="1091"/>
      <c r="CT122" s="1091"/>
      <c r="CU122" s="1091"/>
      <c r="CV122" s="1091"/>
      <c r="CW122" s="1091"/>
      <c r="CX122" s="1091"/>
      <c r="CY122" s="1091"/>
      <c r="CZ122" s="1091"/>
      <c r="DA122" s="1091"/>
      <c r="DB122" s="1091"/>
      <c r="DC122" s="1091"/>
      <c r="DD122" s="1091"/>
      <c r="DE122" s="1091"/>
      <c r="DF122" s="1092"/>
      <c r="DG122" s="989" t="s">
        <v>434</v>
      </c>
      <c r="DH122" s="990"/>
      <c r="DI122" s="990"/>
      <c r="DJ122" s="990"/>
      <c r="DK122" s="990"/>
      <c r="DL122" s="990" t="s">
        <v>123</v>
      </c>
      <c r="DM122" s="990"/>
      <c r="DN122" s="990"/>
      <c r="DO122" s="990"/>
      <c r="DP122" s="990"/>
      <c r="DQ122" s="990" t="s">
        <v>434</v>
      </c>
      <c r="DR122" s="990"/>
      <c r="DS122" s="990"/>
      <c r="DT122" s="990"/>
      <c r="DU122" s="990"/>
      <c r="DV122" s="991" t="s">
        <v>123</v>
      </c>
      <c r="DW122" s="991"/>
      <c r="DX122" s="991"/>
      <c r="DY122" s="991"/>
      <c r="DZ122" s="992"/>
    </row>
    <row r="123" spans="1:130" s="226" customFormat="1" ht="26.25" customHeight="1">
      <c r="A123" s="1129"/>
      <c r="B123" s="1016"/>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432</v>
      </c>
      <c r="AB123" s="1029"/>
      <c r="AC123" s="1029"/>
      <c r="AD123" s="1029"/>
      <c r="AE123" s="1030"/>
      <c r="AF123" s="1031" t="s">
        <v>123</v>
      </c>
      <c r="AG123" s="1029"/>
      <c r="AH123" s="1029"/>
      <c r="AI123" s="1029"/>
      <c r="AJ123" s="1030"/>
      <c r="AK123" s="1031" t="s">
        <v>432</v>
      </c>
      <c r="AL123" s="1029"/>
      <c r="AM123" s="1029"/>
      <c r="AN123" s="1029"/>
      <c r="AO123" s="1030"/>
      <c r="AP123" s="1032" t="s">
        <v>123</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468</v>
      </c>
      <c r="BP123" s="1076"/>
      <c r="BQ123" s="1135">
        <v>7517864</v>
      </c>
      <c r="BR123" s="1136"/>
      <c r="BS123" s="1136"/>
      <c r="BT123" s="1136"/>
      <c r="BU123" s="1136"/>
      <c r="BV123" s="1136">
        <v>7651886</v>
      </c>
      <c r="BW123" s="1136"/>
      <c r="BX123" s="1136"/>
      <c r="BY123" s="1136"/>
      <c r="BZ123" s="1136"/>
      <c r="CA123" s="1136">
        <v>7997976</v>
      </c>
      <c r="CB123" s="1136"/>
      <c r="CC123" s="1136"/>
      <c r="CD123" s="1136"/>
      <c r="CE123" s="1136"/>
      <c r="CF123" s="1069"/>
      <c r="CG123" s="1070"/>
      <c r="CH123" s="1070"/>
      <c r="CI123" s="1070"/>
      <c r="CJ123" s="1071"/>
      <c r="CK123" s="1080"/>
      <c r="CL123" s="1081"/>
      <c r="CM123" s="1081"/>
      <c r="CN123" s="1081"/>
      <c r="CO123" s="1082"/>
      <c r="CP123" s="1090" t="s">
        <v>469</v>
      </c>
      <c r="CQ123" s="1091"/>
      <c r="CR123" s="1091"/>
      <c r="CS123" s="1091"/>
      <c r="CT123" s="1091"/>
      <c r="CU123" s="1091"/>
      <c r="CV123" s="1091"/>
      <c r="CW123" s="1091"/>
      <c r="CX123" s="1091"/>
      <c r="CY123" s="1091"/>
      <c r="CZ123" s="1091"/>
      <c r="DA123" s="1091"/>
      <c r="DB123" s="1091"/>
      <c r="DC123" s="1091"/>
      <c r="DD123" s="1091"/>
      <c r="DE123" s="1091"/>
      <c r="DF123" s="1092"/>
      <c r="DG123" s="1028" t="s">
        <v>123</v>
      </c>
      <c r="DH123" s="1029"/>
      <c r="DI123" s="1029"/>
      <c r="DJ123" s="1029"/>
      <c r="DK123" s="1030"/>
      <c r="DL123" s="1031" t="s">
        <v>434</v>
      </c>
      <c r="DM123" s="1029"/>
      <c r="DN123" s="1029"/>
      <c r="DO123" s="1029"/>
      <c r="DP123" s="1030"/>
      <c r="DQ123" s="1031" t="s">
        <v>434</v>
      </c>
      <c r="DR123" s="1029"/>
      <c r="DS123" s="1029"/>
      <c r="DT123" s="1029"/>
      <c r="DU123" s="1030"/>
      <c r="DV123" s="1032" t="s">
        <v>432</v>
      </c>
      <c r="DW123" s="1033"/>
      <c r="DX123" s="1033"/>
      <c r="DY123" s="1033"/>
      <c r="DZ123" s="1034"/>
    </row>
    <row r="124" spans="1:130" s="226" customFormat="1" ht="26.25" customHeight="1" thickBot="1">
      <c r="A124" s="1129"/>
      <c r="B124" s="1016"/>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432</v>
      </c>
      <c r="AB124" s="1029"/>
      <c r="AC124" s="1029"/>
      <c r="AD124" s="1029"/>
      <c r="AE124" s="1030"/>
      <c r="AF124" s="1031" t="s">
        <v>123</v>
      </c>
      <c r="AG124" s="1029"/>
      <c r="AH124" s="1029"/>
      <c r="AI124" s="1029"/>
      <c r="AJ124" s="1030"/>
      <c r="AK124" s="1031" t="s">
        <v>430</v>
      </c>
      <c r="AL124" s="1029"/>
      <c r="AM124" s="1029"/>
      <c r="AN124" s="1029"/>
      <c r="AO124" s="1030"/>
      <c r="AP124" s="1032" t="s">
        <v>123</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434</v>
      </c>
      <c r="BR124" s="1098"/>
      <c r="BS124" s="1098"/>
      <c r="BT124" s="1098"/>
      <c r="BU124" s="1098"/>
      <c r="BV124" s="1098" t="s">
        <v>430</v>
      </c>
      <c r="BW124" s="1098"/>
      <c r="BX124" s="1098"/>
      <c r="BY124" s="1098"/>
      <c r="BZ124" s="1098"/>
      <c r="CA124" s="1098" t="s">
        <v>432</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v>128110</v>
      </c>
      <c r="DH124" s="1054"/>
      <c r="DI124" s="1054"/>
      <c r="DJ124" s="1054"/>
      <c r="DK124" s="1055"/>
      <c r="DL124" s="1053">
        <v>121771</v>
      </c>
      <c r="DM124" s="1054"/>
      <c r="DN124" s="1054"/>
      <c r="DO124" s="1054"/>
      <c r="DP124" s="1055"/>
      <c r="DQ124" s="1053" t="s">
        <v>434</v>
      </c>
      <c r="DR124" s="1054"/>
      <c r="DS124" s="1054"/>
      <c r="DT124" s="1054"/>
      <c r="DU124" s="1055"/>
      <c r="DV124" s="1056" t="s">
        <v>432</v>
      </c>
      <c r="DW124" s="1057"/>
      <c r="DX124" s="1057"/>
      <c r="DY124" s="1057"/>
      <c r="DZ124" s="1058"/>
    </row>
    <row r="125" spans="1:130" s="226" customFormat="1" ht="26.25" customHeight="1">
      <c r="A125" s="1129"/>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434</v>
      </c>
      <c r="AB125" s="1029"/>
      <c r="AC125" s="1029"/>
      <c r="AD125" s="1029"/>
      <c r="AE125" s="1030"/>
      <c r="AF125" s="1031" t="s">
        <v>434</v>
      </c>
      <c r="AG125" s="1029"/>
      <c r="AH125" s="1029"/>
      <c r="AI125" s="1029"/>
      <c r="AJ125" s="1030"/>
      <c r="AK125" s="1031" t="s">
        <v>434</v>
      </c>
      <c r="AL125" s="1029"/>
      <c r="AM125" s="1029"/>
      <c r="AN125" s="1029"/>
      <c r="AO125" s="1030"/>
      <c r="AP125" s="1032" t="s">
        <v>123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472</v>
      </c>
      <c r="CL125" s="1078"/>
      <c r="CM125" s="1078"/>
      <c r="CN125" s="1078"/>
      <c r="CO125" s="1079"/>
      <c r="CP125" s="1010" t="s">
        <v>473</v>
      </c>
      <c r="CQ125" s="959"/>
      <c r="CR125" s="959"/>
      <c r="CS125" s="959"/>
      <c r="CT125" s="959"/>
      <c r="CU125" s="959"/>
      <c r="CV125" s="959"/>
      <c r="CW125" s="959"/>
      <c r="CX125" s="959"/>
      <c r="CY125" s="959"/>
      <c r="CZ125" s="959"/>
      <c r="DA125" s="959"/>
      <c r="DB125" s="959"/>
      <c r="DC125" s="959"/>
      <c r="DD125" s="959"/>
      <c r="DE125" s="959"/>
      <c r="DF125" s="960"/>
      <c r="DG125" s="996" t="s">
        <v>434</v>
      </c>
      <c r="DH125" s="997"/>
      <c r="DI125" s="997"/>
      <c r="DJ125" s="997"/>
      <c r="DK125" s="997"/>
      <c r="DL125" s="997" t="s">
        <v>434</v>
      </c>
      <c r="DM125" s="997"/>
      <c r="DN125" s="997"/>
      <c r="DO125" s="997"/>
      <c r="DP125" s="997"/>
      <c r="DQ125" s="997" t="s">
        <v>123</v>
      </c>
      <c r="DR125" s="997"/>
      <c r="DS125" s="997"/>
      <c r="DT125" s="997"/>
      <c r="DU125" s="997"/>
      <c r="DV125" s="998" t="s">
        <v>434</v>
      </c>
      <c r="DW125" s="998"/>
      <c r="DX125" s="998"/>
      <c r="DY125" s="998"/>
      <c r="DZ125" s="999"/>
    </row>
    <row r="126" spans="1:130" s="226" customFormat="1" ht="26.25" customHeight="1" thickBot="1">
      <c r="A126" s="1129"/>
      <c r="B126" s="1016"/>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434</v>
      </c>
      <c r="AB126" s="1029"/>
      <c r="AC126" s="1029"/>
      <c r="AD126" s="1029"/>
      <c r="AE126" s="1030"/>
      <c r="AF126" s="1031" t="s">
        <v>434</v>
      </c>
      <c r="AG126" s="1029"/>
      <c r="AH126" s="1029"/>
      <c r="AI126" s="1029"/>
      <c r="AJ126" s="1030"/>
      <c r="AK126" s="1031" t="s">
        <v>123</v>
      </c>
      <c r="AL126" s="1029"/>
      <c r="AM126" s="1029"/>
      <c r="AN126" s="1029"/>
      <c r="AO126" s="1030"/>
      <c r="AP126" s="1032" t="s">
        <v>123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474</v>
      </c>
      <c r="CQ126" s="1020"/>
      <c r="CR126" s="1020"/>
      <c r="CS126" s="1020"/>
      <c r="CT126" s="1020"/>
      <c r="CU126" s="1020"/>
      <c r="CV126" s="1020"/>
      <c r="CW126" s="1020"/>
      <c r="CX126" s="1020"/>
      <c r="CY126" s="1020"/>
      <c r="CZ126" s="1020"/>
      <c r="DA126" s="1020"/>
      <c r="DB126" s="1020"/>
      <c r="DC126" s="1020"/>
      <c r="DD126" s="1020"/>
      <c r="DE126" s="1020"/>
      <c r="DF126" s="1021"/>
      <c r="DG126" s="989" t="s">
        <v>434</v>
      </c>
      <c r="DH126" s="990"/>
      <c r="DI126" s="990"/>
      <c r="DJ126" s="990"/>
      <c r="DK126" s="990"/>
      <c r="DL126" s="990" t="s">
        <v>434</v>
      </c>
      <c r="DM126" s="990"/>
      <c r="DN126" s="990"/>
      <c r="DO126" s="990"/>
      <c r="DP126" s="990"/>
      <c r="DQ126" s="990" t="s">
        <v>432</v>
      </c>
      <c r="DR126" s="990"/>
      <c r="DS126" s="990"/>
      <c r="DT126" s="990"/>
      <c r="DU126" s="990"/>
      <c r="DV126" s="991" t="s">
        <v>434</v>
      </c>
      <c r="DW126" s="991"/>
      <c r="DX126" s="991"/>
      <c r="DY126" s="991"/>
      <c r="DZ126" s="992"/>
    </row>
    <row r="127" spans="1:130" s="226" customFormat="1" ht="26.25" customHeight="1">
      <c r="A127" s="1130"/>
      <c r="B127" s="1018"/>
      <c r="C127" s="1072" t="s">
        <v>475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432</v>
      </c>
      <c r="AB127" s="1029"/>
      <c r="AC127" s="1029"/>
      <c r="AD127" s="1029"/>
      <c r="AE127" s="1030"/>
      <c r="AF127" s="1031" t="s">
        <v>434</v>
      </c>
      <c r="AG127" s="1029"/>
      <c r="AH127" s="1029"/>
      <c r="AI127" s="1029"/>
      <c r="AJ127" s="1030"/>
      <c r="AK127" s="1031" t="s">
        <v>432</v>
      </c>
      <c r="AL127" s="1029"/>
      <c r="AM127" s="1029"/>
      <c r="AN127" s="1029"/>
      <c r="AO127" s="1030"/>
      <c r="AP127" s="1032" t="s">
        <v>432</v>
      </c>
      <c r="AQ127" s="1033"/>
      <c r="AR127" s="1033"/>
      <c r="AS127" s="1033"/>
      <c r="AT127" s="1034"/>
      <c r="AU127" s="262"/>
      <c r="AV127" s="262"/>
      <c r="AW127" s="262"/>
      <c r="AX127" s="1102" t="s">
        <v>476</v>
      </c>
      <c r="AY127" s="1103"/>
      <c r="AZ127" s="1103"/>
      <c r="BA127" s="1103"/>
      <c r="BB127" s="1103"/>
      <c r="BC127" s="1103"/>
      <c r="BD127" s="1103"/>
      <c r="BE127" s="1104"/>
      <c r="BF127" s="1105" t="s">
        <v>477</v>
      </c>
      <c r="BG127" s="1103"/>
      <c r="BH127" s="1103"/>
      <c r="BI127" s="1103"/>
      <c r="BJ127" s="1103"/>
      <c r="BK127" s="1103"/>
      <c r="BL127" s="1104"/>
      <c r="BM127" s="1105" t="s">
        <v>478</v>
      </c>
      <c r="BN127" s="1103"/>
      <c r="BO127" s="1103"/>
      <c r="BP127" s="1103"/>
      <c r="BQ127" s="1103"/>
      <c r="BR127" s="1103"/>
      <c r="BS127" s="1104"/>
      <c r="BT127" s="1105" t="s">
        <v>479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480</v>
      </c>
      <c r="CQ127" s="1020"/>
      <c r="CR127" s="1020"/>
      <c r="CS127" s="1020"/>
      <c r="CT127" s="1020"/>
      <c r="CU127" s="1020"/>
      <c r="CV127" s="1020"/>
      <c r="CW127" s="1020"/>
      <c r="CX127" s="1020"/>
      <c r="CY127" s="1020"/>
      <c r="CZ127" s="1020"/>
      <c r="DA127" s="1020"/>
      <c r="DB127" s="1020"/>
      <c r="DC127" s="1020"/>
      <c r="DD127" s="1020"/>
      <c r="DE127" s="1020"/>
      <c r="DF127" s="1021"/>
      <c r="DG127" s="989" t="s">
        <v>123</v>
      </c>
      <c r="DH127" s="990"/>
      <c r="DI127" s="990"/>
      <c r="DJ127" s="990"/>
      <c r="DK127" s="990"/>
      <c r="DL127" s="990" t="s">
        <v>434</v>
      </c>
      <c r="DM127" s="990"/>
      <c r="DN127" s="990"/>
      <c r="DO127" s="990"/>
      <c r="DP127" s="990"/>
      <c r="DQ127" s="990" t="s">
        <v>123</v>
      </c>
      <c r="DR127" s="990"/>
      <c r="DS127" s="990"/>
      <c r="DT127" s="990"/>
      <c r="DU127" s="990"/>
      <c r="DV127" s="991" t="s">
        <v>434</v>
      </c>
      <c r="DW127" s="991"/>
      <c r="DX127" s="991"/>
      <c r="DY127" s="991"/>
      <c r="DZ127" s="992"/>
    </row>
    <row r="128" spans="1:130" s="226" customFormat="1" ht="26.25" customHeight="1" thickBot="1">
      <c r="A128" s="1113" t="s">
        <v>481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482</v>
      </c>
      <c r="X128" s="1115"/>
      <c r="Y128" s="1115"/>
      <c r="Z128" s="1116"/>
      <c r="AA128" s="1117">
        <v>14512</v>
      </c>
      <c r="AB128" s="1118"/>
      <c r="AC128" s="1118"/>
      <c r="AD128" s="1118"/>
      <c r="AE128" s="1119"/>
      <c r="AF128" s="1120">
        <v>15458</v>
      </c>
      <c r="AG128" s="1118"/>
      <c r="AH128" s="1118"/>
      <c r="AI128" s="1118"/>
      <c r="AJ128" s="1119"/>
      <c r="AK128" s="1120">
        <v>14128</v>
      </c>
      <c r="AL128" s="1118"/>
      <c r="AM128" s="1118"/>
      <c r="AN128" s="1118"/>
      <c r="AO128" s="1119"/>
      <c r="AP128" s="1121"/>
      <c r="AQ128" s="1122"/>
      <c r="AR128" s="1122"/>
      <c r="AS128" s="1122"/>
      <c r="AT128" s="1123"/>
      <c r="AU128" s="262"/>
      <c r="AV128" s="262"/>
      <c r="AW128" s="262"/>
      <c r="AX128" s="958" t="s">
        <v>483</v>
      </c>
      <c r="AY128" s="959"/>
      <c r="AZ128" s="959"/>
      <c r="BA128" s="959"/>
      <c r="BB128" s="959"/>
      <c r="BC128" s="959"/>
      <c r="BD128" s="959"/>
      <c r="BE128" s="960"/>
      <c r="BF128" s="1124" t="s">
        <v>434</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484</v>
      </c>
      <c r="CQ128" s="1107"/>
      <c r="CR128" s="1107"/>
      <c r="CS128" s="1107"/>
      <c r="CT128" s="1107"/>
      <c r="CU128" s="1107"/>
      <c r="CV128" s="1107"/>
      <c r="CW128" s="1107"/>
      <c r="CX128" s="1107"/>
      <c r="CY128" s="1107"/>
      <c r="CZ128" s="1107"/>
      <c r="DA128" s="1107"/>
      <c r="DB128" s="1107"/>
      <c r="DC128" s="1107"/>
      <c r="DD128" s="1107"/>
      <c r="DE128" s="1107"/>
      <c r="DF128" s="1108"/>
      <c r="DG128" s="1109" t="s">
        <v>434</v>
      </c>
      <c r="DH128" s="1110"/>
      <c r="DI128" s="1110"/>
      <c r="DJ128" s="1110"/>
      <c r="DK128" s="1110"/>
      <c r="DL128" s="1110" t="s">
        <v>430</v>
      </c>
      <c r="DM128" s="1110"/>
      <c r="DN128" s="1110"/>
      <c r="DO128" s="1110"/>
      <c r="DP128" s="1110"/>
      <c r="DQ128" s="1110" t="s">
        <v>434</v>
      </c>
      <c r="DR128" s="1110"/>
      <c r="DS128" s="1110"/>
      <c r="DT128" s="1110"/>
      <c r="DU128" s="1110"/>
      <c r="DV128" s="1111" t="s">
        <v>432</v>
      </c>
      <c r="DW128" s="1111"/>
      <c r="DX128" s="1111"/>
      <c r="DY128" s="1111"/>
      <c r="DZ128" s="1112"/>
    </row>
    <row r="129" spans="1:131" s="226" customFormat="1" ht="26.25" customHeight="1">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1708441</v>
      </c>
      <c r="AB129" s="1029"/>
      <c r="AC129" s="1029"/>
      <c r="AD129" s="1029"/>
      <c r="AE129" s="1030"/>
      <c r="AF129" s="1031">
        <v>1672284</v>
      </c>
      <c r="AG129" s="1029"/>
      <c r="AH129" s="1029"/>
      <c r="AI129" s="1029"/>
      <c r="AJ129" s="1030"/>
      <c r="AK129" s="1031">
        <v>1545112</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123</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488</v>
      </c>
      <c r="X130" s="1144"/>
      <c r="Y130" s="1144"/>
      <c r="Z130" s="1145"/>
      <c r="AA130" s="1028">
        <v>311912</v>
      </c>
      <c r="AB130" s="1029"/>
      <c r="AC130" s="1029"/>
      <c r="AD130" s="1029"/>
      <c r="AE130" s="1030"/>
      <c r="AF130" s="1031">
        <v>300762</v>
      </c>
      <c r="AG130" s="1029"/>
      <c r="AH130" s="1029"/>
      <c r="AI130" s="1029"/>
      <c r="AJ130" s="1030"/>
      <c r="AK130" s="1031">
        <v>263206</v>
      </c>
      <c r="AL130" s="1029"/>
      <c r="AM130" s="1029"/>
      <c r="AN130" s="1029"/>
      <c r="AO130" s="1030"/>
      <c r="AP130" s="1146"/>
      <c r="AQ130" s="1147"/>
      <c r="AR130" s="1147"/>
      <c r="AS130" s="1147"/>
      <c r="AT130" s="1148"/>
      <c r="AU130" s="264"/>
      <c r="AV130" s="264"/>
      <c r="AW130" s="264"/>
      <c r="AX130" s="1137" t="s">
        <v>489</v>
      </c>
      <c r="AY130" s="1020"/>
      <c r="AZ130" s="1020"/>
      <c r="BA130" s="1020"/>
      <c r="BB130" s="1020"/>
      <c r="BC130" s="1020"/>
      <c r="BD130" s="1020"/>
      <c r="BE130" s="1021"/>
      <c r="BF130" s="1174">
        <v>4.5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490</v>
      </c>
      <c r="X131" s="1182"/>
      <c r="Y131" s="1182"/>
      <c r="Z131" s="1183"/>
      <c r="AA131" s="1075">
        <v>1396529</v>
      </c>
      <c r="AB131" s="1054"/>
      <c r="AC131" s="1054"/>
      <c r="AD131" s="1054"/>
      <c r="AE131" s="1055"/>
      <c r="AF131" s="1053">
        <v>1371522</v>
      </c>
      <c r="AG131" s="1054"/>
      <c r="AH131" s="1054"/>
      <c r="AI131" s="1054"/>
      <c r="AJ131" s="1055"/>
      <c r="AK131" s="1053">
        <v>1281906</v>
      </c>
      <c r="AL131" s="1054"/>
      <c r="AM131" s="1054"/>
      <c r="AN131" s="1054"/>
      <c r="AO131" s="1055"/>
      <c r="AP131" s="1184"/>
      <c r="AQ131" s="1185"/>
      <c r="AR131" s="1185"/>
      <c r="AS131" s="1185"/>
      <c r="AT131" s="1186"/>
      <c r="AU131" s="264"/>
      <c r="AV131" s="264"/>
      <c r="AW131" s="264"/>
      <c r="AX131" s="1156" t="s">
        <v>491</v>
      </c>
      <c r="AY131" s="1107"/>
      <c r="AZ131" s="1107"/>
      <c r="BA131" s="1107"/>
      <c r="BB131" s="1107"/>
      <c r="BC131" s="1107"/>
      <c r="BD131" s="1107"/>
      <c r="BE131" s="1108"/>
      <c r="BF131" s="1157" t="s">
        <v>123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493</v>
      </c>
      <c r="W132" s="1167"/>
      <c r="X132" s="1167"/>
      <c r="Y132" s="1167"/>
      <c r="Z132" s="1168"/>
      <c r="AA132" s="1169">
        <v>4.094150569</v>
      </c>
      <c r="AB132" s="1170"/>
      <c r="AC132" s="1170"/>
      <c r="AD132" s="1170"/>
      <c r="AE132" s="1171"/>
      <c r="AF132" s="1172">
        <v>4.8418472320000001</v>
      </c>
      <c r="AG132" s="1170"/>
      <c r="AH132" s="1170"/>
      <c r="AI132" s="1170"/>
      <c r="AJ132" s="1171"/>
      <c r="AK132" s="1172">
        <v>4.8089329479999998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494</v>
      </c>
      <c r="W133" s="1150"/>
      <c r="X133" s="1150"/>
      <c r="Y133" s="1150"/>
      <c r="Z133" s="1151"/>
      <c r="AA133" s="1152">
        <v>4.2</v>
      </c>
      <c r="AB133" s="1153"/>
      <c r="AC133" s="1153"/>
      <c r="AD133" s="1153"/>
      <c r="AE133" s="1154"/>
      <c r="AF133" s="1152">
        <v>4.4000000000000004</v>
      </c>
      <c r="AG133" s="1153"/>
      <c r="AH133" s="1153"/>
      <c r="AI133" s="1153"/>
      <c r="AJ133" s="1154"/>
      <c r="AK133" s="1152">
        <v>4.5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B81v7TYxuIGtn8skEiK9bxHI+Tru4lWkOojKYrjp4TUSoijtHBpGmDWPEhwuFJ4B/VhhLf6vbpcJ7Lfm5mfcJQ==" saltValue="MSTajsyiuoHO2YaeAj2m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WBLBtkta1MBpY7TP6wZvNl8Mlr96Ez1G+pZAdBDdD+LfU2JGuisvUHGQsMEsT5zHR+tA2cjtiLuE/by/YKH2w==" saltValue="ah5KjSOqqcTwmMxBfWPg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QBztyWQFJDd/XFQMKdMF5O5aICNSnPk6OYviGITbxi6YKCFFdnCy7lZC78fDyW3dZwXnZ+K0jDEEW9MT6wkpA==" saltValue="XbU90QqX+oiWwWuBnFKk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503</v>
      </c>
      <c r="AL9" s="1193"/>
      <c r="AM9" s="1193"/>
      <c r="AN9" s="1194"/>
      <c r="AO9" s="292">
        <v>442393</v>
      </c>
      <c r="AP9" s="292">
        <v>279642</v>
      </c>
      <c r="AQ9" s="293">
        <v>189734</v>
      </c>
      <c r="AR9" s="294">
        <v>47.4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504</v>
      </c>
      <c r="AL10" s="1193"/>
      <c r="AM10" s="1193"/>
      <c r="AN10" s="1194"/>
      <c r="AO10" s="295">
        <v>23575</v>
      </c>
      <c r="AP10" s="295">
        <v>14902</v>
      </c>
      <c r="AQ10" s="296">
        <v>22180</v>
      </c>
      <c r="AR10" s="297">
        <v>-32.799999999999997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505</v>
      </c>
      <c r="AL11" s="1193"/>
      <c r="AM11" s="1193"/>
      <c r="AN11" s="1194"/>
      <c r="AO11" s="295">
        <v>2747</v>
      </c>
      <c r="AP11" s="295">
        <v>1736</v>
      </c>
      <c r="AQ11" s="296">
        <v>28692</v>
      </c>
      <c r="AR11" s="297">
        <v>-93.9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506</v>
      </c>
      <c r="AL12" s="1193"/>
      <c r="AM12" s="1193"/>
      <c r="AN12" s="1194"/>
      <c r="AO12" s="295" t="s">
        <v>507</v>
      </c>
      <c r="AP12" s="295" t="s">
        <v>507</v>
      </c>
      <c r="AQ12" s="296">
        <v>4806</v>
      </c>
      <c r="AR12" s="297" t="s">
        <v>507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508</v>
      </c>
      <c r="AL13" s="1193"/>
      <c r="AM13" s="1193"/>
      <c r="AN13" s="1194"/>
      <c r="AO13" s="295" t="s">
        <v>507</v>
      </c>
      <c r="AP13" s="295" t="s">
        <v>507</v>
      </c>
      <c r="AQ13" s="296" t="s">
        <v>507</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509</v>
      </c>
      <c r="AL14" s="1193"/>
      <c r="AM14" s="1193"/>
      <c r="AN14" s="1194"/>
      <c r="AO14" s="295">
        <v>21495</v>
      </c>
      <c r="AP14" s="295">
        <v>13587</v>
      </c>
      <c r="AQ14" s="296">
        <v>8976</v>
      </c>
      <c r="AR14" s="297">
        <v>51.4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510</v>
      </c>
      <c r="AL15" s="1193"/>
      <c r="AM15" s="1193"/>
      <c r="AN15" s="1194"/>
      <c r="AO15" s="295">
        <v>7658</v>
      </c>
      <c r="AP15" s="295">
        <v>4841</v>
      </c>
      <c r="AQ15" s="296">
        <v>4161</v>
      </c>
      <c r="AR15" s="297">
        <v>16.3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511</v>
      </c>
      <c r="AL16" s="1196"/>
      <c r="AM16" s="1196"/>
      <c r="AN16" s="1197"/>
      <c r="AO16" s="295">
        <v>-38857</v>
      </c>
      <c r="AP16" s="295">
        <v>-24562</v>
      </c>
      <c r="AQ16" s="296">
        <v>-17989</v>
      </c>
      <c r="AR16" s="297">
        <v>36.5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459011</v>
      </c>
      <c r="AP17" s="295">
        <v>290146</v>
      </c>
      <c r="AQ17" s="296">
        <v>240560</v>
      </c>
      <c r="AR17" s="297">
        <v>20.6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516</v>
      </c>
      <c r="AL21" s="1188"/>
      <c r="AM21" s="1188"/>
      <c r="AN21" s="1189"/>
      <c r="AO21" s="307">
        <v>29.08</v>
      </c>
      <c r="AP21" s="308">
        <v>21.65</v>
      </c>
      <c r="AQ21" s="309">
        <v>7.43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517</v>
      </c>
      <c r="AL22" s="1188"/>
      <c r="AM22" s="1188"/>
      <c r="AN22" s="1189"/>
      <c r="AO22" s="312">
        <v>94.2</v>
      </c>
      <c r="AP22" s="313">
        <v>95.4</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522</v>
      </c>
      <c r="AL32" s="1204"/>
      <c r="AM32" s="1204"/>
      <c r="AN32" s="1205"/>
      <c r="AO32" s="322">
        <v>326841</v>
      </c>
      <c r="AP32" s="322">
        <v>206600</v>
      </c>
      <c r="AQ32" s="323">
        <v>139228</v>
      </c>
      <c r="AR32" s="324">
        <v>48.4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523</v>
      </c>
      <c r="AL33" s="1204"/>
      <c r="AM33" s="1204"/>
      <c r="AN33" s="1205"/>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524</v>
      </c>
      <c r="AL34" s="1204"/>
      <c r="AM34" s="1204"/>
      <c r="AN34" s="1205"/>
      <c r="AO34" s="322" t="s">
        <v>507</v>
      </c>
      <c r="AP34" s="322" t="s">
        <v>507</v>
      </c>
      <c r="AQ34" s="323">
        <v>5</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525</v>
      </c>
      <c r="AL35" s="1204"/>
      <c r="AM35" s="1204"/>
      <c r="AN35" s="1205"/>
      <c r="AO35" s="322">
        <v>11011</v>
      </c>
      <c r="AP35" s="322">
        <v>6960</v>
      </c>
      <c r="AQ35" s="323">
        <v>32095</v>
      </c>
      <c r="AR35" s="324">
        <v>-78.3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526</v>
      </c>
      <c r="AL36" s="1204"/>
      <c r="AM36" s="1204"/>
      <c r="AN36" s="1205"/>
      <c r="AO36" s="322">
        <v>1128</v>
      </c>
      <c r="AP36" s="322">
        <v>713</v>
      </c>
      <c r="AQ36" s="323">
        <v>5254</v>
      </c>
      <c r="AR36" s="324">
        <v>-86.4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527</v>
      </c>
      <c r="AL37" s="1204"/>
      <c r="AM37" s="1204"/>
      <c r="AN37" s="1205"/>
      <c r="AO37" s="322" t="s">
        <v>507</v>
      </c>
      <c r="AP37" s="322" t="s">
        <v>507</v>
      </c>
      <c r="AQ37" s="323">
        <v>1384</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528</v>
      </c>
      <c r="AL38" s="1207"/>
      <c r="AM38" s="1207"/>
      <c r="AN38" s="1208"/>
      <c r="AO38" s="325" t="s">
        <v>507</v>
      </c>
      <c r="AP38" s="325" t="s">
        <v>507</v>
      </c>
      <c r="AQ38" s="326">
        <v>32</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529</v>
      </c>
      <c r="AL39" s="1207"/>
      <c r="AM39" s="1207"/>
      <c r="AN39" s="1208"/>
      <c r="AO39" s="322">
        <v>-14128</v>
      </c>
      <c r="AP39" s="322">
        <v>-8930</v>
      </c>
      <c r="AQ39" s="323">
        <v>-8131</v>
      </c>
      <c r="AR39" s="324">
        <v>9.8000000000000007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530</v>
      </c>
      <c r="AL40" s="1204"/>
      <c r="AM40" s="1204"/>
      <c r="AN40" s="1205"/>
      <c r="AO40" s="322">
        <v>-263206</v>
      </c>
      <c r="AP40" s="322">
        <v>-166375</v>
      </c>
      <c r="AQ40" s="323">
        <v>-126394</v>
      </c>
      <c r="AR40" s="324">
        <v>31.6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61646</v>
      </c>
      <c r="AP41" s="322">
        <v>38967</v>
      </c>
      <c r="AQ41" s="323">
        <v>43473</v>
      </c>
      <c r="AR41" s="324">
        <v>-10.4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498</v>
      </c>
      <c r="AN49" s="1200" t="s">
        <v>534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470073</v>
      </c>
      <c r="AN51" s="344">
        <v>257857</v>
      </c>
      <c r="AO51" s="345">
        <v>61.8</v>
      </c>
      <c r="AP51" s="346">
        <v>316331</v>
      </c>
      <c r="AQ51" s="347">
        <v>38.6</v>
      </c>
      <c r="AR51" s="348">
        <v>23.2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127670</v>
      </c>
      <c r="AN52" s="352">
        <v>70033</v>
      </c>
      <c r="AO52" s="353">
        <v>-17.399999999999999</v>
      </c>
      <c r="AP52" s="354">
        <v>106387</v>
      </c>
      <c r="AQ52" s="355">
        <v>22.8</v>
      </c>
      <c r="AR52" s="356">
        <v>-40.200000000000003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418968</v>
      </c>
      <c r="AN53" s="344">
        <v>240372</v>
      </c>
      <c r="AO53" s="345">
        <v>-6.8</v>
      </c>
      <c r="AP53" s="346">
        <v>333013</v>
      </c>
      <c r="AQ53" s="347">
        <v>5.3</v>
      </c>
      <c r="AR53" s="348">
        <v>-12.1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251506</v>
      </c>
      <c r="AN54" s="352">
        <v>144295</v>
      </c>
      <c r="AO54" s="353">
        <v>106</v>
      </c>
      <c r="AP54" s="354">
        <v>126732</v>
      </c>
      <c r="AQ54" s="355">
        <v>19.100000000000001</v>
      </c>
      <c r="AR54" s="356">
        <v>86.9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548324</v>
      </c>
      <c r="AN55" s="344">
        <v>322733</v>
      </c>
      <c r="AO55" s="345">
        <v>34.299999999999997</v>
      </c>
      <c r="AP55" s="346">
        <v>280458</v>
      </c>
      <c r="AQ55" s="347">
        <v>-15.8</v>
      </c>
      <c r="AR55" s="348">
        <v>50.1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333379</v>
      </c>
      <c r="AN56" s="352">
        <v>196221</v>
      </c>
      <c r="AO56" s="353">
        <v>36</v>
      </c>
      <c r="AP56" s="354">
        <v>127286</v>
      </c>
      <c r="AQ56" s="355">
        <v>0.4</v>
      </c>
      <c r="AR56" s="356">
        <v>35.6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373094</v>
      </c>
      <c r="AN57" s="344">
        <v>230875</v>
      </c>
      <c r="AO57" s="345">
        <v>-28.5</v>
      </c>
      <c r="AP57" s="346">
        <v>291945</v>
      </c>
      <c r="AQ57" s="347">
        <v>4.0999999999999996</v>
      </c>
      <c r="AR57" s="348">
        <v>-32.6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178617</v>
      </c>
      <c r="AN58" s="352">
        <v>110530</v>
      </c>
      <c r="AO58" s="353">
        <v>-43.7</v>
      </c>
      <c r="AP58" s="354">
        <v>127651</v>
      </c>
      <c r="AQ58" s="355">
        <v>0.3</v>
      </c>
      <c r="AR58" s="356">
        <v>-44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630992</v>
      </c>
      <c r="AN59" s="344">
        <v>398857</v>
      </c>
      <c r="AO59" s="345">
        <v>72.8</v>
      </c>
      <c r="AP59" s="346">
        <v>291173</v>
      </c>
      <c r="AQ59" s="347">
        <v>-0.3</v>
      </c>
      <c r="AR59" s="348">
        <v>73.099999999999994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407419</v>
      </c>
      <c r="AN60" s="352">
        <v>257534</v>
      </c>
      <c r="AO60" s="353">
        <v>133</v>
      </c>
      <c r="AP60" s="354">
        <v>119071</v>
      </c>
      <c r="AQ60" s="355">
        <v>-6.7</v>
      </c>
      <c r="AR60" s="356">
        <v>139.69999999999999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488290</v>
      </c>
      <c r="AN61" s="359">
        <v>290139</v>
      </c>
      <c r="AO61" s="360">
        <v>26.7</v>
      </c>
      <c r="AP61" s="361">
        <v>302584</v>
      </c>
      <c r="AQ61" s="362">
        <v>6.4</v>
      </c>
      <c r="AR61" s="348">
        <v>20.3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259718</v>
      </c>
      <c r="AN62" s="352">
        <v>155723</v>
      </c>
      <c r="AO62" s="353">
        <v>42.8</v>
      </c>
      <c r="AP62" s="354">
        <v>121425</v>
      </c>
      <c r="AQ62" s="355">
        <v>7.2</v>
      </c>
      <c r="AR62" s="356">
        <v>35.6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mz10cRp3XsRMSGoRJJUTW6DWMWTx0GUpRAr+Nj0Oli81HeWtI0M10B9pO81oeU9KD0Tx2U160HHiRO39vg6hIg==" saltValue="DtA3m3eDA4b+n4dtRIkx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ZVPK7pHP0+YvkbJfOuPYvkHbW8LMJy43CySJNJwKsedchUNT0o3ATOXwAI3vFfWdY6BaSR/A8MJDDGERJT1YQ==" saltValue="I8X1koMYZNJ1NtvB+vZK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ntBK6cWFMHoAA2WbLBbJn6GE7WqMCW9zrXZqFgwjBbNfbIPsnij7dmKNPG+n2vt63+telXW/Xu7OvAmTbZ3NA==" saltValue="o2n7FCK9Ognxm9ViOb0Y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2" t="s">
        <v>3</v>
      </c>
      <c r="D47" s="1212"/>
      <c r="E47" s="1213"/>
      <c r="F47" s="11">
        <v>142.91</v>
      </c>
      <c r="G47" s="12">
        <v>158.69</v>
      </c>
      <c r="H47" s="12">
        <v>163.19</v>
      </c>
      <c r="I47" s="12">
        <v>172.88</v>
      </c>
      <c r="J47" s="13">
        <v>194.1</v>
      </c>
    </row>
    <row r="48" spans="2:10" ht="57.75" customHeight="1">
      <c r="B48" s="14"/>
      <c r="C48" s="1214" t="s">
        <v>4</v>
      </c>
      <c r="D48" s="1214"/>
      <c r="E48" s="1215"/>
      <c r="F48" s="15">
        <v>11.89</v>
      </c>
      <c r="G48" s="16">
        <v>12.43</v>
      </c>
      <c r="H48" s="16">
        <v>11.69</v>
      </c>
      <c r="I48" s="16">
        <v>11.8</v>
      </c>
      <c r="J48" s="17">
        <v>0.32</v>
      </c>
    </row>
    <row r="49" spans="2:10" ht="57.75" customHeight="1" thickBot="1">
      <c r="B49" s="18"/>
      <c r="C49" s="1216" t="s">
        <v>5</v>
      </c>
      <c r="D49" s="1216"/>
      <c r="E49" s="1217"/>
      <c r="F49" s="19">
        <v>20.88</v>
      </c>
      <c r="G49" s="20">
        <v>11.25</v>
      </c>
      <c r="H49" s="20">
        <v>13.43</v>
      </c>
      <c r="I49" s="20">
        <v>6.02</v>
      </c>
      <c r="J49" s="21" t="s">
        <v>555</v>
      </c>
    </row>
    <row r="50" spans="2:10" ht="13.5" customHeight="1"/>
    <row r="51" spans="2:10" ht="13.5" hidden="1" customHeight="1"/>
    <row r="52" spans="2:10" ht="13.5" hidden="1" customHeight="1"/>
    <row r="53" spans="2:10" ht="13.5" hidden="1" customHeight="1"/>
  </sheetData>
  <sheetProtection algorithmName="SHA-512" hashValue="gIR3dnTMqKxBqWNi2W1lnXxmCPfEVx/focqK6Ja00OeltR2dRixjtAAU1hvLsgauG5j6UnfmVu4ImcH8qrRlcQ==" saltValue="saS1GudonXQ8SRI7/qTx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J43" sqref="J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4" t="s">
        <v>556</v>
      </c>
      <c r="D34" s="1224"/>
      <c r="E34" s="1225"/>
      <c r="F34" s="32">
        <v>4.29</v>
      </c>
      <c r="G34" s="33">
        <v>4.38</v>
      </c>
      <c r="H34" s="33">
        <v>4.26</v>
      </c>
      <c r="I34" s="33">
        <v>3.6</v>
      </c>
      <c r="J34" s="34">
        <v>3.78</v>
      </c>
      <c r="K34" s="22"/>
      <c r="L34" s="22"/>
      <c r="M34" s="22"/>
      <c r="N34" s="22"/>
      <c r="O34" s="22"/>
      <c r="P34" s="22"/>
    </row>
    <row r="35" spans="1:16" ht="39" customHeight="1">
      <c r="A35" s="22"/>
      <c r="B35" s="35"/>
      <c r="C35" s="1218" t="s">
        <v>557</v>
      </c>
      <c r="D35" s="1219"/>
      <c r="E35" s="1220"/>
      <c r="F35" s="36">
        <v>1.94</v>
      </c>
      <c r="G35" s="37">
        <v>2.12</v>
      </c>
      <c r="H35" s="37">
        <v>2.04</v>
      </c>
      <c r="I35" s="37">
        <v>2.29</v>
      </c>
      <c r="J35" s="38">
        <v>2.64</v>
      </c>
      <c r="K35" s="22"/>
      <c r="L35" s="22"/>
      <c r="M35" s="22"/>
      <c r="N35" s="22"/>
      <c r="O35" s="22"/>
      <c r="P35" s="22"/>
    </row>
    <row r="36" spans="1:16" ht="39" customHeight="1">
      <c r="A36" s="22"/>
      <c r="B36" s="35"/>
      <c r="C36" s="1218" t="s">
        <v>558</v>
      </c>
      <c r="D36" s="1219"/>
      <c r="E36" s="1220"/>
      <c r="F36" s="36" t="s">
        <v>507</v>
      </c>
      <c r="G36" s="37" t="s">
        <v>507</v>
      </c>
      <c r="H36" s="37" t="s">
        <v>507</v>
      </c>
      <c r="I36" s="37" t="s">
        <v>507</v>
      </c>
      <c r="J36" s="38">
        <v>1.74</v>
      </c>
      <c r="K36" s="22"/>
      <c r="L36" s="22"/>
      <c r="M36" s="22"/>
      <c r="N36" s="22"/>
      <c r="O36" s="22"/>
      <c r="P36" s="22"/>
    </row>
    <row r="37" spans="1:16" ht="39" customHeight="1">
      <c r="A37" s="22"/>
      <c r="B37" s="35"/>
      <c r="C37" s="1218" t="s">
        <v>559</v>
      </c>
      <c r="D37" s="1219"/>
      <c r="E37" s="1220"/>
      <c r="F37" s="36">
        <v>0.16</v>
      </c>
      <c r="G37" s="37">
        <v>0.31</v>
      </c>
      <c r="H37" s="37">
        <v>1.04</v>
      </c>
      <c r="I37" s="37">
        <v>1.45</v>
      </c>
      <c r="J37" s="38">
        <v>1.62</v>
      </c>
      <c r="K37" s="22"/>
      <c r="L37" s="22"/>
      <c r="M37" s="22"/>
      <c r="N37" s="22"/>
      <c r="O37" s="22"/>
      <c r="P37" s="22"/>
    </row>
    <row r="38" spans="1:16" ht="39" customHeight="1">
      <c r="A38" s="22"/>
      <c r="B38" s="35"/>
      <c r="C38" s="1218" t="s">
        <v>560</v>
      </c>
      <c r="D38" s="1219"/>
      <c r="E38" s="1220"/>
      <c r="F38" s="36">
        <v>11.89</v>
      </c>
      <c r="G38" s="37">
        <v>12.42</v>
      </c>
      <c r="H38" s="37">
        <v>11.69</v>
      </c>
      <c r="I38" s="37">
        <v>11.8</v>
      </c>
      <c r="J38" s="38">
        <v>0.31</v>
      </c>
      <c r="K38" s="22"/>
      <c r="L38" s="22"/>
      <c r="M38" s="22"/>
      <c r="N38" s="22"/>
      <c r="O38" s="22"/>
      <c r="P38" s="22"/>
    </row>
    <row r="39" spans="1:16" ht="39" customHeight="1">
      <c r="A39" s="22"/>
      <c r="B39" s="35"/>
      <c r="C39" s="1218" t="s">
        <v>561</v>
      </c>
      <c r="D39" s="1219"/>
      <c r="E39" s="1220"/>
      <c r="F39" s="36">
        <v>0.03</v>
      </c>
      <c r="G39" s="37">
        <v>0.05</v>
      </c>
      <c r="H39" s="37">
        <v>0.03</v>
      </c>
      <c r="I39" s="37">
        <v>0.06</v>
      </c>
      <c r="J39" s="38">
        <v>0.05</v>
      </c>
      <c r="K39" s="22"/>
      <c r="L39" s="22"/>
      <c r="M39" s="22"/>
      <c r="N39" s="22"/>
      <c r="O39" s="22"/>
      <c r="P39" s="22"/>
    </row>
    <row r="40" spans="1:16" ht="39" customHeight="1">
      <c r="A40" s="22"/>
      <c r="B40" s="35"/>
      <c r="C40" s="1218" t="s">
        <v>562</v>
      </c>
      <c r="D40" s="1219"/>
      <c r="E40" s="1220"/>
      <c r="F40" s="36">
        <v>0</v>
      </c>
      <c r="G40" s="37">
        <v>0</v>
      </c>
      <c r="H40" s="37">
        <v>0</v>
      </c>
      <c r="I40" s="37">
        <v>0</v>
      </c>
      <c r="J40" s="38">
        <v>0</v>
      </c>
      <c r="K40" s="22"/>
      <c r="L40" s="22"/>
      <c r="M40" s="22"/>
      <c r="N40" s="22"/>
      <c r="O40" s="22"/>
      <c r="P40" s="22"/>
    </row>
    <row r="41" spans="1:16" ht="39" customHeight="1">
      <c r="A41" s="22"/>
      <c r="B41" s="35"/>
      <c r="C41" s="1218" t="s">
        <v>563</v>
      </c>
      <c r="D41" s="1219"/>
      <c r="E41" s="1220"/>
      <c r="F41" s="36">
        <v>0</v>
      </c>
      <c r="G41" s="37">
        <v>0</v>
      </c>
      <c r="H41" s="37">
        <v>0</v>
      </c>
      <c r="I41" s="37">
        <v>0</v>
      </c>
      <c r="J41" s="38">
        <v>0</v>
      </c>
      <c r="K41" s="22"/>
      <c r="L41" s="22"/>
      <c r="M41" s="22"/>
      <c r="N41" s="22"/>
      <c r="O41" s="22"/>
      <c r="P41" s="22"/>
    </row>
    <row r="42" spans="1:16" ht="39" customHeight="1">
      <c r="A42" s="22"/>
      <c r="B42" s="39"/>
      <c r="C42" s="1218" t="s">
        <v>564</v>
      </c>
      <c r="D42" s="1219"/>
      <c r="E42" s="1220"/>
      <c r="F42" s="36" t="s">
        <v>507</v>
      </c>
      <c r="G42" s="37" t="s">
        <v>507</v>
      </c>
      <c r="H42" s="37" t="s">
        <v>507</v>
      </c>
      <c r="I42" s="37" t="s">
        <v>507</v>
      </c>
      <c r="J42" s="38" t="s">
        <v>507</v>
      </c>
      <c r="K42" s="22"/>
      <c r="L42" s="22"/>
      <c r="M42" s="22"/>
      <c r="N42" s="22"/>
      <c r="O42" s="22"/>
      <c r="P42" s="22"/>
    </row>
    <row r="43" spans="1:16" ht="39" customHeight="1" thickBot="1">
      <c r="A43" s="22"/>
      <c r="B43" s="40"/>
      <c r="C43" s="1221" t="s">
        <v>565</v>
      </c>
      <c r="D43" s="1222"/>
      <c r="E43" s="1223"/>
      <c r="F43" s="41">
        <v>2.06</v>
      </c>
      <c r="G43" s="42">
        <v>2.37</v>
      </c>
      <c r="H43" s="42">
        <v>2.35</v>
      </c>
      <c r="I43" s="42">
        <v>1.88</v>
      </c>
      <c r="J43" s="43" t="s">
        <v>507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NDAMJoaDtcoZk+oh8ZRAEeKgxXXhQiUwCHWwmudIrt2bKik/fzuGdiJtsfDS/odI0y9gc3eDLy2Ffd5kylApw==" saltValue="QUvElVTs0KCCDzIThiSj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4" t="s">
        <v>10</v>
      </c>
      <c r="C45" s="1235"/>
      <c r="D45" s="58"/>
      <c r="E45" s="1240" t="s">
        <v>11</v>
      </c>
      <c r="F45" s="1240"/>
      <c r="G45" s="1240"/>
      <c r="H45" s="1240"/>
      <c r="I45" s="1240"/>
      <c r="J45" s="1241"/>
      <c r="K45" s="59">
        <v>326</v>
      </c>
      <c r="L45" s="60">
        <v>340</v>
      </c>
      <c r="M45" s="60">
        <v>365</v>
      </c>
      <c r="N45" s="60">
        <v>365</v>
      </c>
      <c r="O45" s="61">
        <v>327</v>
      </c>
      <c r="P45" s="48"/>
      <c r="Q45" s="48"/>
      <c r="R45" s="48"/>
      <c r="S45" s="48"/>
      <c r="T45" s="48"/>
      <c r="U45" s="48"/>
    </row>
    <row r="46" spans="1:21" ht="30.75" customHeight="1">
      <c r="A46" s="48"/>
      <c r="B46" s="1236"/>
      <c r="C46" s="1237"/>
      <c r="D46" s="62"/>
      <c r="E46" s="1228" t="s">
        <v>12</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c r="A47" s="48"/>
      <c r="B47" s="1236"/>
      <c r="C47" s="1237"/>
      <c r="D47" s="62"/>
      <c r="E47" s="1228" t="s">
        <v>13</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c r="A48" s="48"/>
      <c r="B48" s="1236"/>
      <c r="C48" s="1237"/>
      <c r="D48" s="62"/>
      <c r="E48" s="1228" t="s">
        <v>14</v>
      </c>
      <c r="F48" s="1228"/>
      <c r="G48" s="1228"/>
      <c r="H48" s="1228"/>
      <c r="I48" s="1228"/>
      <c r="J48" s="1229"/>
      <c r="K48" s="63">
        <v>16</v>
      </c>
      <c r="L48" s="64">
        <v>19</v>
      </c>
      <c r="M48" s="64">
        <v>18</v>
      </c>
      <c r="N48" s="64">
        <v>16</v>
      </c>
      <c r="O48" s="65">
        <v>11</v>
      </c>
      <c r="P48" s="48"/>
      <c r="Q48" s="48"/>
      <c r="R48" s="48"/>
      <c r="S48" s="48"/>
      <c r="T48" s="48"/>
      <c r="U48" s="48"/>
    </row>
    <row r="49" spans="1:21" ht="30.75" customHeight="1">
      <c r="A49" s="48"/>
      <c r="B49" s="1236"/>
      <c r="C49" s="1237"/>
      <c r="D49" s="62"/>
      <c r="E49" s="1228" t="s">
        <v>15</v>
      </c>
      <c r="F49" s="1228"/>
      <c r="G49" s="1228"/>
      <c r="H49" s="1228"/>
      <c r="I49" s="1228"/>
      <c r="J49" s="1229"/>
      <c r="K49" s="63">
        <v>22</v>
      </c>
      <c r="L49" s="64">
        <v>9</v>
      </c>
      <c r="M49" s="64">
        <v>1</v>
      </c>
      <c r="N49" s="64">
        <v>1</v>
      </c>
      <c r="O49" s="65">
        <v>1</v>
      </c>
      <c r="P49" s="48"/>
      <c r="Q49" s="48"/>
      <c r="R49" s="48"/>
      <c r="S49" s="48"/>
      <c r="T49" s="48"/>
      <c r="U49" s="48"/>
    </row>
    <row r="50" spans="1:21" ht="30.75" customHeight="1">
      <c r="A50" s="48"/>
      <c r="B50" s="1236"/>
      <c r="C50" s="1237"/>
      <c r="D50" s="62"/>
      <c r="E50" s="1228" t="s">
        <v>16</v>
      </c>
      <c r="F50" s="1228"/>
      <c r="G50" s="1228"/>
      <c r="H50" s="1228"/>
      <c r="I50" s="1228"/>
      <c r="J50" s="1229"/>
      <c r="K50" s="63" t="s">
        <v>507</v>
      </c>
      <c r="L50" s="64" t="s">
        <v>507</v>
      </c>
      <c r="M50" s="64" t="s">
        <v>507</v>
      </c>
      <c r="N50" s="64" t="s">
        <v>507</v>
      </c>
      <c r="O50" s="65" t="s">
        <v>507</v>
      </c>
      <c r="P50" s="48"/>
      <c r="Q50" s="48"/>
      <c r="R50" s="48"/>
      <c r="S50" s="48"/>
      <c r="T50" s="48"/>
      <c r="U50" s="48"/>
    </row>
    <row r="51" spans="1:21" ht="30.75" customHeight="1">
      <c r="A51" s="48"/>
      <c r="B51" s="1238"/>
      <c r="C51" s="1239"/>
      <c r="D51" s="66"/>
      <c r="E51" s="1228" t="s">
        <v>17</v>
      </c>
      <c r="F51" s="1228"/>
      <c r="G51" s="1228"/>
      <c r="H51" s="1228"/>
      <c r="I51" s="1228"/>
      <c r="J51" s="1229"/>
      <c r="K51" s="63" t="s">
        <v>507</v>
      </c>
      <c r="L51" s="64" t="s">
        <v>507</v>
      </c>
      <c r="M51" s="64" t="s">
        <v>507</v>
      </c>
      <c r="N51" s="64" t="s">
        <v>507</v>
      </c>
      <c r="O51" s="65" t="s">
        <v>507</v>
      </c>
      <c r="P51" s="48"/>
      <c r="Q51" s="48"/>
      <c r="R51" s="48"/>
      <c r="S51" s="48"/>
      <c r="T51" s="48"/>
      <c r="U51" s="48"/>
    </row>
    <row r="52" spans="1:21" ht="30.75" customHeight="1">
      <c r="A52" s="48"/>
      <c r="B52" s="1226" t="s">
        <v>18</v>
      </c>
      <c r="C52" s="1227"/>
      <c r="D52" s="66"/>
      <c r="E52" s="1228" t="s">
        <v>19</v>
      </c>
      <c r="F52" s="1228"/>
      <c r="G52" s="1228"/>
      <c r="H52" s="1228"/>
      <c r="I52" s="1228"/>
      <c r="J52" s="1229"/>
      <c r="K52" s="63">
        <v>306</v>
      </c>
      <c r="L52" s="64">
        <v>311</v>
      </c>
      <c r="M52" s="64">
        <v>327</v>
      </c>
      <c r="N52" s="64">
        <v>315</v>
      </c>
      <c r="O52" s="65">
        <v>277</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58</v>
      </c>
      <c r="L53" s="69">
        <v>57</v>
      </c>
      <c r="M53" s="69">
        <v>57</v>
      </c>
      <c r="N53" s="69">
        <v>67</v>
      </c>
      <c r="O53" s="70">
        <v>62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rI59Qktg20hLO4rOuOjFi3wEmnzsNk7yB5YQm9LLnuQEPe953vBknendOGehfqEAmO5Ir1abVjYYahbdxrU1A==" saltValue="MjOEmnJQw2M2bMg3AFlTt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550</v>
      </c>
      <c r="J40" s="79" t="s">
        <v>551</v>
      </c>
      <c r="K40" s="79" t="s">
        <v>552</v>
      </c>
      <c r="L40" s="79" t="s">
        <v>553</v>
      </c>
      <c r="M40" s="80" t="s">
        <v>554</v>
      </c>
    </row>
    <row r="41" spans="2:13" ht="27.75" customHeight="1">
      <c r="B41" s="1242" t="s">
        <v>23</v>
      </c>
      <c r="C41" s="1243"/>
      <c r="D41" s="81"/>
      <c r="E41" s="1248" t="s">
        <v>24</v>
      </c>
      <c r="F41" s="1248"/>
      <c r="G41" s="1248"/>
      <c r="H41" s="1249"/>
      <c r="I41" s="82">
        <v>2425</v>
      </c>
      <c r="J41" s="83">
        <v>2716</v>
      </c>
      <c r="K41" s="83">
        <v>2809</v>
      </c>
      <c r="L41" s="83">
        <v>2743</v>
      </c>
      <c r="M41" s="84">
        <v>2846</v>
      </c>
    </row>
    <row r="42" spans="2:13" ht="27.75" customHeight="1">
      <c r="B42" s="1244"/>
      <c r="C42" s="1245"/>
      <c r="D42" s="85"/>
      <c r="E42" s="1250" t="s">
        <v>25</v>
      </c>
      <c r="F42" s="1250"/>
      <c r="G42" s="1250"/>
      <c r="H42" s="1251"/>
      <c r="I42" s="86" t="s">
        <v>507</v>
      </c>
      <c r="J42" s="87" t="s">
        <v>507</v>
      </c>
      <c r="K42" s="87" t="s">
        <v>507</v>
      </c>
      <c r="L42" s="87" t="s">
        <v>507</v>
      </c>
      <c r="M42" s="88" t="s">
        <v>507</v>
      </c>
    </row>
    <row r="43" spans="2:13" ht="27.75" customHeight="1">
      <c r="B43" s="1244"/>
      <c r="C43" s="1245"/>
      <c r="D43" s="85"/>
      <c r="E43" s="1250" t="s">
        <v>26</v>
      </c>
      <c r="F43" s="1250"/>
      <c r="G43" s="1250"/>
      <c r="H43" s="1251"/>
      <c r="I43" s="86">
        <v>185</v>
      </c>
      <c r="J43" s="87">
        <v>161</v>
      </c>
      <c r="K43" s="87">
        <v>137</v>
      </c>
      <c r="L43" s="87">
        <v>130</v>
      </c>
      <c r="M43" s="88">
        <v>115</v>
      </c>
    </row>
    <row r="44" spans="2:13" ht="27.75" customHeight="1">
      <c r="B44" s="1244"/>
      <c r="C44" s="1245"/>
      <c r="D44" s="85"/>
      <c r="E44" s="1250" t="s">
        <v>27</v>
      </c>
      <c r="F44" s="1250"/>
      <c r="G44" s="1250"/>
      <c r="H44" s="1251"/>
      <c r="I44" s="86">
        <v>18</v>
      </c>
      <c r="J44" s="87">
        <v>9</v>
      </c>
      <c r="K44" s="87">
        <v>8</v>
      </c>
      <c r="L44" s="87">
        <v>7</v>
      </c>
      <c r="M44" s="88">
        <v>6</v>
      </c>
    </row>
    <row r="45" spans="2:13" ht="27.75" customHeight="1">
      <c r="B45" s="1244"/>
      <c r="C45" s="1245"/>
      <c r="D45" s="85"/>
      <c r="E45" s="1250" t="s">
        <v>28</v>
      </c>
      <c r="F45" s="1250"/>
      <c r="G45" s="1250"/>
      <c r="H45" s="1251"/>
      <c r="I45" s="86">
        <v>617</v>
      </c>
      <c r="J45" s="87">
        <v>425</v>
      </c>
      <c r="K45" s="87">
        <v>241</v>
      </c>
      <c r="L45" s="87">
        <v>393</v>
      </c>
      <c r="M45" s="88">
        <v>372</v>
      </c>
    </row>
    <row r="46" spans="2:13" ht="27.75" customHeight="1">
      <c r="B46" s="1244"/>
      <c r="C46" s="1245"/>
      <c r="D46" s="89"/>
      <c r="E46" s="1250" t="s">
        <v>29</v>
      </c>
      <c r="F46" s="1250"/>
      <c r="G46" s="1250"/>
      <c r="H46" s="1251"/>
      <c r="I46" s="86" t="s">
        <v>507</v>
      </c>
      <c r="J46" s="87" t="s">
        <v>507</v>
      </c>
      <c r="K46" s="87" t="s">
        <v>507</v>
      </c>
      <c r="L46" s="87" t="s">
        <v>507</v>
      </c>
      <c r="M46" s="88" t="s">
        <v>507</v>
      </c>
    </row>
    <row r="47" spans="2:13" ht="27.75" customHeight="1">
      <c r="B47" s="1244"/>
      <c r="C47" s="1245"/>
      <c r="D47" s="90"/>
      <c r="E47" s="1252" t="s">
        <v>30</v>
      </c>
      <c r="F47" s="1253"/>
      <c r="G47" s="1253"/>
      <c r="H47" s="1254"/>
      <c r="I47" s="86" t="s">
        <v>507</v>
      </c>
      <c r="J47" s="87" t="s">
        <v>507</v>
      </c>
      <c r="K47" s="87" t="s">
        <v>507</v>
      </c>
      <c r="L47" s="87" t="s">
        <v>507</v>
      </c>
      <c r="M47" s="88" t="s">
        <v>507</v>
      </c>
    </row>
    <row r="48" spans="2:13" ht="27.75" customHeight="1">
      <c r="B48" s="1244"/>
      <c r="C48" s="1245"/>
      <c r="D48" s="85"/>
      <c r="E48" s="1250" t="s">
        <v>31</v>
      </c>
      <c r="F48" s="1250"/>
      <c r="G48" s="1250"/>
      <c r="H48" s="1251"/>
      <c r="I48" s="86" t="s">
        <v>507</v>
      </c>
      <c r="J48" s="87" t="s">
        <v>507</v>
      </c>
      <c r="K48" s="87" t="s">
        <v>507</v>
      </c>
      <c r="L48" s="87" t="s">
        <v>507</v>
      </c>
      <c r="M48" s="88" t="s">
        <v>507</v>
      </c>
    </row>
    <row r="49" spans="2:13" ht="27.75" customHeight="1">
      <c r="B49" s="1246"/>
      <c r="C49" s="1247"/>
      <c r="D49" s="85"/>
      <c r="E49" s="1250" t="s">
        <v>32</v>
      </c>
      <c r="F49" s="1250"/>
      <c r="G49" s="1250"/>
      <c r="H49" s="1251"/>
      <c r="I49" s="86" t="s">
        <v>507</v>
      </c>
      <c r="J49" s="87" t="s">
        <v>507</v>
      </c>
      <c r="K49" s="87" t="s">
        <v>507</v>
      </c>
      <c r="L49" s="87" t="s">
        <v>507</v>
      </c>
      <c r="M49" s="88" t="s">
        <v>507</v>
      </c>
    </row>
    <row r="50" spans="2:13" ht="27.75" customHeight="1">
      <c r="B50" s="1255" t="s">
        <v>33</v>
      </c>
      <c r="C50" s="1256"/>
      <c r="D50" s="91"/>
      <c r="E50" s="1250" t="s">
        <v>34</v>
      </c>
      <c r="F50" s="1250"/>
      <c r="G50" s="1250"/>
      <c r="H50" s="1251"/>
      <c r="I50" s="86">
        <v>4499</v>
      </c>
      <c r="J50" s="87">
        <v>4689</v>
      </c>
      <c r="K50" s="87">
        <v>4958</v>
      </c>
      <c r="L50" s="87">
        <v>5159</v>
      </c>
      <c r="M50" s="88">
        <v>5432</v>
      </c>
    </row>
    <row r="51" spans="2:13" ht="27.75" customHeight="1">
      <c r="B51" s="1244"/>
      <c r="C51" s="1245"/>
      <c r="D51" s="85"/>
      <c r="E51" s="1250" t="s">
        <v>35</v>
      </c>
      <c r="F51" s="1250"/>
      <c r="G51" s="1250"/>
      <c r="H51" s="1251"/>
      <c r="I51" s="86">
        <v>112</v>
      </c>
      <c r="J51" s="87">
        <v>76</v>
      </c>
      <c r="K51" s="87">
        <v>55</v>
      </c>
      <c r="L51" s="87">
        <v>51</v>
      </c>
      <c r="M51" s="88">
        <v>55</v>
      </c>
    </row>
    <row r="52" spans="2:13" ht="27.75" customHeight="1">
      <c r="B52" s="1246"/>
      <c r="C52" s="1247"/>
      <c r="D52" s="85"/>
      <c r="E52" s="1250" t="s">
        <v>36</v>
      </c>
      <c r="F52" s="1250"/>
      <c r="G52" s="1250"/>
      <c r="H52" s="1251"/>
      <c r="I52" s="86">
        <v>2349</v>
      </c>
      <c r="J52" s="87">
        <v>2460</v>
      </c>
      <c r="K52" s="87">
        <v>2505</v>
      </c>
      <c r="L52" s="87">
        <v>2442</v>
      </c>
      <c r="M52" s="88">
        <v>2511</v>
      </c>
    </row>
    <row r="53" spans="2:13" ht="27.75" customHeight="1" thickBot="1">
      <c r="B53" s="1257" t="s">
        <v>37</v>
      </c>
      <c r="C53" s="1258"/>
      <c r="D53" s="92"/>
      <c r="E53" s="1259" t="s">
        <v>38</v>
      </c>
      <c r="F53" s="1259"/>
      <c r="G53" s="1259"/>
      <c r="H53" s="1260"/>
      <c r="I53" s="93">
        <v>-3715</v>
      </c>
      <c r="J53" s="94">
        <v>-3914</v>
      </c>
      <c r="K53" s="94">
        <v>-4323</v>
      </c>
      <c r="L53" s="94">
        <v>-4380</v>
      </c>
      <c r="M53" s="95">
        <v>-4659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rFaLTTPfZQohGKh8Ensuf52IIjBfvBgZ19OrKIllusljlT4KQrY9cKs6gcE5P5FYULJYpLAMUGvIC02x2Jh6g==" saltValue="p2tA96TU7dIfBJUoxn2W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60" sqref="C60:E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552</v>
      </c>
      <c r="G54" s="104" t="s">
        <v>553</v>
      </c>
      <c r="H54" s="105" t="s">
        <v>554</v>
      </c>
    </row>
    <row r="55" spans="2:8" ht="52.5" customHeight="1">
      <c r="B55" s="106"/>
      <c r="C55" s="1269" t="s">
        <v>41</v>
      </c>
      <c r="D55" s="1269"/>
      <c r="E55" s="1270"/>
      <c r="F55" s="107">
        <v>2788</v>
      </c>
      <c r="G55" s="107">
        <v>2891</v>
      </c>
      <c r="H55" s="108">
        <v>2999</v>
      </c>
    </row>
    <row r="56" spans="2:8" ht="52.5" customHeight="1">
      <c r="B56" s="109"/>
      <c r="C56" s="1271" t="s">
        <v>42</v>
      </c>
      <c r="D56" s="1271"/>
      <c r="E56" s="1272"/>
      <c r="F56" s="110">
        <v>1248</v>
      </c>
      <c r="G56" s="110">
        <v>1251</v>
      </c>
      <c r="H56" s="111">
        <v>1254</v>
      </c>
    </row>
    <row r="57" spans="2:8" ht="53.25" customHeight="1">
      <c r="B57" s="109"/>
      <c r="C57" s="1273" t="s">
        <v>43</v>
      </c>
      <c r="D57" s="1273"/>
      <c r="E57" s="1274"/>
      <c r="F57" s="112">
        <v>568</v>
      </c>
      <c r="G57" s="112">
        <v>637</v>
      </c>
      <c r="H57" s="113">
        <v>753</v>
      </c>
    </row>
    <row r="58" spans="2:8" ht="45.75" customHeight="1">
      <c r="B58" s="114"/>
      <c r="C58" s="1261" t="s">
        <v>584</v>
      </c>
      <c r="D58" s="1262"/>
      <c r="E58" s="1263"/>
      <c r="F58" s="115">
        <v>105</v>
      </c>
      <c r="G58" s="115">
        <v>116</v>
      </c>
      <c r="H58" s="116">
        <v>127</v>
      </c>
    </row>
    <row r="59" spans="2:8" ht="45.75" customHeight="1">
      <c r="B59" s="114"/>
      <c r="C59" s="1261" t="s">
        <v>585</v>
      </c>
      <c r="D59" s="1262"/>
      <c r="E59" s="1263"/>
      <c r="F59" s="115">
        <v>117</v>
      </c>
      <c r="G59" s="115">
        <v>117</v>
      </c>
      <c r="H59" s="116">
        <v>117</v>
      </c>
    </row>
    <row r="60" spans="2:8" ht="45.75" customHeight="1">
      <c r="B60" s="114"/>
      <c r="C60" s="1261" t="s">
        <v>586</v>
      </c>
      <c r="D60" s="1262"/>
      <c r="E60" s="1263"/>
      <c r="F60" s="115" t="s">
        <v>590</v>
      </c>
      <c r="G60" s="115" t="s">
        <v>589</v>
      </c>
      <c r="H60" s="116">
        <v>100</v>
      </c>
    </row>
    <row r="61" spans="2:8" ht="45.75" customHeight="1">
      <c r="B61" s="114"/>
      <c r="C61" s="1261" t="s">
        <v>587</v>
      </c>
      <c r="D61" s="1262"/>
      <c r="E61" s="1263"/>
      <c r="F61" s="115">
        <v>82</v>
      </c>
      <c r="G61" s="115">
        <v>85</v>
      </c>
      <c r="H61" s="116">
        <v>88</v>
      </c>
    </row>
    <row r="62" spans="2:8" ht="45.75" customHeight="1" thickBot="1">
      <c r="B62" s="117"/>
      <c r="C62" s="1264" t="s">
        <v>588</v>
      </c>
      <c r="D62" s="1265"/>
      <c r="E62" s="1266"/>
      <c r="F62" s="118">
        <v>45</v>
      </c>
      <c r="G62" s="118">
        <v>85</v>
      </c>
      <c r="H62" s="119">
        <v>82</v>
      </c>
    </row>
    <row r="63" spans="2:8" ht="52.5" customHeight="1" thickBot="1">
      <c r="B63" s="120"/>
      <c r="C63" s="1267" t="s">
        <v>44</v>
      </c>
      <c r="D63" s="1267"/>
      <c r="E63" s="1268"/>
      <c r="F63" s="121">
        <v>4604</v>
      </c>
      <c r="G63" s="121">
        <v>4779</v>
      </c>
      <c r="H63" s="122">
        <v>5006</v>
      </c>
    </row>
    <row r="64" spans="2:8" ht="15" customHeight="1"/>
    <row r="65" ht="0" hidden="1" customHeight="1"/>
    <row r="66" ht="0" hidden="1" customHeight="1"/>
  </sheetData>
  <sheetProtection algorithmName="SHA-512" hashValue="BwEgNIDPuD96S+2Iax5jIOet3bxIyzpzdRHISJyAIPuTddbYhGvueS3JPgumuK2UjCSt1vcDiW/zyq9bxQKH4w==" saltValue="KccxdyVdYrWVqDTogv+2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16" zoomScaleNormal="100" zoomScaleSheetLayoutView="55" workbookViewId="0">
      <selection activeCell="BJ63" sqref="BJ63"/>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606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594</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550</v>
      </c>
      <c r="BQ50" s="1288"/>
      <c r="BR50" s="1288"/>
      <c r="BS50" s="1288"/>
      <c r="BT50" s="1288"/>
      <c r="BU50" s="1288"/>
      <c r="BV50" s="1288"/>
      <c r="BW50" s="1288"/>
      <c r="BX50" s="1288" t="s">
        <v>551</v>
      </c>
      <c r="BY50" s="1288"/>
      <c r="BZ50" s="1288"/>
      <c r="CA50" s="1288"/>
      <c r="CB50" s="1288"/>
      <c r="CC50" s="1288"/>
      <c r="CD50" s="1288"/>
      <c r="CE50" s="1288"/>
      <c r="CF50" s="1288" t="s">
        <v>552</v>
      </c>
      <c r="CG50" s="1288"/>
      <c r="CH50" s="1288"/>
      <c r="CI50" s="1288"/>
      <c r="CJ50" s="1288"/>
      <c r="CK50" s="1288"/>
      <c r="CL50" s="1288"/>
      <c r="CM50" s="1288"/>
      <c r="CN50" s="1288" t="s">
        <v>553</v>
      </c>
      <c r="CO50" s="1288"/>
      <c r="CP50" s="1288"/>
      <c r="CQ50" s="1288"/>
      <c r="CR50" s="1288"/>
      <c r="CS50" s="1288"/>
      <c r="CT50" s="1288"/>
      <c r="CU50" s="1288"/>
      <c r="CV50" s="1288" t="s">
        <v>554</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595</v>
      </c>
      <c r="AO51" s="1292"/>
      <c r="AP51" s="1292"/>
      <c r="AQ51" s="1292"/>
      <c r="AR51" s="1292"/>
      <c r="AS51" s="1292"/>
      <c r="AT51" s="1292"/>
      <c r="AU51" s="1292"/>
      <c r="AV51" s="1292"/>
      <c r="AW51" s="1292"/>
      <c r="AX51" s="1292"/>
      <c r="AY51" s="1292"/>
      <c r="AZ51" s="1292"/>
      <c r="BA51" s="1292"/>
      <c r="BB51" s="1292" t="s">
        <v>597</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598</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48.7</v>
      </c>
      <c r="CG53" s="1290"/>
      <c r="CH53" s="1290"/>
      <c r="CI53" s="1290"/>
      <c r="CJ53" s="1290"/>
      <c r="CK53" s="1290"/>
      <c r="CL53" s="1290"/>
      <c r="CM53" s="1290"/>
      <c r="CN53" s="1290">
        <v>51.1</v>
      </c>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599</v>
      </c>
      <c r="AO55" s="1288"/>
      <c r="AP55" s="1288"/>
      <c r="AQ55" s="1288"/>
      <c r="AR55" s="1288"/>
      <c r="AS55" s="1288"/>
      <c r="AT55" s="1288"/>
      <c r="AU55" s="1288"/>
      <c r="AV55" s="1288"/>
      <c r="AW55" s="1288"/>
      <c r="AX55" s="1288"/>
      <c r="AY55" s="1288"/>
      <c r="AZ55" s="1288"/>
      <c r="BA55" s="1288"/>
      <c r="BB55" s="1292" t="s">
        <v>596</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600</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54.2</v>
      </c>
      <c r="CG57" s="1290"/>
      <c r="CH57" s="1290"/>
      <c r="CI57" s="1290"/>
      <c r="CJ57" s="1290"/>
      <c r="CK57" s="1290"/>
      <c r="CL57" s="1290"/>
      <c r="CM57" s="1290"/>
      <c r="CN57" s="1290">
        <v>56.3</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601</v>
      </c>
    </row>
    <row r="64" spans="1:109">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607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594</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550</v>
      </c>
      <c r="BQ72" s="1288"/>
      <c r="BR72" s="1288"/>
      <c r="BS72" s="1288"/>
      <c r="BT72" s="1288"/>
      <c r="BU72" s="1288"/>
      <c r="BV72" s="1288"/>
      <c r="BW72" s="1288"/>
      <c r="BX72" s="1288" t="s">
        <v>551</v>
      </c>
      <c r="BY72" s="1288"/>
      <c r="BZ72" s="1288"/>
      <c r="CA72" s="1288"/>
      <c r="CB72" s="1288"/>
      <c r="CC72" s="1288"/>
      <c r="CD72" s="1288"/>
      <c r="CE72" s="1288"/>
      <c r="CF72" s="1288" t="s">
        <v>552</v>
      </c>
      <c r="CG72" s="1288"/>
      <c r="CH72" s="1288"/>
      <c r="CI72" s="1288"/>
      <c r="CJ72" s="1288"/>
      <c r="CK72" s="1288"/>
      <c r="CL72" s="1288"/>
      <c r="CM72" s="1288"/>
      <c r="CN72" s="1288" t="s">
        <v>553</v>
      </c>
      <c r="CO72" s="1288"/>
      <c r="CP72" s="1288"/>
      <c r="CQ72" s="1288"/>
      <c r="CR72" s="1288"/>
      <c r="CS72" s="1288"/>
      <c r="CT72" s="1288"/>
      <c r="CU72" s="1288"/>
      <c r="CV72" s="1288" t="s">
        <v>554</v>
      </c>
      <c r="CW72" s="1288"/>
      <c r="CX72" s="1288"/>
      <c r="CY72" s="1288"/>
      <c r="CZ72" s="1288"/>
      <c r="DA72" s="1288"/>
      <c r="DB72" s="1288"/>
      <c r="DC72" s="1288"/>
    </row>
    <row r="73" spans="2:107">
      <c r="B73" s="374"/>
      <c r="G73" s="1295"/>
      <c r="H73" s="1295"/>
      <c r="I73" s="1295"/>
      <c r="J73" s="1295"/>
      <c r="K73" s="1296"/>
      <c r="L73" s="1296"/>
      <c r="M73" s="1296"/>
      <c r="N73" s="1296"/>
      <c r="AM73" s="383"/>
      <c r="AN73" s="1292" t="s">
        <v>595</v>
      </c>
      <c r="AO73" s="1292"/>
      <c r="AP73" s="1292"/>
      <c r="AQ73" s="1292"/>
      <c r="AR73" s="1292"/>
      <c r="AS73" s="1292"/>
      <c r="AT73" s="1292"/>
      <c r="AU73" s="1292"/>
      <c r="AV73" s="1292"/>
      <c r="AW73" s="1292"/>
      <c r="AX73" s="1292"/>
      <c r="AY73" s="1292"/>
      <c r="AZ73" s="1292"/>
      <c r="BA73" s="1292"/>
      <c r="BB73" s="1292" t="s">
        <v>597</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602</v>
      </c>
      <c r="BC75" s="1292"/>
      <c r="BD75" s="1292"/>
      <c r="BE75" s="1292"/>
      <c r="BF75" s="1292"/>
      <c r="BG75" s="1292"/>
      <c r="BH75" s="1292"/>
      <c r="BI75" s="1292"/>
      <c r="BJ75" s="1292"/>
      <c r="BK75" s="1292"/>
      <c r="BL75" s="1292"/>
      <c r="BM75" s="1292"/>
      <c r="BN75" s="1292"/>
      <c r="BO75" s="1292"/>
      <c r="BP75" s="1290">
        <v>5</v>
      </c>
      <c r="BQ75" s="1290"/>
      <c r="BR75" s="1290"/>
      <c r="BS75" s="1290"/>
      <c r="BT75" s="1290"/>
      <c r="BU75" s="1290"/>
      <c r="BV75" s="1290"/>
      <c r="BW75" s="1290"/>
      <c r="BX75" s="1290">
        <v>4.5999999999999996</v>
      </c>
      <c r="BY75" s="1290"/>
      <c r="BZ75" s="1290"/>
      <c r="CA75" s="1290"/>
      <c r="CB75" s="1290"/>
      <c r="CC75" s="1290"/>
      <c r="CD75" s="1290"/>
      <c r="CE75" s="1290"/>
      <c r="CF75" s="1290">
        <v>4.2</v>
      </c>
      <c r="CG75" s="1290"/>
      <c r="CH75" s="1290"/>
      <c r="CI75" s="1290"/>
      <c r="CJ75" s="1290"/>
      <c r="CK75" s="1290"/>
      <c r="CL75" s="1290"/>
      <c r="CM75" s="1290"/>
      <c r="CN75" s="1290">
        <v>4.4000000000000004</v>
      </c>
      <c r="CO75" s="1290"/>
      <c r="CP75" s="1290"/>
      <c r="CQ75" s="1290"/>
      <c r="CR75" s="1290"/>
      <c r="CS75" s="1290"/>
      <c r="CT75" s="1290"/>
      <c r="CU75" s="1290"/>
      <c r="CV75" s="1290">
        <v>4.5</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603</v>
      </c>
      <c r="AO77" s="1288"/>
      <c r="AP77" s="1288"/>
      <c r="AQ77" s="1288"/>
      <c r="AR77" s="1288"/>
      <c r="AS77" s="1288"/>
      <c r="AT77" s="1288"/>
      <c r="AU77" s="1288"/>
      <c r="AV77" s="1288"/>
      <c r="AW77" s="1288"/>
      <c r="AX77" s="1288"/>
      <c r="AY77" s="1288"/>
      <c r="AZ77" s="1288"/>
      <c r="BA77" s="1288"/>
      <c r="BB77" s="1292" t="s">
        <v>597</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602</v>
      </c>
      <c r="BC79" s="1292"/>
      <c r="BD79" s="1292"/>
      <c r="BE79" s="1292"/>
      <c r="BF79" s="1292"/>
      <c r="BG79" s="1292"/>
      <c r="BH79" s="1292"/>
      <c r="BI79" s="1292"/>
      <c r="BJ79" s="1292"/>
      <c r="BK79" s="1292"/>
      <c r="BL79" s="1292"/>
      <c r="BM79" s="1292"/>
      <c r="BN79" s="1292"/>
      <c r="BO79" s="1292"/>
      <c r="BP79" s="1290">
        <v>9.1999999999999993</v>
      </c>
      <c r="BQ79" s="1290"/>
      <c r="BR79" s="1290"/>
      <c r="BS79" s="1290"/>
      <c r="BT79" s="1290"/>
      <c r="BU79" s="1290"/>
      <c r="BV79" s="1290"/>
      <c r="BW79" s="1290"/>
      <c r="BX79" s="1290">
        <v>8.1999999999999993</v>
      </c>
      <c r="BY79" s="1290"/>
      <c r="BZ79" s="1290"/>
      <c r="CA79" s="1290"/>
      <c r="CB79" s="1290"/>
      <c r="CC79" s="1290"/>
      <c r="CD79" s="1290"/>
      <c r="CE79" s="1290"/>
      <c r="CF79" s="1290">
        <v>7.8</v>
      </c>
      <c r="CG79" s="1290"/>
      <c r="CH79" s="1290"/>
      <c r="CI79" s="1290"/>
      <c r="CJ79" s="1290"/>
      <c r="CK79" s="1290"/>
      <c r="CL79" s="1290"/>
      <c r="CM79" s="1290"/>
      <c r="CN79" s="1290">
        <v>7.4</v>
      </c>
      <c r="CO79" s="1290"/>
      <c r="CP79" s="1290"/>
      <c r="CQ79" s="1290"/>
      <c r="CR79" s="1290"/>
      <c r="CS79" s="1290"/>
      <c r="CT79" s="1290"/>
      <c r="CU79" s="1290"/>
      <c r="CV79" s="1290">
        <v>7.1</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RjyWjiHeZVm9MJJWJIpP1x4boKlK2WF9ezbTi+uSd75Yqtxkc5pggJm+HgwRT0zoHfVCjYCwNl7J26V644DSw==" saltValue="Yf+0ey9IQQ0tO9LiPlOqM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ThCmMJhBHi1ysin0HViCCCrpVJaXRQRDrB4W7BypMrJ/5zflk0j/BXp7y+OTVNRXcQE6jPg1Yn5R+zHzhvX3Q==" saltValue="RpAiqymubW8Ejey1e0oe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2to+zALBLwOxsYQ00IId78AdGPA9NITMu4MapF9c8xU259u/NabVpXjqbORVSHsbpzSRGR6U9IvRgPfcqrfbA==" saltValue="hoSCZiQ/95nQofvJ6gxs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547</v>
      </c>
      <c r="G2" s="136"/>
      <c r="H2" s="137"/>
    </row>
    <row r="3" spans="1:8">
      <c r="A3" s="133" t="s">
        <v>540</v>
      </c>
      <c r="B3" s="138"/>
      <c r="C3" s="139"/>
      <c r="D3" s="140">
        <v>257857</v>
      </c>
      <c r="E3" s="141"/>
      <c r="F3" s="142">
        <v>316331</v>
      </c>
      <c r="G3" s="143"/>
      <c r="H3" s="144"/>
    </row>
    <row r="4" spans="1:8">
      <c r="A4" s="145"/>
      <c r="B4" s="146"/>
      <c r="C4" s="147"/>
      <c r="D4" s="148">
        <v>70033</v>
      </c>
      <c r="E4" s="149"/>
      <c r="F4" s="150">
        <v>106387</v>
      </c>
      <c r="G4" s="151"/>
      <c r="H4" s="152"/>
    </row>
    <row r="5" spans="1:8">
      <c r="A5" s="133" t="s">
        <v>542</v>
      </c>
      <c r="B5" s="138"/>
      <c r="C5" s="139"/>
      <c r="D5" s="140">
        <v>240372</v>
      </c>
      <c r="E5" s="141"/>
      <c r="F5" s="142">
        <v>333013</v>
      </c>
      <c r="G5" s="143"/>
      <c r="H5" s="144"/>
    </row>
    <row r="6" spans="1:8">
      <c r="A6" s="145"/>
      <c r="B6" s="146"/>
      <c r="C6" s="147"/>
      <c r="D6" s="148">
        <v>144295</v>
      </c>
      <c r="E6" s="149"/>
      <c r="F6" s="150">
        <v>126732</v>
      </c>
      <c r="G6" s="151"/>
      <c r="H6" s="152"/>
    </row>
    <row r="7" spans="1:8">
      <c r="A7" s="133" t="s">
        <v>543</v>
      </c>
      <c r="B7" s="138"/>
      <c r="C7" s="139"/>
      <c r="D7" s="140">
        <v>322733</v>
      </c>
      <c r="E7" s="141"/>
      <c r="F7" s="142">
        <v>280458</v>
      </c>
      <c r="G7" s="143"/>
      <c r="H7" s="144"/>
    </row>
    <row r="8" spans="1:8">
      <c r="A8" s="145"/>
      <c r="B8" s="146"/>
      <c r="C8" s="147"/>
      <c r="D8" s="148">
        <v>196221</v>
      </c>
      <c r="E8" s="149"/>
      <c r="F8" s="150">
        <v>127286</v>
      </c>
      <c r="G8" s="151"/>
      <c r="H8" s="152"/>
    </row>
    <row r="9" spans="1:8">
      <c r="A9" s="133" t="s">
        <v>544</v>
      </c>
      <c r="B9" s="138"/>
      <c r="C9" s="139"/>
      <c r="D9" s="140">
        <v>230875</v>
      </c>
      <c r="E9" s="141"/>
      <c r="F9" s="142">
        <v>291945</v>
      </c>
      <c r="G9" s="143"/>
      <c r="H9" s="144"/>
    </row>
    <row r="10" spans="1:8">
      <c r="A10" s="145"/>
      <c r="B10" s="146"/>
      <c r="C10" s="147"/>
      <c r="D10" s="148">
        <v>110530</v>
      </c>
      <c r="E10" s="149"/>
      <c r="F10" s="150">
        <v>127651</v>
      </c>
      <c r="G10" s="151"/>
      <c r="H10" s="152"/>
    </row>
    <row r="11" spans="1:8">
      <c r="A11" s="133" t="s">
        <v>545</v>
      </c>
      <c r="B11" s="138"/>
      <c r="C11" s="139"/>
      <c r="D11" s="140">
        <v>398857</v>
      </c>
      <c r="E11" s="141"/>
      <c r="F11" s="142">
        <v>291173</v>
      </c>
      <c r="G11" s="143"/>
      <c r="H11" s="144"/>
    </row>
    <row r="12" spans="1:8">
      <c r="A12" s="145"/>
      <c r="B12" s="146"/>
      <c r="C12" s="153"/>
      <c r="D12" s="148">
        <v>257534</v>
      </c>
      <c r="E12" s="149"/>
      <c r="F12" s="150">
        <v>119071</v>
      </c>
      <c r="G12" s="151"/>
      <c r="H12" s="152"/>
    </row>
    <row r="13" spans="1:8">
      <c r="A13" s="133"/>
      <c r="B13" s="138"/>
      <c r="C13" s="154"/>
      <c r="D13" s="155">
        <v>290139</v>
      </c>
      <c r="E13" s="156"/>
      <c r="F13" s="157">
        <v>302584</v>
      </c>
      <c r="G13" s="158"/>
      <c r="H13" s="144"/>
    </row>
    <row r="14" spans="1:8">
      <c r="A14" s="145"/>
      <c r="B14" s="146"/>
      <c r="C14" s="147"/>
      <c r="D14" s="148">
        <v>155723</v>
      </c>
      <c r="E14" s="149"/>
      <c r="F14" s="150">
        <v>121425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11.89</v>
      </c>
      <c r="C19" s="159">
        <f>ROUND(VALUE(SUBSTITUTE(実質収支比率等に係る経年分析!G$48,"▲","-")),2)</f>
        <v>12.43</v>
      </c>
      <c r="D19" s="159">
        <f>ROUND(VALUE(SUBSTITUTE(実質収支比率等に係る経年分析!H$48,"▲","-")),2)</f>
        <v>11.69</v>
      </c>
      <c r="E19" s="159">
        <f>ROUND(VALUE(SUBSTITUTE(実質収支比率等に係る経年分析!I$48,"▲","-")),2)</f>
        <v>11.8</v>
      </c>
      <c r="F19" s="159">
        <f>ROUND(VALUE(SUBSTITUTE(実質収支比率等に係る経年分析!J$48,"▲","-")),2)</f>
        <v>0.32</v>
      </c>
    </row>
    <row r="20" spans="1:11">
      <c r="A20" s="159" t="s">
        <v>48</v>
      </c>
      <c r="B20" s="159">
        <f>ROUND(VALUE(SUBSTITUTE(実質収支比率等に係る経年分析!F$47,"▲","-")),2)</f>
        <v>142.91</v>
      </c>
      <c r="C20" s="159">
        <f>ROUND(VALUE(SUBSTITUTE(実質収支比率等に係る経年分析!G$47,"▲","-")),2)</f>
        <v>158.69</v>
      </c>
      <c r="D20" s="159">
        <f>ROUND(VALUE(SUBSTITUTE(実質収支比率等に係る経年分析!H$47,"▲","-")),2)</f>
        <v>163.19</v>
      </c>
      <c r="E20" s="159">
        <f>ROUND(VALUE(SUBSTITUTE(実質収支比率等に係る経年分析!I$47,"▲","-")),2)</f>
        <v>172.88</v>
      </c>
      <c r="F20" s="159">
        <f>ROUND(VALUE(SUBSTITUTE(実質収支比率等に係る経年分析!J$47,"▲","-")),2)</f>
        <v>194.1</v>
      </c>
    </row>
    <row r="21" spans="1:11">
      <c r="A21" s="159" t="s">
        <v>49</v>
      </c>
      <c r="B21" s="159">
        <f>IF(ISNUMBER(VALUE(SUBSTITUTE(実質収支比率等に係る経年分析!F$49,"▲","-"))),ROUND(VALUE(SUBSTITUTE(実質収支比率等に係る経年分析!F$49,"▲","-")),2),NA())</f>
        <v>20.88</v>
      </c>
      <c r="C21" s="159">
        <f>IF(ISNUMBER(VALUE(SUBSTITUTE(実質収支比率等に係る経年分析!G$49,"▲","-"))),ROUND(VALUE(SUBSTITUTE(実質収支比率等に係る経年分析!G$49,"▲","-")),2),NA())</f>
        <v>11.25</v>
      </c>
      <c r="D21" s="159">
        <f>IF(ISNUMBER(VALUE(SUBSTITUTE(実質収支比率等に係る経年分析!H$49,"▲","-"))),ROUND(VALUE(SUBSTITUTE(実質収支比率等に係る経年分析!H$49,"▲","-")),2),NA())</f>
        <v>13.43</v>
      </c>
      <c r="E21" s="159">
        <f>IF(ISNUMBER(VALUE(SUBSTITUTE(実質収支比率等に係る経年分析!I$49,"▲","-"))),ROUND(VALUE(SUBSTITUTE(実質収支比率等に係る経年分析!I$49,"▲","-")),2),NA())</f>
        <v>6.02</v>
      </c>
      <c r="F21" s="159">
        <f>IF(ISNUMBER(VALUE(SUBSTITUTE(実質収支比率等に係る経年分析!J$49,"▲","-"))),ROUND(VALUE(SUBSTITUTE(実質収支比率等に係る経年分析!J$49,"▲","-")),2),NA())</f>
        <v>-5.47</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2.37</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2.35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1.88</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国民健康保険（福原診療施設勘定）特別会計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奨学資金特別会計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11.89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12.42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11.69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11.8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1.62</v>
      </c>
    </row>
    <row r="34" spans="1:16">
      <c r="A34" s="160" t="str">
        <f>IF(連結実質赤字比率に係る赤字・黒字の構成分析!C$36="",NA(),連結実質赤字比率に係る赤字・黒字の構成分析!C$36)</f>
        <v>簡易水道事業特別会計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#VALUE!</v>
      </c>
      <c r="I34" s="160" t="e">
        <f>IF(ROUND(VALUE(SUBSTITUTE(連結実質赤字比率に係る赤字・黒字の構成分析!I$36,"▲", "-")), 2) &gt;= 0, ABS(ROUND(VALUE(SUBSTITUTE(連結実質赤字比率に係る赤字・黒字の構成分析!I$36,"▲", "-")), 2)), NA())</f>
        <v>#VALUE!</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1.74</v>
      </c>
    </row>
    <row r="35" spans="1:16">
      <c r="A35" s="160" t="str">
        <f>IF(連結実質赤字比率に係る赤字・黒字の構成分析!C$35="",NA(),連結実質赤字比率に係る赤字・黒字の構成分析!C$35)</f>
        <v>国民健康保険（診療施設勘定）特別会計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2.12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2.64</v>
      </c>
    </row>
    <row r="36" spans="1:16">
      <c r="A36" s="160" t="str">
        <f>IF(連結実質赤字比率に係る赤字・黒字の構成分析!C$34="",NA(),連結実質赤字比率に係る赤字・黒字の構成分析!C$34)</f>
        <v>国民健康保険（事業勘定）特別会計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4.29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4.38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4.26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3.78</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306</v>
      </c>
      <c r="E42" s="161"/>
      <c r="F42" s="161"/>
      <c r="G42" s="161">
        <f>'実質公債費比率（分子）の構造'!L$52</f>
        <v>311</v>
      </c>
      <c r="H42" s="161"/>
      <c r="I42" s="161"/>
      <c r="J42" s="161">
        <f>'実質公債費比率（分子）の構造'!M$52</f>
        <v>327</v>
      </c>
      <c r="K42" s="161"/>
      <c r="L42" s="161"/>
      <c r="M42" s="161">
        <f>'実質公債費比率（分子）の構造'!N$52</f>
        <v>315</v>
      </c>
      <c r="N42" s="161"/>
      <c r="O42" s="161"/>
      <c r="P42" s="161">
        <f>'実質公債費比率（分子）の構造'!O$52</f>
        <v>277</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22</v>
      </c>
      <c r="C45" s="161"/>
      <c r="D45" s="161"/>
      <c r="E45" s="161">
        <f>'実質公債費比率（分子）の構造'!L$49</f>
        <v>9</v>
      </c>
      <c r="F45" s="161"/>
      <c r="G45" s="161"/>
      <c r="H45" s="161">
        <f>'実質公債費比率（分子）の構造'!M$49</f>
        <v>1</v>
      </c>
      <c r="I45" s="161"/>
      <c r="J45" s="161"/>
      <c r="K45" s="161">
        <f>'実質公債費比率（分子）の構造'!N$49</f>
        <v>1</v>
      </c>
      <c r="L45" s="161"/>
      <c r="M45" s="161"/>
      <c r="N45" s="161">
        <f>'実質公債費比率（分子）の構造'!O$49</f>
        <v>1</v>
      </c>
      <c r="O45" s="161"/>
      <c r="P45" s="161"/>
    </row>
    <row r="46" spans="1:16">
      <c r="A46" s="161" t="s">
        <v>60</v>
      </c>
      <c r="B46" s="161">
        <f>'実質公債費比率（分子）の構造'!K$48</f>
        <v>16</v>
      </c>
      <c r="C46" s="161"/>
      <c r="D46" s="161"/>
      <c r="E46" s="161">
        <f>'実質公債費比率（分子）の構造'!L$48</f>
        <v>19</v>
      </c>
      <c r="F46" s="161"/>
      <c r="G46" s="161"/>
      <c r="H46" s="161">
        <f>'実質公債費比率（分子）の構造'!M$48</f>
        <v>18</v>
      </c>
      <c r="I46" s="161"/>
      <c r="J46" s="161"/>
      <c r="K46" s="161">
        <f>'実質公債費比率（分子）の構造'!N$48</f>
        <v>16</v>
      </c>
      <c r="L46" s="161"/>
      <c r="M46" s="161"/>
      <c r="N46" s="161">
        <f>'実質公債費比率（分子）の構造'!O$48</f>
        <v>11</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326</v>
      </c>
      <c r="C49" s="161"/>
      <c r="D49" s="161"/>
      <c r="E49" s="161">
        <f>'実質公債費比率（分子）の構造'!L$45</f>
        <v>340</v>
      </c>
      <c r="F49" s="161"/>
      <c r="G49" s="161"/>
      <c r="H49" s="161">
        <f>'実質公債費比率（分子）の構造'!M$45</f>
        <v>365</v>
      </c>
      <c r="I49" s="161"/>
      <c r="J49" s="161"/>
      <c r="K49" s="161">
        <f>'実質公債費比率（分子）の構造'!N$45</f>
        <v>365</v>
      </c>
      <c r="L49" s="161"/>
      <c r="M49" s="161"/>
      <c r="N49" s="161">
        <f>'実質公債費比率（分子）の構造'!O$45</f>
        <v>327</v>
      </c>
      <c r="O49" s="161"/>
      <c r="P49" s="161"/>
    </row>
    <row r="50" spans="1:16">
      <c r="A50" s="161" t="s">
        <v>63</v>
      </c>
      <c r="B50" s="161" t="e">
        <f>NA()</f>
        <v>#N/A</v>
      </c>
      <c r="C50" s="161">
        <f>IF(ISNUMBER('実質公債費比率（分子）の構造'!K$53),'実質公債費比率（分子）の構造'!K$53,NA())</f>
        <v>58</v>
      </c>
      <c r="D50" s="161" t="e">
        <f>NA()</f>
        <v>#N/A</v>
      </c>
      <c r="E50" s="161" t="e">
        <f>NA()</f>
        <v>#N/A</v>
      </c>
      <c r="F50" s="161">
        <f>IF(ISNUMBER('実質公債費比率（分子）の構造'!L$53),'実質公債費比率（分子）の構造'!L$53,NA())</f>
        <v>57</v>
      </c>
      <c r="G50" s="161" t="e">
        <f>NA()</f>
        <v>#N/A</v>
      </c>
      <c r="H50" s="161" t="e">
        <f>NA()</f>
        <v>#N/A</v>
      </c>
      <c r="I50" s="161">
        <f>IF(ISNUMBER('実質公債費比率（分子）の構造'!M$53),'実質公債費比率（分子）の構造'!M$53,NA())</f>
        <v>57</v>
      </c>
      <c r="J50" s="161" t="e">
        <f>NA()</f>
        <v>#N/A</v>
      </c>
      <c r="K50" s="161" t="e">
        <f>NA()</f>
        <v>#N/A</v>
      </c>
      <c r="L50" s="161">
        <f>IF(ISNUMBER('実質公債費比率（分子）の構造'!N$53),'実質公債費比率（分子）の構造'!N$53,NA())</f>
        <v>67</v>
      </c>
      <c r="M50" s="161" t="e">
        <f>NA()</f>
        <v>#N/A</v>
      </c>
      <c r="N50" s="161" t="e">
        <f>NA()</f>
        <v>#N/A</v>
      </c>
      <c r="O50" s="161">
        <f>IF(ISNUMBER('実質公債費比率（分子）の構造'!O$53),'実質公債費比率（分子）の構造'!O$53,NA())</f>
        <v>62</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2349</v>
      </c>
      <c r="E56" s="160"/>
      <c r="F56" s="160"/>
      <c r="G56" s="160">
        <f>'将来負担比率（分子）の構造'!J$52</f>
        <v>2460</v>
      </c>
      <c r="H56" s="160"/>
      <c r="I56" s="160"/>
      <c r="J56" s="160">
        <f>'将来負担比率（分子）の構造'!K$52</f>
        <v>2505</v>
      </c>
      <c r="K56" s="160"/>
      <c r="L56" s="160"/>
      <c r="M56" s="160">
        <f>'将来負担比率（分子）の構造'!L$52</f>
        <v>2442</v>
      </c>
      <c r="N56" s="160"/>
      <c r="O56" s="160"/>
      <c r="P56" s="160">
        <f>'将来負担比率（分子）の構造'!M$52</f>
        <v>2511</v>
      </c>
    </row>
    <row r="57" spans="1:16">
      <c r="A57" s="160" t="s">
        <v>35</v>
      </c>
      <c r="B57" s="160"/>
      <c r="C57" s="160"/>
      <c r="D57" s="160">
        <f>'将来負担比率（分子）の構造'!I$51</f>
        <v>112</v>
      </c>
      <c r="E57" s="160"/>
      <c r="F57" s="160"/>
      <c r="G57" s="160">
        <f>'将来負担比率（分子）の構造'!J$51</f>
        <v>76</v>
      </c>
      <c r="H57" s="160"/>
      <c r="I57" s="160"/>
      <c r="J57" s="160">
        <f>'将来負担比率（分子）の構造'!K$51</f>
        <v>55</v>
      </c>
      <c r="K57" s="160"/>
      <c r="L57" s="160"/>
      <c r="M57" s="160">
        <f>'将来負担比率（分子）の構造'!L$51</f>
        <v>51</v>
      </c>
      <c r="N57" s="160"/>
      <c r="O57" s="160"/>
      <c r="P57" s="160">
        <f>'将来負担比率（分子）の構造'!M$51</f>
        <v>55</v>
      </c>
    </row>
    <row r="58" spans="1:16">
      <c r="A58" s="160" t="s">
        <v>34</v>
      </c>
      <c r="B58" s="160"/>
      <c r="C58" s="160"/>
      <c r="D58" s="160">
        <f>'将来負担比率（分子）の構造'!I$50</f>
        <v>4499</v>
      </c>
      <c r="E58" s="160"/>
      <c r="F58" s="160"/>
      <c r="G58" s="160">
        <f>'将来負担比率（分子）の構造'!J$50</f>
        <v>4689</v>
      </c>
      <c r="H58" s="160"/>
      <c r="I58" s="160"/>
      <c r="J58" s="160">
        <f>'将来負担比率（分子）の構造'!K$50</f>
        <v>4958</v>
      </c>
      <c r="K58" s="160"/>
      <c r="L58" s="160"/>
      <c r="M58" s="160">
        <f>'将来負担比率（分子）の構造'!L$50</f>
        <v>5159</v>
      </c>
      <c r="N58" s="160"/>
      <c r="O58" s="160"/>
      <c r="P58" s="160">
        <f>'将来負担比率（分子）の構造'!M$50</f>
        <v>5432</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617</v>
      </c>
      <c r="C62" s="160"/>
      <c r="D62" s="160"/>
      <c r="E62" s="160">
        <f>'将来負担比率（分子）の構造'!J$45</f>
        <v>425</v>
      </c>
      <c r="F62" s="160"/>
      <c r="G62" s="160"/>
      <c r="H62" s="160">
        <f>'将来負担比率（分子）の構造'!K$45</f>
        <v>241</v>
      </c>
      <c r="I62" s="160"/>
      <c r="J62" s="160"/>
      <c r="K62" s="160">
        <f>'将来負担比率（分子）の構造'!L$45</f>
        <v>393</v>
      </c>
      <c r="L62" s="160"/>
      <c r="M62" s="160"/>
      <c r="N62" s="160">
        <f>'将来負担比率（分子）の構造'!M$45</f>
        <v>372</v>
      </c>
      <c r="O62" s="160"/>
      <c r="P62" s="160"/>
    </row>
    <row r="63" spans="1:16">
      <c r="A63" s="160" t="s">
        <v>27</v>
      </c>
      <c r="B63" s="160">
        <f>'将来負担比率（分子）の構造'!I$44</f>
        <v>18</v>
      </c>
      <c r="C63" s="160"/>
      <c r="D63" s="160"/>
      <c r="E63" s="160">
        <f>'将来負担比率（分子）の構造'!J$44</f>
        <v>9</v>
      </c>
      <c r="F63" s="160"/>
      <c r="G63" s="160"/>
      <c r="H63" s="160">
        <f>'将来負担比率（分子）の構造'!K$44</f>
        <v>8</v>
      </c>
      <c r="I63" s="160"/>
      <c r="J63" s="160"/>
      <c r="K63" s="160">
        <f>'将来負担比率（分子）の構造'!L$44</f>
        <v>7</v>
      </c>
      <c r="L63" s="160"/>
      <c r="M63" s="160"/>
      <c r="N63" s="160">
        <f>'将来負担比率（分子）の構造'!M$44</f>
        <v>6</v>
      </c>
      <c r="O63" s="160"/>
      <c r="P63" s="160"/>
    </row>
    <row r="64" spans="1:16">
      <c r="A64" s="160" t="s">
        <v>26</v>
      </c>
      <c r="B64" s="160">
        <f>'将来負担比率（分子）の構造'!I$43</f>
        <v>185</v>
      </c>
      <c r="C64" s="160"/>
      <c r="D64" s="160"/>
      <c r="E64" s="160">
        <f>'将来負担比率（分子）の構造'!J$43</f>
        <v>161</v>
      </c>
      <c r="F64" s="160"/>
      <c r="G64" s="160"/>
      <c r="H64" s="160">
        <f>'将来負担比率（分子）の構造'!K$43</f>
        <v>137</v>
      </c>
      <c r="I64" s="160"/>
      <c r="J64" s="160"/>
      <c r="K64" s="160">
        <f>'将来負担比率（分子）の構造'!L$43</f>
        <v>130</v>
      </c>
      <c r="L64" s="160"/>
      <c r="M64" s="160"/>
      <c r="N64" s="160">
        <f>'将来負担比率（分子）の構造'!M$43</f>
        <v>115</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2425</v>
      </c>
      <c r="C66" s="160"/>
      <c r="D66" s="160"/>
      <c r="E66" s="160">
        <f>'将来負担比率（分子）の構造'!J$41</f>
        <v>2716</v>
      </c>
      <c r="F66" s="160"/>
      <c r="G66" s="160"/>
      <c r="H66" s="160">
        <f>'将来負担比率（分子）の構造'!K$41</f>
        <v>2809</v>
      </c>
      <c r="I66" s="160"/>
      <c r="J66" s="160"/>
      <c r="K66" s="160">
        <f>'将来負担比率（分子）の構造'!L$41</f>
        <v>2743</v>
      </c>
      <c r="L66" s="160"/>
      <c r="M66" s="160"/>
      <c r="N66" s="160">
        <f>'将来負担比率（分子）の構造'!M$41</f>
        <v>2846</v>
      </c>
      <c r="O66" s="160"/>
      <c r="P66" s="160"/>
    </row>
    <row r="67" spans="1:16">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2788</v>
      </c>
      <c r="C72" s="164">
        <f>基金残高に係る経年分析!G55</f>
        <v>2891</v>
      </c>
      <c r="D72" s="164">
        <f>基金残高に係る経年分析!H55</f>
        <v>2999</v>
      </c>
    </row>
    <row r="73" spans="1:16">
      <c r="A73" s="163" t="s">
        <v>70</v>
      </c>
      <c r="B73" s="164">
        <f>基金残高に係る経年分析!F56</f>
        <v>1248</v>
      </c>
      <c r="C73" s="164">
        <f>基金残高に係る経年分析!G56</f>
        <v>1251</v>
      </c>
      <c r="D73" s="164">
        <f>基金残高に係る経年分析!H56</f>
        <v>1254</v>
      </c>
    </row>
    <row r="74" spans="1:16">
      <c r="A74" s="163" t="s">
        <v>71</v>
      </c>
      <c r="B74" s="164">
        <f>基金残高に係る経年分析!F57</f>
        <v>568</v>
      </c>
      <c r="C74" s="164">
        <f>基金残高に係る経年分析!G57</f>
        <v>637</v>
      </c>
      <c r="D74" s="164">
        <f>基金残高に係る経年分析!H57</f>
        <v>753</v>
      </c>
    </row>
  </sheetData>
  <sheetProtection algorithmName="SHA-512" hashValue="6nl3OVT+yBoYhB+3EY8m/ipFSDSvUFJKv4oujWRt/gRL/rjlpmYPDbibMeoUWBzb7zRKllEAZ/HroY/lmqjLzQ==" saltValue="hdHAvsCZBhrFMZDCyVH4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2019-10-25T01:37:39Z</cp:lastPrinted>
  <dcterms:created xsi:type="dcterms:W3CDTF">2019-02-14T04:28:15Z</dcterms:created>
  <dcterms:modified xsi:type="dcterms:W3CDTF">2019-10-25T01:41:20Z</dcterms:modified>
  <cp:category/>
</cp:coreProperties>
</file>