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b092\zaisei\財政担当フォルダ（共有ＮＷ）\☆財政状況資料集\☆財政状況資料集\H29決算\◆1028提出（２回目）\20191030_修正\"/>
    </mc:Choice>
  </mc:AlternateContent>
  <bookViews>
    <workbookView xWindow="0" yWindow="0" windowWidth="15360" windowHeight="7635" tabRatio="796"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U37" i="10"/>
  <c r="C37"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E37" i="10" s="1"/>
  <c r="BE38" i="10" s="1"/>
  <c r="CO34" i="10" l="1"/>
  <c r="CO35" i="10" s="1"/>
  <c r="CO36" i="10" s="1"/>
  <c r="CO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<sst xmlns="http://schemas.openxmlformats.org/spreadsheetml/2006/main" count="1136" uniqueCount="612">
  <si>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</si>
  <si>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</si>
  <si>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</si>
  <si>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</si>
  <si>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</si>
  <si>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</si>
  <si>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</si>
  <si>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</si>
  <si>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</si>
  <si>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</si>
  <si>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</si>
  <si>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</si>
  <si>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</si>
  <si>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</si>
  <si>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</si>
  <si>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</si>
  <si>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</si>
  <si>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</si>
  <si>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</si>
  <si>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</si>
  <si>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</si>
  <si>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</si>
  <si>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</si>
  <si>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</si>
  <si>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</si>
  <si>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</si>
  <si>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</si>
  <si>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</si>
  <si>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</si>
  <si>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</si>
  <si>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</si>
  <si>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</si>
  <si>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</si>
  <si>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</si>
  <si>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</si>
  <si>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</si>
  <si>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</si>
  <si>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</si>
  <si>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</si>
  <si>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</si>
  <si>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</si>
  <si>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</si>
  <si>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</si>
  <si>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</si>
  <si>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</si>
  <si>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</si>
  <si>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</si>
  <si>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</si>
  <si>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</si>
  <si>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</si>
  <si>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</si>
  <si>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</si>
  <si>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</si>
  <si>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</si>
  <si>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</si>
  <si>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</si>
  <si>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</si>
  <si>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</si>
  <si>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</si>
  <si>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</si>
  <si>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</si>
  <si>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</si>
  <si>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</si>
  <si>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</si>
  <si>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</si>
  <si>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</si>
  <si>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</si>
  <si>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</si>
  <si>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</si>
  <si>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</si>
  <si>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</si>
  <si>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</si>
  <si>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</si>
  <si>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</si>
  <si>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</si>
  <si>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</si>
  <si>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</si>
  <si>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</si>
  <si>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</si>
  <si>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</si>
  <si>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</si>
  <si>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</si>
  <si>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</si>
  <si>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</si>
  <si>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</si>
  <si>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</si>
  <si>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</si>
  <si>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</si>
  <si>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</si>
  <si>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</si>
  <si>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</si>
  <si>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</si>
  <si>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</si>
  <si>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</si>
  <si>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</si>
  <si>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</si>
  <si>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</si>
  <si>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</si>
  <si>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</si>
  <si>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</si>
  <si>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</si>
  <si>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</si>
  <si>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</si>
  <si>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</si>
  <si>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</si>
  <si>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</si>
  <si>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</si>
  <si>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</si>
  <si>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</si>
  <si>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</si>
  <si>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</si>
  <si>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</si>
  <si>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</si>
  <si>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</si>
  <si>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</si>
  <si>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</si>
  <si>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</si>
  <si>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</si>
  <si>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</si>
  <si>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</si>
  <si>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</si>
  <si>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</si>
  <si>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</si>
  <si>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</si>
  <si>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</si>
  <si>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</si>
  <si>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</si>
  <si>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</si>
  <si>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</si>
  <si>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</si>
  <si>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</si>
  <si>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</si>
  <si>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</si>
  <si>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</si>
  <si>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</si>
  <si>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</si>
  <si>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</si>
  <si>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</si>
  <si>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</si>
  <si>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</si>
  <si>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</si>
  <si>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</si>
  <si>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</si>
  <si>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</si>
  <si>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</si>
  <si>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</si>
  <si>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</si>
  <si>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</si>
  <si>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</si>
  <si>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</si>
  <si>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</si>
  <si>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</si>
  <si>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</si>
  <si>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</si>
  <si>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</si>
  <si>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</si>
  <si>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</si>
  <si>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</si>
  <si>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</si>
  <si>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</si>
  <si>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</si>
  <si>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</si>
  <si>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</si>
  <si>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</si>
  <si>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</si>
  <si>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</si>
  <si>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</si>
  <si>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</si>
  <si>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</si>
  <si>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</si>
  <si>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</si>
  <si>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</si>
  <si>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</si>
  <si>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</si>
  <si>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</si>
  <si>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</si>
  <si>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</si>
  <si>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</si>
  <si>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</si>
  <si>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</si>
  <si>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</si>
  <si>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</si>
  <si>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</si>
  <si>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</si>
  <si>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</si>
  <si>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</si>
  <si>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</si>
  <si>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</si>
  <si>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</si>
  <si>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</si>
  <si>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</si>
  <si>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</si>
  <si>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</si>
  <si>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</si>
  <si>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</si>
  <si>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</si>
  <si>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</si>
  <si>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</si>
  <si>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</si>
  <si>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</si>
  <si>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</si>
  <si>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</si>
  <si>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</si>
  <si>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</si>
  <si>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</si>
  <si>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</si>
  <si>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</si>
  <si>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</si>
  <si>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</si>
  <si>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</si>
  <si>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</si>
  <si>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徳島県美馬市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</si>
  <si>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</si>
  <si>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</si>
  <si>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</si>
  <si>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</si>
  <si>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</si>
  <si>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</si>
  <si>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</si>
  <si>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</si>
  <si>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</si>
  <si>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</si>
  <si>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</si>
  <si>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</si>
  <si>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</si>
  <si>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</si>
  <si>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</si>
  <si>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</si>
  <si>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</si>
  <si>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</si>
  <si>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</si>
  <si>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</si>
  <si>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</si>
  <si>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</si>
  <si>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</si>
  <si>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</si>
  <si>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</si>
  <si>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</si>
  <si>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</si>
  <si>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</si>
  <si>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</si>
  <si>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</si>
  <si>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</si>
  <si>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</si>
  <si>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</si>
  <si>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</si>
  <si>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</si>
  <si>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</si>
  <si>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</si>
  <si>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</si>
  <si>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</si>
  <si>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</si>
  <si>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</si>
  <si>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</si>
  <si>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</si>
  <si>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</si>
  <si>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</si>
  <si>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</si>
  <si>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</si>
  <si>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</si>
  <si>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</si>
  <si>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</si>
  <si>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</si>
  <si>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</si>
  <si>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</si>
  <si>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</si>
  <si>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</si>
  <si>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</si>
  <si>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</si>
  <si>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</si>
  <si>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</si>
  <si>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</si>
  <si>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</si>
  <si>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</si>
  <si>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</si>
  <si>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</si>
  <si>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</si>
  <si>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</si>
  <si>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</si>
  <si>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</si>
  <si>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</si>
  <si>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</si>
  <si>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</si>
  <si>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</si>
  <si>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</si>
  <si>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</si>
  <si>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</si>
  <si>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</si>
  <si>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</si>
  <si>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</si>
  <si>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</si>
  <si>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</si>
  <si>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</si>
  <si>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</si>
  <si>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</si>
  <si>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</si>
  <si>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</si>
  <si>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</si>
  <si>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</si>
  <si>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</si>
  <si>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</si>
  <si>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</si>
  <si>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</si>
  <si>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</si>
  <si>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</si>
  <si>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</si>
  <si>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</si>
  <si>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</si>
  <si>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</si>
  <si>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</si>
  <si>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</si>
  <si>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</si>
  <si>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</si>
  <si>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</si>
  <si>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</si>
  <si>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</si>
  <si>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</si>
  <si>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</si>
  <si>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</si>
  <si>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</si>
  <si>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</si>
  <si>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</si>
  <si>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</si>
  <si>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</si>
  <si>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</si>
  <si>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</si>
  <si>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</si>
  <si>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</si>
  <si>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</si>
  <si>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</si>
  <si>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</si>
  <si>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</si>
  <si>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</si>
  <si>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</si>
  <si>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</si>
  <si>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</si>
  <si>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</si>
  <si>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</si>
  <si>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</si>
  <si>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</si>
  <si>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</si>
  <si>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</si>
  <si>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</si>
  <si>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</si>
  <si>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</si>
  <si>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</si>
  <si>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</si>
  <si>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</si>
  <si>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</si>
  <si>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</si>
  <si>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</si>
  <si>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</si>
  <si>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</si>
  <si>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</si>
  <si>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</si>
  <si>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</si>
  <si>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</si>
  <si>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</si>
  <si>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</si>
  <si>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</si>
  <si>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徳島県美馬市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</si>
  <si>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</si>
  <si>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</si>
  <si>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</si>
  <si>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</si>
  <si>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</si>
  <si>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</si>
  <si>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</si>
  <si>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</si>
  <si>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</si>
  <si>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</si>
  <si>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</si>
  <si>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</si>
  <si>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</si>
  <si>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</si>
  <si>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</si>
  <si>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</si>
  <si>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</si>
  <si>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</si>
  <si>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</si>
  <si>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</si>
  <si>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</si>
  <si>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</si>
  <si>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</si>
  <si>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</si>
  <si>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</si>
  <si>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</si>
  <si>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</si>
  <si>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</si>
  <si>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</si>
  <si>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</si>
  <si>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</si>
  <si>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</si>
  <si>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</si>
  <si>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</si>
  <si>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</si>
  <si>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</si>
  <si>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</si>
  <si>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</si>
  <si>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</si>
  <si>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</si>
  <si>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法適用企業</t>
    <phoneticPr fontId="5"/>
  </si>
  <si>
    <t>美馬市公共下水道事業特別会計</t>
    <phoneticPr fontId="5"/>
  </si>
  <si>
    <t>法非適用企業</t>
    <phoneticPr fontId="5"/>
  </si>
  <si>
    <t>美馬市農業集落排水事業特別会計</t>
    <phoneticPr fontId="5"/>
  </si>
  <si>
    <t>美馬市一の森ヒュッテ事業特別会計</t>
    <phoneticPr fontId="5"/>
  </si>
  <si>
    <t>美馬市簡易水道事業特別会計</t>
    <phoneticPr fontId="5"/>
  </si>
  <si>
    <t>法非適用企業</t>
    <phoneticPr fontId="5"/>
  </si>
  <si>
    <t>美馬市小水力発電事業特別会計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</si>
  <si>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</si>
  <si>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</si>
  <si>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</si>
  <si>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</si>
  <si>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</si>
  <si>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</si>
  <si>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</si>
  <si>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</si>
  <si>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</si>
  <si>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</si>
  <si>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</si>
  <si>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</si>
  <si>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</si>
  <si>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</si>
  <si>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</si>
  <si>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</si>
  <si>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</si>
  <si>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</si>
  <si>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</si>
  <si>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</si>
  <si>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</si>
  <si>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</si>
  <si>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</si>
  <si>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</si>
  <si>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</si>
  <si>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</si>
  <si>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</si>
  <si>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</si>
  <si>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</si>
  <si>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</si>
  <si>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</si>
  <si>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</si>
  <si>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</si>
  <si>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</si>
  <si>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</si>
  <si>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</si>
  <si>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</si>
  <si>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</si>
  <si>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</si>
  <si>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</si>
  <si>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</si>
  <si>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</si>
  <si>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</si>
  <si>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</si>
  <si>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</si>
  <si>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</si>
  <si>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</si>
  <si>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</si>
  <si>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</si>
  <si>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</si>
  <si>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</si>
  <si>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</si>
  <si>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</si>
  <si>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</si>
  <si>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</si>
  <si>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</si>
  <si>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</si>
  <si>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</si>
  <si>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</si>
  <si>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</si>
  <si>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美馬市公共下水道事業特別会計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</si>
  <si>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</si>
  <si>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</si>
  <si>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</si>
  <si>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</si>
  <si>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</si>
  <si>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美馬市水道事業会計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</si>
  <si>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</si>
  <si>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</si>
  <si>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</si>
  <si>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</si>
  <si>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</si>
  <si>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</si>
  <si>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</si>
  <si>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</si>
  <si>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</si>
  <si>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</si>
  <si>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</si>
  <si>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</si>
  <si>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</si>
  <si>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</si>
  <si>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</si>
  <si>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</si>
  <si>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</si>
  <si>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</si>
  <si>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</si>
  <si>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</si>
  <si>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</si>
  <si>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</si>
  <si>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</si>
  <si>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</si>
  <si>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</si>
  <si>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</si>
  <si>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</si>
  <si>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</si>
  <si>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</si>
  <si>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</si>
  <si>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</si>
  <si>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</si>
  <si>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</si>
  <si>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</si>
  <si>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</si>
  <si>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</si>
  <si>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</si>
  <si>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</si>
  <si>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</si>
  <si>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</si>
  <si>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</si>
  <si>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</si>
  <si>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</si>
  <si>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</si>
  <si>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</si>
  <si>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</si>
  <si>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</si>
  <si>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</si>
  <si>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</si>
  <si>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</si>
  <si>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</si>
  <si>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</si>
  <si>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</si>
  <si>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</si>
  <si>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</si>
  <si>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</si>
  <si>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</si>
  <si>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</si>
  <si>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</si>
  <si>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</si>
  <si>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</si>
  <si>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</si>
  <si>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</si>
  <si>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</si>
  <si>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</si>
  <si>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</si>
  <si>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</si>
  <si>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</si>
  <si>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</si>
  <si>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</si>
  <si>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</si>
  <si>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</si>
  <si>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</si>
  <si>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</si>
  <si>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</si>
  <si>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</si>
  <si>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</si>
  <si>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</si>
  <si>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</si>
  <si>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</si>
  <si>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</si>
  <si>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</si>
  <si>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</si>
  <si>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</si>
  <si>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</si>
  <si>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0.95</t>
  </si>
  <si>
    <t>▲ 0.02</t>
  </si>
  <si>
    <t>美馬市水道事業会計</t>
  </si>
  <si>
    <t>一般会計</t>
  </si>
  <si>
    <t>美馬市介護保険特別会計</t>
  </si>
  <si>
    <t>美馬市国民健康保険特別会計</t>
  </si>
  <si>
    <t>美馬市工業用水道事業会計</t>
  </si>
  <si>
    <t>美馬市後期高齢者医療特別会計</t>
  </si>
  <si>
    <t>美馬市住宅新築資金等貸付事業特別会計</t>
  </si>
  <si>
    <t>美馬市簡易水道事業特別会計</t>
  </si>
  <si>
    <t>その他会計（赤字）</t>
  </si>
  <si>
    <t>その他会計（黒字）</t>
  </si>
  <si>
    <t>-</t>
    <phoneticPr fontId="2"/>
  </si>
  <si>
    <t>-</t>
    <phoneticPr fontId="2"/>
  </si>
  <si>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</si>
  <si>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美馬地区広域行政組合（美馬地区広域振興事業特別会計）</t>
    <rPh sb="0" eb="2">
      <t>ミマ</t>
    </rPh>
    <rPh sb="2" eb="4">
      <t>チク</t>
    </rPh>
    <rPh sb="4" eb="6">
      <t>コウイキ</t>
    </rPh>
    <rPh sb="6" eb="8">
      <t>ギョウセイ</t>
    </rPh>
    <rPh sb="8" eb="10">
      <t>クミアイ</t>
    </rPh>
    <rPh sb="11" eb="13">
      <t>ミマ</t>
    </rPh>
    <rPh sb="13" eb="15">
      <t>チク</t>
    </rPh>
    <rPh sb="15" eb="17">
      <t>コウイキ</t>
    </rPh>
    <rPh sb="17" eb="19">
      <t>シンコウ</t>
    </rPh>
    <rPh sb="19" eb="21">
      <t>ジギョウ</t>
    </rPh>
    <rPh sb="21" eb="23">
      <t>トクベツ</t>
    </rPh>
    <rPh sb="23" eb="25">
      <t>カイケイ</t>
    </rPh>
    <phoneticPr fontId="5"/>
  </si>
  <si>
    <t>西阿老人ホーム組合</t>
    <rPh sb="0" eb="1">
      <t>ニシ</t>
    </rPh>
    <rPh sb="1" eb="2">
      <t>ア</t>
    </rPh>
    <rPh sb="2" eb="4">
      <t>ロウジン</t>
    </rPh>
    <rPh sb="7" eb="9">
      <t>クミアイ</t>
    </rPh>
    <phoneticPr fontId="5"/>
  </si>
  <si>
    <t>美馬西部共立火葬場組合</t>
    <rPh sb="0" eb="4">
      <t>ミマセイブ</t>
    </rPh>
    <rPh sb="4" eb="6">
      <t>キョウリツ</t>
    </rPh>
    <rPh sb="6" eb="9">
      <t>カソウバ</t>
    </rPh>
    <rPh sb="9" eb="11">
      <t>クミアイ</t>
    </rPh>
    <phoneticPr fontId="5"/>
  </si>
  <si>
    <t>美馬環境整備組合</t>
    <rPh sb="0" eb="2">
      <t>ミマ</t>
    </rPh>
    <rPh sb="2" eb="4">
      <t>カンキョウ</t>
    </rPh>
    <rPh sb="4" eb="6">
      <t>セイビ</t>
    </rPh>
    <rPh sb="6" eb="8">
      <t>クミアイ</t>
    </rPh>
    <phoneticPr fontId="5"/>
  </si>
  <si>
    <t>吉野川環境整備組合</t>
    <rPh sb="0" eb="3">
      <t>ヨシノガワ</t>
    </rPh>
    <rPh sb="3" eb="5">
      <t>カンキョウ</t>
    </rPh>
    <rPh sb="5" eb="7">
      <t>セイビ</t>
    </rPh>
    <rPh sb="7" eb="9">
      <t>クミアイ</t>
    </rPh>
    <phoneticPr fontId="5"/>
  </si>
  <si>
    <t>美馬西部消防組合</t>
    <rPh sb="0" eb="4">
      <t>ミマセイブ</t>
    </rPh>
    <rPh sb="4" eb="6">
      <t>ショウボウ</t>
    </rPh>
    <rPh sb="6" eb="8">
      <t>クミアイ</t>
    </rPh>
    <phoneticPr fontId="5"/>
  </si>
  <si>
    <t>美馬西部学校給食センター組合</t>
    <rPh sb="0" eb="4">
      <t>ミマセイブ</t>
    </rPh>
    <rPh sb="4" eb="6">
      <t>ガッコウ</t>
    </rPh>
    <rPh sb="6" eb="8">
      <t>キュウショク</t>
    </rPh>
    <rPh sb="12" eb="14">
      <t>クミアイ</t>
    </rPh>
    <phoneticPr fontId="5"/>
  </si>
  <si>
    <t>美馬西部特別養護老人ホーム組合</t>
    <rPh sb="0" eb="4">
      <t>ミマセイブ</t>
    </rPh>
    <rPh sb="4" eb="6">
      <t>トクベツ</t>
    </rPh>
    <rPh sb="6" eb="8">
      <t>ヨウゴ</t>
    </rPh>
    <rPh sb="8" eb="10">
      <t>ロウジン</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</si>
  <si>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</si>
  <si>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</si>
  <si>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</si>
  <si>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</si>
  <si>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</si>
  <si>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t>
    <phoneticPr fontId="2"/>
  </si>
  <si>
    <t>ミマコンポスト</t>
  </si>
  <si>
    <t>ふるさとわきまち</t>
  </si>
  <si>
    <t>清流の郷</t>
    <rPh sb="0" eb="2">
      <t>セイリュウ</t>
    </rPh>
    <rPh sb="3" eb="4">
      <t>サト</t>
    </rPh>
    <phoneticPr fontId="5"/>
  </si>
  <si>
    <t>ウッドピア</t>
  </si>
  <si>
    <t>地域振興基金</t>
    <rPh sb="0" eb="2">
      <t>チイキ</t>
    </rPh>
    <rPh sb="2" eb="4">
      <t>シンコウ</t>
    </rPh>
    <rPh sb="4" eb="6">
      <t>キキン</t>
    </rPh>
    <phoneticPr fontId="11"/>
  </si>
  <si>
    <t>教育施設整備基金</t>
    <rPh sb="0" eb="2">
      <t>キョウイク</t>
    </rPh>
    <rPh sb="2" eb="4">
      <t>シセツ</t>
    </rPh>
    <rPh sb="4" eb="6">
      <t>セイビ</t>
    </rPh>
    <rPh sb="6" eb="8">
      <t>キキン</t>
    </rPh>
    <phoneticPr fontId="11"/>
  </si>
  <si>
    <t>ふるさと振興基金</t>
    <rPh sb="4" eb="6">
      <t>シンコウ</t>
    </rPh>
    <rPh sb="6" eb="8">
      <t>キキン</t>
    </rPh>
    <phoneticPr fontId="11"/>
  </si>
  <si>
    <t>まち・ひと・しごと創生基金</t>
    <rPh sb="9" eb="11">
      <t>ソウセイ</t>
    </rPh>
    <rPh sb="11" eb="13">
      <t>キキン</t>
    </rPh>
    <phoneticPr fontId="11"/>
  </si>
  <si>
    <t>オラレまちづくり基金</t>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</si>
  <si>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</si>
  <si>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</si>
  <si>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</si>
  <si>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</si>
  <si>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</si>
  <si>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</si>
  <si>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</si>
  <si>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</si>
  <si>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</si>
  <si>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</si>
  <si>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</si>
  <si>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有形固定資産減価償却率については、固定資産台帳更新時に道路の取得年月日を見直したことにより増加したものの、老朽化した施設の建替え等により類似団体内平均値を下回ったものと考えられる。
　また、将来負担比率は、過疎対策事業債や合併特例債など、基準財政需要額への算入率の高い地方債を活用したことで、類似団体内平均値を下回ったものと考えられる。</t>
    <rPh sb="1" eb="3">
      <t>ユウケイ</t>
    </rPh>
    <rPh sb="3" eb="7">
      <t>コテイシサン</t>
    </rPh>
    <rPh sb="7" eb="9">
      <t>ゲンカ</t>
    </rPh>
    <rPh sb="9" eb="12">
      <t>ショウキャクリツ</t>
    </rPh>
    <rPh sb="18" eb="22">
      <t>コテイシサン</t>
    </rPh>
    <rPh sb="22" eb="24">
      <t>ダイチョウ</t>
    </rPh>
    <rPh sb="24" eb="26">
      <t>コウシン</t>
    </rPh>
    <rPh sb="26" eb="27">
      <t>トキ</t>
    </rPh>
    <rPh sb="28" eb="30">
      <t>ドウロ</t>
    </rPh>
    <rPh sb="31" eb="33">
      <t>シュトク</t>
    </rPh>
    <rPh sb="33" eb="36">
      <t>ネンガッピ</t>
    </rPh>
    <rPh sb="37" eb="39">
      <t>ミナオ</t>
    </rPh>
    <rPh sb="46" eb="48">
      <t>ゾウカ</t>
    </rPh>
    <rPh sb="54" eb="57">
      <t>ロウキュウカ</t>
    </rPh>
    <rPh sb="59" eb="61">
      <t>シセツ</t>
    </rPh>
    <rPh sb="62" eb="63">
      <t>タ</t>
    </rPh>
    <rPh sb="63" eb="64">
      <t>カ</t>
    </rPh>
    <rPh sb="65" eb="66">
      <t>トウ</t>
    </rPh>
    <rPh sb="69" eb="71">
      <t>ルイジ</t>
    </rPh>
    <rPh sb="71" eb="73">
      <t>ダンタイ</t>
    </rPh>
    <rPh sb="73" eb="74">
      <t>ナイ</t>
    </rPh>
    <rPh sb="74" eb="76">
      <t>ヘイキン</t>
    </rPh>
    <rPh sb="76" eb="77">
      <t>チ</t>
    </rPh>
    <rPh sb="78" eb="80">
      <t>シタマワ</t>
    </rPh>
    <rPh sb="85" eb="86">
      <t>カンガ</t>
    </rPh>
    <rPh sb="96" eb="98">
      <t>ショウライ</t>
    </rPh>
    <rPh sb="98" eb="100">
      <t>フタン</t>
    </rPh>
    <rPh sb="100" eb="102">
      <t>ヒリツ</t>
    </rPh>
    <rPh sb="104" eb="106">
      <t>カソ</t>
    </rPh>
    <rPh sb="106" eb="108">
      <t>タイサク</t>
    </rPh>
    <rPh sb="108" eb="111">
      <t>ジギョウサイ</t>
    </rPh>
    <rPh sb="112" eb="114">
      <t>ガッペイ</t>
    </rPh>
    <rPh sb="114" eb="117">
      <t>トクレイサイ</t>
    </rPh>
    <rPh sb="120" eb="122">
      <t>キジュン</t>
    </rPh>
    <rPh sb="122" eb="124">
      <t>ザイセイ</t>
    </rPh>
    <rPh sb="124" eb="127">
      <t>ジュヨウガク</t>
    </rPh>
    <rPh sb="129" eb="132">
      <t>サンニュウリツ</t>
    </rPh>
    <rPh sb="133" eb="134">
      <t>タカ</t>
    </rPh>
    <rPh sb="135" eb="138">
      <t>チホウサイ</t>
    </rPh>
    <rPh sb="139" eb="141">
      <t>カツヨウ</t>
    </rPh>
    <rPh sb="147" eb="149">
      <t>ルイジ</t>
    </rPh>
    <rPh sb="149" eb="151">
      <t>ダンタイ</t>
    </rPh>
    <rPh sb="151" eb="152">
      <t>ナイ</t>
    </rPh>
    <rPh sb="152" eb="155">
      <t>ヘイキンチ</t>
    </rPh>
    <rPh sb="156" eb="158">
      <t>シタマワ</t>
    </rPh>
    <rPh sb="163" eb="164">
      <t>カンガ</t>
    </rPh>
    <phoneticPr fontId="5"/>
  </si>
  <si>
    <t>　合併前に借り入れた地方債（基準財政需要額への算入率が比較的低い）や、一部事務組合が借り入れた地方債の償還額及び残高の減少により、将来負担比率・実質公債費比率ともに、平成26年度まで減少している。
　平成27年度以降、穴吹庁舎増築・改修事業債の元利償還金の増加や標準財政規模の減（合併算定替え加算額の減による普通交付税の減少等が要因）などの影響により、実質公債費比率は増加傾向にある。また、将来負担比率については、充当可能財源のうち地方債の償還額等に充当可能な基金残高の増加や、地方債現在高に係る基準財政需要額算入見込額の増加により、平成29年度は前年度と比較し改善している。</t>
    <rPh sb="1" eb="3">
      <t>ガッペイ</t>
    </rPh>
    <rPh sb="3" eb="4">
      <t>マエ</t>
    </rPh>
    <rPh sb="5" eb="6">
      <t>カ</t>
    </rPh>
    <rPh sb="7" eb="8">
      <t>イ</t>
    </rPh>
    <rPh sb="10" eb="13">
      <t>チホウサイ</t>
    </rPh>
    <rPh sb="14" eb="16">
      <t>キジュン</t>
    </rPh>
    <rPh sb="16" eb="18">
      <t>ザイセイ</t>
    </rPh>
    <rPh sb="18" eb="21">
      <t>ジュヨウガク</t>
    </rPh>
    <rPh sb="23" eb="26">
      <t>サンニュウリツ</t>
    </rPh>
    <rPh sb="27" eb="30">
      <t>ヒカクテキ</t>
    </rPh>
    <rPh sb="30" eb="31">
      <t>ヒク</t>
    </rPh>
    <rPh sb="35" eb="37">
      <t>イチブ</t>
    </rPh>
    <rPh sb="37" eb="39">
      <t>ジム</t>
    </rPh>
    <rPh sb="39" eb="41">
      <t>クミアイ</t>
    </rPh>
    <rPh sb="42" eb="43">
      <t>カ</t>
    </rPh>
    <rPh sb="44" eb="45">
      <t>イ</t>
    </rPh>
    <rPh sb="47" eb="50">
      <t>チホウサイ</t>
    </rPh>
    <rPh sb="51" eb="54">
      <t>ショウカンガク</t>
    </rPh>
    <rPh sb="54" eb="55">
      <t>オヨ</t>
    </rPh>
    <rPh sb="56" eb="58">
      <t>ザンダカ</t>
    </rPh>
    <rPh sb="59" eb="61">
      <t>ゲンショウ</t>
    </rPh>
    <rPh sb="65" eb="67">
      <t>ショウライ</t>
    </rPh>
    <rPh sb="67" eb="69">
      <t>フタン</t>
    </rPh>
    <rPh sb="69" eb="71">
      <t>ヒリツ</t>
    </rPh>
    <rPh sb="72" eb="74">
      <t>ジッシツ</t>
    </rPh>
    <rPh sb="74" eb="77">
      <t>コウサイヒ</t>
    </rPh>
    <rPh sb="77" eb="79">
      <t>ヒリツ</t>
    </rPh>
    <rPh sb="83" eb="85">
      <t>ヘイセイ</t>
    </rPh>
    <rPh sb="87" eb="89">
      <t>ネンド</t>
    </rPh>
    <rPh sb="91" eb="93">
      <t>ゲンショウ</t>
    </rPh>
    <rPh sb="100" eb="102">
      <t>ヘイセイ</t>
    </rPh>
    <rPh sb="104" eb="106">
      <t>ネンド</t>
    </rPh>
    <rPh sb="106" eb="108">
      <t>イコウ</t>
    </rPh>
    <rPh sb="109" eb="111">
      <t>アナブキ</t>
    </rPh>
    <rPh sb="111" eb="113">
      <t>チョウシャ</t>
    </rPh>
    <rPh sb="113" eb="115">
      <t>ゾウチク</t>
    </rPh>
    <rPh sb="116" eb="118">
      <t>カイシュウ</t>
    </rPh>
    <rPh sb="118" eb="121">
      <t>ジギョウサイ</t>
    </rPh>
    <rPh sb="122" eb="124">
      <t>ガンリ</t>
    </rPh>
    <rPh sb="124" eb="127">
      <t>ショウカンキン</t>
    </rPh>
    <rPh sb="128" eb="130">
      <t>ゾウカ</t>
    </rPh>
    <rPh sb="140" eb="142">
      <t>ガッペイ</t>
    </rPh>
    <rPh sb="142" eb="144">
      <t>サンテイ</t>
    </rPh>
    <rPh sb="144" eb="145">
      <t>ガ</t>
    </rPh>
    <rPh sb="146" eb="149">
      <t>カサンガク</t>
    </rPh>
    <rPh sb="150" eb="151">
      <t>ゲン</t>
    </rPh>
    <rPh sb="176" eb="178">
      <t>ジッシツ</t>
    </rPh>
    <rPh sb="178" eb="181">
      <t>コウサイヒ</t>
    </rPh>
    <rPh sb="181" eb="183">
      <t>ヒリツ</t>
    </rPh>
    <rPh sb="184" eb="186">
      <t>ゾウカ</t>
    </rPh>
    <rPh sb="186" eb="188">
      <t>ケイコウ</t>
    </rPh>
    <rPh sb="195" eb="197">
      <t>ショウライ</t>
    </rPh>
    <rPh sb="197" eb="199">
      <t>フタン</t>
    </rPh>
    <rPh sb="199" eb="201">
      <t>ヒリツ</t>
    </rPh>
    <rPh sb="207" eb="209">
      <t>ジュウトウ</t>
    </rPh>
    <rPh sb="209" eb="211">
      <t>カノウ</t>
    </rPh>
    <rPh sb="211" eb="213">
      <t>ザイゲン</t>
    </rPh>
    <rPh sb="261" eb="263">
      <t>ゾウカ</t>
    </rPh>
    <rPh sb="267" eb="269">
      <t>ヘイセイ</t>
    </rPh>
    <rPh sb="271" eb="273">
      <t>ネンド</t>
    </rPh>
    <rPh sb="274" eb="277">
      <t>ゼンネンド</t>
    </rPh>
    <rPh sb="278" eb="280">
      <t>ヒカク</t>
    </rPh>
    <rPh sb="281" eb="28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</si>
</sst>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0E4-4419-8CFF-7082C657AA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148531</c:v>
                </c:pt>
                <c:pt idx="1">
                  <c:v>173168</c:v>
                </c:pt>
                <c:pt idx="2">
                  <c:v>151168</c:v>
                </c:pt>
                <c:pt idx="3">
                  <c:v>177759</c:v>
                </c:pt>
                <c:pt idx="4">
                  <c:v>190474</c:v>
                </c:pt>
              </c:numCache>
            </c:numRef>
          </c:val>
          <c:smooth val="0"/>
          <c:extLst xmlns:c16r2="http://schemas.microsoft.com/office/drawing/2015/06/chart">
            <c:ext xmlns:c16="http://schemas.microsoft.com/office/drawing/2014/chart" uri="{C3380CC4-5D6E-409C-BE32-E72D297353CC}">
              <c16:uniqueId val="{00000001-80E4-4419-8CFF-7082C657AA20}"/>
            </c:ext>
          </c:extLst>
        </c:ser>
        <c:dLbls>
          <c:showLegendKey val="0"/>
          <c:showVal val="0"/>
          <c:showCatName val="0"/>
          <c:showSerName val="0"/>
          <c:showPercent val="0"/>
          <c:showBubbleSize val="0"/>
        </c:dLbls>
        <c:marker val="1"/>
        <c:smooth val="0"/>
        <c:axId val="219005512"/>
        <c:axId val="363790760"/>
      </c:lineChart>
      <c:catAx>
        <c:axId val="21900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790760"/>
        <c:crosses val="autoZero"/>
        <c:auto val="1"/>
        <c:lblAlgn val="ctr"/>
        <c:lblOffset val="100"/>
        <c:tickLblSkip val="1"/>
        <c:tickMarkSkip val="1"/>
        <c:noMultiLvlLbl val="0"/>
      </c:catAx>
      <c:valAx>
        <c:axId val="3637907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00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4.8600000000000003</c:v>
                </c:pt>
                <c:pt idx="1">
                  <c:v>3.59</c:v>
                </c:pt>
                <c:pt idx="2">
                  <c:v>5.61</c:v>
                </c:pt>
                <c:pt idx="3">
                  <c:v>4.72</c:v>
                </c:pt>
                <c:pt idx="4">
                  <c:v>4.87</c:v>
                </c:pt>
              </c:numCache>
            </c:numRef>
          </c:val>
          <c:extLst xmlns:c16r2="http://schemas.microsoft.com/office/drawing/2015/06/chart">
            <c:ext xmlns:c16="http://schemas.microsoft.com/office/drawing/2014/chart" uri="{C3380CC4-5D6E-409C-BE32-E72D297353CC}">
              <c16:uniqueId val="{00000000-090B-4F1D-9E03-A6CB12EDF5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21.15</c:v>
                </c:pt>
                <c:pt idx="1">
                  <c:v>29.1</c:v>
                </c:pt>
                <c:pt idx="2">
                  <c:v>30.71</c:v>
                </c:pt>
                <c:pt idx="3">
                  <c:v>31.2</c:v>
                </c:pt>
                <c:pt idx="4">
                  <c:v>32.340000000000003</c:v>
                </c:pt>
              </c:numCache>
            </c:numRef>
          </c:val>
          <c:extLst xmlns:c16r2="http://schemas.microsoft.com/office/drawing/2015/06/chart">
            <c:ext xmlns:c16="http://schemas.microsoft.com/office/drawing/2014/chart" uri="{C3380CC4-5D6E-409C-BE32-E72D297353CC}">
              <c16:uniqueId val="{00000001-090B-4F1D-9E03-A6CB12EDF565}"/>
            </c:ext>
          </c:extLst>
        </c:ser>
        <c:dLbls>
          <c:showLegendKey val="0"/>
          <c:showVal val="0"/>
          <c:showCatName val="0"/>
          <c:showSerName val="0"/>
          <c:showPercent val="0"/>
          <c:showBubbleSize val="0"/>
        </c:dLbls>
        <c:gapWidth val="250"/>
        <c:overlap val="100"/>
        <c:axId val="363792328"/>
        <c:axId val="36379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2.93</c:v>
                </c:pt>
                <c:pt idx="1">
                  <c:v>6.56</c:v>
                </c:pt>
                <c:pt idx="2">
                  <c:v>4.3899999999999997</c:v>
                </c:pt>
                <c:pt idx="3">
                  <c:v>-0.95</c:v>
                </c:pt>
                <c:pt idx="4">
                  <c:v>-0.02</c:v>
                </c:pt>
              </c:numCache>
            </c:numRef>
          </c:val>
          <c:smooth val="0"/>
          <c:extLst xmlns:c16r2="http://schemas.microsoft.com/office/drawing/2015/06/chart">
            <c:ext xmlns:c16="http://schemas.microsoft.com/office/drawing/2014/chart" uri="{C3380CC4-5D6E-409C-BE32-E72D297353CC}">
              <c16:uniqueId val="{00000002-090B-4F1D-9E03-A6CB12EDF565}"/>
            </c:ext>
          </c:extLst>
        </c:ser>
        <c:dLbls>
          <c:showLegendKey val="0"/>
          <c:showVal val="0"/>
          <c:showCatName val="0"/>
          <c:showSerName val="0"/>
          <c:showPercent val="0"/>
          <c:showBubbleSize val="0"/>
        </c:dLbls>
        <c:marker val="1"/>
        <c:smooth val="0"/>
        <c:axId val="363792328"/>
        <c:axId val="363792720"/>
      </c:lineChart>
      <c:catAx>
        <c:axId val="36379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792720"/>
        <c:crosses val="autoZero"/>
        <c:auto val="1"/>
        <c:lblAlgn val="ctr"/>
        <c:lblOffset val="100"/>
        <c:tickLblSkip val="1"/>
        <c:tickMarkSkip val="1"/>
        <c:noMultiLvlLbl val="0"/>
      </c:catAx>
      <c:valAx>
        <c:axId val="36379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79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0.06</c:v>
                </c:pt>
                <c:pt idx="4">
                  <c:v>#N/A</c:v>
                </c:pt>
                <c:pt idx="5">
                  <c:v>0.08</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BE2-400F-9C91-0B3B8FC47D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E2-400F-9C91-0B3B8FC47DFB}"/>
            </c:ext>
          </c:extLst>
        </c:ser>
        <c:ser>
          <c:idx val="2"/>
          <c:order val="2"/>
          <c:tx>
            <c:strRef>
              <c:f>データシート!$A$29</c:f>
              <c:strCache>
                <c:ptCount val="1"/>
                <c:pt idx="0">
                  <c:v>美馬市簡易水道事業特別会計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0.04</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BE2-400F-9C91-0B3B8FC47DFB}"/>
            </c:ext>
          </c:extLst>
        </c:ser>
        <c:ser>
          <c:idx val="3"/>
          <c:order val="3"/>
          <c:tx>
            <c:strRef>
              <c:f>データシート!$A$30</c:f>
              <c:strCache>
                <c:ptCount val="1"/>
                <c:pt idx="0">
                  <c:v>美馬市住宅新築資金等貸付事業特別会計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BE2-400F-9C91-0B3B8FC47DFB}"/>
            </c:ext>
          </c:extLst>
        </c:ser>
        <c:ser>
          <c:idx val="4"/>
          <c:order val="4"/>
          <c:tx>
            <c:strRef>
              <c:f>データシート!$A$31</c:f>
              <c:strCache>
                <c:ptCount val="1"/>
                <c:pt idx="0">
                  <c:v>美馬市後期高齢者医療特別会計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EBE2-400F-9C91-0B3B8FC47DFB}"/>
            </c:ext>
          </c:extLst>
        </c:ser>
        <c:ser>
          <c:idx val="5"/>
          <c:order val="5"/>
          <c:tx>
            <c:strRef>
              <c:f>データシート!$A$32</c:f>
              <c:strCache>
                <c:ptCount val="1"/>
                <c:pt idx="0">
                  <c:v>美馬市工業用水道事業会計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7.0000000000000007E-2</c:v>
                </c:pt>
                <c:pt idx="4">
                  <c:v>#N/A</c:v>
                </c:pt>
                <c:pt idx="5">
                  <c:v>0.28000000000000003</c:v>
                </c:pt>
                <c:pt idx="6">
                  <c:v>#N/A</c:v>
                </c:pt>
                <c:pt idx="7">
                  <c:v>0.53</c:v>
                </c:pt>
                <c:pt idx="8">
                  <c:v>#N/A</c:v>
                </c:pt>
                <c:pt idx="9">
                  <c:v>0.41</c:v>
                </c:pt>
              </c:numCache>
            </c:numRef>
          </c:val>
          <c:extLst xmlns:c16r2="http://schemas.microsoft.com/office/drawing/2015/06/chart">
            <c:ext xmlns:c16="http://schemas.microsoft.com/office/drawing/2014/chart" uri="{C3380CC4-5D6E-409C-BE32-E72D297353CC}">
              <c16:uniqueId val="{00000005-EBE2-400F-9C91-0B3B8FC47DFB}"/>
            </c:ext>
          </c:extLst>
        </c:ser>
        <c:ser>
          <c:idx val="6"/>
          <c:order val="6"/>
          <c:tx>
            <c:strRef>
              <c:f>データシート!$A$33</c:f>
              <c:strCache>
                <c:ptCount val="1"/>
                <c:pt idx="0">
                  <c:v>美馬市国民健康保険特別会計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0.59</c:v>
                </c:pt>
                <c:pt idx="4">
                  <c:v>#N/A</c:v>
                </c:pt>
                <c:pt idx="5">
                  <c:v>0.59</c:v>
                </c:pt>
                <c:pt idx="6">
                  <c:v>#N/A</c:v>
                </c:pt>
                <c:pt idx="7">
                  <c:v>0.56000000000000005</c:v>
                </c:pt>
                <c:pt idx="8">
                  <c:v>#N/A</c:v>
                </c:pt>
                <c:pt idx="9">
                  <c:v>0.6</c:v>
                </c:pt>
              </c:numCache>
            </c:numRef>
          </c:val>
          <c:extLst xmlns:c16r2="http://schemas.microsoft.com/office/drawing/2015/06/chart">
            <c:ext xmlns:c16="http://schemas.microsoft.com/office/drawing/2014/chart" uri="{C3380CC4-5D6E-409C-BE32-E72D297353CC}">
              <c16:uniqueId val="{00000006-EBE2-400F-9C91-0B3B8FC47DFB}"/>
            </c:ext>
          </c:extLst>
        </c:ser>
        <c:ser>
          <c:idx val="7"/>
          <c:order val="7"/>
          <c:tx>
            <c:strRef>
              <c:f>データシート!$A$34</c:f>
              <c:strCache>
                <c:ptCount val="1"/>
                <c:pt idx="0">
                  <c:v>美馬市介護保険特別会計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0.38</c:v>
                </c:pt>
                <c:pt idx="2">
                  <c:v>#N/A</c:v>
                </c:pt>
                <c:pt idx="3">
                  <c:v>0.77</c:v>
                </c:pt>
                <c:pt idx="4">
                  <c:v>#N/A</c:v>
                </c:pt>
                <c:pt idx="5">
                  <c:v>1.0900000000000001</c:v>
                </c:pt>
                <c:pt idx="6">
                  <c:v>#N/A</c:v>
                </c:pt>
                <c:pt idx="7">
                  <c:v>0.46</c:v>
                </c:pt>
                <c:pt idx="8">
                  <c:v>#N/A</c:v>
                </c:pt>
                <c:pt idx="9">
                  <c:v>0.85</c:v>
                </c:pt>
              </c:numCache>
            </c:numRef>
          </c:val>
          <c:extLst xmlns:c16r2="http://schemas.microsoft.com/office/drawing/2015/06/chart">
            <c:ext xmlns:c16="http://schemas.microsoft.com/office/drawing/2014/chart" uri="{C3380CC4-5D6E-409C-BE32-E72D297353CC}">
              <c16:uniqueId val="{00000007-EBE2-400F-9C91-0B3B8FC47D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c:v>
                </c:pt>
                <c:pt idx="2">
                  <c:v>#N/A</c:v>
                </c:pt>
                <c:pt idx="3">
                  <c:v>3.57</c:v>
                </c:pt>
                <c:pt idx="4">
                  <c:v>#N/A</c:v>
                </c:pt>
                <c:pt idx="5">
                  <c:v>5.57</c:v>
                </c:pt>
                <c:pt idx="6">
                  <c:v>#N/A</c:v>
                </c:pt>
                <c:pt idx="7">
                  <c:v>4.67</c:v>
                </c:pt>
                <c:pt idx="8">
                  <c:v>#N/A</c:v>
                </c:pt>
                <c:pt idx="9">
                  <c:v>4.83</c:v>
                </c:pt>
              </c:numCache>
            </c:numRef>
          </c:val>
          <c:extLst xmlns:c16r2="http://schemas.microsoft.com/office/drawing/2015/06/chart">
            <c:ext xmlns:c16="http://schemas.microsoft.com/office/drawing/2014/chart" uri="{C3380CC4-5D6E-409C-BE32-E72D297353CC}">
              <c16:uniqueId val="{00000008-EBE2-400F-9C91-0B3B8FC47DFB}"/>
            </c:ext>
          </c:extLst>
        </c:ser>
        <c:ser>
          <c:idx val="9"/>
          <c:order val="9"/>
          <c:tx>
            <c:strRef>
              <c:f>データシート!$A$36</c:f>
              <c:strCache>
                <c:ptCount val="1"/>
                <c:pt idx="0">
                  <c:v>美馬市水道事業会計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3.65</c:v>
                </c:pt>
                <c:pt idx="2">
                  <c:v>#N/A</c:v>
                </c:pt>
                <c:pt idx="3">
                  <c:v>3.02</c:v>
                </c:pt>
                <c:pt idx="4">
                  <c:v>#N/A</c:v>
                </c:pt>
                <c:pt idx="5">
                  <c:v>4.6900000000000004</c:v>
                </c:pt>
                <c:pt idx="6">
                  <c:v>#N/A</c:v>
                </c:pt>
                <c:pt idx="7">
                  <c:v>5.37</c:v>
                </c:pt>
                <c:pt idx="8">
                  <c:v>#N/A</c:v>
                </c:pt>
                <c:pt idx="9">
                  <c:v>5.71</c:v>
                </c:pt>
              </c:numCache>
            </c:numRef>
          </c:val>
          <c:extLst xmlns:c16r2="http://schemas.microsoft.com/office/drawing/2015/06/chart">
            <c:ext xmlns:c16="http://schemas.microsoft.com/office/drawing/2014/chart" uri="{C3380CC4-5D6E-409C-BE32-E72D297353CC}">
              <c16:uniqueId val="{00000009-EBE2-400F-9C91-0B3B8FC47DFB}"/>
            </c:ext>
          </c:extLst>
        </c:ser>
        <c:dLbls>
          <c:showLegendKey val="0"/>
          <c:showVal val="0"/>
          <c:showCatName val="0"/>
          <c:showSerName val="0"/>
          <c:showPercent val="0"/>
          <c:showBubbleSize val="0"/>
        </c:dLbls>
        <c:gapWidth val="150"/>
        <c:overlap val="100"/>
        <c:axId val="363793504"/>
        <c:axId val="363793896"/>
      </c:barChart>
      <c:catAx>
        <c:axId val="3637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793896"/>
        <c:crosses val="autoZero"/>
        <c:auto val="1"/>
        <c:lblAlgn val="ctr"/>
        <c:lblOffset val="100"/>
        <c:tickLblSkip val="1"/>
        <c:tickMarkSkip val="1"/>
        <c:noMultiLvlLbl val="0"/>
      </c:catAx>
      <c:valAx>
        <c:axId val="363793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79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2262</c:v>
                </c:pt>
                <c:pt idx="5">
                  <c:v>2412</c:v>
                </c:pt>
                <c:pt idx="8">
                  <c:v>2670</c:v>
                </c:pt>
                <c:pt idx="11">
                  <c:v>2664</c:v>
                </c:pt>
                <c:pt idx="14">
                  <c:v>2550</c:v>
                </c:pt>
              </c:numCache>
            </c:numRef>
          </c:val>
          <c:extLst xmlns:c16r2="http://schemas.microsoft.com/office/drawing/2015/06/chart">
            <c:ext xmlns:c16="http://schemas.microsoft.com/office/drawing/2014/chart" uri="{C3380CC4-5D6E-409C-BE32-E72D297353CC}">
              <c16:uniqueId val="{00000000-5C72-40A2-8470-8E8E6899AB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C72-40A2-8470-8E8E6899AB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18</c:v>
                </c:pt>
                <c:pt idx="6">
                  <c:v>1</c:v>
                </c:pt>
                <c:pt idx="9">
                  <c:v>0</c:v>
                </c:pt>
                <c:pt idx="12">
                  <c:v>0</c:v>
                </c:pt>
              </c:numCache>
            </c:numRef>
          </c:val>
          <c:extLst xmlns:c16r2="http://schemas.microsoft.com/office/drawing/2015/06/chart">
            <c:ext xmlns:c16="http://schemas.microsoft.com/office/drawing/2014/chart" uri="{C3380CC4-5D6E-409C-BE32-E72D297353CC}">
              <c16:uniqueId val="{00000002-5C72-40A2-8470-8E8E6899AB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88</c:v>
                </c:pt>
                <c:pt idx="6">
                  <c:v>76</c:v>
                </c:pt>
                <c:pt idx="9">
                  <c:v>51</c:v>
                </c:pt>
                <c:pt idx="12">
                  <c:v>20</c:v>
                </c:pt>
              </c:numCache>
            </c:numRef>
          </c:val>
          <c:extLst xmlns:c16r2="http://schemas.microsoft.com/office/drawing/2015/06/chart">
            <c:ext xmlns:c16="http://schemas.microsoft.com/office/drawing/2014/chart" uri="{C3380CC4-5D6E-409C-BE32-E72D297353CC}">
              <c16:uniqueId val="{00000003-5C72-40A2-8470-8E8E6899AB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326</c:v>
                </c:pt>
                <c:pt idx="3">
                  <c:v>322</c:v>
                </c:pt>
                <c:pt idx="6">
                  <c:v>314</c:v>
                </c:pt>
                <c:pt idx="9">
                  <c:v>299</c:v>
                </c:pt>
                <c:pt idx="12">
                  <c:v>290</c:v>
                </c:pt>
              </c:numCache>
            </c:numRef>
          </c:val>
          <c:extLst xmlns:c16r2="http://schemas.microsoft.com/office/drawing/2015/06/chart">
            <c:ext xmlns:c16="http://schemas.microsoft.com/office/drawing/2014/chart" uri="{C3380CC4-5D6E-409C-BE32-E72D297353CC}">
              <c16:uniqueId val="{00000004-5C72-40A2-8470-8E8E6899AB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72-40A2-8470-8E8E6899AB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72-40A2-8470-8E8E6899AB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2653</c:v>
                </c:pt>
                <c:pt idx="3">
                  <c:v>2772</c:v>
                </c:pt>
                <c:pt idx="6">
                  <c:v>3183</c:v>
                </c:pt>
                <c:pt idx="9">
                  <c:v>3335</c:v>
                </c:pt>
                <c:pt idx="12">
                  <c:v>3283</c:v>
                </c:pt>
              </c:numCache>
            </c:numRef>
          </c:val>
          <c:extLst xmlns:c16r2="http://schemas.microsoft.com/office/drawing/2015/06/chart">
            <c:ext xmlns:c16="http://schemas.microsoft.com/office/drawing/2014/chart" uri="{C3380CC4-5D6E-409C-BE32-E72D297353CC}">
              <c16:uniqueId val="{00000007-5C72-40A2-8470-8E8E6899AB35}"/>
            </c:ext>
          </c:extLst>
        </c:ser>
        <c:dLbls>
          <c:showLegendKey val="0"/>
          <c:showVal val="0"/>
          <c:showCatName val="0"/>
          <c:showSerName val="0"/>
          <c:showPercent val="0"/>
          <c:showBubbleSize val="0"/>
        </c:dLbls>
        <c:gapWidth val="100"/>
        <c:overlap val="100"/>
        <c:axId val="392402264"/>
        <c:axId val="39240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828</c:v>
                </c:pt>
                <c:pt idx="2">
                  <c:v>#N/A</c:v>
                </c:pt>
                <c:pt idx="3">
                  <c:v>#N/A</c:v>
                </c:pt>
                <c:pt idx="4">
                  <c:v>788</c:v>
                </c:pt>
                <c:pt idx="5">
                  <c:v>#N/A</c:v>
                </c:pt>
                <c:pt idx="6">
                  <c:v>#N/A</c:v>
                </c:pt>
                <c:pt idx="7">
                  <c:v>904</c:v>
                </c:pt>
                <c:pt idx="8">
                  <c:v>#N/A</c:v>
                </c:pt>
                <c:pt idx="9">
                  <c:v>#N/A</c:v>
                </c:pt>
                <c:pt idx="10">
                  <c:v>1021</c:v>
                </c:pt>
                <c:pt idx="11">
                  <c:v>#N/A</c:v>
                </c:pt>
                <c:pt idx="12">
                  <c:v>#N/A</c:v>
                </c:pt>
                <c:pt idx="13">
                  <c:v>1043</c:v>
                </c:pt>
                <c:pt idx="14">
                  <c:v>#N/A</c:v>
                </c:pt>
              </c:numCache>
            </c:numRef>
          </c:val>
          <c:smooth val="0"/>
          <c:extLst xmlns:c16r2="http://schemas.microsoft.com/office/drawing/2015/06/chart">
            <c:ext xmlns:c16="http://schemas.microsoft.com/office/drawing/2014/chart" uri="{C3380CC4-5D6E-409C-BE32-E72D297353CC}">
              <c16:uniqueId val="{00000008-5C72-40A2-8470-8E8E6899AB35}"/>
            </c:ext>
          </c:extLst>
        </c:ser>
        <c:dLbls>
          <c:showLegendKey val="0"/>
          <c:showVal val="0"/>
          <c:showCatName val="0"/>
          <c:showSerName val="0"/>
          <c:showPercent val="0"/>
          <c:showBubbleSize val="0"/>
        </c:dLbls>
        <c:marker val="1"/>
        <c:smooth val="0"/>
        <c:axId val="392402264"/>
        <c:axId val="392402656"/>
      </c:lineChart>
      <c:catAx>
        <c:axId val="39240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402656"/>
        <c:crosses val="autoZero"/>
        <c:auto val="1"/>
        <c:lblAlgn val="ctr"/>
        <c:lblOffset val="100"/>
        <c:tickLblSkip val="1"/>
        <c:tickMarkSkip val="1"/>
        <c:noMultiLvlLbl val="0"/>
      </c:catAx>
      <c:valAx>
        <c:axId val="39240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40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22187</c:v>
                </c:pt>
                <c:pt idx="5">
                  <c:v>22542</c:v>
                </c:pt>
                <c:pt idx="8">
                  <c:v>22362</c:v>
                </c:pt>
                <c:pt idx="11">
                  <c:v>22605</c:v>
                </c:pt>
                <c:pt idx="14">
                  <c:v>23938</c:v>
                </c:pt>
              </c:numCache>
            </c:numRef>
          </c:val>
          <c:extLst xmlns:c16r2="http://schemas.microsoft.com/office/drawing/2015/06/chart">
            <c:ext xmlns:c16="http://schemas.microsoft.com/office/drawing/2014/chart" uri="{C3380CC4-5D6E-409C-BE32-E72D297353CC}">
              <c16:uniqueId val="{00000000-4093-4200-8C47-C87DC858F7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262</c:v>
                </c:pt>
                <c:pt idx="5">
                  <c:v>287</c:v>
                </c:pt>
                <c:pt idx="8">
                  <c:v>235</c:v>
                </c:pt>
                <c:pt idx="11">
                  <c:v>188</c:v>
                </c:pt>
                <c:pt idx="14">
                  <c:v>144</c:v>
                </c:pt>
              </c:numCache>
            </c:numRef>
          </c:val>
          <c:extLst xmlns:c16r2="http://schemas.microsoft.com/office/drawing/2015/06/chart">
            <c:ext xmlns:c16="http://schemas.microsoft.com/office/drawing/2014/chart" uri="{C3380CC4-5D6E-409C-BE32-E72D297353CC}">
              <c16:uniqueId val="{00000001-4093-4200-8C47-C87DC858F7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5646</c:v>
                </c:pt>
                <c:pt idx="5">
                  <c:v>6563</c:v>
                </c:pt>
                <c:pt idx="8">
                  <c:v>7308</c:v>
                </c:pt>
                <c:pt idx="11">
                  <c:v>6705</c:v>
                </c:pt>
                <c:pt idx="14">
                  <c:v>6846</c:v>
                </c:pt>
              </c:numCache>
            </c:numRef>
          </c:val>
          <c:extLst xmlns:c16r2="http://schemas.microsoft.com/office/drawing/2015/06/chart">
            <c:ext xmlns:c16="http://schemas.microsoft.com/office/drawing/2014/chart" uri="{C3380CC4-5D6E-409C-BE32-E72D297353CC}">
              <c16:uniqueId val="{00000002-4093-4200-8C47-C87DC858F7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93-4200-8C47-C87DC858F7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93-4200-8C47-C87DC858F7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7</c:v>
                </c:pt>
                <c:pt idx="6">
                  <c:v>3</c:v>
                </c:pt>
                <c:pt idx="9">
                  <c:v>0</c:v>
                </c:pt>
                <c:pt idx="12">
                  <c:v>0</c:v>
                </c:pt>
              </c:numCache>
            </c:numRef>
          </c:val>
          <c:extLst xmlns:c16r2="http://schemas.microsoft.com/office/drawing/2015/06/chart">
            <c:ext xmlns:c16="http://schemas.microsoft.com/office/drawing/2014/chart" uri="{C3380CC4-5D6E-409C-BE32-E72D297353CC}">
              <c16:uniqueId val="{00000005-4093-4200-8C47-C87DC858F7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4139</c:v>
                </c:pt>
                <c:pt idx="3">
                  <c:v>3806</c:v>
                </c:pt>
                <c:pt idx="6">
                  <c:v>3651</c:v>
                </c:pt>
                <c:pt idx="9">
                  <c:v>3510</c:v>
                </c:pt>
                <c:pt idx="12">
                  <c:v>3472</c:v>
                </c:pt>
              </c:numCache>
            </c:numRef>
          </c:val>
          <c:extLst xmlns:c16r2="http://schemas.microsoft.com/office/drawing/2015/06/chart">
            <c:ext xmlns:c16="http://schemas.microsoft.com/office/drawing/2014/chart" uri="{C3380CC4-5D6E-409C-BE32-E72D297353CC}">
              <c16:uniqueId val="{00000006-4093-4200-8C47-C87DC858F7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253</c:v>
                </c:pt>
                <c:pt idx="3">
                  <c:v>165</c:v>
                </c:pt>
                <c:pt idx="6">
                  <c:v>92</c:v>
                </c:pt>
                <c:pt idx="9">
                  <c:v>46</c:v>
                </c:pt>
                <c:pt idx="12">
                  <c:v>5</c:v>
                </c:pt>
              </c:numCache>
            </c:numRef>
          </c:val>
          <c:extLst xmlns:c16r2="http://schemas.microsoft.com/office/drawing/2015/06/chart">
            <c:ext xmlns:c16="http://schemas.microsoft.com/office/drawing/2014/chart" uri="{C3380CC4-5D6E-409C-BE32-E72D297353CC}">
              <c16:uniqueId val="{00000007-4093-4200-8C47-C87DC858F7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3549</c:v>
                </c:pt>
                <c:pt idx="3">
                  <c:v>3348</c:v>
                </c:pt>
                <c:pt idx="6">
                  <c:v>3117</c:v>
                </c:pt>
                <c:pt idx="9">
                  <c:v>2987</c:v>
                </c:pt>
                <c:pt idx="12">
                  <c:v>2206</c:v>
                </c:pt>
              </c:numCache>
            </c:numRef>
          </c:val>
          <c:extLst xmlns:c16r2="http://schemas.microsoft.com/office/drawing/2015/06/chart">
            <c:ext xmlns:c16="http://schemas.microsoft.com/office/drawing/2014/chart" uri="{C3380CC4-5D6E-409C-BE32-E72D297353CC}">
              <c16:uniqueId val="{00000008-4093-4200-8C47-C87DC858F7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9-4093-4200-8C47-C87DC858F7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26175</c:v>
                </c:pt>
                <c:pt idx="3">
                  <c:v>27723</c:v>
                </c:pt>
                <c:pt idx="6">
                  <c:v>27794</c:v>
                </c:pt>
                <c:pt idx="9">
                  <c:v>28847</c:v>
                </c:pt>
                <c:pt idx="12">
                  <c:v>30148</c:v>
                </c:pt>
              </c:numCache>
            </c:numRef>
          </c:val>
          <c:extLst xmlns:c16r2="http://schemas.microsoft.com/office/drawing/2015/06/chart">
            <c:ext xmlns:c16="http://schemas.microsoft.com/office/drawing/2014/chart" uri="{C3380CC4-5D6E-409C-BE32-E72D297353CC}">
              <c16:uniqueId val="{0000000A-4093-4200-8C47-C87DC858F7E0}"/>
            </c:ext>
          </c:extLst>
        </c:ser>
        <c:dLbls>
          <c:showLegendKey val="0"/>
          <c:showVal val="0"/>
          <c:showCatName val="0"/>
          <c:showSerName val="0"/>
          <c:showPercent val="0"/>
          <c:showBubbleSize val="0"/>
        </c:dLbls>
        <c:gapWidth val="100"/>
        <c:overlap val="100"/>
        <c:axId val="392405400"/>
        <c:axId val="39240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6057</c:v>
                </c:pt>
                <c:pt idx="2">
                  <c:v>#N/A</c:v>
                </c:pt>
                <c:pt idx="3">
                  <c:v>#N/A</c:v>
                </c:pt>
                <c:pt idx="4">
                  <c:v>5658</c:v>
                </c:pt>
                <c:pt idx="5">
                  <c:v>#N/A</c:v>
                </c:pt>
                <c:pt idx="6">
                  <c:v>#N/A</c:v>
                </c:pt>
                <c:pt idx="7">
                  <c:v>4754</c:v>
                </c:pt>
                <c:pt idx="8">
                  <c:v>#N/A</c:v>
                </c:pt>
                <c:pt idx="9">
                  <c:v>#N/A</c:v>
                </c:pt>
                <c:pt idx="10">
                  <c:v>5893</c:v>
                </c:pt>
                <c:pt idx="11">
                  <c:v>#N/A</c:v>
                </c:pt>
                <c:pt idx="12">
                  <c:v>#N/A</c:v>
                </c:pt>
                <c:pt idx="13">
                  <c:v>4903</c:v>
                </c:pt>
                <c:pt idx="14">
                  <c:v>#N/A</c:v>
                </c:pt>
              </c:numCache>
            </c:numRef>
          </c:val>
          <c:smooth val="0"/>
          <c:extLst xmlns:c16r2="http://schemas.microsoft.com/office/drawing/2015/06/chart">
            <c:ext xmlns:c16="http://schemas.microsoft.com/office/drawing/2014/chart" uri="{C3380CC4-5D6E-409C-BE32-E72D297353CC}">
              <c16:uniqueId val="{0000000B-4093-4200-8C47-C87DC858F7E0}"/>
            </c:ext>
          </c:extLst>
        </c:ser>
        <c:dLbls>
          <c:showLegendKey val="0"/>
          <c:showVal val="0"/>
          <c:showCatName val="0"/>
          <c:showSerName val="0"/>
          <c:showPercent val="0"/>
          <c:showBubbleSize val="0"/>
        </c:dLbls>
        <c:marker val="1"/>
        <c:smooth val="0"/>
        <c:axId val="392405400"/>
        <c:axId val="392405792"/>
      </c:lineChart>
      <c:catAx>
        <c:axId val="39240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405792"/>
        <c:crosses val="autoZero"/>
        <c:auto val="1"/>
        <c:lblAlgn val="ctr"/>
        <c:lblOffset val="100"/>
        <c:tickLblSkip val="1"/>
        <c:tickMarkSkip val="1"/>
        <c:noMultiLvlLbl val="0"/>
      </c:catAx>
      <c:valAx>
        <c:axId val="39240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40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3826</c:v>
                </c:pt>
                <c:pt idx="1">
                  <c:v>3829</c:v>
                </c:pt>
                <c:pt idx="2">
                  <c:v>3829</c:v>
                </c:pt>
              </c:numCache>
            </c:numRef>
          </c:val>
          <c:extLst xmlns:c16r2="http://schemas.microsoft.com/office/drawing/2015/06/chart">
            <c:ext xmlns:c16="http://schemas.microsoft.com/office/drawing/2014/chart" uri="{C3380CC4-5D6E-409C-BE32-E72D297353CC}">
              <c16:uniqueId val="{00000000-CDD0-4F26-A475-0C37D7F902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1819</c:v>
                </c:pt>
                <c:pt idx="1">
                  <c:v>1654</c:v>
                </c:pt>
                <c:pt idx="2">
                  <c:v>1469</c:v>
                </c:pt>
              </c:numCache>
            </c:numRef>
          </c:val>
          <c:extLst xmlns:c16r2="http://schemas.microsoft.com/office/drawing/2015/06/chart">
            <c:ext xmlns:c16="http://schemas.microsoft.com/office/drawing/2014/chart" uri="{C3380CC4-5D6E-409C-BE32-E72D297353CC}">
              <c16:uniqueId val="{00000001-CDD0-4F26-A475-0C37D7F902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3465</c:v>
                </c:pt>
                <c:pt idx="1">
                  <c:v>3482</c:v>
                </c:pt>
                <c:pt idx="2">
                  <c:v>3227</c:v>
                </c:pt>
              </c:numCache>
            </c:numRef>
          </c:val>
          <c:extLst xmlns:c16r2="http://schemas.microsoft.com/office/drawing/2015/06/chart">
            <c:ext xmlns:c16="http://schemas.microsoft.com/office/drawing/2014/chart" uri="{C3380CC4-5D6E-409C-BE32-E72D297353CC}">
              <c16:uniqueId val="{00000002-CDD0-4F26-A475-0C37D7F9025B}"/>
            </c:ext>
          </c:extLst>
        </c:ser>
        <c:dLbls>
          <c:showLegendKey val="0"/>
          <c:showVal val="0"/>
          <c:showCatName val="0"/>
          <c:showSerName val="0"/>
          <c:showPercent val="0"/>
          <c:showBubbleSize val="0"/>
        </c:dLbls>
        <c:gapWidth val="120"/>
        <c:overlap val="100"/>
        <c:axId val="397337320"/>
        <c:axId val="397337712"/>
      </c:barChart>
      <c:catAx>
        <c:axId val="39733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337712"/>
        <c:crosses val="autoZero"/>
        <c:auto val="1"/>
        <c:lblAlgn val="ctr"/>
        <c:lblOffset val="100"/>
        <c:tickLblSkip val="1"/>
        <c:tickMarkSkip val="1"/>
        <c:noMultiLvlLbl val="0"/>
      </c:catAx>
      <c:valAx>
        <c:axId val="39733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33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F2-4485-9D44-55D4F955720D}"/>
                </c:ext>
                <c:ext xmlns:c15="http://schemas.microsoft.com/office/drawing/2012/chart" uri="{CE6537A1-D6FC-4f65-9D91-7224C49458BB}">
                  <c15:dlblFieldTable>
                    <c15:dlblFTEntry>
                      <c15:txfldGUID>{C7B813FD-A94E-4C98-822F-7EB0F2B46362}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F2-4485-9D44-55D4F955720D}"/>
                </c:ext>
                <c:ext xmlns:c15="http://schemas.microsoft.com/office/drawing/2012/chart" uri="{CE6537A1-D6FC-4f65-9D91-7224C49458BB}">
                  <c15:dlblFieldTable>
                    <c15:dlblFTEntry>
                      <c15:txfldGUID>{F276030C-283C-47CF-9326-B883C7BE7400}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F2-4485-9D44-55D4F955720D}"/>
                </c:ext>
                <c:ext xmlns:c15="http://schemas.microsoft.com/office/drawing/2012/chart" uri="{CE6537A1-D6FC-4f65-9D91-7224C49458BB}">
                  <c15:dlblFieldTable>
                    <c15:dlblFTEntry>
                      <c15:txfldGUID>{2F3623CF-9E30-4AE9-85B4-F46897C686B8}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F2-4485-9D44-55D4F955720D}"/>
                </c:ext>
                <c:ext xmlns:c15="http://schemas.microsoft.com/office/drawing/2012/chart" uri="{CE6537A1-D6FC-4f65-9D91-7224C49458BB}">
                  <c15:dlblFieldTable>
                    <c15:dlblFTEntry>
                      <c15:txfldGUID>{A9AE6AC5-9C44-421E-A181-322F4DA08D88}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F2-4485-9D44-55D4F955720D}"/>
                </c:ext>
                <c:ext xmlns:c15="http://schemas.microsoft.com/office/drawing/2012/chart" uri="{CE6537A1-D6FC-4f65-9D91-7224C49458BB}">
                  <c15:dlblFieldTable>
                    <c15:dlblFTEntry>
                      <c15:txfldGUID>{67021373-4A87-45B0-ACFA-A0A168B6D697}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F2-4485-9D44-55D4F955720D}"/>
                </c:ext>
                <c:ext xmlns:c15="http://schemas.microsoft.com/office/drawing/2012/chart" uri="{CE6537A1-D6FC-4f65-9D91-7224C49458BB}">
                  <c15:dlblFieldTable>
                    <c15:dlblFTEntry>
                      <c15:txfldGUID>{3AABF7B9-1DD1-403D-92CE-7105B3910B3F}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F2-4485-9D44-55D4F955720D}"/>
                </c:ext>
                <c:ext xmlns:c15="http://schemas.microsoft.com/office/drawing/2012/chart" uri="{CE6537A1-D6FC-4f65-9D91-7224C49458BB}">
                  <c15:dlblFieldTable>
                    <c15:dlblFTEntry>
                      <c15:txfldGUID>{91C15785-8CF8-4588-AE44-025A31F28707}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F2-4485-9D44-55D4F955720D}"/>
                </c:ext>
                <c:ext xmlns:c15="http://schemas.microsoft.com/office/drawing/2012/chart" uri="{CE6537A1-D6FC-4f65-9D91-7224C49458BB}">
                  <c15:dlblFieldTable>
                    <c15:dlblFTEntry>
                      <c15:txfldGUID>{5F2185FE-2D6B-4671-87C9-AB5DC2B6F9FE}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F2-4485-9D44-55D4F955720D}"/>
                </c:ext>
                <c:ext xmlns:c15="http://schemas.microsoft.com/office/drawing/2012/chart" uri="{CE6537A1-D6FC-4f65-9D91-7224C49458BB}">
                  <c15:dlblFieldTable>
                    <c15:dlblFTEntry>
                      <c15:txfldGUID>{CB0D2A40-720F-446B-9572-C659E2EE0BBF}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41.9</c:v>
                </c:pt>
                <c:pt idx="24">
                  <c:v>42.2</c:v>
                </c:pt>
                <c:pt idx="32">
                  <c:v>53.5</c:v>
                </c:pt>
              </c:numCache>
            </c:numRef>
          </c:xVal>
          <c:yVal>
            <c:numRef>
              <c:f>公会計指標分析・財政指標組合せ分析表!$BP$51:$DC$51</c:f>
              <c:numCache>
                <c:formatCode>#,##0.0;"▲ "#,##0.0</c:formatCode>
                <c:ptCount val="40"/>
                <c:pt idx="16">
                  <c:v>48.3</c:v>
                </c:pt>
                <c:pt idx="24">
                  <c:v>61</c:v>
                </c:pt>
                <c:pt idx="32">
                  <c:v>52.5</c:v>
                </c:pt>
              </c:numCache>
            </c:numRef>
          </c:yVal>
          <c:smooth val="0"/>
          <c:extLst xmlns:c16r2="http://schemas.microsoft.com/office/drawing/2015/06/chart">
            <c:ext xmlns:c16="http://schemas.microsoft.com/office/drawing/2014/chart" uri="{C3380CC4-5D6E-409C-BE32-E72D297353CC}">
              <c16:uniqueId val="{00000009-72F2-4485-9D44-55D4F95572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F2-4485-9D44-55D4F955720D}"/>
                </c:ext>
                <c:ext xmlns:c15="http://schemas.microsoft.com/office/drawing/2012/chart" uri="{CE6537A1-D6FC-4f65-9D91-7224C49458BB}">
                  <c15:dlblFieldTable>
                    <c15:dlblFTEntry>
                      <c15:txfldGUID>{AF3F5C29-6ACA-444D-AC02-EA77F054A5D2}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F2-4485-9D44-55D4F955720D}"/>
                </c:ext>
                <c:ext xmlns:c15="http://schemas.microsoft.com/office/drawing/2012/chart" uri="{CE6537A1-D6FC-4f65-9D91-7224C49458BB}">
                  <c15:dlblFieldTable>
                    <c15:dlblFTEntry>
                      <c15:txfldGUID>{3C848F25-5848-475F-A8C7-22CD2833A055}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F2-4485-9D44-55D4F955720D}"/>
                </c:ext>
                <c:ext xmlns:c15="http://schemas.microsoft.com/office/drawing/2012/chart" uri="{CE6537A1-D6FC-4f65-9D91-7224C49458BB}">
                  <c15:dlblFieldTable>
                    <c15:dlblFTEntry>
                      <c15:txfldGUID>{C8688BA2-A827-4377-834E-BF646F009047}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F2-4485-9D44-55D4F955720D}"/>
                </c:ext>
                <c:ext xmlns:c15="http://schemas.microsoft.com/office/drawing/2012/chart" uri="{CE6537A1-D6FC-4f65-9D91-7224C49458BB}">
                  <c15:dlblFieldTable>
                    <c15:dlblFTEntry>
                      <c15:txfldGUID>{9825546C-3D0F-4CF7-B200-A574EAA0BACC}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F2-4485-9D44-55D4F955720D}"/>
                </c:ext>
                <c:ext xmlns:c15="http://schemas.microsoft.com/office/drawing/2012/chart" uri="{CE6537A1-D6FC-4f65-9D91-7224C49458BB}">
                  <c15:dlblFieldTable>
                    <c15:dlblFTEntry>
                      <c15:txfldGUID>{FFBB0EB7-AA73-4648-A39C-EBA2E1EA3893}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F2-4485-9D44-55D4F955720D}"/>
                </c:ext>
                <c:ext xmlns:c15="http://schemas.microsoft.com/office/drawing/2012/chart" uri="{CE6537A1-D6FC-4f65-9D91-7224C49458BB}">
                  <c15:dlblFieldTable>
                    <c15:dlblFTEntry>
                      <c15:txfldGUID>{86AE1C01-958A-4C99-B67F-0FEE5EDBB516}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F2-4485-9D44-55D4F955720D}"/>
                </c:ext>
                <c:ext xmlns:c15="http://schemas.microsoft.com/office/drawing/2012/chart" uri="{CE6537A1-D6FC-4f65-9D91-7224C49458BB}">
                  <c15:dlblFieldTable>
                    <c15:dlblFTEntry>
                      <c15:txfldGUID>{F1D296B8-D524-4840-804B-ED0EA3B16FBE}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F2-4485-9D44-55D4F955720D}"/>
                </c:ext>
                <c:ext xmlns:c15="http://schemas.microsoft.com/office/drawing/2012/chart" uri="{CE6537A1-D6FC-4f65-9D91-7224C49458BB}">
                  <c15:dlblFieldTable>
                    <c15:dlblFTEntry>
                      <c15:txfldGUID>{422F93B6-6389-4DCF-8FC0-44363BFBAF7A}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F2-4485-9D44-55D4F955720D}"/>
                </c:ext>
                <c:ext xmlns:c15="http://schemas.microsoft.com/office/drawing/2012/chart" uri="{CE6537A1-D6FC-4f65-9D91-7224C49458BB}">
                  <c15:dlblFieldTable>
                    <c15:dlblFTEntry>
                      <c15:txfldGUID>{C92F5805-25F0-4AAF-A3D5-B7BAA4524220}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72F2-4485-9D44-55D4F955720D}"/>
            </c:ext>
          </c:extLst>
        </c:ser>
        <c:dLbls>
          <c:showLegendKey val="0"/>
          <c:showVal val="1"/>
          <c:showCatName val="0"/>
          <c:showSerName val="0"/>
          <c:showPercent val="0"/>
          <c:showBubbleSize val="0"/>
        </c:dLbls>
        <c:axId val="397338496"/>
        <c:axId val="397338888"/>
      </c:scatterChart>
      <c:valAx>
        <c:axId val="397338496"/>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338888"/>
        <c:crosses val="autoZero"/>
        <c:crossBetween val="midCat"/>
      </c:valAx>
      <c:valAx>
        <c:axId val="397338888"/>
        <c:scaling>
          <c:orientation val="minMax"/>
          <c:max val="6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33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2D-45F2-9D9C-5F8274D48672}"/>
                </c:ext>
                <c:ext xmlns:c15="http://schemas.microsoft.com/office/drawing/2012/chart" uri="{CE6537A1-D6FC-4f65-9D91-7224C49458BB}">
                  <c15:dlblFieldTable>
                    <c15:dlblFTEntry>
                      <c15:txfldGUID>{3DBEE7C5-CDFF-4357-9C5D-298EE7169CD6}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2D-45F2-9D9C-5F8274D48672}"/>
                </c:ext>
                <c:ext xmlns:c15="http://schemas.microsoft.com/office/drawing/2012/chart" uri="{CE6537A1-D6FC-4f65-9D91-7224C49458BB}">
                  <c15:dlblFieldTable>
                    <c15:dlblFTEntry>
                      <c15:txfldGUID>{8B953217-6A34-47F3-9606-001670BA43B8}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2D-45F2-9D9C-5F8274D48672}"/>
                </c:ext>
                <c:ext xmlns:c15="http://schemas.microsoft.com/office/drawing/2012/chart" uri="{CE6537A1-D6FC-4f65-9D91-7224C49458BB}">
                  <c15:dlblFieldTable>
                    <c15:dlblFTEntry>
                      <c15:txfldGUID>{E7A62183-80D4-404D-9DF6-803CD042C58A}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2D-45F2-9D9C-5F8274D48672}"/>
                </c:ext>
                <c:ext xmlns:c15="http://schemas.microsoft.com/office/drawing/2012/chart" uri="{CE6537A1-D6FC-4f65-9D91-7224C49458BB}">
                  <c15:dlblFieldTable>
                    <c15:dlblFTEntry>
                      <c15:txfldGUID>{1221ECD2-9013-402A-A9EB-9D4269894441}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2D-45F2-9D9C-5F8274D48672}"/>
                </c:ext>
                <c:ext xmlns:c15="http://schemas.microsoft.com/office/drawing/2012/chart" uri="{CE6537A1-D6FC-4f65-9D91-7224C49458BB}">
                  <c15:dlblFieldTable>
                    <c15:dlblFTEntry>
                      <c15:txfldGUID>{28A9EAAB-385A-4CB2-8F4F-DAD374135445}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2D-45F2-9D9C-5F8274D48672}"/>
                </c:ext>
                <c:ext xmlns:c15="http://schemas.microsoft.com/office/drawing/2012/chart" uri="{CE6537A1-D6FC-4f65-9D91-7224C49458BB}">
                  <c15:dlblFieldTable>
                    <c15:dlblFTEntry>
                      <c15:txfldGUID>{0169955A-E91E-48C9-B250-0902F249D26C}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2D-45F2-9D9C-5F8274D48672}"/>
                </c:ext>
                <c:ext xmlns:c15="http://schemas.microsoft.com/office/drawing/2012/chart" uri="{CE6537A1-D6FC-4f65-9D91-7224C49458BB}">
                  <c15:dlblFieldTable>
                    <c15:dlblFTEntry>
                      <c15:txfldGUID>{197F7E17-DCF0-41A7-8CED-70C97C791F86}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2D-45F2-9D9C-5F8274D48672}"/>
                </c:ext>
                <c:ext xmlns:c15="http://schemas.microsoft.com/office/drawing/2012/chart" uri="{CE6537A1-D6FC-4f65-9D91-7224C49458BB}">
                  <c15:dlblFieldTable>
                    <c15:dlblFTEntry>
                      <c15:txfldGUID>{D9E266E1-9F85-4D96-A5E1-8ED913C5DFA6}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2D-45F2-9D9C-5F8274D48672}"/>
                </c:ext>
                <c:ext xmlns:c15="http://schemas.microsoft.com/office/drawing/2012/chart" uri="{CE6537A1-D6FC-4f65-9D91-7224C49458BB}">
                  <c15:dlblFieldTable>
                    <c15:dlblFTEntry>
                      <c15:txfldGUID>{19B7E6CC-E1C5-4980-86E9-F4AC01283974}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8.1999999999999993</c:v>
                </c:pt>
                <c:pt idx="16">
                  <c:v>8.5</c:v>
                </c:pt>
                <c:pt idx="24">
                  <c:v>9.1999999999999993</c:v>
                </c:pt>
                <c:pt idx="32">
                  <c:v>10.3</c:v>
                </c:pt>
              </c:numCache>
            </c:numRef>
          </c:xVal>
          <c:yVal>
            <c:numRef>
              <c:f>公会計指標分析・財政指標組合せ分析表!$BP$73:$DC$73</c:f>
              <c:numCache>
                <c:formatCode>#,##0.0;"▲ "#,##0.0</c:formatCode>
                <c:ptCount val="40"/>
                <c:pt idx="0">
                  <c:v>60.5</c:v>
                </c:pt>
                <c:pt idx="8">
                  <c:v>57.7</c:v>
                </c:pt>
                <c:pt idx="16">
                  <c:v>48.3</c:v>
                </c:pt>
                <c:pt idx="24">
                  <c:v>61</c:v>
                </c:pt>
                <c:pt idx="32">
                  <c:v>52.5</c:v>
                </c:pt>
              </c:numCache>
            </c:numRef>
          </c:yVal>
          <c:smooth val="0"/>
          <c:extLst xmlns:c16r2="http://schemas.microsoft.com/office/drawing/2015/06/chart">
            <c:ext xmlns:c16="http://schemas.microsoft.com/office/drawing/2014/chart" uri="{C3380CC4-5D6E-409C-BE32-E72D297353CC}">
              <c16:uniqueId val="{00000009-672D-45F2-9D9C-5F8274D486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2D-45F2-9D9C-5F8274D48672}"/>
                </c:ext>
                <c:ext xmlns:c15="http://schemas.microsoft.com/office/drawing/2012/chart" uri="{CE6537A1-D6FC-4f65-9D91-7224C49458BB}">
                  <c15:dlblFieldTable>
                    <c15:dlblFTEntry>
                      <c15:txfldGUID>{370AD49E-63D9-4C9B-9C63-67C4035DA8DF}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2D-45F2-9D9C-5F8274D48672}"/>
                </c:ext>
                <c:ext xmlns:c15="http://schemas.microsoft.com/office/drawing/2012/chart" uri="{CE6537A1-D6FC-4f65-9D91-7224C49458BB}">
                  <c15:dlblFieldTable>
                    <c15:dlblFTEntry>
                      <c15:txfldGUID>{B801BF6C-80D6-470C-AB9B-065670935A92}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2D-45F2-9D9C-5F8274D48672}"/>
                </c:ext>
                <c:ext xmlns:c15="http://schemas.microsoft.com/office/drawing/2012/chart" uri="{CE6537A1-D6FC-4f65-9D91-7224C49458BB}">
                  <c15:dlblFieldTable>
                    <c15:dlblFTEntry>
                      <c15:txfldGUID>{27BAC81E-F6E6-4FDA-92E3-B2EF96EF3C31}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2D-45F2-9D9C-5F8274D48672}"/>
                </c:ext>
                <c:ext xmlns:c15="http://schemas.microsoft.com/office/drawing/2012/chart" uri="{CE6537A1-D6FC-4f65-9D91-7224C49458BB}">
                  <c15:dlblFieldTable>
                    <c15:dlblFTEntry>
                      <c15:txfldGUID>{5FC93C18-03C9-43C1-9119-0CC9D9A0B85C}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2D-45F2-9D9C-5F8274D48672}"/>
                </c:ext>
                <c:ext xmlns:c15="http://schemas.microsoft.com/office/drawing/2012/chart" uri="{CE6537A1-D6FC-4f65-9D91-7224C49458BB}">
                  <c15:dlblFieldTable>
                    <c15:dlblFTEntry>
                      <c15:txfldGUID>{CBC7300A-B573-4909-A1A6-7CA7342D014B}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2D-45F2-9D9C-5F8274D48672}"/>
                </c:ext>
                <c:ext xmlns:c15="http://schemas.microsoft.com/office/drawing/2012/chart" uri="{CE6537A1-D6FC-4f65-9D91-7224C49458BB}">
                  <c15:dlblFieldTable>
                    <c15:dlblFTEntry>
                      <c15:txfldGUID>{4A4A4D76-ED41-47BC-8A83-D6A49983D676}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2D-45F2-9D9C-5F8274D48672}"/>
                </c:ext>
                <c:ext xmlns:c15="http://schemas.microsoft.com/office/drawing/2012/chart" uri="{CE6537A1-D6FC-4f65-9D91-7224C49458BB}">
                  <c15:dlblFieldTable>
                    <c15:dlblFTEntry>
                      <c15:txfldGUID>{A360EB53-CD03-4ADE-979D-88606DD53897}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2D-45F2-9D9C-5F8274D48672}"/>
                </c:ext>
                <c:ext xmlns:c15="http://schemas.microsoft.com/office/drawing/2012/chart" uri="{CE6537A1-D6FC-4f65-9D91-7224C49458BB}">
                  <c15:dlblFieldTable>
                    <c15:dlblFTEntry>
                      <c15:txfldGUID>{3C9AC94F-A4B3-46E9-88E5-8964A62F153B}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2D-45F2-9D9C-5F8274D48672}"/>
                </c:ext>
                <c:ext xmlns:c15="http://schemas.microsoft.com/office/drawing/2012/chart" uri="{CE6537A1-D6FC-4f65-9D91-7224C49458BB}">
                  <c15:dlblFieldTable>
                    <c15:dlblFTEntry>
                      <c15:txfldGUID>{D5A6570A-5B68-4DA9-B596-3CCBB9087F4F}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72D-45F2-9D9C-5F8274D48672}"/>
            </c:ext>
          </c:extLst>
        </c:ser>
        <c:dLbls>
          <c:showLegendKey val="0"/>
          <c:showVal val="1"/>
          <c:showCatName val="0"/>
          <c:showSerName val="0"/>
          <c:showPercent val="0"/>
          <c:showBubbleSize val="0"/>
        </c:dLbls>
        <c:axId val="392405008"/>
        <c:axId val="392404616"/>
      </c:scatterChart>
      <c:valAx>
        <c:axId val="392405008"/>
        <c:scaling>
          <c:orientation val="minMax"/>
          <c:max val="12.4"/>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404616"/>
        <c:crosses val="autoZero"/>
        <c:crossBetween val="midCat"/>
      </c:valAx>
      <c:valAx>
        <c:axId val="392404616"/>
        <c:scaling>
          <c:orientation val="minMax"/>
          <c:max val="6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405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年度までは実質公債費比率の分子はほぼ横ばいであったが、平成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年度から穴吹庁舎増築・改修事業債の元利償還金が増加しており、増加傾向となっている。</a:t>
          </a:r>
        </a:p>
        <a:p>
          <a:r>
            <a:rPr kumimoji="1" lang="ja-JP" altLang="en-US" sz="1400">
              <a:latin typeface="ＭＳ ゴシック" pitchFamily="49" charset="-128"/>
              <a:ea typeface="ＭＳ ゴシック" pitchFamily="49" charset="-128"/>
            </a:rPr>
            <a:t>　なお、穴吹庁舎増築・改修事業債の元利償還については、平成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年度まで続くため、実質公債費比率の分子は平成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年度決算まで増加し、実質公債費比率の単年度数値は平成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年度決算がピークとなる見込みである。 </a:t>
          </a:r>
        </a:p>
        <a:p>
          <a:r>
            <a:rPr kumimoji="1" lang="ja-JP" altLang="en-US" sz="1400">
              <a:latin typeface="ＭＳ ゴシック" pitchFamily="49" charset="-128"/>
              <a:ea typeface="ＭＳ ゴシック" pitchFamily="49" charset="-128"/>
            </a:rPr>
            <a:t>　今後は、毎年度の当初予算編成時における市債発行限度額の設定などにより、公債費の抑制に取り組むこととしている。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等負担見込額の減少や設立法人の負債等に対する負担見込額の減少により、地方債残高を除く将来負担額が減少するとともに、充当可能基金や基準財政需要額算入見込額が増加したことから、将来負担比率の分子は前年度から</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万円の減少となった。 </a:t>
          </a:r>
        </a:p>
        <a:p>
          <a:r>
            <a:rPr kumimoji="1" lang="ja-JP" altLang="en-US" sz="1400">
              <a:latin typeface="ＭＳ ゴシック" pitchFamily="49" charset="-128"/>
              <a:ea typeface="ＭＳ ゴシック" pitchFamily="49" charset="-128"/>
            </a:rPr>
            <a:t>　一方、一般会計等に係る地方債残高については、穴吹庁舎増築・改修事業（平成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年度終了）のほか、循環型社会形成推進負担事業や美馬地区統合小学校建設事業（ともに平成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年度終了）、地域交流センター整備事業や道の駅整備事業（ともに平成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年度終了）などの大型事業に伴う地方債発行額が増加したため、大幅に増加している。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今後は、毎年度の当初予算編成時における市債発行限度額の設定などにより、公債費の抑制に取り組むこととしている。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穴吹庁舎増築・改修事業債の償還のため減債基金を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万円取り崩したこと、公共下水道事業特別会計繰出金へ充当するため穴吹川清流保全基金を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年度以降の「財政健全化目標」の達成を念頭に置いた財政運営を基本としつつ、各年度の財源不足については最小限度の基金取崩し等により対応することとしている。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・まち・ひと・しごと創生基金：美馬市まち・ひと・しごと創生総合戦略における基本目標達成に向けた地方創生関係施策の推進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・オラレまちづくり基金：オラレ美馬の運営協力、周辺対策及び本市の活力あるまちづくり事業の推進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・穴吹川清流保全基金：穴吹川の清流保全、流域周辺の環境保全及び河川環境の向上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・穴吹川清流保全基金：公共下水道事業特別会計繰出金へ充当するため、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及び定額運用基金を再編整理し、今後増加が見込まれる公共施設の維持修繕及び更新経費を確保するため「公共施設等総合管理基金」を、また、「美来創生のまち美馬市」の実現に向けた施策を計画的に実施する財源を確保するため「まちづくり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○特定目的基金及び定額運用基金の数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年度以降目指すべき「財政健全化目標」として、財政調整基金の年度末残高を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穴吹庁舎増築・改修事業債（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年据置・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年償還／平成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年度元利償還額：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穴吹庁舎増築・改修事業債の元利償還金が平成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年度まで続くため、減債基金は減少傾向が続く予定である。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類似団体内の平均値を下回っているが、これは、幼保連携型認定こども園や美馬地区統合小学校の新築、岩倉中学校屋内運動場の建替え、市役所庁舎の増築・改修を行ったことなどが主な要因である。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また、当市の有形固定資産減価償却率について、平成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年度数値は昨年度数値を上回ったが、これは、平成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年度の固定資産台帳更新時に、道路の取得年月日を見直したことが要因である。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xmlns="" id="{00000000-0008-0000-0D00-000045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xmlns="" id="{00000000-0008-0000-0D00-000047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a:extLst>
            <a:ext uri="{FF2B5EF4-FFF2-40B4-BE49-F238E27FC236}">
              <a16:creationId xmlns:a16="http://schemas.microsoft.com/office/drawing/2014/main" xmlns="" id="{00000000-0008-0000-0D00-000049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xmlns="" id="{00000000-0008-0000-0D00-00004C000000}"/>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2" name="楕円 81">
          <a:extLst>
            <a:ext uri="{FF2B5EF4-FFF2-40B4-BE49-F238E27FC236}">
              <a16:creationId xmlns:a16="http://schemas.microsoft.com/office/drawing/2014/main" xmlns="" id="{00000000-0008-0000-0D00-000052000000}"/>
            </a:ext>
          </a:extLst>
        </xdr:cNvPr>
        <xdr:cNvSpPr/>
      </xdr:nvSpPr>
      <xdr:spPr>
        <a:xfrm>
          <a:off x="47117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3" name="有形固定資産減価償却率該当値テキスト">
          <a:extLst>
            <a:ext uri="{FF2B5EF4-FFF2-40B4-BE49-F238E27FC236}">
              <a16:creationId xmlns:a16="http://schemas.microsoft.com/office/drawing/2014/main" xmlns="" id="{00000000-0008-0000-0D00-000053000000}"/>
            </a:ext>
          </a:extLst>
        </xdr:cNvPr>
        <xdr:cNvSpPr txBox="1"/>
      </xdr:nvSpPr>
      <xdr:spPr>
        <a:xfrm>
          <a:off x="4813300" y="613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32703</xdr:rowOff>
    </xdr:from>
    <xdr:to>
      <xdr:col>19</xdr:col>
      <xdr:colOff>187325</xdr:colOff>
      <xdr:row>33</xdr:row>
      <xdr:rowOff>134303</xdr:rowOff>
    </xdr:to>
    <xdr:sp macro="" textlink="">
      <xdr:nvSpPr>
        <xdr:cNvPr id="84" name="楕円 83">
          <a:extLst>
            <a:ext uri="{FF2B5EF4-FFF2-40B4-BE49-F238E27FC236}">
              <a16:creationId xmlns:a16="http://schemas.microsoft.com/office/drawing/2014/main" xmlns="" id="{00000000-0008-0000-0D00-000054000000}"/>
            </a:ext>
          </a:extLst>
        </xdr:cNvPr>
        <xdr:cNvSpPr/>
      </xdr:nvSpPr>
      <xdr:spPr>
        <a:xfrm>
          <a:off x="4000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121444</xdr:rowOff>
    </xdr:from>
    <xdr:to>
      <xdr:col>23</xdr:col>
      <xdr:colOff>85725</xdr:colOff>
      <xdr:row>33</xdr:row>
      <xdr:rowOff>83503</xdr:rowOff>
    </xdr:to>
    <xdr:cxnSp macro="">
      <xdr:nvCxnSpPr>
        <xdr:cNvPr id="85" name="直線コネクタ 84">
          <a:extLst>
            <a:ext uri="{FF2B5EF4-FFF2-40B4-BE49-F238E27FC236}">
              <a16:creationId xmlns:a16="http://schemas.microsoft.com/office/drawing/2014/main" xmlns="" id="{00000000-0008-0000-0D00-000055000000}"/>
            </a:ext>
          </a:extLst>
        </xdr:cNvPr>
        <xdr:cNvCxnSpPr/>
      </xdr:nvCxnSpPr>
      <xdr:spPr>
        <a:xfrm flipV="1">
          <a:off x="4051300" y="6207919"/>
          <a:ext cx="711200" cy="30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40799</xdr:rowOff>
    </xdr:from>
    <xdr:to>
      <xdr:col>15</xdr:col>
      <xdr:colOff>187325</xdr:colOff>
      <xdr:row>33</xdr:row>
      <xdr:rowOff>142399</xdr:rowOff>
    </xdr:to>
    <xdr:sp macro="" textlink="">
      <xdr:nvSpPr>
        <xdr:cNvPr id="86" name="楕円 85">
          <a:extLst>
            <a:ext uri="{FF2B5EF4-FFF2-40B4-BE49-F238E27FC236}">
              <a16:creationId xmlns:a16="http://schemas.microsoft.com/office/drawing/2014/main" xmlns="" id="{00000000-0008-0000-0D00-000056000000}"/>
            </a:ext>
          </a:extLst>
        </xdr:cNvPr>
        <xdr:cNvSpPr/>
      </xdr:nvSpPr>
      <xdr:spPr>
        <a:xfrm>
          <a:off x="3238500" y="64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83503</xdr:rowOff>
    </xdr:from>
    <xdr:to>
      <xdr:col>19</xdr:col>
      <xdr:colOff>136525</xdr:colOff>
      <xdr:row>33</xdr:row>
      <xdr:rowOff>91599</xdr:rowOff>
    </xdr:to>
    <xdr:cxnSp macro="">
      <xdr:nvCxnSpPr>
        <xdr:cNvPr id="87" name="直線コネクタ 86">
          <a:extLst>
            <a:ext uri="{FF2B5EF4-FFF2-40B4-BE49-F238E27FC236}">
              <a16:creationId xmlns:a16="http://schemas.microsoft.com/office/drawing/2014/main" xmlns="" id="{00000000-0008-0000-0D00-000057000000}"/>
            </a:ext>
          </a:extLst>
        </xdr:cNvPr>
        <xdr:cNvCxnSpPr/>
      </xdr:nvCxnSpPr>
      <xdr:spPr>
        <a:xfrm flipV="1">
          <a:off x="3289300" y="6512878"/>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a:extLst>
            <a:ext uri="{FF2B5EF4-FFF2-40B4-BE49-F238E27FC236}">
              <a16:creationId xmlns:a16="http://schemas.microsoft.com/office/drawing/2014/main" xmlns="" id="{00000000-0008-0000-0D00-000058000000}"/>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a:extLst>
            <a:ext uri="{FF2B5EF4-FFF2-40B4-BE49-F238E27FC236}">
              <a16:creationId xmlns:a16="http://schemas.microsoft.com/office/drawing/2014/main" xmlns="" id="{00000000-0008-0000-0D00-000059000000}"/>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125430</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655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133526</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656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債務償還可能年数について、将来負担額の約８割を占める地方債年度末残高が、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地域交流センター整備事業や道の駅整備事業などの大型事業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い増加しているが、一方で、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地方債残高を除く将来負担額が減少するとともに、充当可能基金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や基準財政需要額算入見込額が増加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平均値をわずかに下回っている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D00-00007B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xmlns="" id="{00000000-0008-0000-0D00-00007D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D00-00007F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xmlns="" id="{00000000-0008-0000-0D00-000080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34" name="楕円 133">
          <a:extLst>
            <a:ext uri="{FF2B5EF4-FFF2-40B4-BE49-F238E27FC236}">
              <a16:creationId xmlns:a16="http://schemas.microsoft.com/office/drawing/2014/main" xmlns="" id="{00000000-0008-0000-0D00-000086000000}"/>
            </a:ext>
          </a:extLst>
        </xdr:cNvPr>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147912</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D00-000087000000}"/>
            </a:ext>
          </a:extLst>
        </xdr:cNvPr>
        <xdr:cNvSpPr txBox="1"/>
      </xdr:nvSpPr>
      <xdr:spPr>
        <a:xfrm>
          <a:off x="14846300" y="6062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0" name="楕円 69">
          <a:extLst>
            <a:ext uri="{FF2B5EF4-FFF2-40B4-BE49-F238E27FC236}">
              <a16:creationId xmlns:a16="http://schemas.microsoft.com/office/drawing/2014/main" xmlns="" id="{00000000-0008-0000-0E00-000046000000}"/>
            </a:ext>
          </a:extLst>
        </xdr:cNvPr>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E00-000047000000}"/>
            </a:ext>
          </a:extLst>
        </xdr:cNvPr>
        <xdr:cNvSpPr txBox="1"/>
      </xdr:nvSpPr>
      <xdr:spPr>
        <a:xfrm>
          <a:off x="4673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E00-000048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3" name="n_2aveValue【道路】&#10;有形固定資産減価償却率">
          <a:extLst>
            <a:ext uri="{FF2B5EF4-FFF2-40B4-BE49-F238E27FC236}">
              <a16:creationId xmlns:a16="http://schemas.microsoft.com/office/drawing/2014/main" xmlns="" id="{00000000-0008-0000-0E00-00004900000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a16="http://schemas.microsoft.com/office/drawing/2014/main" xmlns="" id="{00000000-0008-0000-0E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xmlns="" id="{00000000-0008-0000-0E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a:extLst>
            <a:ext uri="{FF2B5EF4-FFF2-40B4-BE49-F238E27FC236}">
              <a16:creationId xmlns:a16="http://schemas.microsoft.com/office/drawing/2014/main" xmlns="" id="{00000000-0008-0000-0E00-000056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xmlns="" id="{00000000-0008-0000-0E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a:extLst>
            <a:ext uri="{FF2B5EF4-FFF2-40B4-BE49-F238E27FC236}">
              <a16:creationId xmlns:a16="http://schemas.microsoft.com/office/drawing/2014/main" xmlns="" id="{00000000-0008-0000-0E00-00005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xmlns="" id="{00000000-0008-0000-0E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a:extLst>
            <a:ext uri="{FF2B5EF4-FFF2-40B4-BE49-F238E27FC236}">
              <a16:creationId xmlns:a16="http://schemas.microsoft.com/office/drawing/2014/main" xmlns="" id="{00000000-0008-0000-0E00-00005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a:extLst>
            <a:ext uri="{FF2B5EF4-FFF2-40B4-BE49-F238E27FC236}">
              <a16:creationId xmlns:a16="http://schemas.microsoft.com/office/drawing/2014/main" xmlns="" id="{00000000-0008-0000-0E00-000065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a:extLst>
            <a:ext uri="{FF2B5EF4-FFF2-40B4-BE49-F238E27FC236}">
              <a16:creationId xmlns:a16="http://schemas.microsoft.com/office/drawing/2014/main" xmlns="" id="{00000000-0008-0000-0E00-000067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a:extLst>
            <a:ext uri="{FF2B5EF4-FFF2-40B4-BE49-F238E27FC236}">
              <a16:creationId xmlns:a16="http://schemas.microsoft.com/office/drawing/2014/main" xmlns="" id="{00000000-0008-0000-0E00-000069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a:extLst>
            <a:ext uri="{FF2B5EF4-FFF2-40B4-BE49-F238E27FC236}">
              <a16:creationId xmlns:a16="http://schemas.microsoft.com/office/drawing/2014/main" xmlns="" id="{00000000-0008-0000-0E00-00006A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a:extLst>
            <a:ext uri="{FF2B5EF4-FFF2-40B4-BE49-F238E27FC236}">
              <a16:creationId xmlns:a16="http://schemas.microsoft.com/office/drawing/2014/main" xmlns="" id="{00000000-0008-0000-0E00-00006B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a:extLst>
            <a:ext uri="{FF2B5EF4-FFF2-40B4-BE49-F238E27FC236}">
              <a16:creationId xmlns:a16="http://schemas.microsoft.com/office/drawing/2014/main" xmlns="" id="{00000000-0008-0000-0E00-00006C000000}"/>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105540</xdr:rowOff>
    </xdr:from>
    <xdr:to>
      <xdr:col>55</xdr:col>
      <xdr:colOff>50800</xdr:colOff>
      <xdr:row>35</xdr:row>
      <xdr:rowOff>35690</xdr:rowOff>
    </xdr:to>
    <xdr:sp macro="" textlink="">
      <xdr:nvSpPr>
        <xdr:cNvPr id="114" name="楕円 113">
          <a:extLst>
            <a:ext uri="{FF2B5EF4-FFF2-40B4-BE49-F238E27FC236}">
              <a16:creationId xmlns:a16="http://schemas.microsoft.com/office/drawing/2014/main" xmlns="" id="{00000000-0008-0000-0E00-000072000000}"/>
            </a:ext>
          </a:extLst>
        </xdr:cNvPr>
        <xdr:cNvSpPr/>
      </xdr:nvSpPr>
      <xdr:spPr>
        <a:xfrm>
          <a:off x="10426700" y="59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128417</xdr:rowOff>
    </xdr:from>
    <xdr:ext cx="534377" cy="259045"/>
    <xdr:sp macro="" textlink="">
      <xdr:nvSpPr>
        <xdr:cNvPr id="115" name="【道路】&#10;一人当たり延長該当値テキスト">
          <a:extLst>
            <a:ext uri="{FF2B5EF4-FFF2-40B4-BE49-F238E27FC236}">
              <a16:creationId xmlns:a16="http://schemas.microsoft.com/office/drawing/2014/main" xmlns="" id="{00000000-0008-0000-0E00-000073000000}"/>
            </a:ext>
          </a:extLst>
        </xdr:cNvPr>
        <xdr:cNvSpPr txBox="1"/>
      </xdr:nvSpPr>
      <xdr:spPr>
        <a:xfrm>
          <a:off x="10515600" y="57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58749</xdr:rowOff>
    </xdr:from>
    <xdr:ext cx="534377" cy="259045"/>
    <xdr:sp macro="" textlink="">
      <xdr:nvSpPr>
        <xdr:cNvPr id="116" name="n_1aveValue【道路】&#10;一人当たり延長">
          <a:extLst>
            <a:ext uri="{FF2B5EF4-FFF2-40B4-BE49-F238E27FC236}">
              <a16:creationId xmlns:a16="http://schemas.microsoft.com/office/drawing/2014/main" xmlns="" id="{00000000-0008-0000-0E00-000074000000}"/>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7" name="n_2aveValue【道路】&#10;一人当たり延長">
          <a:extLst>
            <a:ext uri="{FF2B5EF4-FFF2-40B4-BE49-F238E27FC236}">
              <a16:creationId xmlns:a16="http://schemas.microsoft.com/office/drawing/2014/main" xmlns="" id="{00000000-0008-0000-0E00-000075000000}"/>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xmlns="" id="{00000000-0008-0000-0E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xmlns="" id="{00000000-0008-0000-0E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xmlns="" id="{00000000-0008-0000-0E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xmlns="" id="{00000000-0008-0000-0E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xmlns="" id="{00000000-0008-0000-0E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xmlns="" id="{00000000-0008-0000-0E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xmlns="" id="{00000000-0008-0000-0E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xmlns="" id="{00000000-0008-0000-0E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xmlns="" id="{00000000-0008-0000-0E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xmlns="" id="{00000000-0008-0000-0E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xmlns="" id="{00000000-0008-0000-0E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xmlns="" id="{00000000-0008-0000-0E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xmlns="" id="{00000000-0008-0000-0E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xmlns=""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a:extLst>
            <a:ext uri="{FF2B5EF4-FFF2-40B4-BE49-F238E27FC236}">
              <a16:creationId xmlns:a16="http://schemas.microsoft.com/office/drawing/2014/main" xmlns="" id="{00000000-0008-0000-0E00-00008E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xmlns="" id="{00000000-0008-0000-0E00-000090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xmlns="" id="{00000000-0008-0000-0E00-000092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a:extLst>
            <a:ext uri="{FF2B5EF4-FFF2-40B4-BE49-F238E27FC236}">
              <a16:creationId xmlns:a16="http://schemas.microsoft.com/office/drawing/2014/main" xmlns="" id="{00000000-0008-0000-0E00-000093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a:extLst>
            <a:ext uri="{FF2B5EF4-FFF2-40B4-BE49-F238E27FC236}">
              <a16:creationId xmlns:a16="http://schemas.microsoft.com/office/drawing/2014/main" xmlns="" id="{00000000-0008-0000-0E00-000094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a:extLst>
            <a:ext uri="{FF2B5EF4-FFF2-40B4-BE49-F238E27FC236}">
              <a16:creationId xmlns:a16="http://schemas.microsoft.com/office/drawing/2014/main" xmlns="" id="{00000000-0008-0000-0E00-000095000000}"/>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55" name="楕円 154">
          <a:extLst>
            <a:ext uri="{FF2B5EF4-FFF2-40B4-BE49-F238E27FC236}">
              <a16:creationId xmlns:a16="http://schemas.microsoft.com/office/drawing/2014/main" xmlns="" id="{00000000-0008-0000-0E00-00009B000000}"/>
            </a:ext>
          </a:extLst>
        </xdr:cNvPr>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130192</xdr:rowOff>
    </xdr:from>
    <xdr:ext cx="405111" cy="259045"/>
    <xdr:sp macro="" textlink="">
      <xdr:nvSpPr>
        <xdr:cNvPr id="156" name="【橋りょう・トンネル】&#10;有形固定資産減価償却率該当値テキスト">
          <a:extLst>
            <a:ext uri="{FF2B5EF4-FFF2-40B4-BE49-F238E27FC236}">
              <a16:creationId xmlns:a16="http://schemas.microsoft.com/office/drawing/2014/main" xmlns="" id="{00000000-0008-0000-0E00-00009C000000}"/>
            </a:ext>
          </a:extLst>
        </xdr:cNvPr>
        <xdr:cNvSpPr txBox="1"/>
      </xdr:nvSpPr>
      <xdr:spPr>
        <a:xfrm>
          <a:off x="4673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57" name="楕円 156">
          <a:extLst>
            <a:ext uri="{FF2B5EF4-FFF2-40B4-BE49-F238E27FC236}">
              <a16:creationId xmlns:a16="http://schemas.microsoft.com/office/drawing/2014/main" xmlns="" id="{00000000-0008-0000-0E00-00009D000000}"/>
            </a:ext>
          </a:extLst>
        </xdr:cNvPr>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158115</xdr:rowOff>
    </xdr:from>
    <xdr:to>
      <xdr:col>24</xdr:col>
      <xdr:colOff>63500</xdr:colOff>
      <xdr:row>58</xdr:row>
      <xdr:rowOff>13335</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flipV="1">
          <a:off x="3797300" y="99307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59" name="楕円 158">
          <a:extLst>
            <a:ext uri="{FF2B5EF4-FFF2-40B4-BE49-F238E27FC236}">
              <a16:creationId xmlns:a16="http://schemas.microsoft.com/office/drawing/2014/main" xmlns="" id="{00000000-0008-0000-0E00-00009F000000}"/>
            </a:ext>
          </a:extLst>
        </xdr:cNvPr>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177800</xdr:colOff>
      <xdr:row>58</xdr:row>
      <xdr:rowOff>13335</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2908300" y="99498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xmlns="" id="{00000000-0008-0000-0E00-0000A1000000}"/>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xmlns="" id="{00000000-0008-0000-0E00-0000A2000000}"/>
            </a:ext>
          </a:extLst>
        </xdr:cNvPr>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xmlns="" id="{00000000-0008-0000-0E00-0000A3000000}"/>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xmlns="" id="{00000000-0008-0000-0E00-0000A4000000}"/>
            </a:ext>
          </a:extLst>
        </xdr:cNvPr>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xmlns="" id="{00000000-0008-0000-0E00-0000B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a:extLst>
            <a:ext uri="{FF2B5EF4-FFF2-40B4-BE49-F238E27FC236}">
              <a16:creationId xmlns:a16="http://schemas.microsoft.com/office/drawing/2014/main" xmlns="" id="{00000000-0008-0000-0E00-0000B4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a:extLst>
            <a:ext uri="{FF2B5EF4-FFF2-40B4-BE49-F238E27FC236}">
              <a16:creationId xmlns:a16="http://schemas.microsoft.com/office/drawing/2014/main" xmlns="" id="{00000000-0008-0000-0E00-0000B6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a:extLst>
            <a:ext uri="{FF2B5EF4-FFF2-40B4-BE49-F238E27FC236}">
              <a16:creationId xmlns:a16="http://schemas.microsoft.com/office/drawing/2014/main" xmlns="" id="{00000000-0008-0000-0E00-0000B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xmlns="" id="{00000000-0008-0000-0E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6" name="直線コネクタ 185">
          <a:extLst>
            <a:ext uri="{FF2B5EF4-FFF2-40B4-BE49-F238E27FC236}">
              <a16:creationId xmlns:a16="http://schemas.microsoft.com/office/drawing/2014/main" xmlns="" id="{00000000-0008-0000-0E00-0000BA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xmlns="" id="{00000000-0008-0000-0E00-0000BB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8" name="直線コネクタ 187">
          <a:extLst>
            <a:ext uri="{FF2B5EF4-FFF2-40B4-BE49-F238E27FC236}">
              <a16:creationId xmlns:a16="http://schemas.microsoft.com/office/drawing/2014/main" xmlns="" id="{00000000-0008-0000-0E00-0000BC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xmlns="" id="{00000000-0008-0000-0E00-0000BD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0" name="直線コネクタ 189">
          <a:extLst>
            <a:ext uri="{FF2B5EF4-FFF2-40B4-BE49-F238E27FC236}">
              <a16:creationId xmlns:a16="http://schemas.microsoft.com/office/drawing/2014/main" xmlns="" id="{00000000-0008-0000-0E00-0000BE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xmlns="" id="{00000000-0008-0000-0E00-0000BF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2" name="フローチャート: 判断 191">
          <a:extLst>
            <a:ext uri="{FF2B5EF4-FFF2-40B4-BE49-F238E27FC236}">
              <a16:creationId xmlns:a16="http://schemas.microsoft.com/office/drawing/2014/main" xmlns="" id="{00000000-0008-0000-0E00-0000C0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3" name="フローチャート: 判断 192">
          <a:extLst>
            <a:ext uri="{FF2B5EF4-FFF2-40B4-BE49-F238E27FC236}">
              <a16:creationId xmlns:a16="http://schemas.microsoft.com/office/drawing/2014/main" xmlns="" id="{00000000-0008-0000-0E00-0000C1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4" name="フローチャート: 判断 193">
          <a:extLst>
            <a:ext uri="{FF2B5EF4-FFF2-40B4-BE49-F238E27FC236}">
              <a16:creationId xmlns:a16="http://schemas.microsoft.com/office/drawing/2014/main" xmlns="" id="{00000000-0008-0000-0E00-0000C2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E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E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E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125782</xdr:rowOff>
    </xdr:from>
    <xdr:to>
      <xdr:col>55</xdr:col>
      <xdr:colOff>50800</xdr:colOff>
      <xdr:row>62</xdr:row>
      <xdr:rowOff>55932</xdr:rowOff>
    </xdr:to>
    <xdr:sp macro="" textlink="">
      <xdr:nvSpPr>
        <xdr:cNvPr id="200" name="楕円 199">
          <a:extLst>
            <a:ext uri="{FF2B5EF4-FFF2-40B4-BE49-F238E27FC236}">
              <a16:creationId xmlns:a16="http://schemas.microsoft.com/office/drawing/2014/main" xmlns="" id="{00000000-0008-0000-0E00-0000C8000000}"/>
            </a:ext>
          </a:extLst>
        </xdr:cNvPr>
        <xdr:cNvSpPr/>
      </xdr:nvSpPr>
      <xdr:spPr>
        <a:xfrm>
          <a:off x="10426700" y="105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148659</xdr:rowOff>
    </xdr:from>
    <xdr:ext cx="599010" cy="259045"/>
    <xdr:sp macro="" textlink="">
      <xdr:nvSpPr>
        <xdr:cNvPr id="201" name="【橋りょう・トンネル】&#10;一人当たり有形固定資産（償却資産）額該当値テキスト">
          <a:extLst>
            <a:ext uri="{FF2B5EF4-FFF2-40B4-BE49-F238E27FC236}">
              <a16:creationId xmlns:a16="http://schemas.microsoft.com/office/drawing/2014/main" xmlns="" id="{00000000-0008-0000-0E00-0000C9000000}"/>
            </a:ext>
          </a:extLst>
        </xdr:cNvPr>
        <xdr:cNvSpPr txBox="1"/>
      </xdr:nvSpPr>
      <xdr:spPr>
        <a:xfrm>
          <a:off x="10515600" y="104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130528</xdr:rowOff>
    </xdr:from>
    <xdr:to>
      <xdr:col>50</xdr:col>
      <xdr:colOff>165100</xdr:colOff>
      <xdr:row>62</xdr:row>
      <xdr:rowOff>60678</xdr:rowOff>
    </xdr:to>
    <xdr:sp macro="" textlink="">
      <xdr:nvSpPr>
        <xdr:cNvPr id="202" name="楕円 201">
          <a:extLst>
            <a:ext uri="{FF2B5EF4-FFF2-40B4-BE49-F238E27FC236}">
              <a16:creationId xmlns:a16="http://schemas.microsoft.com/office/drawing/2014/main" xmlns="" id="{00000000-0008-0000-0E00-0000CA000000}"/>
            </a:ext>
          </a:extLst>
        </xdr:cNvPr>
        <xdr:cNvSpPr/>
      </xdr:nvSpPr>
      <xdr:spPr>
        <a:xfrm>
          <a:off x="9588500" y="10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5132</xdr:rowOff>
    </xdr:from>
    <xdr:to>
      <xdr:col>55</xdr:col>
      <xdr:colOff>0</xdr:colOff>
      <xdr:row>62</xdr:row>
      <xdr:rowOff>9878</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flipV="1">
          <a:off x="9639300" y="10635032"/>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146235</xdr:rowOff>
    </xdr:from>
    <xdr:to>
      <xdr:col>46</xdr:col>
      <xdr:colOff>38100</xdr:colOff>
      <xdr:row>62</xdr:row>
      <xdr:rowOff>76385</xdr:rowOff>
    </xdr:to>
    <xdr:sp macro="" textlink="">
      <xdr:nvSpPr>
        <xdr:cNvPr id="204" name="楕円 203">
          <a:extLst>
            <a:ext uri="{FF2B5EF4-FFF2-40B4-BE49-F238E27FC236}">
              <a16:creationId xmlns:a16="http://schemas.microsoft.com/office/drawing/2014/main" xmlns="" id="{00000000-0008-0000-0E00-0000CC000000}"/>
            </a:ext>
          </a:extLst>
        </xdr:cNvPr>
        <xdr:cNvSpPr/>
      </xdr:nvSpPr>
      <xdr:spPr>
        <a:xfrm>
          <a:off x="8699500" y="106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9878</xdr:rowOff>
    </xdr:from>
    <xdr:to>
      <xdr:col>50</xdr:col>
      <xdr:colOff>114300</xdr:colOff>
      <xdr:row>62</xdr:row>
      <xdr:rowOff>25585</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flipV="1">
          <a:off x="8750300" y="10639778"/>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xmlns="" id="{00000000-0008-0000-0E00-0000CE00000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xmlns="" id="{00000000-0008-0000-0E00-0000CF000000}"/>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77205</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xmlns="" id="{00000000-0008-0000-0E00-0000D0000000}"/>
            </a:ext>
          </a:extLst>
        </xdr:cNvPr>
        <xdr:cNvSpPr txBox="1"/>
      </xdr:nvSpPr>
      <xdr:spPr>
        <a:xfrm>
          <a:off x="9327095" y="10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92912</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xmlns="" id="{00000000-0008-0000-0E00-0000D1000000}"/>
            </a:ext>
          </a:extLst>
        </xdr:cNvPr>
        <xdr:cNvSpPr txBox="1"/>
      </xdr:nvSpPr>
      <xdr:spPr>
        <a:xfrm>
          <a:off x="8450795" y="103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xmlns=""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xmlns=""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xmlns=""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xmlns=""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xmlns=""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xmlns=""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xmlns=""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xmlns=""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xmlns="" id="{00000000-0008-0000-0E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xmlns="" id="{00000000-0008-0000-0E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xmlns="" id="{00000000-0008-0000-0E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xmlns="" id="{00000000-0008-0000-0E00-0000EB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xmlns="" id="{00000000-0008-0000-0E00-0000E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xmlns="" id="{00000000-0008-0000-0E00-0000E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a:extLst>
            <a:ext uri="{FF2B5EF4-FFF2-40B4-BE49-F238E27FC236}">
              <a16:creationId xmlns:a16="http://schemas.microsoft.com/office/drawing/2014/main" xmlns="" id="{00000000-0008-0000-0E00-0000EF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xmlns="" id="{00000000-0008-0000-0E00-0000F0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xmlns="" id="{00000000-0008-0000-0E00-0000F1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a16="http://schemas.microsoft.com/office/drawing/2014/main" xmlns="" id="{00000000-0008-0000-0E00-0000F2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48" name="楕円 247">
          <a:extLst>
            <a:ext uri="{FF2B5EF4-FFF2-40B4-BE49-F238E27FC236}">
              <a16:creationId xmlns:a16="http://schemas.microsoft.com/office/drawing/2014/main" xmlns="" id="{00000000-0008-0000-0E00-0000F8000000}"/>
            </a:ext>
          </a:extLst>
        </xdr:cNvPr>
        <xdr:cNvSpPr/>
      </xdr:nvSpPr>
      <xdr:spPr>
        <a:xfrm>
          <a:off x="4584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6366</xdr:rowOff>
    </xdr:from>
    <xdr:ext cx="405111" cy="259045"/>
    <xdr:sp macro="" textlink="">
      <xdr:nvSpPr>
        <xdr:cNvPr id="249" name="【公営住宅】&#10;有形固定資産減価償却率該当値テキスト">
          <a:extLst>
            <a:ext uri="{FF2B5EF4-FFF2-40B4-BE49-F238E27FC236}">
              <a16:creationId xmlns:a16="http://schemas.microsoft.com/office/drawing/2014/main" xmlns="" id="{00000000-0008-0000-0E00-0000F9000000}"/>
            </a:ext>
          </a:extLst>
        </xdr:cNvPr>
        <xdr:cNvSpPr txBox="1"/>
      </xdr:nvSpPr>
      <xdr:spPr>
        <a:xfrm>
          <a:off x="4673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250" name="楕円 249">
          <a:extLst>
            <a:ext uri="{FF2B5EF4-FFF2-40B4-BE49-F238E27FC236}">
              <a16:creationId xmlns:a16="http://schemas.microsoft.com/office/drawing/2014/main" xmlns="" id="{00000000-0008-0000-0E00-0000FA000000}"/>
            </a:ext>
          </a:extLst>
        </xdr:cNvPr>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70486</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flipV="1">
          <a:off x="3797300" y="135788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50164</xdr:rowOff>
    </xdr:from>
    <xdr:to>
      <xdr:col>15</xdr:col>
      <xdr:colOff>101600</xdr:colOff>
      <xdr:row>79</xdr:row>
      <xdr:rowOff>151764</xdr:rowOff>
    </xdr:to>
    <xdr:sp macro="" textlink="">
      <xdr:nvSpPr>
        <xdr:cNvPr id="252" name="楕円 251">
          <a:extLst>
            <a:ext uri="{FF2B5EF4-FFF2-40B4-BE49-F238E27FC236}">
              <a16:creationId xmlns:a16="http://schemas.microsoft.com/office/drawing/2014/main" xmlns="" id="{00000000-0008-0000-0E00-0000FC000000}"/>
            </a:ext>
          </a:extLst>
        </xdr:cNvPr>
        <xdr:cNvSpPr/>
      </xdr:nvSpPr>
      <xdr:spPr>
        <a:xfrm>
          <a:off x="2857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100964</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flipV="1">
          <a:off x="2908300" y="13615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4" name="n_1aveValue【公営住宅】&#10;有形固定資産減価償却率">
          <a:extLst>
            <a:ext uri="{FF2B5EF4-FFF2-40B4-BE49-F238E27FC236}">
              <a16:creationId xmlns:a16="http://schemas.microsoft.com/office/drawing/2014/main" xmlns="" id="{00000000-0008-0000-0E00-0000FE00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5" name="n_2aveValue【公営住宅】&#10;有形固定資産減価償却率">
          <a:extLst>
            <a:ext uri="{FF2B5EF4-FFF2-40B4-BE49-F238E27FC236}">
              <a16:creationId xmlns:a16="http://schemas.microsoft.com/office/drawing/2014/main" xmlns="" id="{00000000-0008-0000-0E00-0000FF00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256" name="n_1mainValue【公営住宅】&#10;有形固定資産減価償却率">
          <a:extLst>
            <a:ext uri="{FF2B5EF4-FFF2-40B4-BE49-F238E27FC236}">
              <a16:creationId xmlns:a16="http://schemas.microsoft.com/office/drawing/2014/main" xmlns="" id="{00000000-0008-0000-0E00-000000010000}"/>
            </a:ext>
          </a:extLst>
        </xdr:cNvPr>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168291</xdr:rowOff>
    </xdr:from>
    <xdr:ext cx="405111" cy="259045"/>
    <xdr:sp macro="" textlink="">
      <xdr:nvSpPr>
        <xdr:cNvPr id="257" name="n_2mainValue【公営住宅】&#10;有形固定資産減価償却率">
          <a:extLst>
            <a:ext uri="{FF2B5EF4-FFF2-40B4-BE49-F238E27FC236}">
              <a16:creationId xmlns:a16="http://schemas.microsoft.com/office/drawing/2014/main" xmlns="" id="{00000000-0008-0000-0E00-000001010000}"/>
            </a:ext>
          </a:extLst>
        </xdr:cNvPr>
        <xdr:cNvSpPr txBox="1"/>
      </xdr:nvSpPr>
      <xdr:spPr>
        <a:xfrm>
          <a:off x="2705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xmlns="" id="{00000000-0008-0000-0E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xmlns="" id="{00000000-0008-0000-0E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xmlns="" id="{00000000-0008-0000-0E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xmlns="" id="{00000000-0008-0000-0E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xmlns="" id="{00000000-0008-0000-0E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E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E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xmlns="" id="{00000000-0008-0000-0E00-00000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xmlns="" id="{00000000-0008-0000-0E00-00000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xmlns="" id="{00000000-0008-0000-0E00-00000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xmlns="" id="{00000000-0008-0000-0E00-00000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xmlns="" id="{00000000-0008-0000-0E00-00001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xmlns=""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xmlns=""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2" name="【公営住宅】&#10;一人当たり面積最小値テキスト">
          <a:extLst>
            <a:ext uri="{FF2B5EF4-FFF2-40B4-BE49-F238E27FC236}">
              <a16:creationId xmlns:a16="http://schemas.microsoft.com/office/drawing/2014/main" xmlns="" id="{00000000-0008-0000-0E00-00001A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3" name="直線コネクタ 282">
          <a:extLst>
            <a:ext uri="{FF2B5EF4-FFF2-40B4-BE49-F238E27FC236}">
              <a16:creationId xmlns:a16="http://schemas.microsoft.com/office/drawing/2014/main" xmlns="" id="{00000000-0008-0000-0E00-00001B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4" name="【公営住宅】&#10;一人当たり面積最大値テキスト">
          <a:extLst>
            <a:ext uri="{FF2B5EF4-FFF2-40B4-BE49-F238E27FC236}">
              <a16:creationId xmlns:a16="http://schemas.microsoft.com/office/drawing/2014/main" xmlns="" id="{00000000-0008-0000-0E00-00001C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5" name="直線コネクタ 284">
          <a:extLst>
            <a:ext uri="{FF2B5EF4-FFF2-40B4-BE49-F238E27FC236}">
              <a16:creationId xmlns:a16="http://schemas.microsoft.com/office/drawing/2014/main" xmlns="" id="{00000000-0008-0000-0E00-00001D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6" name="【公営住宅】&#10;一人当たり面積平均値テキスト">
          <a:extLst>
            <a:ext uri="{FF2B5EF4-FFF2-40B4-BE49-F238E27FC236}">
              <a16:creationId xmlns:a16="http://schemas.microsoft.com/office/drawing/2014/main" xmlns="" id="{00000000-0008-0000-0E00-00001E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7" name="フローチャート: 判断 286">
          <a:extLst>
            <a:ext uri="{FF2B5EF4-FFF2-40B4-BE49-F238E27FC236}">
              <a16:creationId xmlns:a16="http://schemas.microsoft.com/office/drawing/2014/main" xmlns="" id="{00000000-0008-0000-0E00-00001F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8" name="フローチャート: 判断 287">
          <a:extLst>
            <a:ext uri="{FF2B5EF4-FFF2-40B4-BE49-F238E27FC236}">
              <a16:creationId xmlns:a16="http://schemas.microsoft.com/office/drawing/2014/main" xmlns="" id="{00000000-0008-0000-0E00-000020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9" name="フローチャート: 判断 288">
          <a:extLst>
            <a:ext uri="{FF2B5EF4-FFF2-40B4-BE49-F238E27FC236}">
              <a16:creationId xmlns:a16="http://schemas.microsoft.com/office/drawing/2014/main" xmlns="" id="{00000000-0008-0000-0E00-000021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E00-00002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E00-00002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141224</xdr:rowOff>
    </xdr:from>
    <xdr:to>
      <xdr:col>55</xdr:col>
      <xdr:colOff>50800</xdr:colOff>
      <xdr:row>82</xdr:row>
      <xdr:rowOff>71374</xdr:rowOff>
    </xdr:to>
    <xdr:sp macro="" textlink="">
      <xdr:nvSpPr>
        <xdr:cNvPr id="295" name="楕円 294">
          <a:extLst>
            <a:ext uri="{FF2B5EF4-FFF2-40B4-BE49-F238E27FC236}">
              <a16:creationId xmlns:a16="http://schemas.microsoft.com/office/drawing/2014/main" xmlns="" id="{00000000-0008-0000-0E00-000027010000}"/>
            </a:ext>
          </a:extLst>
        </xdr:cNvPr>
        <xdr:cNvSpPr/>
      </xdr:nvSpPr>
      <xdr:spPr>
        <a:xfrm>
          <a:off x="10426700" y="140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164101</xdr:rowOff>
    </xdr:from>
    <xdr:ext cx="469744" cy="259045"/>
    <xdr:sp macro="" textlink="">
      <xdr:nvSpPr>
        <xdr:cNvPr id="296" name="【公営住宅】&#10;一人当たり面積該当値テキスト">
          <a:extLst>
            <a:ext uri="{FF2B5EF4-FFF2-40B4-BE49-F238E27FC236}">
              <a16:creationId xmlns:a16="http://schemas.microsoft.com/office/drawing/2014/main" xmlns="" id="{00000000-0008-0000-0E00-000028010000}"/>
            </a:ext>
          </a:extLst>
        </xdr:cNvPr>
        <xdr:cNvSpPr txBox="1"/>
      </xdr:nvSpPr>
      <xdr:spPr>
        <a:xfrm>
          <a:off x="10515600" y="138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148082</xdr:rowOff>
    </xdr:from>
    <xdr:to>
      <xdr:col>50</xdr:col>
      <xdr:colOff>165100</xdr:colOff>
      <xdr:row>82</xdr:row>
      <xdr:rowOff>78232</xdr:rowOff>
    </xdr:to>
    <xdr:sp macro="" textlink="">
      <xdr:nvSpPr>
        <xdr:cNvPr id="297" name="楕円 296">
          <a:extLst>
            <a:ext uri="{FF2B5EF4-FFF2-40B4-BE49-F238E27FC236}">
              <a16:creationId xmlns:a16="http://schemas.microsoft.com/office/drawing/2014/main" xmlns="" id="{00000000-0008-0000-0E00-000029010000}"/>
            </a:ext>
          </a:extLst>
        </xdr:cNvPr>
        <xdr:cNvSpPr/>
      </xdr:nvSpPr>
      <xdr:spPr>
        <a:xfrm>
          <a:off x="95885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20574</xdr:rowOff>
    </xdr:from>
    <xdr:to>
      <xdr:col>55</xdr:col>
      <xdr:colOff>0</xdr:colOff>
      <xdr:row>82</xdr:row>
      <xdr:rowOff>27432</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flipV="1">
          <a:off x="9639300" y="140794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145414</xdr:rowOff>
    </xdr:from>
    <xdr:to>
      <xdr:col>46</xdr:col>
      <xdr:colOff>38100</xdr:colOff>
      <xdr:row>82</xdr:row>
      <xdr:rowOff>75564</xdr:rowOff>
    </xdr:to>
    <xdr:sp macro="" textlink="">
      <xdr:nvSpPr>
        <xdr:cNvPr id="299" name="楕円 298">
          <a:extLst>
            <a:ext uri="{FF2B5EF4-FFF2-40B4-BE49-F238E27FC236}">
              <a16:creationId xmlns:a16="http://schemas.microsoft.com/office/drawing/2014/main" xmlns="" id="{00000000-0008-0000-0E00-00002B010000}"/>
            </a:ext>
          </a:extLst>
        </xdr:cNvPr>
        <xdr:cNvSpPr/>
      </xdr:nvSpPr>
      <xdr:spPr>
        <a:xfrm>
          <a:off x="869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24764</xdr:rowOff>
    </xdr:from>
    <xdr:to>
      <xdr:col>50</xdr:col>
      <xdr:colOff>114300</xdr:colOff>
      <xdr:row>82</xdr:row>
      <xdr:rowOff>27432</xdr:rowOff>
    </xdr:to>
    <xdr:cxnSp macro="">
      <xdr:nvCxnSpPr>
        <xdr:cNvPr id="300" name="直線コネクタ 299">
          <a:extLst>
            <a:ext uri="{FF2B5EF4-FFF2-40B4-BE49-F238E27FC236}">
              <a16:creationId xmlns:a16="http://schemas.microsoft.com/office/drawing/2014/main" xmlns="" id="{00000000-0008-0000-0E00-00002C010000}"/>
            </a:ext>
          </a:extLst>
        </xdr:cNvPr>
        <xdr:cNvCxnSpPr/>
      </xdr:nvCxnSpPr>
      <xdr:spPr>
        <a:xfrm>
          <a:off x="8750300" y="1408366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1" name="n_1aveValue【公営住宅】&#10;一人当たり面積">
          <a:extLst>
            <a:ext uri="{FF2B5EF4-FFF2-40B4-BE49-F238E27FC236}">
              <a16:creationId xmlns:a16="http://schemas.microsoft.com/office/drawing/2014/main" xmlns="" id="{00000000-0008-0000-0E00-00002D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02" name="n_2aveValue【公営住宅】&#10;一人当たり面積">
          <a:extLst>
            <a:ext uri="{FF2B5EF4-FFF2-40B4-BE49-F238E27FC236}">
              <a16:creationId xmlns:a16="http://schemas.microsoft.com/office/drawing/2014/main" xmlns="" id="{00000000-0008-0000-0E00-00002E010000}"/>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94759</xdr:rowOff>
    </xdr:from>
    <xdr:ext cx="469744" cy="259045"/>
    <xdr:sp macro="" textlink="">
      <xdr:nvSpPr>
        <xdr:cNvPr id="303" name="n_1mainValue【公営住宅】&#10;一人当たり面積">
          <a:extLst>
            <a:ext uri="{FF2B5EF4-FFF2-40B4-BE49-F238E27FC236}">
              <a16:creationId xmlns:a16="http://schemas.microsoft.com/office/drawing/2014/main" xmlns="" id="{00000000-0008-0000-0E00-00002F010000}"/>
            </a:ext>
          </a:extLst>
        </xdr:cNvPr>
        <xdr:cNvSpPr txBox="1"/>
      </xdr:nvSpPr>
      <xdr:spPr>
        <a:xfrm>
          <a:off x="93917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92091</xdr:rowOff>
    </xdr:from>
    <xdr:ext cx="469744" cy="259045"/>
    <xdr:sp macro="" textlink="">
      <xdr:nvSpPr>
        <xdr:cNvPr id="304" name="n_2mainValue【公営住宅】&#10;一人当たり面積">
          <a:extLst>
            <a:ext uri="{FF2B5EF4-FFF2-40B4-BE49-F238E27FC236}">
              <a16:creationId xmlns:a16="http://schemas.microsoft.com/office/drawing/2014/main" xmlns="" id="{00000000-0008-0000-0E00-000030010000}"/>
            </a:ext>
          </a:extLst>
        </xdr:cNvPr>
        <xdr:cNvSpPr txBox="1"/>
      </xdr:nvSpPr>
      <xdr:spPr>
        <a:xfrm>
          <a:off x="8515427" y="138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xmlns="" id="{00000000-0008-0000-0E00-00003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xmlns="" id="{00000000-0008-0000-0E00-00003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xmlns="" id="{00000000-0008-0000-0E00-00003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xmlns="" id="{00000000-0008-0000-0E00-00003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xmlns="" id="{00000000-0008-0000-0E00-00003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xmlns="" id="{00000000-0008-0000-0E00-00003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xmlns="" id="{00000000-0008-0000-0E00-00003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xmlns="" id="{00000000-0008-0000-0E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xmlns="" id="{00000000-0008-0000-0E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xmlns="" id="{00000000-0008-0000-0E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xmlns="" id="{00000000-0008-0000-0E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xmlns="" id="{00000000-0008-0000-0E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xmlns="" id="{00000000-0008-0000-0E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xmlns="" id="{00000000-0008-0000-0E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xmlns="" id="{00000000-0008-0000-0E00-00004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xmlns="" id="{00000000-0008-0000-0E00-00004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xmlns="" id="{00000000-0008-0000-0E00-00004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xmlns="" id="{00000000-0008-0000-0E00-00004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xmlns="" id="{00000000-0008-0000-0E00-00004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xmlns="" id="{00000000-0008-0000-0E00-00004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xmlns="" id="{00000000-0008-0000-0E00-00004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xmlns="" id="{00000000-0008-0000-0E00-00004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xmlns="" id="{00000000-0008-0000-0E00-00004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xmlns="" id="{00000000-0008-0000-0E00-00004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xmlns="" id="{00000000-0008-0000-0E00-00004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xmlns="" id="{00000000-0008-0000-0E00-00005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xmlns="" id="{00000000-0008-0000-0E00-00005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a:extLst>
            <a:ext uri="{FF2B5EF4-FFF2-40B4-BE49-F238E27FC236}">
              <a16:creationId xmlns:a16="http://schemas.microsoft.com/office/drawing/2014/main" xmlns="" id="{00000000-0008-0000-0E00-00005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xmlns="" id="{00000000-0008-0000-0E00-00005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xmlns="" id="{00000000-0008-0000-0E00-00005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45" name="直線コネクタ 344">
          <a:extLst>
            <a:ext uri="{FF2B5EF4-FFF2-40B4-BE49-F238E27FC236}">
              <a16:creationId xmlns:a16="http://schemas.microsoft.com/office/drawing/2014/main" xmlns="" id="{00000000-0008-0000-0E00-000059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6" name="【認定こども園・幼稚園・保育所】&#10;有形固定資産減価償却率最小値テキスト">
          <a:extLst>
            <a:ext uri="{FF2B5EF4-FFF2-40B4-BE49-F238E27FC236}">
              <a16:creationId xmlns:a16="http://schemas.microsoft.com/office/drawing/2014/main" xmlns="" id="{00000000-0008-0000-0E00-00005A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7" name="直線コネクタ 346">
          <a:extLst>
            <a:ext uri="{FF2B5EF4-FFF2-40B4-BE49-F238E27FC236}">
              <a16:creationId xmlns:a16="http://schemas.microsoft.com/office/drawing/2014/main" xmlns="" id="{00000000-0008-0000-0E00-00005B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a:extLst>
            <a:ext uri="{FF2B5EF4-FFF2-40B4-BE49-F238E27FC236}">
              <a16:creationId xmlns:a16="http://schemas.microsoft.com/office/drawing/2014/main" xmlns="" id="{00000000-0008-0000-0E00-00005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a:extLst>
            <a:ext uri="{FF2B5EF4-FFF2-40B4-BE49-F238E27FC236}">
              <a16:creationId xmlns:a16="http://schemas.microsoft.com/office/drawing/2014/main" xmlns="" id="{00000000-0008-0000-0E00-00005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xmlns="" id="{00000000-0008-0000-0E00-00005E010000}"/>
            </a:ext>
          </a:extLst>
        </xdr:cNvPr>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51" name="フローチャート: 判断 350">
          <a:extLst>
            <a:ext uri="{FF2B5EF4-FFF2-40B4-BE49-F238E27FC236}">
              <a16:creationId xmlns:a16="http://schemas.microsoft.com/office/drawing/2014/main" xmlns="" id="{00000000-0008-0000-0E00-00005F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2" name="フローチャート: 判断 351">
          <a:extLst>
            <a:ext uri="{FF2B5EF4-FFF2-40B4-BE49-F238E27FC236}">
              <a16:creationId xmlns:a16="http://schemas.microsoft.com/office/drawing/2014/main" xmlns="" id="{00000000-0008-0000-0E00-000060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53" name="フローチャート: 判断 352">
          <a:extLst>
            <a:ext uri="{FF2B5EF4-FFF2-40B4-BE49-F238E27FC236}">
              <a16:creationId xmlns:a16="http://schemas.microsoft.com/office/drawing/2014/main" xmlns="" id="{00000000-0008-0000-0E00-000061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0000000-0008-0000-0E00-00006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00000000-0008-0000-0E00-00006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00000000-0008-0000-0E00-00006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67310</xdr:rowOff>
    </xdr:from>
    <xdr:to>
      <xdr:col>85</xdr:col>
      <xdr:colOff>177800</xdr:colOff>
      <xdr:row>40</xdr:row>
      <xdr:rowOff>168910</xdr:rowOff>
    </xdr:to>
    <xdr:sp macro="" textlink="">
      <xdr:nvSpPr>
        <xdr:cNvPr id="359" name="楕円 358">
          <a:extLst>
            <a:ext uri="{FF2B5EF4-FFF2-40B4-BE49-F238E27FC236}">
              <a16:creationId xmlns:a16="http://schemas.microsoft.com/office/drawing/2014/main" xmlns="" id="{00000000-0008-0000-0E00-000067010000}"/>
            </a:ext>
          </a:extLst>
        </xdr:cNvPr>
        <xdr:cNvSpPr/>
      </xdr:nvSpPr>
      <xdr:spPr>
        <a:xfrm>
          <a:off x="16268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45737</xdr:rowOff>
    </xdr:from>
    <xdr:ext cx="405111" cy="259045"/>
    <xdr:sp macro="" textlink="">
      <xdr:nvSpPr>
        <xdr:cNvPr id="360" name="【認定こども園・幼稚園・保育所】&#10;有形固定資産減価償却率該当値テキスト">
          <a:extLst>
            <a:ext uri="{FF2B5EF4-FFF2-40B4-BE49-F238E27FC236}">
              <a16:creationId xmlns:a16="http://schemas.microsoft.com/office/drawing/2014/main" xmlns="" id="{00000000-0008-0000-0E00-000068010000}"/>
            </a:ext>
          </a:extLst>
        </xdr:cNvPr>
        <xdr:cNvSpPr txBox="1"/>
      </xdr:nvSpPr>
      <xdr:spPr>
        <a:xfrm>
          <a:off x="163576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361" name="楕円 360">
          <a:extLst>
            <a:ext uri="{FF2B5EF4-FFF2-40B4-BE49-F238E27FC236}">
              <a16:creationId xmlns:a16="http://schemas.microsoft.com/office/drawing/2014/main" xmlns="" id="{00000000-0008-0000-0E00-000069010000}"/>
            </a:ext>
          </a:extLst>
        </xdr:cNvPr>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40</xdr:row>
      <xdr:rowOff>118110</xdr:rowOff>
    </xdr:to>
    <xdr:cxnSp macro="">
      <xdr:nvCxnSpPr>
        <xdr:cNvPr id="362" name="直線コネクタ 361">
          <a:extLst>
            <a:ext uri="{FF2B5EF4-FFF2-40B4-BE49-F238E27FC236}">
              <a16:creationId xmlns:a16="http://schemas.microsoft.com/office/drawing/2014/main" xmlns="" id="{00000000-0008-0000-0E00-00006A010000}"/>
            </a:ext>
          </a:extLst>
        </xdr:cNvPr>
        <xdr:cNvCxnSpPr/>
      </xdr:nvCxnSpPr>
      <xdr:spPr>
        <a:xfrm>
          <a:off x="15481300" y="678180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363" name="楕円 362">
          <a:extLst>
            <a:ext uri="{FF2B5EF4-FFF2-40B4-BE49-F238E27FC236}">
              <a16:creationId xmlns:a16="http://schemas.microsoft.com/office/drawing/2014/main" xmlns="" id="{00000000-0008-0000-0E00-00006B01000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95250</xdr:rowOff>
    </xdr:to>
    <xdr:cxnSp macro="">
      <xdr:nvCxnSpPr>
        <xdr:cNvPr id="364" name="直線コネクタ 363">
          <a:extLst>
            <a:ext uri="{FF2B5EF4-FFF2-40B4-BE49-F238E27FC236}">
              <a16:creationId xmlns:a16="http://schemas.microsoft.com/office/drawing/2014/main" xmlns="" id="{00000000-0008-0000-0E00-00006C010000}"/>
            </a:ext>
          </a:extLst>
        </xdr:cNvPr>
        <xdr:cNvCxnSpPr/>
      </xdr:nvCxnSpPr>
      <xdr:spPr>
        <a:xfrm>
          <a:off x="14592300" y="6713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xmlns="" id="{00000000-0008-0000-0E00-00006D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xmlns="" id="{00000000-0008-0000-0E00-00006E01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367" name="n_1mainValue【認定こども園・幼稚園・保育所】&#10;有形固定資産減価償却率">
          <a:extLst>
            <a:ext uri="{FF2B5EF4-FFF2-40B4-BE49-F238E27FC236}">
              <a16:creationId xmlns:a16="http://schemas.microsoft.com/office/drawing/2014/main" xmlns="" id="{00000000-0008-0000-0E00-00006F010000}"/>
            </a:ext>
          </a:extLst>
        </xdr:cNvPr>
        <xdr:cNvSpPr txBox="1"/>
      </xdr:nvSpPr>
      <xdr:spPr>
        <a:xfrm>
          <a:off x="15266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368" name="n_2mainValue【認定こども園・幼稚園・保育所】&#10;有形固定資産減価償却率">
          <a:extLst>
            <a:ext uri="{FF2B5EF4-FFF2-40B4-BE49-F238E27FC236}">
              <a16:creationId xmlns:a16="http://schemas.microsoft.com/office/drawing/2014/main" xmlns="" id="{00000000-0008-0000-0E00-000070010000}"/>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xmlns="" id="{00000000-0008-0000-0E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xmlns="" id="{00000000-0008-0000-0E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xmlns="" id="{00000000-0008-0000-0E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xmlns="" id="{00000000-0008-0000-0E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xmlns="" id="{00000000-0008-0000-0E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xmlns="" id="{00000000-0008-0000-0E00-00007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a:extLst>
            <a:ext uri="{FF2B5EF4-FFF2-40B4-BE49-F238E27FC236}">
              <a16:creationId xmlns:a16="http://schemas.microsoft.com/office/drawing/2014/main" xmlns="" id="{00000000-0008-0000-0E00-00007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a:extLst>
            <a:ext uri="{FF2B5EF4-FFF2-40B4-BE49-F238E27FC236}">
              <a16:creationId xmlns:a16="http://schemas.microsoft.com/office/drawing/2014/main" xmlns="" id="{00000000-0008-0000-0E00-00007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E00-00008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xmlns="" id="{00000000-0008-0000-0E00-00008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xmlns="" id="{00000000-0008-0000-0E00-000087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xmlns="" id="{00000000-0008-0000-0E00-000089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94" name="直線コネクタ 393">
          <a:extLst>
            <a:ext uri="{FF2B5EF4-FFF2-40B4-BE49-F238E27FC236}">
              <a16:creationId xmlns:a16="http://schemas.microsoft.com/office/drawing/2014/main" xmlns="" id="{00000000-0008-0000-0E00-00008A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xmlns="" id="{00000000-0008-0000-0E00-00008B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98" name="フローチャート: 判断 397">
          <a:extLst>
            <a:ext uri="{FF2B5EF4-FFF2-40B4-BE49-F238E27FC236}">
              <a16:creationId xmlns:a16="http://schemas.microsoft.com/office/drawing/2014/main" xmlns="" id="{00000000-0008-0000-0E00-00008E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66548</xdr:rowOff>
    </xdr:from>
    <xdr:to>
      <xdr:col>116</xdr:col>
      <xdr:colOff>114300</xdr:colOff>
      <xdr:row>37</xdr:row>
      <xdr:rowOff>168148</xdr:rowOff>
    </xdr:to>
    <xdr:sp macro="" textlink="">
      <xdr:nvSpPr>
        <xdr:cNvPr id="404" name="楕円 403">
          <a:extLst>
            <a:ext uri="{FF2B5EF4-FFF2-40B4-BE49-F238E27FC236}">
              <a16:creationId xmlns:a16="http://schemas.microsoft.com/office/drawing/2014/main" xmlns="" id="{00000000-0008-0000-0E00-000094010000}"/>
            </a:ext>
          </a:extLst>
        </xdr:cNvPr>
        <xdr:cNvSpPr/>
      </xdr:nvSpPr>
      <xdr:spPr>
        <a:xfrm>
          <a:off x="221107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89425</xdr:rowOff>
    </xdr:from>
    <xdr:ext cx="469744" cy="259045"/>
    <xdr:sp macro="" textlink="">
      <xdr:nvSpPr>
        <xdr:cNvPr id="405" name="【認定こども園・幼稚園・保育所】&#10;一人当たり面積該当値テキスト">
          <a:extLst>
            <a:ext uri="{FF2B5EF4-FFF2-40B4-BE49-F238E27FC236}">
              <a16:creationId xmlns:a16="http://schemas.microsoft.com/office/drawing/2014/main" xmlns="" id="{00000000-0008-0000-0E00-000095010000}"/>
            </a:ext>
          </a:extLst>
        </xdr:cNvPr>
        <xdr:cNvSpPr txBox="1"/>
      </xdr:nvSpPr>
      <xdr:spPr>
        <a:xfrm>
          <a:off x="22199600"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06" name="楕円 405">
          <a:extLst>
            <a:ext uri="{FF2B5EF4-FFF2-40B4-BE49-F238E27FC236}">
              <a16:creationId xmlns:a16="http://schemas.microsoft.com/office/drawing/2014/main" xmlns="" id="{00000000-0008-0000-0E00-000096010000}"/>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117348</xdr:rowOff>
    </xdr:from>
    <xdr:to>
      <xdr:col>116</xdr:col>
      <xdr:colOff>63500</xdr:colOff>
      <xdr:row>37</xdr:row>
      <xdr:rowOff>121920</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flipV="1">
          <a:off x="21323300" y="64609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123698</xdr:rowOff>
    </xdr:from>
    <xdr:to>
      <xdr:col>107</xdr:col>
      <xdr:colOff>101600</xdr:colOff>
      <xdr:row>37</xdr:row>
      <xdr:rowOff>53848</xdr:rowOff>
    </xdr:to>
    <xdr:sp macro="" textlink="">
      <xdr:nvSpPr>
        <xdr:cNvPr id="408" name="楕円 407">
          <a:extLst>
            <a:ext uri="{FF2B5EF4-FFF2-40B4-BE49-F238E27FC236}">
              <a16:creationId xmlns:a16="http://schemas.microsoft.com/office/drawing/2014/main" xmlns="" id="{00000000-0008-0000-0E00-000098010000}"/>
            </a:ext>
          </a:extLst>
        </xdr:cNvPr>
        <xdr:cNvSpPr/>
      </xdr:nvSpPr>
      <xdr:spPr>
        <a:xfrm>
          <a:off x="20383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xdr:rowOff>
    </xdr:from>
    <xdr:to>
      <xdr:col>111</xdr:col>
      <xdr:colOff>177800</xdr:colOff>
      <xdr:row>37</xdr:row>
      <xdr:rowOff>121920</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20434300" y="634669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xmlns="" id="{00000000-0008-0000-0E00-00009A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xmlns="" id="{00000000-0008-0000-0E00-00009B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412" name="n_1mainValue【認定こども園・幼稚園・保育所】&#10;一人当たり面積">
          <a:extLst>
            <a:ext uri="{FF2B5EF4-FFF2-40B4-BE49-F238E27FC236}">
              <a16:creationId xmlns:a16="http://schemas.microsoft.com/office/drawing/2014/main" xmlns="" id="{00000000-0008-0000-0E00-00009C010000}"/>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70375</xdr:rowOff>
    </xdr:from>
    <xdr:ext cx="469744" cy="259045"/>
    <xdr:sp macro="" textlink="">
      <xdr:nvSpPr>
        <xdr:cNvPr id="413" name="n_2mainValue【認定こども園・幼稚園・保育所】&#10;一人当たり面積">
          <a:extLst>
            <a:ext uri="{FF2B5EF4-FFF2-40B4-BE49-F238E27FC236}">
              <a16:creationId xmlns:a16="http://schemas.microsoft.com/office/drawing/2014/main" xmlns="" id="{00000000-0008-0000-0E00-00009D010000}"/>
            </a:ext>
          </a:extLst>
        </xdr:cNvPr>
        <xdr:cNvSpPr txBox="1"/>
      </xdr:nvSpPr>
      <xdr:spPr>
        <a:xfrm>
          <a:off x="20199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xmlns="" id="{00000000-0008-0000-0E00-00009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xmlns="" id="{00000000-0008-0000-0E00-00009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xmlns="" id="{00000000-0008-0000-0E00-0000A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xmlns="" id="{00000000-0008-0000-0E00-0000A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xmlns="" id="{00000000-0008-0000-0E00-0000A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4" name="テキスト ボックス 423">
          <a:extLst>
            <a:ext uri="{FF2B5EF4-FFF2-40B4-BE49-F238E27FC236}">
              <a16:creationId xmlns:a16="http://schemas.microsoft.com/office/drawing/2014/main" xmlns="" id="{00000000-0008-0000-0E00-0000A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6" name="テキスト ボックス 425">
          <a:extLst>
            <a:ext uri="{FF2B5EF4-FFF2-40B4-BE49-F238E27FC236}">
              <a16:creationId xmlns:a16="http://schemas.microsoft.com/office/drawing/2014/main" xmlns="" id="{00000000-0008-0000-0E00-0000A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xmlns="" id="{00000000-0008-0000-0E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38" name="直線コネクタ 437">
          <a:extLst>
            <a:ext uri="{FF2B5EF4-FFF2-40B4-BE49-F238E27FC236}">
              <a16:creationId xmlns:a16="http://schemas.microsoft.com/office/drawing/2014/main" xmlns="" id="{00000000-0008-0000-0E00-0000B6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39" name="【学校施設】&#10;有形固定資産減価償却率最小値テキスト">
          <a:extLst>
            <a:ext uri="{FF2B5EF4-FFF2-40B4-BE49-F238E27FC236}">
              <a16:creationId xmlns:a16="http://schemas.microsoft.com/office/drawing/2014/main" xmlns="" id="{00000000-0008-0000-0E00-0000B7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0" name="直線コネクタ 439">
          <a:extLst>
            <a:ext uri="{FF2B5EF4-FFF2-40B4-BE49-F238E27FC236}">
              <a16:creationId xmlns:a16="http://schemas.microsoft.com/office/drawing/2014/main" xmlns="" id="{00000000-0008-0000-0E00-0000B8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1" name="【学校施設】&#10;有形固定資産減価償却率最大値テキスト">
          <a:extLst>
            <a:ext uri="{FF2B5EF4-FFF2-40B4-BE49-F238E27FC236}">
              <a16:creationId xmlns:a16="http://schemas.microsoft.com/office/drawing/2014/main" xmlns="" id="{00000000-0008-0000-0E00-0000B9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3" name="【学校施設】&#10;有形固定資産減価償却率平均値テキスト">
          <a:extLst>
            <a:ext uri="{FF2B5EF4-FFF2-40B4-BE49-F238E27FC236}">
              <a16:creationId xmlns:a16="http://schemas.microsoft.com/office/drawing/2014/main" xmlns="" id="{00000000-0008-0000-0E00-0000BB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4" name="フローチャート: 判断 443">
          <a:extLst>
            <a:ext uri="{FF2B5EF4-FFF2-40B4-BE49-F238E27FC236}">
              <a16:creationId xmlns:a16="http://schemas.microsoft.com/office/drawing/2014/main" xmlns="" id="{00000000-0008-0000-0E00-0000BC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45" name="フローチャート: 判断 444">
          <a:extLst>
            <a:ext uri="{FF2B5EF4-FFF2-40B4-BE49-F238E27FC236}">
              <a16:creationId xmlns:a16="http://schemas.microsoft.com/office/drawing/2014/main" xmlns="" id="{00000000-0008-0000-0E00-0000BD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46" name="フローチャート: 判断 445">
          <a:extLst>
            <a:ext uri="{FF2B5EF4-FFF2-40B4-BE49-F238E27FC236}">
              <a16:creationId xmlns:a16="http://schemas.microsoft.com/office/drawing/2014/main" xmlns="" id="{00000000-0008-0000-0E00-0000BE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E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E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00000000-0008-0000-0E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52" name="楕円 451">
          <a:extLst>
            <a:ext uri="{FF2B5EF4-FFF2-40B4-BE49-F238E27FC236}">
              <a16:creationId xmlns:a16="http://schemas.microsoft.com/office/drawing/2014/main" xmlns="" id="{00000000-0008-0000-0E00-0000C4010000}"/>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53" name="【学校施設】&#10;有形固定資産減価償却率該当値テキスト">
          <a:extLst>
            <a:ext uri="{FF2B5EF4-FFF2-40B4-BE49-F238E27FC236}">
              <a16:creationId xmlns:a16="http://schemas.microsoft.com/office/drawing/2014/main" xmlns="" id="{00000000-0008-0000-0E00-0000C5010000}"/>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454" name="楕円 453">
          <a:extLst>
            <a:ext uri="{FF2B5EF4-FFF2-40B4-BE49-F238E27FC236}">
              <a16:creationId xmlns:a16="http://schemas.microsoft.com/office/drawing/2014/main" xmlns="" id="{00000000-0008-0000-0E00-0000C6010000}"/>
            </a:ext>
          </a:extLst>
        </xdr:cNvPr>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114300</xdr:rowOff>
    </xdr:to>
    <xdr:cxnSp macro="">
      <xdr:nvCxnSpPr>
        <xdr:cNvPr id="455" name="直線コネクタ 454">
          <a:extLst>
            <a:ext uri="{FF2B5EF4-FFF2-40B4-BE49-F238E27FC236}">
              <a16:creationId xmlns:a16="http://schemas.microsoft.com/office/drawing/2014/main" xmlns="" id="{00000000-0008-0000-0E00-0000C7010000}"/>
            </a:ext>
          </a:extLst>
        </xdr:cNvPr>
        <xdr:cNvCxnSpPr/>
      </xdr:nvCxnSpPr>
      <xdr:spPr>
        <a:xfrm>
          <a:off x="15481300" y="10365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60</xdr:row>
      <xdr:rowOff>78105</xdr:rowOff>
    </xdr:to>
    <xdr:cxnSp macro="">
      <xdr:nvCxnSpPr>
        <xdr:cNvPr id="457" name="直線コネクタ 456">
          <a:extLst>
            <a:ext uri="{FF2B5EF4-FFF2-40B4-BE49-F238E27FC236}">
              <a16:creationId xmlns:a16="http://schemas.microsoft.com/office/drawing/2014/main" xmlns="" id="{00000000-0008-0000-0E00-0000C9010000}"/>
            </a:ext>
          </a:extLst>
        </xdr:cNvPr>
        <xdr:cNvCxnSpPr/>
      </xdr:nvCxnSpPr>
      <xdr:spPr>
        <a:xfrm>
          <a:off x="14592300" y="1015936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58" name="n_1aveValue【学校施設】&#10;有形固定資産減価償却率">
          <a:extLst>
            <a:ext uri="{FF2B5EF4-FFF2-40B4-BE49-F238E27FC236}">
              <a16:creationId xmlns:a16="http://schemas.microsoft.com/office/drawing/2014/main" xmlns="" id="{00000000-0008-0000-0E00-0000CA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59" name="n_2aveValue【学校施設】&#10;有形固定資産減価償却率">
          <a:extLst>
            <a:ext uri="{FF2B5EF4-FFF2-40B4-BE49-F238E27FC236}">
              <a16:creationId xmlns:a16="http://schemas.microsoft.com/office/drawing/2014/main" xmlns="" id="{00000000-0008-0000-0E00-0000CB010000}"/>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460" name="n_1mainValue【学校施設】&#10;有形固定資産減価償却率">
          <a:extLst>
            <a:ext uri="{FF2B5EF4-FFF2-40B4-BE49-F238E27FC236}">
              <a16:creationId xmlns:a16="http://schemas.microsoft.com/office/drawing/2014/main" xmlns="" id="{00000000-0008-0000-0E00-0000CC010000}"/>
            </a:ext>
          </a:extLst>
        </xdr:cNvPr>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61" name="n_2mainValue【学校施設】&#10;有形固定資産減価償却率">
          <a:extLst>
            <a:ext uri="{FF2B5EF4-FFF2-40B4-BE49-F238E27FC236}">
              <a16:creationId xmlns:a16="http://schemas.microsoft.com/office/drawing/2014/main" xmlns="" id="{00000000-0008-0000-0E00-0000CD010000}"/>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xmlns="" id="{00000000-0008-0000-0E00-0000C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xmlns="" id="{00000000-0008-0000-0E00-0000C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xmlns="" id="{00000000-0008-0000-0E00-0000D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xmlns="" id="{00000000-0008-0000-0E00-0000D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xmlns="" id="{00000000-0008-0000-0E00-0000D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xmlns="" id="{00000000-0008-0000-0E00-0000D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xmlns="" id="{00000000-0008-0000-0E00-0000D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xmlns="" id="{00000000-0008-0000-0E00-0000D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a:extLst>
            <a:ext uri="{FF2B5EF4-FFF2-40B4-BE49-F238E27FC236}">
              <a16:creationId xmlns:a16="http://schemas.microsoft.com/office/drawing/2014/main" xmlns="" id="{00000000-0008-0000-0E00-0000D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a:extLst>
            <a:ext uri="{FF2B5EF4-FFF2-40B4-BE49-F238E27FC236}">
              <a16:creationId xmlns:a16="http://schemas.microsoft.com/office/drawing/2014/main" xmlns="" id="{00000000-0008-0000-0E00-0000D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a:extLst>
            <a:ext uri="{FF2B5EF4-FFF2-40B4-BE49-F238E27FC236}">
              <a16:creationId xmlns:a16="http://schemas.microsoft.com/office/drawing/2014/main" xmlns="" id="{00000000-0008-0000-0E00-0000D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a:extLst>
            <a:ext uri="{FF2B5EF4-FFF2-40B4-BE49-F238E27FC236}">
              <a16:creationId xmlns:a16="http://schemas.microsoft.com/office/drawing/2014/main" xmlns="" id="{00000000-0008-0000-0E00-0000D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a:extLst>
            <a:ext uri="{FF2B5EF4-FFF2-40B4-BE49-F238E27FC236}">
              <a16:creationId xmlns:a16="http://schemas.microsoft.com/office/drawing/2014/main" xmlns="" id="{00000000-0008-0000-0E00-0000D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a:extLst>
            <a:ext uri="{FF2B5EF4-FFF2-40B4-BE49-F238E27FC236}">
              <a16:creationId xmlns:a16="http://schemas.microsoft.com/office/drawing/2014/main" xmlns="" id="{00000000-0008-0000-0E00-0000E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xmlns="" id="{00000000-0008-0000-0E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88" name="【学校施設】&#10;一人当たり面積最小値テキスト">
          <a:extLst>
            <a:ext uri="{FF2B5EF4-FFF2-40B4-BE49-F238E27FC236}">
              <a16:creationId xmlns:a16="http://schemas.microsoft.com/office/drawing/2014/main" xmlns="" id="{00000000-0008-0000-0E00-0000E8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0" name="【学校施設】&#10;一人当たり面積最大値テキスト">
          <a:extLst>
            <a:ext uri="{FF2B5EF4-FFF2-40B4-BE49-F238E27FC236}">
              <a16:creationId xmlns:a16="http://schemas.microsoft.com/office/drawing/2014/main" xmlns="" id="{00000000-0008-0000-0E00-0000EA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92" name="【学校施設】&#10;一人当たり面積平均値テキスト">
          <a:extLst>
            <a:ext uri="{FF2B5EF4-FFF2-40B4-BE49-F238E27FC236}">
              <a16:creationId xmlns:a16="http://schemas.microsoft.com/office/drawing/2014/main" xmlns="" id="{00000000-0008-0000-0E00-0000EC010000}"/>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93" name="フローチャート: 判断 492">
          <a:extLst>
            <a:ext uri="{FF2B5EF4-FFF2-40B4-BE49-F238E27FC236}">
              <a16:creationId xmlns:a16="http://schemas.microsoft.com/office/drawing/2014/main" xmlns="" id="{00000000-0008-0000-0E00-0000ED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94" name="フローチャート: 判断 493">
          <a:extLst>
            <a:ext uri="{FF2B5EF4-FFF2-40B4-BE49-F238E27FC236}">
              <a16:creationId xmlns:a16="http://schemas.microsoft.com/office/drawing/2014/main" xmlns="" id="{00000000-0008-0000-0E00-0000EE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95" name="フローチャート: 判断 494">
          <a:extLst>
            <a:ext uri="{FF2B5EF4-FFF2-40B4-BE49-F238E27FC236}">
              <a16:creationId xmlns:a16="http://schemas.microsoft.com/office/drawing/2014/main" xmlns="" id="{00000000-0008-0000-0E00-0000EF01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00000000-0008-0000-0E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00000000-0008-0000-0E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00000000-0008-0000-0E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00000000-0008-0000-0E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0000000-0008-0000-0E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01" name="楕円 500">
          <a:extLst>
            <a:ext uri="{FF2B5EF4-FFF2-40B4-BE49-F238E27FC236}">
              <a16:creationId xmlns:a16="http://schemas.microsoft.com/office/drawing/2014/main" xmlns="" id="{00000000-0008-0000-0E00-0000F501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02" name="【学校施設】&#10;一人当たり面積該当値テキスト">
          <a:extLst>
            <a:ext uri="{FF2B5EF4-FFF2-40B4-BE49-F238E27FC236}">
              <a16:creationId xmlns:a16="http://schemas.microsoft.com/office/drawing/2014/main" xmlns="" id="{00000000-0008-0000-0E00-0000F6010000}"/>
            </a:ext>
          </a:extLst>
        </xdr:cNvPr>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503" name="楕円 502">
          <a:extLst>
            <a:ext uri="{FF2B5EF4-FFF2-40B4-BE49-F238E27FC236}">
              <a16:creationId xmlns:a16="http://schemas.microsoft.com/office/drawing/2014/main" xmlns="" id="{00000000-0008-0000-0E00-0000F7010000}"/>
            </a:ext>
          </a:extLst>
        </xdr:cNvPr>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68580</xdr:rowOff>
    </xdr:to>
    <xdr:cxnSp macro="">
      <xdr:nvCxnSpPr>
        <xdr:cNvPr id="504" name="直線コネクタ 503">
          <a:extLst>
            <a:ext uri="{FF2B5EF4-FFF2-40B4-BE49-F238E27FC236}">
              <a16:creationId xmlns:a16="http://schemas.microsoft.com/office/drawing/2014/main" xmlns="" id="{00000000-0008-0000-0E00-0000F8010000}"/>
            </a:ext>
          </a:extLst>
        </xdr:cNvPr>
        <xdr:cNvCxnSpPr/>
      </xdr:nvCxnSpPr>
      <xdr:spPr>
        <a:xfrm>
          <a:off x="21323300" y="108258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22243</xdr:rowOff>
    </xdr:from>
    <xdr:to>
      <xdr:col>107</xdr:col>
      <xdr:colOff>101600</xdr:colOff>
      <xdr:row>63</xdr:row>
      <xdr:rowOff>123843</xdr:rowOff>
    </xdr:to>
    <xdr:sp macro="" textlink="">
      <xdr:nvSpPr>
        <xdr:cNvPr id="505" name="楕円 504">
          <a:extLst>
            <a:ext uri="{FF2B5EF4-FFF2-40B4-BE49-F238E27FC236}">
              <a16:creationId xmlns:a16="http://schemas.microsoft.com/office/drawing/2014/main" xmlns="" id="{00000000-0008-0000-0E00-0000F9010000}"/>
            </a:ext>
          </a:extLst>
        </xdr:cNvPr>
        <xdr:cNvSpPr/>
      </xdr:nvSpPr>
      <xdr:spPr>
        <a:xfrm>
          <a:off x="20383500" y="108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73043</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flipV="1">
          <a:off x="20434300" y="10825843"/>
          <a:ext cx="889000" cy="4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07" name="n_1aveValue【学校施設】&#10;一人当たり面積">
          <a:extLst>
            <a:ext uri="{FF2B5EF4-FFF2-40B4-BE49-F238E27FC236}">
              <a16:creationId xmlns:a16="http://schemas.microsoft.com/office/drawing/2014/main" xmlns="" id="{00000000-0008-0000-0E00-0000FB010000}"/>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08" name="n_2aveValue【学校施設】&#10;一人当たり面積">
          <a:extLst>
            <a:ext uri="{FF2B5EF4-FFF2-40B4-BE49-F238E27FC236}">
              <a16:creationId xmlns:a16="http://schemas.microsoft.com/office/drawing/2014/main" xmlns="" id="{00000000-0008-0000-0E00-0000FC01000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509" name="n_1mainValue【学校施設】&#10;一人当たり面積">
          <a:extLst>
            <a:ext uri="{FF2B5EF4-FFF2-40B4-BE49-F238E27FC236}">
              <a16:creationId xmlns:a16="http://schemas.microsoft.com/office/drawing/2014/main" xmlns="" id="{00000000-0008-0000-0E00-0000FD010000}"/>
            </a:ext>
          </a:extLst>
        </xdr:cNvPr>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114970</xdr:rowOff>
    </xdr:from>
    <xdr:ext cx="469744" cy="259045"/>
    <xdr:sp macro="" textlink="">
      <xdr:nvSpPr>
        <xdr:cNvPr id="510" name="n_2mainValue【学校施設】&#10;一人当たり面積">
          <a:extLst>
            <a:ext uri="{FF2B5EF4-FFF2-40B4-BE49-F238E27FC236}">
              <a16:creationId xmlns:a16="http://schemas.microsoft.com/office/drawing/2014/main" xmlns="" id="{00000000-0008-0000-0E00-0000FE010000}"/>
            </a:ext>
          </a:extLst>
        </xdr:cNvPr>
        <xdr:cNvSpPr txBox="1"/>
      </xdr:nvSpPr>
      <xdr:spPr>
        <a:xfrm>
          <a:off x="20199427" y="109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xmlns="" id="{00000000-0008-0000-0E00-0000F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xmlns="" id="{00000000-0008-0000-0E00-00000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xmlns="" id="{00000000-0008-0000-0E00-00000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xmlns="" id="{00000000-0008-0000-0E00-00000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xmlns="" id="{00000000-0008-0000-0E00-00000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xmlns="" id="{00000000-0008-0000-0E00-00000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xmlns="" id="{00000000-0008-0000-0E00-00000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xmlns="" id="{00000000-0008-0000-0E00-00000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a:extLst>
            <a:ext uri="{FF2B5EF4-FFF2-40B4-BE49-F238E27FC236}">
              <a16:creationId xmlns:a16="http://schemas.microsoft.com/office/drawing/2014/main" xmlns="" id="{00000000-0008-0000-0E00-00000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2" name="テキスト ボックス 521">
          <a:extLst>
            <a:ext uri="{FF2B5EF4-FFF2-40B4-BE49-F238E27FC236}">
              <a16:creationId xmlns:a16="http://schemas.microsoft.com/office/drawing/2014/main" xmlns="" id="{00000000-0008-0000-0E00-00000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6" name="テキスト ボックス 525">
          <a:extLst>
            <a:ext uri="{FF2B5EF4-FFF2-40B4-BE49-F238E27FC236}">
              <a16:creationId xmlns:a16="http://schemas.microsoft.com/office/drawing/2014/main" xmlns="" id="{00000000-0008-0000-0E00-00000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8" name="テキスト ボックス 527">
          <a:extLst>
            <a:ext uri="{FF2B5EF4-FFF2-40B4-BE49-F238E27FC236}">
              <a16:creationId xmlns:a16="http://schemas.microsoft.com/office/drawing/2014/main" xmlns="" id="{00000000-0008-0000-0E00-00001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9" name="直線コネクタ 528">
          <a:extLst>
            <a:ext uri="{FF2B5EF4-FFF2-40B4-BE49-F238E27FC236}">
              <a16:creationId xmlns:a16="http://schemas.microsoft.com/office/drawing/2014/main" xmlns="" id="{00000000-0008-0000-0E00-00001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a:extLst>
            <a:ext uri="{FF2B5EF4-FFF2-40B4-BE49-F238E27FC236}">
              <a16:creationId xmlns:a16="http://schemas.microsoft.com/office/drawing/2014/main" xmlns="" id="{00000000-0008-0000-0E00-00001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37" name="【児童館】&#10;有形固定資産減価償却率最小値テキスト">
          <a:extLst>
            <a:ext uri="{FF2B5EF4-FFF2-40B4-BE49-F238E27FC236}">
              <a16:creationId xmlns:a16="http://schemas.microsoft.com/office/drawing/2014/main" xmlns="" id="{00000000-0008-0000-0E00-000019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9" name="【児童館】&#10;有形固定資産減価償却率最大値テキスト">
          <a:extLst>
            <a:ext uri="{FF2B5EF4-FFF2-40B4-BE49-F238E27FC236}">
              <a16:creationId xmlns:a16="http://schemas.microsoft.com/office/drawing/2014/main" xmlns="" id="{00000000-0008-0000-0E00-00001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41" name="【児童館】&#10;有形固定資産減価償却率平均値テキスト">
          <a:extLst>
            <a:ext uri="{FF2B5EF4-FFF2-40B4-BE49-F238E27FC236}">
              <a16:creationId xmlns:a16="http://schemas.microsoft.com/office/drawing/2014/main" xmlns="" id="{00000000-0008-0000-0E00-00001D02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42" name="フローチャート: 判断 541">
          <a:extLst>
            <a:ext uri="{FF2B5EF4-FFF2-40B4-BE49-F238E27FC236}">
              <a16:creationId xmlns:a16="http://schemas.microsoft.com/office/drawing/2014/main" xmlns="" id="{00000000-0008-0000-0E00-00001E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43" name="フローチャート: 判断 542">
          <a:extLst>
            <a:ext uri="{FF2B5EF4-FFF2-40B4-BE49-F238E27FC236}">
              <a16:creationId xmlns:a16="http://schemas.microsoft.com/office/drawing/2014/main" xmlns="" id="{00000000-0008-0000-0E00-00001F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44" name="フローチャート: 判断 543">
          <a:extLst>
            <a:ext uri="{FF2B5EF4-FFF2-40B4-BE49-F238E27FC236}">
              <a16:creationId xmlns:a16="http://schemas.microsoft.com/office/drawing/2014/main" xmlns="" id="{00000000-0008-0000-0E00-000020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00000000-0008-0000-0E00-00002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00000000-0008-0000-0E00-00002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xmlns="" id="{00000000-0008-0000-0E00-00002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50" name="楕円 549">
          <a:extLst>
            <a:ext uri="{FF2B5EF4-FFF2-40B4-BE49-F238E27FC236}">
              <a16:creationId xmlns:a16="http://schemas.microsoft.com/office/drawing/2014/main" xmlns="" id="{00000000-0008-0000-0E00-000026020000}"/>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77107</xdr:rowOff>
    </xdr:from>
    <xdr:to>
      <xdr:col>76</xdr:col>
      <xdr:colOff>165100</xdr:colOff>
      <xdr:row>82</xdr:row>
      <xdr:rowOff>7257</xdr:rowOff>
    </xdr:to>
    <xdr:sp macro="" textlink="">
      <xdr:nvSpPr>
        <xdr:cNvPr id="551" name="楕円 550">
          <a:extLst>
            <a:ext uri="{FF2B5EF4-FFF2-40B4-BE49-F238E27FC236}">
              <a16:creationId xmlns:a16="http://schemas.microsoft.com/office/drawing/2014/main" xmlns="" id="{00000000-0008-0000-0E00-000027020000}"/>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81</xdr:row>
      <xdr:rowOff>127907</xdr:rowOff>
    </xdr:to>
    <xdr:cxnSp macro="">
      <xdr:nvCxnSpPr>
        <xdr:cNvPr id="552" name="直線コネクタ 551">
          <a:extLst>
            <a:ext uri="{FF2B5EF4-FFF2-40B4-BE49-F238E27FC236}">
              <a16:creationId xmlns:a16="http://schemas.microsoft.com/office/drawing/2014/main" xmlns="" id="{00000000-0008-0000-0E00-000028020000}"/>
            </a:ext>
          </a:extLst>
        </xdr:cNvPr>
        <xdr:cNvCxnSpPr/>
      </xdr:nvCxnSpPr>
      <xdr:spPr>
        <a:xfrm flipV="1">
          <a:off x="14592300" y="13788389"/>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53" name="n_1aveValue【児童館】&#10;有形固定資産減価償却率">
          <a:extLst>
            <a:ext uri="{FF2B5EF4-FFF2-40B4-BE49-F238E27FC236}">
              <a16:creationId xmlns:a16="http://schemas.microsoft.com/office/drawing/2014/main" xmlns="" id="{00000000-0008-0000-0E00-000029020000}"/>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54" name="n_2aveValue【児童館】&#10;有形固定資産減価償却率">
          <a:extLst>
            <a:ext uri="{FF2B5EF4-FFF2-40B4-BE49-F238E27FC236}">
              <a16:creationId xmlns:a16="http://schemas.microsoft.com/office/drawing/2014/main" xmlns="" id="{00000000-0008-0000-0E00-00002A020000}"/>
            </a:ext>
          </a:extLst>
        </xdr:cNvPr>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55" name="n_1mainValue【児童館】&#10;有形固定資産減価償却率">
          <a:extLst>
            <a:ext uri="{FF2B5EF4-FFF2-40B4-BE49-F238E27FC236}">
              <a16:creationId xmlns:a16="http://schemas.microsoft.com/office/drawing/2014/main" xmlns="" id="{00000000-0008-0000-0E00-00002B020000}"/>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556" name="n_2mainValue【児童館】&#10;有形固定資産減価償却率">
          <a:extLst>
            <a:ext uri="{FF2B5EF4-FFF2-40B4-BE49-F238E27FC236}">
              <a16:creationId xmlns:a16="http://schemas.microsoft.com/office/drawing/2014/main" xmlns="" id="{00000000-0008-0000-0E00-00002C020000}"/>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xmlns="" id="{00000000-0008-0000-0E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xmlns="" id="{00000000-0008-0000-0E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xmlns="" id="{00000000-0008-0000-0E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xmlns="" id="{00000000-0008-0000-0E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xmlns="" id="{00000000-0008-0000-0E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xmlns="" id="{00000000-0008-0000-0E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xmlns="" id="{00000000-0008-0000-0E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xmlns="" id="{00000000-0008-0000-0E00-00003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xmlns="" id="{00000000-0008-0000-0E00-00003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xmlns="" id="{00000000-0008-0000-0E00-00003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xmlns="" id="{00000000-0008-0000-0E00-00003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xmlns="" id="{00000000-0008-0000-0E00-00003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xmlns="" id="{00000000-0008-0000-0E00-00003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xmlns="" id="{00000000-0008-0000-0E00-00003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xmlns="" id="{00000000-0008-0000-0E00-00003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xmlns="" id="{00000000-0008-0000-0E00-00003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xmlns="" id="{00000000-0008-0000-0E00-00003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xmlns="" id="{00000000-0008-0000-0E00-00003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xmlns="" id="{00000000-0008-0000-0E00-00004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xmlns="" id="{00000000-0008-0000-0E00-00004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xmlns="" id="{00000000-0008-0000-0E00-00004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a:extLst>
            <a:ext uri="{FF2B5EF4-FFF2-40B4-BE49-F238E27FC236}">
              <a16:creationId xmlns:a16="http://schemas.microsoft.com/office/drawing/2014/main" xmlns="" id="{00000000-0008-0000-0E00-00004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80" name="直線コネクタ 579">
          <a:extLst>
            <a:ext uri="{FF2B5EF4-FFF2-40B4-BE49-F238E27FC236}">
              <a16:creationId xmlns:a16="http://schemas.microsoft.com/office/drawing/2014/main" xmlns="" id="{00000000-0008-0000-0E00-000044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81" name="【児童館】&#10;一人当たり面積最小値テキスト">
          <a:extLst>
            <a:ext uri="{FF2B5EF4-FFF2-40B4-BE49-F238E27FC236}">
              <a16:creationId xmlns:a16="http://schemas.microsoft.com/office/drawing/2014/main" xmlns="" id="{00000000-0008-0000-0E00-000045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82" name="直線コネクタ 581">
          <a:extLst>
            <a:ext uri="{FF2B5EF4-FFF2-40B4-BE49-F238E27FC236}">
              <a16:creationId xmlns:a16="http://schemas.microsoft.com/office/drawing/2014/main" xmlns="" id="{00000000-0008-0000-0E00-000046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3" name="【児童館】&#10;一人当たり面積最大値テキスト">
          <a:extLst>
            <a:ext uri="{FF2B5EF4-FFF2-40B4-BE49-F238E27FC236}">
              <a16:creationId xmlns:a16="http://schemas.microsoft.com/office/drawing/2014/main" xmlns="" id="{00000000-0008-0000-0E00-000047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4" name="直線コネクタ 583">
          <a:extLst>
            <a:ext uri="{FF2B5EF4-FFF2-40B4-BE49-F238E27FC236}">
              <a16:creationId xmlns:a16="http://schemas.microsoft.com/office/drawing/2014/main" xmlns="" id="{00000000-0008-0000-0E00-000048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85" name="【児童館】&#10;一人当たり面積平均値テキスト">
          <a:extLst>
            <a:ext uri="{FF2B5EF4-FFF2-40B4-BE49-F238E27FC236}">
              <a16:creationId xmlns:a16="http://schemas.microsoft.com/office/drawing/2014/main" xmlns="" id="{00000000-0008-0000-0E00-000049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6" name="フローチャート: 判断 585">
          <a:extLst>
            <a:ext uri="{FF2B5EF4-FFF2-40B4-BE49-F238E27FC236}">
              <a16:creationId xmlns:a16="http://schemas.microsoft.com/office/drawing/2014/main" xmlns="" id="{00000000-0008-0000-0E00-00004A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87" name="フローチャート: 判断 586">
          <a:extLst>
            <a:ext uri="{FF2B5EF4-FFF2-40B4-BE49-F238E27FC236}">
              <a16:creationId xmlns:a16="http://schemas.microsoft.com/office/drawing/2014/main" xmlns="" id="{00000000-0008-0000-0E00-00004B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88" name="フローチャート: 判断 587">
          <a:extLst>
            <a:ext uri="{FF2B5EF4-FFF2-40B4-BE49-F238E27FC236}">
              <a16:creationId xmlns:a16="http://schemas.microsoft.com/office/drawing/2014/main" xmlns="" id="{00000000-0008-0000-0E00-00004C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xmlns="" id="{00000000-0008-0000-0E00-00004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xmlns="" id="{00000000-0008-0000-0E00-00004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00000000-0008-0000-0E00-00005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94" name="楕円 593">
          <a:extLst>
            <a:ext uri="{FF2B5EF4-FFF2-40B4-BE49-F238E27FC236}">
              <a16:creationId xmlns:a16="http://schemas.microsoft.com/office/drawing/2014/main" xmlns="" id="{00000000-0008-0000-0E00-000052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25400</xdr:rowOff>
    </xdr:from>
    <xdr:to>
      <xdr:col>107</xdr:col>
      <xdr:colOff>101600</xdr:colOff>
      <xdr:row>79</xdr:row>
      <xdr:rowOff>127000</xdr:rowOff>
    </xdr:to>
    <xdr:sp macro="" textlink="">
      <xdr:nvSpPr>
        <xdr:cNvPr id="595" name="楕円 594">
          <a:extLst>
            <a:ext uri="{FF2B5EF4-FFF2-40B4-BE49-F238E27FC236}">
              <a16:creationId xmlns:a16="http://schemas.microsoft.com/office/drawing/2014/main" xmlns="" id="{00000000-0008-0000-0E00-000053020000}"/>
            </a:ext>
          </a:extLst>
        </xdr:cNvPr>
        <xdr:cNvSpPr/>
      </xdr:nvSpPr>
      <xdr:spPr>
        <a:xfrm>
          <a:off x="2038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84</xdr:row>
      <xdr:rowOff>114300</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a:off x="20434300" y="13620750"/>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97" name="n_1aveValue【児童館】&#10;一人当たり面積">
          <a:extLst>
            <a:ext uri="{FF2B5EF4-FFF2-40B4-BE49-F238E27FC236}">
              <a16:creationId xmlns:a16="http://schemas.microsoft.com/office/drawing/2014/main" xmlns="" id="{00000000-0008-0000-0E00-000055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598" name="n_2aveValue【児童館】&#10;一人当たり面積">
          <a:extLst>
            <a:ext uri="{FF2B5EF4-FFF2-40B4-BE49-F238E27FC236}">
              <a16:creationId xmlns:a16="http://schemas.microsoft.com/office/drawing/2014/main" xmlns="" id="{00000000-0008-0000-0E00-000056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99" name="n_1mainValue【児童館】&#10;一人当たり面積">
          <a:extLst>
            <a:ext uri="{FF2B5EF4-FFF2-40B4-BE49-F238E27FC236}">
              <a16:creationId xmlns:a16="http://schemas.microsoft.com/office/drawing/2014/main" xmlns="" id="{00000000-0008-0000-0E00-000057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600" name="n_2mainValue【児童館】&#10;一人当たり面積">
          <a:extLst>
            <a:ext uri="{FF2B5EF4-FFF2-40B4-BE49-F238E27FC236}">
              <a16:creationId xmlns:a16="http://schemas.microsoft.com/office/drawing/2014/main" xmlns="" id="{00000000-0008-0000-0E00-000058020000}"/>
            </a:ext>
          </a:extLst>
        </xdr:cNvPr>
        <xdr:cNvSpPr txBox="1"/>
      </xdr:nvSpPr>
      <xdr:spPr>
        <a:xfrm>
          <a:off x="20199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xmlns="" id="{00000000-0008-0000-0E00-00005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xmlns="" id="{00000000-0008-0000-0E00-00005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xmlns="" id="{00000000-0008-0000-0E00-00005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xmlns="" id="{00000000-0008-0000-0E00-00005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xmlns="" id="{00000000-0008-0000-0E00-00005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xmlns="" id="{00000000-0008-0000-0E00-00005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xmlns="" id="{00000000-0008-0000-0E00-00005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xmlns="" id="{00000000-0008-0000-0E00-00006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xmlns="" id="{00000000-0008-0000-0E00-00006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9" name="直線コネクタ 618">
          <a:extLst>
            <a:ext uri="{FF2B5EF4-FFF2-40B4-BE49-F238E27FC236}">
              <a16:creationId xmlns:a16="http://schemas.microsoft.com/office/drawing/2014/main" xmlns="" id="{00000000-0008-0000-0E00-00006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0" name="テキスト ボックス 619">
          <a:extLst>
            <a:ext uri="{FF2B5EF4-FFF2-40B4-BE49-F238E27FC236}">
              <a16:creationId xmlns:a16="http://schemas.microsoft.com/office/drawing/2014/main" xmlns="" id="{00000000-0008-0000-0E00-00006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1" name="直線コネクタ 620">
          <a:extLst>
            <a:ext uri="{FF2B5EF4-FFF2-40B4-BE49-F238E27FC236}">
              <a16:creationId xmlns:a16="http://schemas.microsoft.com/office/drawing/2014/main" xmlns="" id="{00000000-0008-0000-0E00-00006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xmlns="" id="{00000000-0008-0000-0E00-00006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a:extLst>
            <a:ext uri="{FF2B5EF4-FFF2-40B4-BE49-F238E27FC236}">
              <a16:creationId xmlns:a16="http://schemas.microsoft.com/office/drawing/2014/main" xmlns="" id="{00000000-0008-0000-0E00-00006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xmlns="" id="{00000000-0008-0000-0E00-00007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a:extLst>
            <a:ext uri="{FF2B5EF4-FFF2-40B4-BE49-F238E27FC236}">
              <a16:creationId xmlns:a16="http://schemas.microsoft.com/office/drawing/2014/main" xmlns="" id="{00000000-0008-0000-0E00-00007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26" name="直線コネクタ 625">
          <a:extLst>
            <a:ext uri="{FF2B5EF4-FFF2-40B4-BE49-F238E27FC236}">
              <a16:creationId xmlns:a16="http://schemas.microsoft.com/office/drawing/2014/main" xmlns="" id="{00000000-0008-0000-0E00-000072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27" name="【公民館】&#10;有形固定資産減価償却率最小値テキスト">
          <a:extLst>
            <a:ext uri="{FF2B5EF4-FFF2-40B4-BE49-F238E27FC236}">
              <a16:creationId xmlns:a16="http://schemas.microsoft.com/office/drawing/2014/main" xmlns="" id="{00000000-0008-0000-0E00-000073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28" name="直線コネクタ 627">
          <a:extLst>
            <a:ext uri="{FF2B5EF4-FFF2-40B4-BE49-F238E27FC236}">
              <a16:creationId xmlns:a16="http://schemas.microsoft.com/office/drawing/2014/main" xmlns="" id="{00000000-0008-0000-0E00-000074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9" name="【公民館】&#10;有形固定資産減価償却率最大値テキスト">
          <a:extLst>
            <a:ext uri="{FF2B5EF4-FFF2-40B4-BE49-F238E27FC236}">
              <a16:creationId xmlns:a16="http://schemas.microsoft.com/office/drawing/2014/main" xmlns="" id="{00000000-0008-0000-0E00-00007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0" name="直線コネクタ 629">
          <a:extLst>
            <a:ext uri="{FF2B5EF4-FFF2-40B4-BE49-F238E27FC236}">
              <a16:creationId xmlns:a16="http://schemas.microsoft.com/office/drawing/2014/main" xmlns="" id="{00000000-0008-0000-0E00-00007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31" name="【公民館】&#10;有形固定資産減価償却率平均値テキスト">
          <a:extLst>
            <a:ext uri="{FF2B5EF4-FFF2-40B4-BE49-F238E27FC236}">
              <a16:creationId xmlns:a16="http://schemas.microsoft.com/office/drawing/2014/main" xmlns="" id="{00000000-0008-0000-0E00-000077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32" name="フローチャート: 判断 631">
          <a:extLst>
            <a:ext uri="{FF2B5EF4-FFF2-40B4-BE49-F238E27FC236}">
              <a16:creationId xmlns:a16="http://schemas.microsoft.com/office/drawing/2014/main" xmlns="" id="{00000000-0008-0000-0E00-000078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33" name="フローチャート: 判断 632">
          <a:extLst>
            <a:ext uri="{FF2B5EF4-FFF2-40B4-BE49-F238E27FC236}">
              <a16:creationId xmlns:a16="http://schemas.microsoft.com/office/drawing/2014/main" xmlns="" id="{00000000-0008-0000-0E00-000079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34" name="フローチャート: 判断 633">
          <a:extLst>
            <a:ext uri="{FF2B5EF4-FFF2-40B4-BE49-F238E27FC236}">
              <a16:creationId xmlns:a16="http://schemas.microsoft.com/office/drawing/2014/main" xmlns="" id="{00000000-0008-0000-0E00-00007A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00000000-0008-0000-0E00-00007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00000000-0008-0000-0E00-00007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00000000-0008-0000-0E00-00007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640" name="楕円 639">
          <a:extLst>
            <a:ext uri="{FF2B5EF4-FFF2-40B4-BE49-F238E27FC236}">
              <a16:creationId xmlns:a16="http://schemas.microsoft.com/office/drawing/2014/main" xmlns="" id="{00000000-0008-0000-0E00-000080020000}"/>
            </a:ext>
          </a:extLst>
        </xdr:cNvPr>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641" name="【公民館】&#10;有形固定資産減価償却率該当値テキスト">
          <a:extLst>
            <a:ext uri="{FF2B5EF4-FFF2-40B4-BE49-F238E27FC236}">
              <a16:creationId xmlns:a16="http://schemas.microsoft.com/office/drawing/2014/main" xmlns="" id="{00000000-0008-0000-0E00-000081020000}"/>
            </a:ext>
          </a:extLst>
        </xdr:cNvPr>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42" name="楕円 641">
          <a:extLst>
            <a:ext uri="{FF2B5EF4-FFF2-40B4-BE49-F238E27FC236}">
              <a16:creationId xmlns:a16="http://schemas.microsoft.com/office/drawing/2014/main" xmlns="" id="{00000000-0008-0000-0E00-000082020000}"/>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164374</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5481300" y="17319171"/>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165826</xdr:rowOff>
    </xdr:from>
    <xdr:to>
      <xdr:col>76</xdr:col>
      <xdr:colOff>165100</xdr:colOff>
      <xdr:row>101</xdr:row>
      <xdr:rowOff>95976</xdr:rowOff>
    </xdr:to>
    <xdr:sp macro="" textlink="">
      <xdr:nvSpPr>
        <xdr:cNvPr id="644" name="楕円 643">
          <a:extLst>
            <a:ext uri="{FF2B5EF4-FFF2-40B4-BE49-F238E27FC236}">
              <a16:creationId xmlns:a16="http://schemas.microsoft.com/office/drawing/2014/main" xmlns="" id="{00000000-0008-0000-0E00-000084020000}"/>
            </a:ext>
          </a:extLst>
        </xdr:cNvPr>
        <xdr:cNvSpPr/>
      </xdr:nvSpPr>
      <xdr:spPr>
        <a:xfrm>
          <a:off x="14541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45176</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flipV="1">
          <a:off x="14592300" y="173191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46" name="n_1aveValue【公民館】&#10;有形固定資産減価償却率">
          <a:extLst>
            <a:ext uri="{FF2B5EF4-FFF2-40B4-BE49-F238E27FC236}">
              <a16:creationId xmlns:a16="http://schemas.microsoft.com/office/drawing/2014/main" xmlns="" id="{00000000-0008-0000-0E00-000086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47" name="n_2aveValue【公民館】&#10;有形固定資産減価償却率">
          <a:extLst>
            <a:ext uri="{FF2B5EF4-FFF2-40B4-BE49-F238E27FC236}">
              <a16:creationId xmlns:a16="http://schemas.microsoft.com/office/drawing/2014/main" xmlns="" id="{00000000-0008-0000-0E00-000087020000}"/>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48" name="n_1mainValue【公民館】&#10;有形固定資産減価償却率">
          <a:extLst>
            <a:ext uri="{FF2B5EF4-FFF2-40B4-BE49-F238E27FC236}">
              <a16:creationId xmlns:a16="http://schemas.microsoft.com/office/drawing/2014/main" xmlns="" id="{00000000-0008-0000-0E00-000088020000}"/>
            </a:ext>
          </a:extLst>
        </xdr:cNvPr>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112503</xdr:rowOff>
    </xdr:from>
    <xdr:ext cx="405111" cy="259045"/>
    <xdr:sp macro="" textlink="">
      <xdr:nvSpPr>
        <xdr:cNvPr id="649" name="n_2mainValue【公民館】&#10;有形固定資産減価償却率">
          <a:extLst>
            <a:ext uri="{FF2B5EF4-FFF2-40B4-BE49-F238E27FC236}">
              <a16:creationId xmlns:a16="http://schemas.microsoft.com/office/drawing/2014/main" xmlns="" id="{00000000-0008-0000-0E00-000089020000}"/>
            </a:ext>
          </a:extLst>
        </xdr:cNvPr>
        <xdr:cNvSpPr txBox="1"/>
      </xdr:nvSpPr>
      <xdr:spPr>
        <a:xfrm>
          <a:off x="14389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xmlns="" id="{00000000-0008-0000-0E00-00008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xmlns="" id="{00000000-0008-0000-0E00-00009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xmlns="" id="{00000000-0008-0000-0E00-00009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a:extLst>
            <a:ext uri="{FF2B5EF4-FFF2-40B4-BE49-F238E27FC236}">
              <a16:creationId xmlns:a16="http://schemas.microsoft.com/office/drawing/2014/main" xmlns="" id="{00000000-0008-0000-0E00-00009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a:extLst>
            <a:ext uri="{FF2B5EF4-FFF2-40B4-BE49-F238E27FC236}">
              <a16:creationId xmlns:a16="http://schemas.microsoft.com/office/drawing/2014/main" xmlns="" id="{00000000-0008-0000-0E00-00009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a:extLst>
            <a:ext uri="{FF2B5EF4-FFF2-40B4-BE49-F238E27FC236}">
              <a16:creationId xmlns:a16="http://schemas.microsoft.com/office/drawing/2014/main" xmlns="" id="{00000000-0008-0000-0E00-00009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a:extLst>
            <a:ext uri="{FF2B5EF4-FFF2-40B4-BE49-F238E27FC236}">
              <a16:creationId xmlns:a16="http://schemas.microsoft.com/office/drawing/2014/main" xmlns="" id="{00000000-0008-0000-0E00-00009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a:extLst>
            <a:ext uri="{FF2B5EF4-FFF2-40B4-BE49-F238E27FC236}">
              <a16:creationId xmlns:a16="http://schemas.microsoft.com/office/drawing/2014/main" xmlns="" id="{00000000-0008-0000-0E00-00009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xmlns="" id="{00000000-0008-0000-0E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xmlns="" id="{00000000-0008-0000-0E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73" name="直線コネクタ 672">
          <a:extLst>
            <a:ext uri="{FF2B5EF4-FFF2-40B4-BE49-F238E27FC236}">
              <a16:creationId xmlns:a16="http://schemas.microsoft.com/office/drawing/2014/main" xmlns="" id="{00000000-0008-0000-0E00-0000A1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74" name="【公民館】&#10;一人当たり面積最小値テキスト">
          <a:extLst>
            <a:ext uri="{FF2B5EF4-FFF2-40B4-BE49-F238E27FC236}">
              <a16:creationId xmlns:a16="http://schemas.microsoft.com/office/drawing/2014/main" xmlns="" id="{00000000-0008-0000-0E00-0000A2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75" name="直線コネクタ 674">
          <a:extLst>
            <a:ext uri="{FF2B5EF4-FFF2-40B4-BE49-F238E27FC236}">
              <a16:creationId xmlns:a16="http://schemas.microsoft.com/office/drawing/2014/main" xmlns="" id="{00000000-0008-0000-0E00-0000A3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76" name="【公民館】&#10;一人当たり面積最大値テキスト">
          <a:extLst>
            <a:ext uri="{FF2B5EF4-FFF2-40B4-BE49-F238E27FC236}">
              <a16:creationId xmlns:a16="http://schemas.microsoft.com/office/drawing/2014/main" xmlns="" id="{00000000-0008-0000-0E00-0000A4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77" name="直線コネクタ 676">
          <a:extLst>
            <a:ext uri="{FF2B5EF4-FFF2-40B4-BE49-F238E27FC236}">
              <a16:creationId xmlns:a16="http://schemas.microsoft.com/office/drawing/2014/main" xmlns="" id="{00000000-0008-0000-0E00-0000A5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78" name="【公民館】&#10;一人当たり面積平均値テキスト">
          <a:extLst>
            <a:ext uri="{FF2B5EF4-FFF2-40B4-BE49-F238E27FC236}">
              <a16:creationId xmlns:a16="http://schemas.microsoft.com/office/drawing/2014/main" xmlns="" id="{00000000-0008-0000-0E00-0000A6020000}"/>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80" name="フローチャート: 判断 679">
          <a:extLst>
            <a:ext uri="{FF2B5EF4-FFF2-40B4-BE49-F238E27FC236}">
              <a16:creationId xmlns:a16="http://schemas.microsoft.com/office/drawing/2014/main" xmlns="" id="{00000000-0008-0000-0E00-0000A8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1" name="フローチャート: 判断 680">
          <a:extLst>
            <a:ext uri="{FF2B5EF4-FFF2-40B4-BE49-F238E27FC236}">
              <a16:creationId xmlns:a16="http://schemas.microsoft.com/office/drawing/2014/main" xmlns="" id="{00000000-0008-0000-0E00-0000A9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688" name="【公民館】&#10;一人当たり面積該当値テキスト">
          <a:extLst>
            <a:ext uri="{FF2B5EF4-FFF2-40B4-BE49-F238E27FC236}">
              <a16:creationId xmlns:a16="http://schemas.microsoft.com/office/drawing/2014/main" xmlns="" id="{00000000-0008-0000-0E00-0000B0020000}"/>
            </a:ext>
          </a:extLst>
        </xdr:cNvPr>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689" name="楕円 688">
          <a:extLst>
            <a:ext uri="{FF2B5EF4-FFF2-40B4-BE49-F238E27FC236}">
              <a16:creationId xmlns:a16="http://schemas.microsoft.com/office/drawing/2014/main" xmlns="" id="{00000000-0008-0000-0E00-0000B1020000}"/>
            </a:ext>
          </a:extLst>
        </xdr:cNvPr>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70486</xdr:rowOff>
    </xdr:from>
    <xdr:to>
      <xdr:col>116</xdr:col>
      <xdr:colOff>63500</xdr:colOff>
      <xdr:row>108</xdr:row>
      <xdr:rowOff>112395</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a:off x="21323300" y="18587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114936</xdr:rowOff>
    </xdr:from>
    <xdr:to>
      <xdr:col>107</xdr:col>
      <xdr:colOff>101600</xdr:colOff>
      <xdr:row>108</xdr:row>
      <xdr:rowOff>45086</xdr:rowOff>
    </xdr:to>
    <xdr:sp macro="" textlink="">
      <xdr:nvSpPr>
        <xdr:cNvPr id="691" name="楕円 690">
          <a:extLst>
            <a:ext uri="{FF2B5EF4-FFF2-40B4-BE49-F238E27FC236}">
              <a16:creationId xmlns:a16="http://schemas.microsoft.com/office/drawing/2014/main" xmlns="" id="{00000000-0008-0000-0E00-0000B3020000}"/>
            </a:ext>
          </a:extLst>
        </xdr:cNvPr>
        <xdr:cNvSpPr/>
      </xdr:nvSpPr>
      <xdr:spPr>
        <a:xfrm>
          <a:off x="20383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165736</xdr:rowOff>
    </xdr:from>
    <xdr:to>
      <xdr:col>111</xdr:col>
      <xdr:colOff>177800</xdr:colOff>
      <xdr:row>108</xdr:row>
      <xdr:rowOff>70486</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a:off x="20434300" y="185108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93" name="n_1aveValue【公民館】&#10;一人当たり面積">
          <a:extLst>
            <a:ext uri="{FF2B5EF4-FFF2-40B4-BE49-F238E27FC236}">
              <a16:creationId xmlns:a16="http://schemas.microsoft.com/office/drawing/2014/main" xmlns="" id="{00000000-0008-0000-0E00-0000B5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94" name="n_2aveValue【公民館】&#10;一人当たり面積">
          <a:extLst>
            <a:ext uri="{FF2B5EF4-FFF2-40B4-BE49-F238E27FC236}">
              <a16:creationId xmlns:a16="http://schemas.microsoft.com/office/drawing/2014/main" xmlns="" id="{00000000-0008-0000-0E00-0000B6020000}"/>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695" name="n_1mainValue【公民館】&#10;一人当たり面積">
          <a:extLst>
            <a:ext uri="{FF2B5EF4-FFF2-40B4-BE49-F238E27FC236}">
              <a16:creationId xmlns:a16="http://schemas.microsoft.com/office/drawing/2014/main" xmlns="" id="{00000000-0008-0000-0E00-0000B7020000}"/>
            </a:ext>
          </a:extLst>
        </xdr:cNvPr>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36213</xdr:rowOff>
    </xdr:from>
    <xdr:ext cx="469744" cy="259045"/>
    <xdr:sp macro="" textlink="">
      <xdr:nvSpPr>
        <xdr:cNvPr id="696" name="n_2mainValue【公民館】&#10;一人当たり面積">
          <a:extLst>
            <a:ext uri="{FF2B5EF4-FFF2-40B4-BE49-F238E27FC236}">
              <a16:creationId xmlns:a16="http://schemas.microsoft.com/office/drawing/2014/main" xmlns="" id="{00000000-0008-0000-0E00-0000B8020000}"/>
            </a:ext>
          </a:extLst>
        </xdr:cNvPr>
        <xdr:cNvSpPr txBox="1"/>
      </xdr:nvSpPr>
      <xdr:spPr>
        <a:xfrm>
          <a:off x="20199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xmlns="" id="{00000000-0008-0000-0E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xmlns="" id="{00000000-0008-0000-0E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過疎・辺地計画等に沿って適宜改良を行っていることから、類似団体内平均値を下回っているものと考えられる。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幼保連携型認定こども園の新築により、類似団体内平均値を下回っている。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公営住宅及び公民館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した施設が多く、類似団体内の平均値を上回っている。なお、公営住宅は、老朽化が著しく、今後の入居が見込めないものから随時解体・撤去を行っているほか、公民館についても、代替施設への機能移転が完了したものから解体･撤去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美馬地区統合小学校の建設に伴い、放課後児童クラブが設置されることとなったため、平成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年度末をもって廃止した。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F00-00003C000000}"/>
            </a:ext>
          </a:extLst>
        </xdr:cNvPr>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xmlns=""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69" name="楕円 68">
          <a:extLst>
            <a:ext uri="{FF2B5EF4-FFF2-40B4-BE49-F238E27FC236}">
              <a16:creationId xmlns:a16="http://schemas.microsoft.com/office/drawing/2014/main" xmlns="" id="{00000000-0008-0000-0F00-000045000000}"/>
            </a:ext>
          </a:extLst>
        </xdr:cNvPr>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0" name="【図書館】&#10;有形固定資産減価償却率該当値テキスト">
          <a:extLst>
            <a:ext uri="{FF2B5EF4-FFF2-40B4-BE49-F238E27FC236}">
              <a16:creationId xmlns:a16="http://schemas.microsoft.com/office/drawing/2014/main" xmlns="" id="{00000000-0008-0000-0F00-000046000000}"/>
            </a:ext>
          </a:extLst>
        </xdr:cNvPr>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1" name="楕円 70">
          <a:extLst>
            <a:ext uri="{FF2B5EF4-FFF2-40B4-BE49-F238E27FC236}">
              <a16:creationId xmlns:a16="http://schemas.microsoft.com/office/drawing/2014/main" xmlns="" id="{00000000-0008-0000-0F00-00004700000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42</xdr:row>
      <xdr:rowOff>38100</xdr:rowOff>
    </xdr:to>
    <xdr:cxnSp macro="">
      <xdr:nvCxnSpPr>
        <xdr:cNvPr id="72" name="直線コネクタ 71">
          <a:extLst>
            <a:ext uri="{FF2B5EF4-FFF2-40B4-BE49-F238E27FC236}">
              <a16:creationId xmlns:a16="http://schemas.microsoft.com/office/drawing/2014/main" xmlns="" id="{00000000-0008-0000-0F00-000048000000}"/>
            </a:ext>
          </a:extLst>
        </xdr:cNvPr>
        <xdr:cNvCxnSpPr/>
      </xdr:nvCxnSpPr>
      <xdr:spPr>
        <a:xfrm>
          <a:off x="3797300" y="6477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158750</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flipV="1">
          <a:off x="2908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F00-00004B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F00-00004C000000}"/>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7" name="n_1mainValue【図書館】&#10;有形固定資産減価償却率">
          <a:extLst>
            <a:ext uri="{FF2B5EF4-FFF2-40B4-BE49-F238E27FC236}">
              <a16:creationId xmlns:a16="http://schemas.microsoft.com/office/drawing/2014/main" xmlns="" id="{00000000-0008-0000-0F00-00004D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78" name="n_2mainValue【図書館】&#10;有形固定資産減価償却率">
          <a:extLst>
            <a:ext uri="{FF2B5EF4-FFF2-40B4-BE49-F238E27FC236}">
              <a16:creationId xmlns:a16="http://schemas.microsoft.com/office/drawing/2014/main" xmlns="" id="{00000000-0008-0000-0F00-00004E000000}"/>
            </a:ext>
          </a:extLst>
        </xdr:cNvPr>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xmlns=""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a16="http://schemas.microsoft.com/office/drawing/2014/main" xmlns="" id="{00000000-0008-0000-0F00-000067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a16="http://schemas.microsoft.com/office/drawing/2014/main" xmlns="" id="{00000000-0008-0000-0F00-000069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a:extLst>
            <a:ext uri="{FF2B5EF4-FFF2-40B4-BE49-F238E27FC236}">
              <a16:creationId xmlns:a16="http://schemas.microsoft.com/office/drawing/2014/main" xmlns="" id="{00000000-0008-0000-0F00-00006B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a16="http://schemas.microsoft.com/office/drawing/2014/main" xmlns="" id="{00000000-0008-0000-0F00-00006C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a16="http://schemas.microsoft.com/office/drawing/2014/main" xmlns="" id="{00000000-0008-0000-0F00-00006D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a16="http://schemas.microsoft.com/office/drawing/2014/main" xmlns="" id="{00000000-0008-0000-0F00-00006E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166370</xdr:rowOff>
    </xdr:from>
    <xdr:to>
      <xdr:col>55</xdr:col>
      <xdr:colOff>50800</xdr:colOff>
      <xdr:row>38</xdr:row>
      <xdr:rowOff>96520</xdr:rowOff>
    </xdr:to>
    <xdr:sp macro="" textlink="">
      <xdr:nvSpPr>
        <xdr:cNvPr id="116" name="楕円 115">
          <a:extLst>
            <a:ext uri="{FF2B5EF4-FFF2-40B4-BE49-F238E27FC236}">
              <a16:creationId xmlns:a16="http://schemas.microsoft.com/office/drawing/2014/main" xmlns="" id="{00000000-0008-0000-0F00-000074000000}"/>
            </a:ext>
          </a:extLst>
        </xdr:cNvPr>
        <xdr:cNvSpPr/>
      </xdr:nvSpPr>
      <xdr:spPr>
        <a:xfrm>
          <a:off x="10426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17797</xdr:rowOff>
    </xdr:from>
    <xdr:ext cx="469744" cy="259045"/>
    <xdr:sp macro="" textlink="">
      <xdr:nvSpPr>
        <xdr:cNvPr id="117" name="【図書館】&#10;一人当たり面積該当値テキスト">
          <a:extLst>
            <a:ext uri="{FF2B5EF4-FFF2-40B4-BE49-F238E27FC236}">
              <a16:creationId xmlns:a16="http://schemas.microsoft.com/office/drawing/2014/main" xmlns="" id="{00000000-0008-0000-0F00-000075000000}"/>
            </a:ext>
          </a:extLst>
        </xdr:cNvPr>
        <xdr:cNvSpPr txBox="1"/>
      </xdr:nvSpPr>
      <xdr:spPr>
        <a:xfrm>
          <a:off x="10515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18" name="楕円 117">
          <a:extLst>
            <a:ext uri="{FF2B5EF4-FFF2-40B4-BE49-F238E27FC236}">
              <a16:creationId xmlns:a16="http://schemas.microsoft.com/office/drawing/2014/main" xmlns="" id="{00000000-0008-0000-0F00-000076000000}"/>
            </a:ext>
          </a:extLst>
        </xdr:cNvPr>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45720</xdr:rowOff>
    </xdr:from>
    <xdr:to>
      <xdr:col>55</xdr:col>
      <xdr:colOff>0</xdr:colOff>
      <xdr:row>41</xdr:row>
      <xdr:rowOff>11430</xdr:rowOff>
    </xdr:to>
    <xdr:cxnSp macro="">
      <xdr:nvCxnSpPr>
        <xdr:cNvPr id="119" name="直線コネクタ 118">
          <a:extLst>
            <a:ext uri="{FF2B5EF4-FFF2-40B4-BE49-F238E27FC236}">
              <a16:creationId xmlns:a16="http://schemas.microsoft.com/office/drawing/2014/main" xmlns="" id="{00000000-0008-0000-0F00-000077000000}"/>
            </a:ext>
          </a:extLst>
        </xdr:cNvPr>
        <xdr:cNvCxnSpPr/>
      </xdr:nvCxnSpPr>
      <xdr:spPr>
        <a:xfrm flipV="1">
          <a:off x="9639300" y="656082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楕円 119">
          <a:extLst>
            <a:ext uri="{FF2B5EF4-FFF2-40B4-BE49-F238E27FC236}">
              <a16:creationId xmlns:a16="http://schemas.microsoft.com/office/drawing/2014/main" xmlns="" id="{00000000-0008-0000-0F00-000078000000}"/>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41</xdr:row>
      <xdr:rowOff>11430</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a:off x="8750300" y="6995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a:extLst>
            <a:ext uri="{FF2B5EF4-FFF2-40B4-BE49-F238E27FC236}">
              <a16:creationId xmlns:a16="http://schemas.microsoft.com/office/drawing/2014/main" xmlns="" id="{00000000-0008-0000-0F00-00007A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a:extLst>
            <a:ext uri="{FF2B5EF4-FFF2-40B4-BE49-F238E27FC236}">
              <a16:creationId xmlns:a16="http://schemas.microsoft.com/office/drawing/2014/main" xmlns="" id="{00000000-0008-0000-0F00-00007B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24" name="n_1mainValue【図書館】&#10;一人当たり面積">
          <a:extLst>
            <a:ext uri="{FF2B5EF4-FFF2-40B4-BE49-F238E27FC236}">
              <a16:creationId xmlns:a16="http://schemas.microsoft.com/office/drawing/2014/main" xmlns="" id="{00000000-0008-0000-0F00-00007C000000}"/>
            </a:ext>
          </a:extLst>
        </xdr:cNvPr>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25" name="n_2mainValue【図書館】&#10;一人当たり面積">
          <a:extLst>
            <a:ext uri="{FF2B5EF4-FFF2-40B4-BE49-F238E27FC236}">
              <a16:creationId xmlns:a16="http://schemas.microsoft.com/office/drawing/2014/main" xmlns="" id="{00000000-0008-0000-0F00-00007D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xmlns=""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xmlns=""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xmlns=""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xmlns=""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xmlns=""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xmlns=""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00000000-0008-0000-0F00-000097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xmlns="" id="{00000000-0008-0000-0F00-000099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00000000-0008-0000-0F00-00009B000000}"/>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a16="http://schemas.microsoft.com/office/drawing/2014/main" xmlns="" id="{00000000-0008-0000-0F00-00009C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a16="http://schemas.microsoft.com/office/drawing/2014/main" xmlns="" id="{00000000-0008-0000-0F00-00009D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a16="http://schemas.microsoft.com/office/drawing/2014/main" xmlns="" id="{00000000-0008-0000-0F00-00009E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F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F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00000000-0008-0000-0F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F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F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64" name="楕円 163">
          <a:extLst>
            <a:ext uri="{FF2B5EF4-FFF2-40B4-BE49-F238E27FC236}">
              <a16:creationId xmlns:a16="http://schemas.microsoft.com/office/drawing/2014/main" xmlns="" id="{00000000-0008-0000-0F00-0000A4000000}"/>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xmlns="" id="{00000000-0008-0000-0F00-0000A5000000}"/>
            </a:ext>
          </a:extLst>
        </xdr:cNvPr>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66" name="楕円 165">
          <a:extLst>
            <a:ext uri="{FF2B5EF4-FFF2-40B4-BE49-F238E27FC236}">
              <a16:creationId xmlns:a16="http://schemas.microsoft.com/office/drawing/2014/main" xmlns="" id="{00000000-0008-0000-0F00-0000A6000000}"/>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7620</xdr:rowOff>
    </xdr:to>
    <xdr:cxnSp macro="">
      <xdr:nvCxnSpPr>
        <xdr:cNvPr id="167" name="直線コネクタ 166">
          <a:extLst>
            <a:ext uri="{FF2B5EF4-FFF2-40B4-BE49-F238E27FC236}">
              <a16:creationId xmlns:a16="http://schemas.microsoft.com/office/drawing/2014/main" xmlns="" id="{00000000-0008-0000-0F00-0000A7000000}"/>
            </a:ext>
          </a:extLst>
        </xdr:cNvPr>
        <xdr:cNvCxnSpPr/>
      </xdr:nvCxnSpPr>
      <xdr:spPr>
        <a:xfrm flipV="1">
          <a:off x="3797300" y="1042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68" name="楕円 167">
          <a:extLst>
            <a:ext uri="{FF2B5EF4-FFF2-40B4-BE49-F238E27FC236}">
              <a16:creationId xmlns:a16="http://schemas.microsoft.com/office/drawing/2014/main" xmlns="" id="{00000000-0008-0000-0F00-0000A8000000}"/>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120015</xdr:rowOff>
    </xdr:to>
    <xdr:cxnSp macro="">
      <xdr:nvCxnSpPr>
        <xdr:cNvPr id="169" name="直線コネクタ 168">
          <a:extLst>
            <a:ext uri="{FF2B5EF4-FFF2-40B4-BE49-F238E27FC236}">
              <a16:creationId xmlns:a16="http://schemas.microsoft.com/office/drawing/2014/main" xmlns="" id="{00000000-0008-0000-0F00-0000A9000000}"/>
            </a:ext>
          </a:extLst>
        </xdr:cNvPr>
        <xdr:cNvCxnSpPr/>
      </xdr:nvCxnSpPr>
      <xdr:spPr>
        <a:xfrm flipV="1">
          <a:off x="2908300" y="104660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a:extLst>
            <a:ext uri="{FF2B5EF4-FFF2-40B4-BE49-F238E27FC236}">
              <a16:creationId xmlns:a16="http://schemas.microsoft.com/office/drawing/2014/main" xmlns="" id="{00000000-0008-0000-0F00-0000AA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00000000-0008-0000-0F00-0000AB000000}"/>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72" name="n_1mainValue【体育館・プール】&#10;有形固定資産減価償却率">
          <a:extLst>
            <a:ext uri="{FF2B5EF4-FFF2-40B4-BE49-F238E27FC236}">
              <a16:creationId xmlns:a16="http://schemas.microsoft.com/office/drawing/2014/main" xmlns="" id="{00000000-0008-0000-0F00-0000AC000000}"/>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73" name="n_2mainValue【体育館・プール】&#10;有形固定資産減価償却率">
          <a:extLst>
            <a:ext uri="{FF2B5EF4-FFF2-40B4-BE49-F238E27FC236}">
              <a16:creationId xmlns:a16="http://schemas.microsoft.com/office/drawing/2014/main" xmlns="" id="{00000000-0008-0000-0F00-0000AD000000}"/>
            </a:ext>
          </a:extLst>
        </xdr:cNvPr>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00000000-0008-0000-0F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00000000-0008-0000-0F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00000000-0008-0000-0F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00000000-0008-0000-0F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00000000-0008-0000-0F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00000000-0008-0000-0F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00000000-0008-0000-0F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00000000-0008-0000-0F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00000000-0008-0000-0F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00000000-0008-0000-0F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xmlns="" id="{00000000-0008-0000-0F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xmlns="" id="{00000000-0008-0000-0F00-0000B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xmlns="" id="{00000000-0008-0000-0F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xmlns="" id="{00000000-0008-0000-0F00-0000B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xmlns="" id="{00000000-0008-0000-0F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xmlns="" id="{00000000-0008-0000-0F00-0000B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xmlns="" id="{00000000-0008-0000-0F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xmlns="" id="{00000000-0008-0000-0F00-0000B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xmlns="" id="{00000000-0008-0000-0F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00000000-0008-0000-0F00-0000C6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00000000-0008-0000-0F00-0000C8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00000000-0008-0000-0F00-0000CA000000}"/>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a16="http://schemas.microsoft.com/office/drawing/2014/main" xmlns="" id="{00000000-0008-0000-0F00-0000CB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a16="http://schemas.microsoft.com/office/drawing/2014/main" xmlns="" id="{00000000-0008-0000-0F00-0000CC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a16="http://schemas.microsoft.com/office/drawing/2014/main" xmlns="" id="{00000000-0008-0000-0F00-0000CD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00000000-0008-0000-0F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0000000-0008-0000-0F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00000000-0008-0000-0F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F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00000000-0008-0000-0F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137605</xdr:rowOff>
    </xdr:from>
    <xdr:to>
      <xdr:col>55</xdr:col>
      <xdr:colOff>50800</xdr:colOff>
      <xdr:row>64</xdr:row>
      <xdr:rowOff>67755</xdr:rowOff>
    </xdr:to>
    <xdr:sp macro="" textlink="">
      <xdr:nvSpPr>
        <xdr:cNvPr id="211" name="楕円 210">
          <a:extLst>
            <a:ext uri="{FF2B5EF4-FFF2-40B4-BE49-F238E27FC236}">
              <a16:creationId xmlns:a16="http://schemas.microsoft.com/office/drawing/2014/main" xmlns="" id="{00000000-0008-0000-0F00-0000D3000000}"/>
            </a:ext>
          </a:extLst>
        </xdr:cNvPr>
        <xdr:cNvSpPr/>
      </xdr:nvSpPr>
      <xdr:spPr>
        <a:xfrm>
          <a:off x="10426700" y="109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a:extLst>
            <a:ext uri="{FF2B5EF4-FFF2-40B4-BE49-F238E27FC236}">
              <a16:creationId xmlns:a16="http://schemas.microsoft.com/office/drawing/2014/main" xmlns="" id="{00000000-0008-0000-0F00-0000D4000000}"/>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138557</xdr:rowOff>
    </xdr:from>
    <xdr:to>
      <xdr:col>50</xdr:col>
      <xdr:colOff>165100</xdr:colOff>
      <xdr:row>64</xdr:row>
      <xdr:rowOff>68707</xdr:rowOff>
    </xdr:to>
    <xdr:sp macro="" textlink="">
      <xdr:nvSpPr>
        <xdr:cNvPr id="213" name="楕円 212">
          <a:extLst>
            <a:ext uri="{FF2B5EF4-FFF2-40B4-BE49-F238E27FC236}">
              <a16:creationId xmlns:a16="http://schemas.microsoft.com/office/drawing/2014/main" xmlns="" id="{00000000-0008-0000-0F00-0000D5000000}"/>
            </a:ext>
          </a:extLst>
        </xdr:cNvPr>
        <xdr:cNvSpPr/>
      </xdr:nvSpPr>
      <xdr:spPr>
        <a:xfrm>
          <a:off x="9588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16955</xdr:rowOff>
    </xdr:from>
    <xdr:to>
      <xdr:col>55</xdr:col>
      <xdr:colOff>0</xdr:colOff>
      <xdr:row>64</xdr:row>
      <xdr:rowOff>17907</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flipV="1">
          <a:off x="9639300" y="1098975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142939</xdr:rowOff>
    </xdr:from>
    <xdr:to>
      <xdr:col>46</xdr:col>
      <xdr:colOff>38100</xdr:colOff>
      <xdr:row>64</xdr:row>
      <xdr:rowOff>73089</xdr:rowOff>
    </xdr:to>
    <xdr:sp macro="" textlink="">
      <xdr:nvSpPr>
        <xdr:cNvPr id="215" name="楕円 214">
          <a:extLst>
            <a:ext uri="{FF2B5EF4-FFF2-40B4-BE49-F238E27FC236}">
              <a16:creationId xmlns:a16="http://schemas.microsoft.com/office/drawing/2014/main" xmlns="" id="{00000000-0008-0000-0F00-0000D7000000}"/>
            </a:ext>
          </a:extLst>
        </xdr:cNvPr>
        <xdr:cNvSpPr/>
      </xdr:nvSpPr>
      <xdr:spPr>
        <a:xfrm>
          <a:off x="8699500" y="109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17907</xdr:rowOff>
    </xdr:from>
    <xdr:to>
      <xdr:col>50</xdr:col>
      <xdr:colOff>114300</xdr:colOff>
      <xdr:row>64</xdr:row>
      <xdr:rowOff>22289</xdr:rowOff>
    </xdr:to>
    <xdr:cxnSp macro="">
      <xdr:nvCxnSpPr>
        <xdr:cNvPr id="216" name="直線コネクタ 215">
          <a:extLst>
            <a:ext uri="{FF2B5EF4-FFF2-40B4-BE49-F238E27FC236}">
              <a16:creationId xmlns:a16="http://schemas.microsoft.com/office/drawing/2014/main" xmlns="" id="{00000000-0008-0000-0F00-0000D8000000}"/>
            </a:ext>
          </a:extLst>
        </xdr:cNvPr>
        <xdr:cNvCxnSpPr/>
      </xdr:nvCxnSpPr>
      <xdr:spPr>
        <a:xfrm flipV="1">
          <a:off x="8750300" y="10990707"/>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a:extLst>
            <a:ext uri="{FF2B5EF4-FFF2-40B4-BE49-F238E27FC236}">
              <a16:creationId xmlns:a16="http://schemas.microsoft.com/office/drawing/2014/main" xmlns="" id="{00000000-0008-0000-0F00-0000D9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a:extLst>
            <a:ext uri="{FF2B5EF4-FFF2-40B4-BE49-F238E27FC236}">
              <a16:creationId xmlns:a16="http://schemas.microsoft.com/office/drawing/2014/main" xmlns="" id="{00000000-0008-0000-0F00-0000DA000000}"/>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59834</xdr:rowOff>
    </xdr:from>
    <xdr:ext cx="469744" cy="259045"/>
    <xdr:sp macro="" textlink="">
      <xdr:nvSpPr>
        <xdr:cNvPr id="219" name="n_1mainValue【体育館・プール】&#10;一人当たり面積">
          <a:extLst>
            <a:ext uri="{FF2B5EF4-FFF2-40B4-BE49-F238E27FC236}">
              <a16:creationId xmlns:a16="http://schemas.microsoft.com/office/drawing/2014/main" xmlns="" id="{00000000-0008-0000-0F00-0000DB000000}"/>
            </a:ext>
          </a:extLst>
        </xdr:cNvPr>
        <xdr:cNvSpPr txBox="1"/>
      </xdr:nvSpPr>
      <xdr:spPr>
        <a:xfrm>
          <a:off x="93917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89616</xdr:rowOff>
    </xdr:from>
    <xdr:ext cx="469744" cy="259045"/>
    <xdr:sp macro="" textlink="">
      <xdr:nvSpPr>
        <xdr:cNvPr id="220" name="n_2mainValue【体育館・プール】&#10;一人当たり面積">
          <a:extLst>
            <a:ext uri="{FF2B5EF4-FFF2-40B4-BE49-F238E27FC236}">
              <a16:creationId xmlns:a16="http://schemas.microsoft.com/office/drawing/2014/main" xmlns="" id="{00000000-0008-0000-0F00-0000DC000000}"/>
            </a:ext>
          </a:extLst>
        </xdr:cNvPr>
        <xdr:cNvSpPr txBox="1"/>
      </xdr:nvSpPr>
      <xdr:spPr>
        <a:xfrm>
          <a:off x="8515427" y="107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xmlns="" id="{00000000-0008-0000-0F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xmlns="" id="{00000000-0008-0000-0F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xmlns="" id="{00000000-0008-0000-0F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xmlns="" id="{00000000-0008-0000-0F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xmlns="" id="{00000000-0008-0000-0F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xmlns="" id="{00000000-0008-0000-0F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xmlns="" id="{00000000-0008-0000-0F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xmlns="" id="{00000000-0008-0000-0F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xmlns="" id="{00000000-0008-0000-0F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00000000-0008-0000-0F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xmlns="" id="{00000000-0008-0000-0F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a:extLst>
            <a:ext uri="{FF2B5EF4-FFF2-40B4-BE49-F238E27FC236}">
              <a16:creationId xmlns:a16="http://schemas.microsoft.com/office/drawing/2014/main" xmlns="" id="{00000000-0008-0000-0F00-0000F6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a:extLst>
            <a:ext uri="{FF2B5EF4-FFF2-40B4-BE49-F238E27FC236}">
              <a16:creationId xmlns:a16="http://schemas.microsoft.com/office/drawing/2014/main" xmlns="" id="{00000000-0008-0000-0F00-0000F8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a:extLst>
            <a:ext uri="{FF2B5EF4-FFF2-40B4-BE49-F238E27FC236}">
              <a16:creationId xmlns:a16="http://schemas.microsoft.com/office/drawing/2014/main" xmlns="" id="{00000000-0008-0000-0F00-0000FA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a:extLst>
            <a:ext uri="{FF2B5EF4-FFF2-40B4-BE49-F238E27FC236}">
              <a16:creationId xmlns:a16="http://schemas.microsoft.com/office/drawing/2014/main" xmlns="" id="{00000000-0008-0000-0F00-0000FB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a:extLst>
            <a:ext uri="{FF2B5EF4-FFF2-40B4-BE49-F238E27FC236}">
              <a16:creationId xmlns:a16="http://schemas.microsoft.com/office/drawing/2014/main" xmlns="" id="{00000000-0008-0000-0F00-0000FC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a:extLst>
            <a:ext uri="{FF2B5EF4-FFF2-40B4-BE49-F238E27FC236}">
              <a16:creationId xmlns:a16="http://schemas.microsoft.com/office/drawing/2014/main" xmlns="" id="{00000000-0008-0000-0F00-0000FD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F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F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F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F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59" name="楕円 258">
          <a:extLst>
            <a:ext uri="{FF2B5EF4-FFF2-40B4-BE49-F238E27FC236}">
              <a16:creationId xmlns:a16="http://schemas.microsoft.com/office/drawing/2014/main" xmlns="" id="{00000000-0008-0000-0F00-000003010000}"/>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260" name="【福祉施設】&#10;有形固定資産減価償却率該当値テキスト">
          <a:extLst>
            <a:ext uri="{FF2B5EF4-FFF2-40B4-BE49-F238E27FC236}">
              <a16:creationId xmlns:a16="http://schemas.microsoft.com/office/drawing/2014/main" xmlns="" id="{00000000-0008-0000-0F00-000004010000}"/>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61" name="楕円 260">
          <a:extLst>
            <a:ext uri="{FF2B5EF4-FFF2-40B4-BE49-F238E27FC236}">
              <a16:creationId xmlns:a16="http://schemas.microsoft.com/office/drawing/2014/main" xmlns="" id="{00000000-0008-0000-0F00-000005010000}"/>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106680</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flipV="1">
          <a:off x="3797300" y="141484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263" name="楕円 262">
          <a:extLst>
            <a:ext uri="{FF2B5EF4-FFF2-40B4-BE49-F238E27FC236}">
              <a16:creationId xmlns:a16="http://schemas.microsoft.com/office/drawing/2014/main" xmlns="" id="{00000000-0008-0000-0F00-000007010000}"/>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106680</xdr:rowOff>
    </xdr:to>
    <xdr:cxnSp macro="">
      <xdr:nvCxnSpPr>
        <xdr:cNvPr id="264" name="直線コネクタ 263">
          <a:extLst>
            <a:ext uri="{FF2B5EF4-FFF2-40B4-BE49-F238E27FC236}">
              <a16:creationId xmlns:a16="http://schemas.microsoft.com/office/drawing/2014/main" xmlns="" id="{00000000-0008-0000-0F00-000008010000}"/>
            </a:ext>
          </a:extLst>
        </xdr:cNvPr>
        <xdr:cNvCxnSpPr/>
      </xdr:nvCxnSpPr>
      <xdr:spPr>
        <a:xfrm>
          <a:off x="2908300" y="1415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a:extLst>
            <a:ext uri="{FF2B5EF4-FFF2-40B4-BE49-F238E27FC236}">
              <a16:creationId xmlns:a16="http://schemas.microsoft.com/office/drawing/2014/main" xmlns="" id="{00000000-0008-0000-0F00-00000901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a:extLst>
            <a:ext uri="{FF2B5EF4-FFF2-40B4-BE49-F238E27FC236}">
              <a16:creationId xmlns:a16="http://schemas.microsoft.com/office/drawing/2014/main" xmlns="" id="{00000000-0008-0000-0F00-00000A01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67" name="n_1mainValue【福祉施設】&#10;有形固定資産減価償却率">
          <a:extLst>
            <a:ext uri="{FF2B5EF4-FFF2-40B4-BE49-F238E27FC236}">
              <a16:creationId xmlns:a16="http://schemas.microsoft.com/office/drawing/2014/main" xmlns="" id="{00000000-0008-0000-0F00-00000B010000}"/>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160672</xdr:rowOff>
    </xdr:from>
    <xdr:ext cx="405111" cy="259045"/>
    <xdr:sp macro="" textlink="">
      <xdr:nvSpPr>
        <xdr:cNvPr id="268" name="n_2mainValue【福祉施設】&#10;有形固定資産減価償却率">
          <a:extLst>
            <a:ext uri="{FF2B5EF4-FFF2-40B4-BE49-F238E27FC236}">
              <a16:creationId xmlns:a16="http://schemas.microsoft.com/office/drawing/2014/main" xmlns="" id="{00000000-0008-0000-0F00-00000C010000}"/>
            </a:ext>
          </a:extLst>
        </xdr:cNvPr>
        <xdr:cNvSpPr txBox="1"/>
      </xdr:nvSpPr>
      <xdr:spPr>
        <a:xfrm>
          <a:off x="2705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xmlns="" id="{00000000-0008-0000-0F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xmlns="" id="{00000000-0008-0000-0F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xmlns="" id="{00000000-0008-0000-0F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xmlns="" id="{00000000-0008-0000-0F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xmlns="" id="{00000000-0008-0000-0F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xmlns="" id="{00000000-0008-0000-0F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xmlns="" id="{00000000-0008-0000-0F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xmlns="" id="{00000000-0008-0000-0F00-00001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xmlns="" id="{00000000-0008-0000-0F00-00001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xmlns="" id="{00000000-0008-0000-0F00-00001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xmlns="" id="{00000000-0008-0000-0F00-00001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xmlns="" id="{00000000-0008-0000-0F00-00001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xmlns="" id="{00000000-0008-0000-0F00-00001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xmlns="" id="{00000000-0008-0000-0F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xmlns="" id="{00000000-0008-0000-0F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xmlns="" id="{00000000-0008-0000-0F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a:extLst>
            <a:ext uri="{FF2B5EF4-FFF2-40B4-BE49-F238E27FC236}">
              <a16:creationId xmlns:a16="http://schemas.microsoft.com/office/drawing/2014/main" xmlns="" id="{00000000-0008-0000-0F00-000023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a:extLst>
            <a:ext uri="{FF2B5EF4-FFF2-40B4-BE49-F238E27FC236}">
              <a16:creationId xmlns:a16="http://schemas.microsoft.com/office/drawing/2014/main" xmlns="" id="{00000000-0008-0000-0F00-000025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a:extLst>
            <a:ext uri="{FF2B5EF4-FFF2-40B4-BE49-F238E27FC236}">
              <a16:creationId xmlns:a16="http://schemas.microsoft.com/office/drawing/2014/main" xmlns="" id="{00000000-0008-0000-0F00-000027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xmlns="" id="{00000000-0008-0000-0F00-000028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a:extLst>
            <a:ext uri="{FF2B5EF4-FFF2-40B4-BE49-F238E27FC236}">
              <a16:creationId xmlns:a16="http://schemas.microsoft.com/office/drawing/2014/main" xmlns="" id="{00000000-0008-0000-0F00-000029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a:extLst>
            <a:ext uri="{FF2B5EF4-FFF2-40B4-BE49-F238E27FC236}">
              <a16:creationId xmlns:a16="http://schemas.microsoft.com/office/drawing/2014/main" xmlns="" id="{00000000-0008-0000-0F00-00002A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F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04" name="楕円 303">
          <a:extLst>
            <a:ext uri="{FF2B5EF4-FFF2-40B4-BE49-F238E27FC236}">
              <a16:creationId xmlns:a16="http://schemas.microsoft.com/office/drawing/2014/main" xmlns="" id="{00000000-0008-0000-0F00-000030010000}"/>
            </a:ext>
          </a:extLst>
        </xdr:cNvPr>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05" name="【福祉施設】&#10;一人当たり面積該当値テキスト">
          <a:extLst>
            <a:ext uri="{FF2B5EF4-FFF2-40B4-BE49-F238E27FC236}">
              <a16:creationId xmlns:a16="http://schemas.microsoft.com/office/drawing/2014/main" xmlns="" id="{00000000-0008-0000-0F00-000031010000}"/>
            </a:ext>
          </a:extLst>
        </xdr:cNvPr>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306" name="楕円 305">
          <a:extLst>
            <a:ext uri="{FF2B5EF4-FFF2-40B4-BE49-F238E27FC236}">
              <a16:creationId xmlns:a16="http://schemas.microsoft.com/office/drawing/2014/main" xmlns="" id="{00000000-0008-0000-0F00-000032010000}"/>
            </a:ext>
          </a:extLst>
        </xdr:cNvPr>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147828</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flipV="1">
          <a:off x="9639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44450</xdr:rowOff>
    </xdr:from>
    <xdr:to>
      <xdr:col>46</xdr:col>
      <xdr:colOff>38100</xdr:colOff>
      <xdr:row>82</xdr:row>
      <xdr:rowOff>146050</xdr:rowOff>
    </xdr:to>
    <xdr:sp macro="" textlink="">
      <xdr:nvSpPr>
        <xdr:cNvPr id="308" name="楕円 307">
          <a:extLst>
            <a:ext uri="{FF2B5EF4-FFF2-40B4-BE49-F238E27FC236}">
              <a16:creationId xmlns:a16="http://schemas.microsoft.com/office/drawing/2014/main" xmlns="" id="{00000000-0008-0000-0F00-000034010000}"/>
            </a:ext>
          </a:extLst>
        </xdr:cNvPr>
        <xdr:cNvSpPr/>
      </xdr:nvSpPr>
      <xdr:spPr>
        <a:xfrm>
          <a:off x="869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95250</xdr:rowOff>
    </xdr:from>
    <xdr:to>
      <xdr:col>50</xdr:col>
      <xdr:colOff>114300</xdr:colOff>
      <xdr:row>82</xdr:row>
      <xdr:rowOff>147828</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8750300" y="1415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a:extLst>
            <a:ext uri="{FF2B5EF4-FFF2-40B4-BE49-F238E27FC236}">
              <a16:creationId xmlns:a16="http://schemas.microsoft.com/office/drawing/2014/main" xmlns="" id="{00000000-0008-0000-0F00-000036010000}"/>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a:extLst>
            <a:ext uri="{FF2B5EF4-FFF2-40B4-BE49-F238E27FC236}">
              <a16:creationId xmlns:a16="http://schemas.microsoft.com/office/drawing/2014/main" xmlns="" id="{00000000-0008-0000-0F00-000037010000}"/>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312" name="n_1mainValue【福祉施設】&#10;一人当たり面積">
          <a:extLst>
            <a:ext uri="{FF2B5EF4-FFF2-40B4-BE49-F238E27FC236}">
              <a16:creationId xmlns:a16="http://schemas.microsoft.com/office/drawing/2014/main" xmlns="" id="{00000000-0008-0000-0F00-000038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162577</xdr:rowOff>
    </xdr:from>
    <xdr:ext cx="469744" cy="259045"/>
    <xdr:sp macro="" textlink="">
      <xdr:nvSpPr>
        <xdr:cNvPr id="313" name="n_2mainValue【福祉施設】&#10;一人当たり面積">
          <a:extLst>
            <a:ext uri="{FF2B5EF4-FFF2-40B4-BE49-F238E27FC236}">
              <a16:creationId xmlns:a16="http://schemas.microsoft.com/office/drawing/2014/main" xmlns="" id="{00000000-0008-0000-0F00-000039010000}"/>
            </a:ext>
          </a:extLst>
        </xdr:cNvPr>
        <xdr:cNvSpPr txBox="1"/>
      </xdr:nvSpPr>
      <xdr:spPr>
        <a:xfrm>
          <a:off x="8515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xmlns="" id="{00000000-0008-0000-0F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xmlns="" id="{00000000-0008-0000-0F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xmlns="" id="{00000000-0008-0000-0F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xmlns="" id="{00000000-0008-0000-0F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xmlns="" id="{00000000-0008-0000-0F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xmlns="" id="{00000000-0008-0000-0F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xmlns="" id="{00000000-0008-0000-0F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xmlns="" id="{00000000-0008-0000-0F00-00004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xmlns="" id="{00000000-0008-0000-0F00-00004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xmlns="" id="{00000000-0008-0000-0F00-00004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xmlns="" id="{00000000-0008-0000-0F00-00004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xmlns="" id="{00000000-0008-0000-0F00-00004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xmlns="" id="{00000000-0008-0000-0F00-00004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xmlns="" id="{00000000-0008-0000-0F00-00004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xmlns="" id="{00000000-0008-0000-0F00-00004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xmlns="" id="{00000000-0008-0000-0F00-00005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xmlns="" id="{00000000-0008-0000-0F00-00005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xmlns="" id="{00000000-0008-0000-0F00-00005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xmlns="" id="{00000000-0008-0000-0F00-00005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xmlns="" id="{00000000-0008-0000-0F00-00005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xmlns="" id="{00000000-0008-0000-0F00-00005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xmlns="" id="{00000000-0008-0000-0F00-00005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xmlns="" id="{00000000-0008-0000-0F00-00005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xmlns="" id="{00000000-0008-0000-0F00-00006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xmlns="" id="{00000000-0008-0000-0F00-000064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xmlns="" id="{00000000-0008-0000-0F00-000066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xmlns="" id="{00000000-0008-0000-0F00-000068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a:extLst>
            <a:ext uri="{FF2B5EF4-FFF2-40B4-BE49-F238E27FC236}">
              <a16:creationId xmlns:a16="http://schemas.microsoft.com/office/drawing/2014/main" xmlns="" id="{00000000-0008-0000-0F00-000069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a:extLst>
            <a:ext uri="{FF2B5EF4-FFF2-40B4-BE49-F238E27FC236}">
              <a16:creationId xmlns:a16="http://schemas.microsoft.com/office/drawing/2014/main" xmlns="" id="{00000000-0008-0000-0F00-00006A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a:extLst>
            <a:ext uri="{FF2B5EF4-FFF2-40B4-BE49-F238E27FC236}">
              <a16:creationId xmlns:a16="http://schemas.microsoft.com/office/drawing/2014/main" xmlns="" id="{00000000-0008-0000-0F00-00006B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00000000-0008-0000-0F00-00006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F00-00006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369" name="楕円 368">
          <a:extLst>
            <a:ext uri="{FF2B5EF4-FFF2-40B4-BE49-F238E27FC236}">
              <a16:creationId xmlns:a16="http://schemas.microsoft.com/office/drawing/2014/main" xmlns="" id="{00000000-0008-0000-0F00-000071010000}"/>
            </a:ext>
          </a:extLst>
        </xdr:cNvPr>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370" name="【一般廃棄物処理施設】&#10;有形固定資産減価償却率該当値テキスト">
          <a:extLst>
            <a:ext uri="{FF2B5EF4-FFF2-40B4-BE49-F238E27FC236}">
              <a16:creationId xmlns:a16="http://schemas.microsoft.com/office/drawing/2014/main" xmlns="" id="{00000000-0008-0000-0F00-000072010000}"/>
            </a:ext>
          </a:extLst>
        </xdr:cNvPr>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371" name="楕円 370">
          <a:extLst>
            <a:ext uri="{FF2B5EF4-FFF2-40B4-BE49-F238E27FC236}">
              <a16:creationId xmlns:a16="http://schemas.microsoft.com/office/drawing/2014/main" xmlns="" id="{00000000-0008-0000-0F00-000073010000}"/>
            </a:ext>
          </a:extLst>
        </xdr:cNvPr>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128451</xdr:rowOff>
    </xdr:to>
    <xdr:cxnSp macro="">
      <xdr:nvCxnSpPr>
        <xdr:cNvPr id="372" name="直線コネクタ 371">
          <a:extLst>
            <a:ext uri="{FF2B5EF4-FFF2-40B4-BE49-F238E27FC236}">
              <a16:creationId xmlns:a16="http://schemas.microsoft.com/office/drawing/2014/main" xmlns="" id="{00000000-0008-0000-0F00-000074010000}"/>
            </a:ext>
          </a:extLst>
        </xdr:cNvPr>
        <xdr:cNvCxnSpPr/>
      </xdr:nvCxnSpPr>
      <xdr:spPr>
        <a:xfrm flipV="1">
          <a:off x="15481300" y="60883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73" name="楕円 372">
          <a:extLst>
            <a:ext uri="{FF2B5EF4-FFF2-40B4-BE49-F238E27FC236}">
              <a16:creationId xmlns:a16="http://schemas.microsoft.com/office/drawing/2014/main" xmlns="" id="{00000000-0008-0000-0F00-000075010000}"/>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36</xdr:row>
      <xdr:rowOff>7620</xdr:rowOff>
    </xdr:to>
    <xdr:cxnSp macro="">
      <xdr:nvCxnSpPr>
        <xdr:cNvPr id="374" name="直線コネクタ 373">
          <a:extLst>
            <a:ext uri="{FF2B5EF4-FFF2-40B4-BE49-F238E27FC236}">
              <a16:creationId xmlns:a16="http://schemas.microsoft.com/office/drawing/2014/main" xmlns="" id="{00000000-0008-0000-0F00-000076010000}"/>
            </a:ext>
          </a:extLst>
        </xdr:cNvPr>
        <xdr:cNvCxnSpPr/>
      </xdr:nvCxnSpPr>
      <xdr:spPr>
        <a:xfrm flipV="1">
          <a:off x="14592300" y="612920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xmlns="" id="{00000000-0008-0000-0F00-000077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xmlns="" id="{00000000-0008-0000-0F00-000078010000}"/>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xmlns="" id="{00000000-0008-0000-0F00-000079010000}"/>
            </a:ext>
          </a:extLst>
        </xdr:cNvPr>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78" name="n_2mainValue【一般廃棄物処理施設】&#10;有形固定資産減価償却率">
          <a:extLst>
            <a:ext uri="{FF2B5EF4-FFF2-40B4-BE49-F238E27FC236}">
              <a16:creationId xmlns:a16="http://schemas.microsoft.com/office/drawing/2014/main" xmlns="" id="{00000000-0008-0000-0F00-00007A010000}"/>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xmlns="" id="{00000000-0008-0000-0F00-00008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xmlns="" id="{00000000-0008-0000-0F00-00008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a:extLst>
            <a:ext uri="{FF2B5EF4-FFF2-40B4-BE49-F238E27FC236}">
              <a16:creationId xmlns:a16="http://schemas.microsoft.com/office/drawing/2014/main" xmlns="" id="{00000000-0008-0000-0F00-00008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xmlns="" id="{00000000-0008-0000-0F00-00008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a16="http://schemas.microsoft.com/office/drawing/2014/main" xmlns="" id="{00000000-0008-0000-0F00-00008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a:extLst>
            <a:ext uri="{FF2B5EF4-FFF2-40B4-BE49-F238E27FC236}">
              <a16:creationId xmlns:a16="http://schemas.microsoft.com/office/drawing/2014/main" xmlns="" id="{00000000-0008-0000-0F00-000091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a:extLst>
            <a:ext uri="{FF2B5EF4-FFF2-40B4-BE49-F238E27FC236}">
              <a16:creationId xmlns:a16="http://schemas.microsoft.com/office/drawing/2014/main" xmlns="" id="{00000000-0008-0000-0F00-000093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5" name="【一般廃棄物処理施設】&#10;一人当たり有形固定資産（償却資産）額平均値テキスト">
          <a:extLst>
            <a:ext uri="{FF2B5EF4-FFF2-40B4-BE49-F238E27FC236}">
              <a16:creationId xmlns:a16="http://schemas.microsoft.com/office/drawing/2014/main" xmlns="" id="{00000000-0008-0000-0F00-000095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a:extLst>
            <a:ext uri="{FF2B5EF4-FFF2-40B4-BE49-F238E27FC236}">
              <a16:creationId xmlns:a16="http://schemas.microsoft.com/office/drawing/2014/main" xmlns="" id="{00000000-0008-0000-0F00-000096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a:extLst>
            <a:ext uri="{FF2B5EF4-FFF2-40B4-BE49-F238E27FC236}">
              <a16:creationId xmlns:a16="http://schemas.microsoft.com/office/drawing/2014/main" xmlns="" id="{00000000-0008-0000-0F00-000097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a:extLst>
            <a:ext uri="{FF2B5EF4-FFF2-40B4-BE49-F238E27FC236}">
              <a16:creationId xmlns:a16="http://schemas.microsoft.com/office/drawing/2014/main" xmlns="" id="{00000000-0008-0000-0F00-000098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135379</xdr:rowOff>
    </xdr:from>
    <xdr:to>
      <xdr:col>116</xdr:col>
      <xdr:colOff>114300</xdr:colOff>
      <xdr:row>35</xdr:row>
      <xdr:rowOff>65529</xdr:rowOff>
    </xdr:to>
    <xdr:sp macro="" textlink="">
      <xdr:nvSpPr>
        <xdr:cNvPr id="414" name="楕円 413">
          <a:extLst>
            <a:ext uri="{FF2B5EF4-FFF2-40B4-BE49-F238E27FC236}">
              <a16:creationId xmlns:a16="http://schemas.microsoft.com/office/drawing/2014/main" xmlns="" id="{00000000-0008-0000-0F00-00009E010000}"/>
            </a:ext>
          </a:extLst>
        </xdr:cNvPr>
        <xdr:cNvSpPr/>
      </xdr:nvSpPr>
      <xdr:spPr>
        <a:xfrm>
          <a:off x="22110700" y="59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158256</xdr:rowOff>
    </xdr:from>
    <xdr:ext cx="599010" cy="259045"/>
    <xdr:sp macro="" textlink="">
      <xdr:nvSpPr>
        <xdr:cNvPr id="415" name="【一般廃棄物処理施設】&#10;一人当たり有形固定資産（償却資産）額該当値テキスト">
          <a:extLst>
            <a:ext uri="{FF2B5EF4-FFF2-40B4-BE49-F238E27FC236}">
              <a16:creationId xmlns:a16="http://schemas.microsoft.com/office/drawing/2014/main" xmlns="" id="{00000000-0008-0000-0F00-00009F010000}"/>
            </a:ext>
          </a:extLst>
        </xdr:cNvPr>
        <xdr:cNvSpPr txBox="1"/>
      </xdr:nvSpPr>
      <xdr:spPr>
        <a:xfrm>
          <a:off x="22199600" y="581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147760</xdr:rowOff>
    </xdr:from>
    <xdr:to>
      <xdr:col>112</xdr:col>
      <xdr:colOff>38100</xdr:colOff>
      <xdr:row>35</xdr:row>
      <xdr:rowOff>77910</xdr:rowOff>
    </xdr:to>
    <xdr:sp macro="" textlink="">
      <xdr:nvSpPr>
        <xdr:cNvPr id="416" name="楕円 415">
          <a:extLst>
            <a:ext uri="{FF2B5EF4-FFF2-40B4-BE49-F238E27FC236}">
              <a16:creationId xmlns:a16="http://schemas.microsoft.com/office/drawing/2014/main" xmlns="" id="{00000000-0008-0000-0F00-0000A0010000}"/>
            </a:ext>
          </a:extLst>
        </xdr:cNvPr>
        <xdr:cNvSpPr/>
      </xdr:nvSpPr>
      <xdr:spPr>
        <a:xfrm>
          <a:off x="21272500" y="59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14729</xdr:rowOff>
    </xdr:from>
    <xdr:to>
      <xdr:col>116</xdr:col>
      <xdr:colOff>63500</xdr:colOff>
      <xdr:row>35</xdr:row>
      <xdr:rowOff>27110</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flipV="1">
          <a:off x="21323300" y="6015479"/>
          <a:ext cx="8382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1072</xdr:rowOff>
    </xdr:from>
    <xdr:to>
      <xdr:col>107</xdr:col>
      <xdr:colOff>101600</xdr:colOff>
      <xdr:row>35</xdr:row>
      <xdr:rowOff>102672</xdr:rowOff>
    </xdr:to>
    <xdr:sp macro="" textlink="">
      <xdr:nvSpPr>
        <xdr:cNvPr id="418" name="楕円 417">
          <a:extLst>
            <a:ext uri="{FF2B5EF4-FFF2-40B4-BE49-F238E27FC236}">
              <a16:creationId xmlns:a16="http://schemas.microsoft.com/office/drawing/2014/main" xmlns="" id="{00000000-0008-0000-0F00-0000A2010000}"/>
            </a:ext>
          </a:extLst>
        </xdr:cNvPr>
        <xdr:cNvSpPr/>
      </xdr:nvSpPr>
      <xdr:spPr>
        <a:xfrm>
          <a:off x="20383500" y="60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27110</xdr:rowOff>
    </xdr:from>
    <xdr:to>
      <xdr:col>111</xdr:col>
      <xdr:colOff>177800</xdr:colOff>
      <xdr:row>35</xdr:row>
      <xdr:rowOff>51872</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flipV="1">
          <a:off x="20434300" y="6027860"/>
          <a:ext cx="889000" cy="2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20" name="n_1aveValue【一般廃棄物処理施設】&#10;一人当たり有形固定資産（償却資産）額">
          <a:extLst>
            <a:ext uri="{FF2B5EF4-FFF2-40B4-BE49-F238E27FC236}">
              <a16:creationId xmlns:a16="http://schemas.microsoft.com/office/drawing/2014/main" xmlns="" id="{00000000-0008-0000-0F00-0000A4010000}"/>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1" name="n_2aveValue【一般廃棄物処理施設】&#10;一人当たり有形固定資産（償却資産）額">
          <a:extLst>
            <a:ext uri="{FF2B5EF4-FFF2-40B4-BE49-F238E27FC236}">
              <a16:creationId xmlns:a16="http://schemas.microsoft.com/office/drawing/2014/main" xmlns="" id="{00000000-0008-0000-0F00-0000A5010000}"/>
            </a:ext>
          </a:extLst>
        </xdr:cNvPr>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94437</xdr:rowOff>
    </xdr:from>
    <xdr:ext cx="599010" cy="259045"/>
    <xdr:sp macro="" textlink="">
      <xdr:nvSpPr>
        <xdr:cNvPr id="422" name="n_1mainValue【一般廃棄物処理施設】&#10;一人当たり有形固定資産（償却資産）額">
          <a:extLst>
            <a:ext uri="{FF2B5EF4-FFF2-40B4-BE49-F238E27FC236}">
              <a16:creationId xmlns:a16="http://schemas.microsoft.com/office/drawing/2014/main" xmlns="" id="{00000000-0008-0000-0F00-0000A6010000}"/>
            </a:ext>
          </a:extLst>
        </xdr:cNvPr>
        <xdr:cNvSpPr txBox="1"/>
      </xdr:nvSpPr>
      <xdr:spPr>
        <a:xfrm>
          <a:off x="21011095" y="5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119199</xdr:rowOff>
    </xdr:from>
    <xdr:ext cx="599010" cy="259045"/>
    <xdr:sp macro="" textlink="">
      <xdr:nvSpPr>
        <xdr:cNvPr id="423" name="n_2mainValue【一般廃棄物処理施設】&#10;一人当たり有形固定資産（償却資産）額">
          <a:extLst>
            <a:ext uri="{FF2B5EF4-FFF2-40B4-BE49-F238E27FC236}">
              <a16:creationId xmlns:a16="http://schemas.microsoft.com/office/drawing/2014/main" xmlns="" id="{00000000-0008-0000-0F00-0000A7010000}"/>
            </a:ext>
          </a:extLst>
        </xdr:cNvPr>
        <xdr:cNvSpPr txBox="1"/>
      </xdr:nvSpPr>
      <xdr:spPr>
        <a:xfrm>
          <a:off x="20134795" y="577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xmlns="" id="{00000000-0008-0000-0F00-0000A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xmlns="" id="{00000000-0008-0000-0F00-0000A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xmlns="" id="{00000000-0008-0000-0F00-0000A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xmlns="" id="{00000000-0008-0000-0F00-0000A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xmlns="" id="{00000000-0008-0000-0F00-0000A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xmlns="" id="{00000000-0008-0000-0F00-0000A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xmlns="" id="{00000000-0008-0000-0F00-0000A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xmlns="" id="{00000000-0008-0000-0F00-0000A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xmlns="" id="{00000000-0008-0000-0F00-0000B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xmlns="" id="{00000000-0008-0000-0F00-0000B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a:extLst>
            <a:ext uri="{FF2B5EF4-FFF2-40B4-BE49-F238E27FC236}">
              <a16:creationId xmlns:a16="http://schemas.microsoft.com/office/drawing/2014/main" xmlns="" id="{00000000-0008-0000-0F00-0000B3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xmlns="" id="{00000000-0008-0000-0F00-0000B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xmlns="" id="{00000000-0008-0000-0F00-0000B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xmlns="" id="{00000000-0008-0000-0F00-0000B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xmlns="" id="{00000000-0008-0000-0F00-0000B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xmlns="" id="{00000000-0008-0000-0F00-0000B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xmlns="" id="{00000000-0008-0000-0F00-0000B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a:extLst>
            <a:ext uri="{FF2B5EF4-FFF2-40B4-BE49-F238E27FC236}">
              <a16:creationId xmlns:a16="http://schemas.microsoft.com/office/drawing/2014/main" xmlns="" id="{00000000-0008-0000-0F00-0000BD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xmlns="" id="{00000000-0008-0000-0F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xmlns="" id="{00000000-0008-0000-0F00-0000B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xmlns="" id="{00000000-0008-0000-0F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a:extLst>
            <a:ext uri="{FF2B5EF4-FFF2-40B4-BE49-F238E27FC236}">
              <a16:creationId xmlns:a16="http://schemas.microsoft.com/office/drawing/2014/main" xmlns="" id="{00000000-0008-0000-0F00-0000C2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a:extLst>
            <a:ext uri="{FF2B5EF4-FFF2-40B4-BE49-F238E27FC236}">
              <a16:creationId xmlns:a16="http://schemas.microsoft.com/office/drawing/2014/main" xmlns="" id="{00000000-0008-0000-0F00-0000C4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xmlns="" id="{00000000-0008-0000-0F00-0000C6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a:extLst>
            <a:ext uri="{FF2B5EF4-FFF2-40B4-BE49-F238E27FC236}">
              <a16:creationId xmlns:a16="http://schemas.microsoft.com/office/drawing/2014/main" xmlns="" id="{00000000-0008-0000-0F00-0000C7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a:extLst>
            <a:ext uri="{FF2B5EF4-FFF2-40B4-BE49-F238E27FC236}">
              <a16:creationId xmlns:a16="http://schemas.microsoft.com/office/drawing/2014/main" xmlns="" id="{00000000-0008-0000-0F00-0000C8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a:extLst>
            <a:ext uri="{FF2B5EF4-FFF2-40B4-BE49-F238E27FC236}">
              <a16:creationId xmlns:a16="http://schemas.microsoft.com/office/drawing/2014/main" xmlns="" id="{00000000-0008-0000-0F00-0000C9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00000000-0008-0000-0F00-0000C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3" name="楕円 462">
          <a:extLst>
            <a:ext uri="{FF2B5EF4-FFF2-40B4-BE49-F238E27FC236}">
              <a16:creationId xmlns:a16="http://schemas.microsoft.com/office/drawing/2014/main" xmlns="" id="{00000000-0008-0000-0F00-0000CF01000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464" name="【保健センター・保健所】&#10;有形固定資産減価償却率該当値テキスト">
          <a:extLst>
            <a:ext uri="{FF2B5EF4-FFF2-40B4-BE49-F238E27FC236}">
              <a16:creationId xmlns:a16="http://schemas.microsoft.com/office/drawing/2014/main" xmlns="" id="{00000000-0008-0000-0F00-0000D0010000}"/>
            </a:ext>
          </a:extLst>
        </xdr:cNvPr>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465" name="楕円 464">
          <a:extLst>
            <a:ext uri="{FF2B5EF4-FFF2-40B4-BE49-F238E27FC236}">
              <a16:creationId xmlns:a16="http://schemas.microsoft.com/office/drawing/2014/main" xmlns="" id="{00000000-0008-0000-0F00-0000D1010000}"/>
            </a:ext>
          </a:extLst>
        </xdr:cNvPr>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66947</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flipV="1">
          <a:off x="15481300" y="103098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467" name="楕円 466">
          <a:extLst>
            <a:ext uri="{FF2B5EF4-FFF2-40B4-BE49-F238E27FC236}">
              <a16:creationId xmlns:a16="http://schemas.microsoft.com/office/drawing/2014/main" xmlns="" id="{00000000-0008-0000-0F00-0000D3010000}"/>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111034</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flipV="1">
          <a:off x="14592300" y="103539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9" name="n_1aveValue【保健センター・保健所】&#10;有形固定資産減価償却率">
          <a:extLst>
            <a:ext uri="{FF2B5EF4-FFF2-40B4-BE49-F238E27FC236}">
              <a16:creationId xmlns:a16="http://schemas.microsoft.com/office/drawing/2014/main" xmlns="" id="{00000000-0008-0000-0F00-0000D501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a:extLst>
            <a:ext uri="{FF2B5EF4-FFF2-40B4-BE49-F238E27FC236}">
              <a16:creationId xmlns:a16="http://schemas.microsoft.com/office/drawing/2014/main" xmlns="" id="{00000000-0008-0000-0F00-0000D6010000}"/>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134274</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xmlns="" id="{00000000-0008-0000-0F00-0000D7010000}"/>
            </a:ext>
          </a:extLst>
        </xdr:cNvPr>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xmlns="" id="{00000000-0008-0000-0F00-0000D8010000}"/>
            </a:ext>
          </a:extLst>
        </xdr:cNvPr>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xmlns="" id="{00000000-0008-0000-0F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xmlns="" id="{00000000-0008-0000-0F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xmlns="" id="{00000000-0008-0000-0F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xmlns="" id="{00000000-0008-0000-0F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xmlns="" id="{00000000-0008-0000-0F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xmlns="" id="{00000000-0008-0000-0F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xmlns="" id="{00000000-0008-0000-0F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xmlns="" id="{00000000-0008-0000-0F00-0000E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xmlns="" id="{00000000-0008-0000-0F00-0000E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xmlns="" id="{00000000-0008-0000-0F00-0000E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xmlns="" id="{00000000-0008-0000-0F00-0000E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xmlns="" id="{00000000-0008-0000-0F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a:extLst>
            <a:ext uri="{FF2B5EF4-FFF2-40B4-BE49-F238E27FC236}">
              <a16:creationId xmlns:a16="http://schemas.microsoft.com/office/drawing/2014/main" xmlns="" id="{00000000-0008-0000-0F00-0000EE01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xmlns="" id="{00000000-0008-0000-0F00-0000EF01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xmlns="" id="{00000000-0008-0000-0F00-0000F1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xmlns="" id="{00000000-0008-0000-0F00-0000F3010000}"/>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a:extLst>
            <a:ext uri="{FF2B5EF4-FFF2-40B4-BE49-F238E27FC236}">
              <a16:creationId xmlns:a16="http://schemas.microsoft.com/office/drawing/2014/main" xmlns="" id="{00000000-0008-0000-0F00-0000F401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a:extLst>
            <a:ext uri="{FF2B5EF4-FFF2-40B4-BE49-F238E27FC236}">
              <a16:creationId xmlns:a16="http://schemas.microsoft.com/office/drawing/2014/main" xmlns="" id="{00000000-0008-0000-0F00-0000F501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a:extLst>
            <a:ext uri="{FF2B5EF4-FFF2-40B4-BE49-F238E27FC236}">
              <a16:creationId xmlns:a16="http://schemas.microsoft.com/office/drawing/2014/main" xmlns="" id="{00000000-0008-0000-0F00-0000F601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F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F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170942</xdr:rowOff>
    </xdr:from>
    <xdr:to>
      <xdr:col>116</xdr:col>
      <xdr:colOff>114300</xdr:colOff>
      <xdr:row>62</xdr:row>
      <xdr:rowOff>101092</xdr:rowOff>
    </xdr:to>
    <xdr:sp macro="" textlink="">
      <xdr:nvSpPr>
        <xdr:cNvPr id="508" name="楕円 507">
          <a:extLst>
            <a:ext uri="{FF2B5EF4-FFF2-40B4-BE49-F238E27FC236}">
              <a16:creationId xmlns:a16="http://schemas.microsoft.com/office/drawing/2014/main" xmlns="" id="{00000000-0008-0000-0F00-0000FC010000}"/>
            </a:ext>
          </a:extLst>
        </xdr:cNvPr>
        <xdr:cNvSpPr/>
      </xdr:nvSpPr>
      <xdr:spPr>
        <a:xfrm>
          <a:off x="22110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149369</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xmlns="" id="{00000000-0008-0000-0F00-0000FD010000}"/>
            </a:ext>
          </a:extLst>
        </xdr:cNvPr>
        <xdr:cNvSpPr txBox="1"/>
      </xdr:nvSpPr>
      <xdr:spPr>
        <a:xfrm>
          <a:off x="22199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510" name="楕円 509">
          <a:extLst>
            <a:ext uri="{FF2B5EF4-FFF2-40B4-BE49-F238E27FC236}">
              <a16:creationId xmlns:a16="http://schemas.microsoft.com/office/drawing/2014/main" xmlns="" id="{00000000-0008-0000-0F00-0000FE010000}"/>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50292</xdr:rowOff>
    </xdr:from>
    <xdr:to>
      <xdr:col>116</xdr:col>
      <xdr:colOff>63500</xdr:colOff>
      <xdr:row>62</xdr:row>
      <xdr:rowOff>59436</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flipV="1">
          <a:off x="21323300" y="10680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12" name="楕円 511">
          <a:extLst>
            <a:ext uri="{FF2B5EF4-FFF2-40B4-BE49-F238E27FC236}">
              <a16:creationId xmlns:a16="http://schemas.microsoft.com/office/drawing/2014/main" xmlns="" id="{00000000-0008-0000-0F00-000000020000}"/>
            </a:ext>
          </a:extLst>
        </xdr:cNvPr>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59436</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20434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a:extLst>
            <a:ext uri="{FF2B5EF4-FFF2-40B4-BE49-F238E27FC236}">
              <a16:creationId xmlns:a16="http://schemas.microsoft.com/office/drawing/2014/main" xmlns="" id="{00000000-0008-0000-0F00-000002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a:extLst>
            <a:ext uri="{FF2B5EF4-FFF2-40B4-BE49-F238E27FC236}">
              <a16:creationId xmlns:a16="http://schemas.microsoft.com/office/drawing/2014/main" xmlns="" id="{00000000-0008-0000-0F00-000003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516" name="n_1mainValue【保健センター・保健所】&#10;一人当たり面積">
          <a:extLst>
            <a:ext uri="{FF2B5EF4-FFF2-40B4-BE49-F238E27FC236}">
              <a16:creationId xmlns:a16="http://schemas.microsoft.com/office/drawing/2014/main" xmlns="" id="{00000000-0008-0000-0F00-000004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17" name="n_2mainValue【保健センター・保健所】&#10;一人当たり面積">
          <a:extLst>
            <a:ext uri="{FF2B5EF4-FFF2-40B4-BE49-F238E27FC236}">
              <a16:creationId xmlns:a16="http://schemas.microsoft.com/office/drawing/2014/main" xmlns="" id="{00000000-0008-0000-0F00-000005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xmlns="" id="{00000000-0008-0000-0F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xmlns="" id="{00000000-0008-0000-0F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xmlns="" id="{00000000-0008-0000-0F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xmlns="" id="{00000000-0008-0000-0F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xmlns="" id="{00000000-0008-0000-0F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xmlns="" id="{00000000-0008-0000-0F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xmlns="" id="{00000000-0008-0000-0F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xmlns="" id="{00000000-0008-0000-0F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xmlns="" id="{00000000-0008-0000-0F00-00001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xmlns="" id="{00000000-0008-0000-0F00-00001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xmlns="" id="{00000000-0008-0000-0F00-00001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xmlns="" id="{00000000-0008-0000-0F00-00001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xmlns="" id="{00000000-0008-0000-0F00-00001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xmlns="" id="{00000000-0008-0000-0F00-00001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xmlns="" id="{00000000-0008-0000-0F00-00001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xmlns="" id="{00000000-0008-0000-0F00-00001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xmlns="" id="{00000000-0008-0000-0F00-00001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a:extLst>
            <a:ext uri="{FF2B5EF4-FFF2-40B4-BE49-F238E27FC236}">
              <a16:creationId xmlns:a16="http://schemas.microsoft.com/office/drawing/2014/main" xmlns="" id="{00000000-0008-0000-0F00-00001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xmlns="" id="{00000000-0008-0000-0F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xmlns="" id="{00000000-0008-0000-0F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xmlns="" id="{00000000-0008-0000-0F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a:extLst>
            <a:ext uri="{FF2B5EF4-FFF2-40B4-BE49-F238E27FC236}">
              <a16:creationId xmlns:a16="http://schemas.microsoft.com/office/drawing/2014/main" xmlns="" id="{00000000-0008-0000-0F00-00001F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a:extLst>
            <a:ext uri="{FF2B5EF4-FFF2-40B4-BE49-F238E27FC236}">
              <a16:creationId xmlns:a16="http://schemas.microsoft.com/office/drawing/2014/main" xmlns="" id="{00000000-0008-0000-0F00-000020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a:extLst>
            <a:ext uri="{FF2B5EF4-FFF2-40B4-BE49-F238E27FC236}">
              <a16:creationId xmlns:a16="http://schemas.microsoft.com/office/drawing/2014/main" xmlns="" id="{00000000-0008-0000-0F00-000021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a:extLst>
            <a:ext uri="{FF2B5EF4-FFF2-40B4-BE49-F238E27FC236}">
              <a16:creationId xmlns:a16="http://schemas.microsoft.com/office/drawing/2014/main" xmlns="" id="{00000000-0008-0000-0F00-000022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a:extLst>
            <a:ext uri="{FF2B5EF4-FFF2-40B4-BE49-F238E27FC236}">
              <a16:creationId xmlns:a16="http://schemas.microsoft.com/office/drawing/2014/main" xmlns="" id="{00000000-0008-0000-0F00-000023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8" name="【消防施設】&#10;有形固定資産減価償却率平均値テキスト">
          <a:extLst>
            <a:ext uri="{FF2B5EF4-FFF2-40B4-BE49-F238E27FC236}">
              <a16:creationId xmlns:a16="http://schemas.microsoft.com/office/drawing/2014/main" xmlns="" id="{00000000-0008-0000-0F00-000024020000}"/>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a:extLst>
            <a:ext uri="{FF2B5EF4-FFF2-40B4-BE49-F238E27FC236}">
              <a16:creationId xmlns:a16="http://schemas.microsoft.com/office/drawing/2014/main" xmlns="" id="{00000000-0008-0000-0F00-000025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a:extLst>
            <a:ext uri="{FF2B5EF4-FFF2-40B4-BE49-F238E27FC236}">
              <a16:creationId xmlns:a16="http://schemas.microsoft.com/office/drawing/2014/main" xmlns="" id="{00000000-0008-0000-0F00-000026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a:extLst>
            <a:ext uri="{FF2B5EF4-FFF2-40B4-BE49-F238E27FC236}">
              <a16:creationId xmlns:a16="http://schemas.microsoft.com/office/drawing/2014/main" xmlns="" id="{00000000-0008-0000-0F00-000027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00000000-0008-0000-0F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7" name="楕円 556">
          <a:extLst>
            <a:ext uri="{FF2B5EF4-FFF2-40B4-BE49-F238E27FC236}">
              <a16:creationId xmlns:a16="http://schemas.microsoft.com/office/drawing/2014/main" xmlns="" id="{00000000-0008-0000-0F00-00002D020000}"/>
            </a:ext>
          </a:extLst>
        </xdr:cNvPr>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71863</xdr:rowOff>
    </xdr:from>
    <xdr:ext cx="405111" cy="259045"/>
    <xdr:sp macro="" textlink="">
      <xdr:nvSpPr>
        <xdr:cNvPr id="558" name="【消防施設】&#10;有形固定資産減価償却率該当値テキスト">
          <a:extLst>
            <a:ext uri="{FF2B5EF4-FFF2-40B4-BE49-F238E27FC236}">
              <a16:creationId xmlns:a16="http://schemas.microsoft.com/office/drawing/2014/main" xmlns="" id="{00000000-0008-0000-0F00-00002E020000}"/>
            </a:ext>
          </a:extLst>
        </xdr:cNvPr>
        <xdr:cNvSpPr txBox="1"/>
      </xdr:nvSpPr>
      <xdr:spPr>
        <a:xfrm>
          <a:off x="16357600"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559" name="楕円 558">
          <a:extLst>
            <a:ext uri="{FF2B5EF4-FFF2-40B4-BE49-F238E27FC236}">
              <a16:creationId xmlns:a16="http://schemas.microsoft.com/office/drawing/2014/main" xmlns="" id="{00000000-0008-0000-0F00-00002F020000}"/>
            </a:ext>
          </a:extLst>
        </xdr:cNvPr>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82</xdr:row>
      <xdr:rowOff>144236</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5481300" y="14015357"/>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561" name="楕円 560">
          <a:extLst>
            <a:ext uri="{FF2B5EF4-FFF2-40B4-BE49-F238E27FC236}">
              <a16:creationId xmlns:a16="http://schemas.microsoft.com/office/drawing/2014/main" xmlns="" id="{00000000-0008-0000-0F00-000031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127907</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a:off x="14592300" y="139304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3" name="n_1aveValue【消防施設】&#10;有形固定資産減価償却率">
          <a:extLst>
            <a:ext uri="{FF2B5EF4-FFF2-40B4-BE49-F238E27FC236}">
              <a16:creationId xmlns:a16="http://schemas.microsoft.com/office/drawing/2014/main" xmlns="" id="{00000000-0008-0000-0F00-000033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4" name="n_2aveValue【消防施設】&#10;有形固定資産減価償却率">
          <a:extLst>
            <a:ext uri="{FF2B5EF4-FFF2-40B4-BE49-F238E27FC236}">
              <a16:creationId xmlns:a16="http://schemas.microsoft.com/office/drawing/2014/main" xmlns="" id="{00000000-0008-0000-0F00-000034020000}"/>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565" name="n_1mainValue【消防施設】&#10;有形固定資産減価償却率">
          <a:extLst>
            <a:ext uri="{FF2B5EF4-FFF2-40B4-BE49-F238E27FC236}">
              <a16:creationId xmlns:a16="http://schemas.microsoft.com/office/drawing/2014/main" xmlns="" id="{00000000-0008-0000-0F00-000035020000}"/>
            </a:ext>
          </a:extLst>
        </xdr:cNvPr>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566" name="n_2mainValue【消防施設】&#10;有形固定資産減価償却率">
          <a:extLst>
            <a:ext uri="{FF2B5EF4-FFF2-40B4-BE49-F238E27FC236}">
              <a16:creationId xmlns:a16="http://schemas.microsoft.com/office/drawing/2014/main" xmlns="" id="{00000000-0008-0000-0F00-000036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xmlns="" id="{00000000-0008-0000-0F00-00003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xmlns="" id="{00000000-0008-0000-0F00-00003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xmlns="" id="{00000000-0008-0000-0F00-00003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xmlns="" id="{00000000-0008-0000-0F00-00003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xmlns="" id="{00000000-0008-0000-0F00-00003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xmlns="" id="{00000000-0008-0000-0F00-00003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xmlns="" id="{00000000-0008-0000-0F00-00003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xmlns="" id="{00000000-0008-0000-0F00-00003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xmlns="" id="{00000000-0008-0000-0F00-00003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xmlns="" id="{00000000-0008-0000-0F00-00004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xmlns="" id="{00000000-0008-0000-0F00-00004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xmlns="" id="{00000000-0008-0000-0F00-00004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xmlns="" id="{00000000-0008-0000-0F00-00004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xmlns="" id="{00000000-0008-0000-0F00-00004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xmlns="" id="{00000000-0008-0000-0F00-00004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xmlns="" id="{00000000-0008-0000-0F00-00004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xmlns="" id="{00000000-0008-0000-0F00-00004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xmlns="" id="{00000000-0008-0000-0F00-00004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xmlns="" id="{00000000-0008-0000-0F00-00004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xmlns="" id="{00000000-0008-0000-0F00-00004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a:extLst>
            <a:ext uri="{FF2B5EF4-FFF2-40B4-BE49-F238E27FC236}">
              <a16:creationId xmlns:a16="http://schemas.microsoft.com/office/drawing/2014/main" xmlns="" id="{00000000-0008-0000-0F00-00004E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a:extLst>
            <a:ext uri="{FF2B5EF4-FFF2-40B4-BE49-F238E27FC236}">
              <a16:creationId xmlns:a16="http://schemas.microsoft.com/office/drawing/2014/main" xmlns="" id="{00000000-0008-0000-0F00-00004F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a:extLst>
            <a:ext uri="{FF2B5EF4-FFF2-40B4-BE49-F238E27FC236}">
              <a16:creationId xmlns:a16="http://schemas.microsoft.com/office/drawing/2014/main" xmlns="" id="{00000000-0008-0000-0F00-000050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a:extLst>
            <a:ext uri="{FF2B5EF4-FFF2-40B4-BE49-F238E27FC236}">
              <a16:creationId xmlns:a16="http://schemas.microsoft.com/office/drawing/2014/main" xmlns="" id="{00000000-0008-0000-0F00-000051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a:extLst>
            <a:ext uri="{FF2B5EF4-FFF2-40B4-BE49-F238E27FC236}">
              <a16:creationId xmlns:a16="http://schemas.microsoft.com/office/drawing/2014/main" xmlns="" id="{00000000-0008-0000-0F00-000052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5" name="【消防施設】&#10;一人当たり面積平均値テキスト">
          <a:extLst>
            <a:ext uri="{FF2B5EF4-FFF2-40B4-BE49-F238E27FC236}">
              <a16:creationId xmlns:a16="http://schemas.microsoft.com/office/drawing/2014/main" xmlns="" id="{00000000-0008-0000-0F00-000053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xmlns="" id="{00000000-0008-0000-0F00-000054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a:extLst>
            <a:ext uri="{FF2B5EF4-FFF2-40B4-BE49-F238E27FC236}">
              <a16:creationId xmlns:a16="http://schemas.microsoft.com/office/drawing/2014/main" xmlns="" id="{00000000-0008-0000-0F00-000055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a:extLst>
            <a:ext uri="{FF2B5EF4-FFF2-40B4-BE49-F238E27FC236}">
              <a16:creationId xmlns:a16="http://schemas.microsoft.com/office/drawing/2014/main" xmlns="" id="{00000000-0008-0000-0F00-000056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00000000-0008-0000-0F00-00005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00000000-0008-0000-0F00-00005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00000000-0008-0000-0F00-00005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00000000-0008-0000-0F00-00005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xmlns="" id="{00000000-0008-0000-0F00-00005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04" name="楕円 603">
          <a:extLst>
            <a:ext uri="{FF2B5EF4-FFF2-40B4-BE49-F238E27FC236}">
              <a16:creationId xmlns:a16="http://schemas.microsoft.com/office/drawing/2014/main" xmlns="" id="{00000000-0008-0000-0F00-00005C020000}"/>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605" name="【消防施設】&#10;一人当たり面積該当値テキスト">
          <a:extLst>
            <a:ext uri="{FF2B5EF4-FFF2-40B4-BE49-F238E27FC236}">
              <a16:creationId xmlns:a16="http://schemas.microsoft.com/office/drawing/2014/main" xmlns="" id="{00000000-0008-0000-0F00-00005D020000}"/>
            </a:ext>
          </a:extLst>
        </xdr:cNvPr>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40639</xdr:rowOff>
    </xdr:from>
    <xdr:to>
      <xdr:col>112</xdr:col>
      <xdr:colOff>38100</xdr:colOff>
      <xdr:row>83</xdr:row>
      <xdr:rowOff>142239</xdr:rowOff>
    </xdr:to>
    <xdr:sp macro="" textlink="">
      <xdr:nvSpPr>
        <xdr:cNvPr id="606" name="楕円 605">
          <a:extLst>
            <a:ext uri="{FF2B5EF4-FFF2-40B4-BE49-F238E27FC236}">
              <a16:creationId xmlns:a16="http://schemas.microsoft.com/office/drawing/2014/main" xmlns="" id="{00000000-0008-0000-0F00-00005E020000}"/>
            </a:ext>
          </a:extLst>
        </xdr:cNvPr>
        <xdr:cNvSpPr/>
      </xdr:nvSpPr>
      <xdr:spPr>
        <a:xfrm>
          <a:off x="2127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91439</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flipV="1">
          <a:off x="21323300" y="14279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52070</xdr:rowOff>
    </xdr:from>
    <xdr:to>
      <xdr:col>107</xdr:col>
      <xdr:colOff>101600</xdr:colOff>
      <xdr:row>83</xdr:row>
      <xdr:rowOff>153670</xdr:rowOff>
    </xdr:to>
    <xdr:sp macro="" textlink="">
      <xdr:nvSpPr>
        <xdr:cNvPr id="608" name="楕円 607">
          <a:extLst>
            <a:ext uri="{FF2B5EF4-FFF2-40B4-BE49-F238E27FC236}">
              <a16:creationId xmlns:a16="http://schemas.microsoft.com/office/drawing/2014/main" xmlns="" id="{00000000-0008-0000-0F00-000060020000}"/>
            </a:ext>
          </a:extLst>
        </xdr:cNvPr>
        <xdr:cNvSpPr/>
      </xdr:nvSpPr>
      <xdr:spPr>
        <a:xfrm>
          <a:off x="20383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91439</xdr:rowOff>
    </xdr:from>
    <xdr:to>
      <xdr:col>111</xdr:col>
      <xdr:colOff>177800</xdr:colOff>
      <xdr:row>83</xdr:row>
      <xdr:rowOff>102870</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flipV="1">
          <a:off x="20434300" y="14321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0" name="n_1aveValue【消防施設】&#10;一人当たり面積">
          <a:extLst>
            <a:ext uri="{FF2B5EF4-FFF2-40B4-BE49-F238E27FC236}">
              <a16:creationId xmlns:a16="http://schemas.microsoft.com/office/drawing/2014/main" xmlns="" id="{00000000-0008-0000-0F00-000062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1" name="n_2aveValue【消防施設】&#10;一人当たり面積">
          <a:extLst>
            <a:ext uri="{FF2B5EF4-FFF2-40B4-BE49-F238E27FC236}">
              <a16:creationId xmlns:a16="http://schemas.microsoft.com/office/drawing/2014/main" xmlns="" id="{00000000-0008-0000-0F00-000063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158766</xdr:rowOff>
    </xdr:from>
    <xdr:ext cx="469744" cy="259045"/>
    <xdr:sp macro="" textlink="">
      <xdr:nvSpPr>
        <xdr:cNvPr id="612" name="n_1mainValue【消防施設】&#10;一人当たり面積">
          <a:extLst>
            <a:ext uri="{FF2B5EF4-FFF2-40B4-BE49-F238E27FC236}">
              <a16:creationId xmlns:a16="http://schemas.microsoft.com/office/drawing/2014/main" xmlns="" id="{00000000-0008-0000-0F00-000064020000}"/>
            </a:ext>
          </a:extLst>
        </xdr:cNvPr>
        <xdr:cNvSpPr txBox="1"/>
      </xdr:nvSpPr>
      <xdr:spPr>
        <a:xfrm>
          <a:off x="210757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13" name="n_2mainValue【消防施設】&#10;一人当たり面積">
          <a:extLst>
            <a:ext uri="{FF2B5EF4-FFF2-40B4-BE49-F238E27FC236}">
              <a16:creationId xmlns:a16="http://schemas.microsoft.com/office/drawing/2014/main" xmlns="" id="{00000000-0008-0000-0F00-000065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xmlns="" id="{00000000-0008-0000-0F00-00006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xmlns="" id="{00000000-0008-0000-0F00-00006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xmlns="" id="{00000000-0008-0000-0F00-00006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xmlns="" id="{00000000-0008-0000-0F00-00006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xmlns="" id="{00000000-0008-0000-0F00-00006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xmlns="" id="{00000000-0008-0000-0F00-00006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xmlns="" id="{00000000-0008-0000-0F00-00006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xmlns="" id="{00000000-0008-0000-0F00-00006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xmlns="" id="{00000000-0008-0000-0F00-00006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xmlns="" id="{00000000-0008-0000-0F00-00007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xmlns="" id="{00000000-0008-0000-0F00-00007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xmlns="" id="{00000000-0008-0000-0F00-00007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xmlns="" id="{00000000-0008-0000-0F00-00007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xmlns="" id="{00000000-0008-0000-0F00-00007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xmlns="" id="{00000000-0008-0000-0F00-00007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xmlns="" id="{00000000-0008-0000-0F00-00007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xmlns="" id="{00000000-0008-0000-0F00-00007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xmlns="" id="{00000000-0008-0000-0F00-00007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xmlns="" id="{00000000-0008-0000-0F00-00007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a:extLst>
            <a:ext uri="{FF2B5EF4-FFF2-40B4-BE49-F238E27FC236}">
              <a16:creationId xmlns:a16="http://schemas.microsoft.com/office/drawing/2014/main" xmlns="" id="{00000000-0008-0000-0F00-00007F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a:extLst>
            <a:ext uri="{FF2B5EF4-FFF2-40B4-BE49-F238E27FC236}">
              <a16:creationId xmlns:a16="http://schemas.microsoft.com/office/drawing/2014/main" xmlns="" id="{00000000-0008-0000-0F00-000080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a:extLst>
            <a:ext uri="{FF2B5EF4-FFF2-40B4-BE49-F238E27FC236}">
              <a16:creationId xmlns:a16="http://schemas.microsoft.com/office/drawing/2014/main" xmlns="" id="{00000000-0008-0000-0F00-000081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a:extLst>
            <a:ext uri="{FF2B5EF4-FFF2-40B4-BE49-F238E27FC236}">
              <a16:creationId xmlns:a16="http://schemas.microsoft.com/office/drawing/2014/main" xmlns="" id="{00000000-0008-0000-0F00-00008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a:extLst>
            <a:ext uri="{FF2B5EF4-FFF2-40B4-BE49-F238E27FC236}">
              <a16:creationId xmlns:a16="http://schemas.microsoft.com/office/drawing/2014/main" xmlns="" id="{00000000-0008-0000-0F00-00008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4" name="【庁舎】&#10;有形固定資産減価償却率平均値テキスト">
          <a:extLst>
            <a:ext uri="{FF2B5EF4-FFF2-40B4-BE49-F238E27FC236}">
              <a16:creationId xmlns:a16="http://schemas.microsoft.com/office/drawing/2014/main" xmlns="" id="{00000000-0008-0000-0F00-00008402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a:extLst>
            <a:ext uri="{FF2B5EF4-FFF2-40B4-BE49-F238E27FC236}">
              <a16:creationId xmlns:a16="http://schemas.microsoft.com/office/drawing/2014/main" xmlns="" id="{00000000-0008-0000-0F00-000085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a:extLst>
            <a:ext uri="{FF2B5EF4-FFF2-40B4-BE49-F238E27FC236}">
              <a16:creationId xmlns:a16="http://schemas.microsoft.com/office/drawing/2014/main" xmlns="" id="{00000000-0008-0000-0F00-000086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a:extLst>
            <a:ext uri="{FF2B5EF4-FFF2-40B4-BE49-F238E27FC236}">
              <a16:creationId xmlns:a16="http://schemas.microsoft.com/office/drawing/2014/main" xmlns="" id="{00000000-0008-0000-0F00-000087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F00-00008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F00-00008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00000000-0008-0000-0F00-00008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00000000-0008-0000-0F00-00008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653" name="楕円 652">
          <a:extLst>
            <a:ext uri="{FF2B5EF4-FFF2-40B4-BE49-F238E27FC236}">
              <a16:creationId xmlns:a16="http://schemas.microsoft.com/office/drawing/2014/main" xmlns="" id="{00000000-0008-0000-0F00-00008D020000}"/>
            </a:ext>
          </a:extLst>
        </xdr:cNvPr>
        <xdr:cNvSpPr/>
      </xdr:nvSpPr>
      <xdr:spPr>
        <a:xfrm>
          <a:off x="16268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170378</xdr:rowOff>
    </xdr:from>
    <xdr:ext cx="405111" cy="259045"/>
    <xdr:sp macro="" textlink="">
      <xdr:nvSpPr>
        <xdr:cNvPr id="654" name="【庁舎】&#10;有形固定資産減価償却率該当値テキスト">
          <a:extLst>
            <a:ext uri="{FF2B5EF4-FFF2-40B4-BE49-F238E27FC236}">
              <a16:creationId xmlns:a16="http://schemas.microsoft.com/office/drawing/2014/main" xmlns="" id="{00000000-0008-0000-0F00-00008E020000}"/>
            </a:ext>
          </a:extLst>
        </xdr:cNvPr>
        <xdr:cNvSpPr txBox="1"/>
      </xdr:nvSpPr>
      <xdr:spPr>
        <a:xfrm>
          <a:off x="16357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655" name="楕円 654">
          <a:extLst>
            <a:ext uri="{FF2B5EF4-FFF2-40B4-BE49-F238E27FC236}">
              <a16:creationId xmlns:a16="http://schemas.microsoft.com/office/drawing/2014/main" xmlns="" id="{00000000-0008-0000-0F00-00008F020000}"/>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71301</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a:off x="15481300" y="1798537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657" name="楕円 656">
          <a:extLst>
            <a:ext uri="{FF2B5EF4-FFF2-40B4-BE49-F238E27FC236}">
              <a16:creationId xmlns:a16="http://schemas.microsoft.com/office/drawing/2014/main" xmlns="" id="{00000000-0008-0000-0F00-000091020000}"/>
            </a:ext>
          </a:extLst>
        </xdr:cNvPr>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15784</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flipV="1">
          <a:off x="14592300" y="1798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59" name="n_1aveValue【庁舎】&#10;有形固定資産減価償却率">
          <a:extLst>
            <a:ext uri="{FF2B5EF4-FFF2-40B4-BE49-F238E27FC236}">
              <a16:creationId xmlns:a16="http://schemas.microsoft.com/office/drawing/2014/main" xmlns="" id="{00000000-0008-0000-0F00-000093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60" name="n_2aveValue【庁舎】&#10;有形固定資産減価償却率">
          <a:extLst>
            <a:ext uri="{FF2B5EF4-FFF2-40B4-BE49-F238E27FC236}">
              <a16:creationId xmlns:a16="http://schemas.microsoft.com/office/drawing/2014/main" xmlns="" id="{00000000-0008-0000-0F00-00009402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661" name="n_1mainValue【庁舎】&#10;有形固定資産減価償却率">
          <a:extLst>
            <a:ext uri="{FF2B5EF4-FFF2-40B4-BE49-F238E27FC236}">
              <a16:creationId xmlns:a16="http://schemas.microsoft.com/office/drawing/2014/main" xmlns="" id="{00000000-0008-0000-0F00-000095020000}"/>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57711</xdr:rowOff>
    </xdr:from>
    <xdr:ext cx="405111" cy="259045"/>
    <xdr:sp macro="" textlink="">
      <xdr:nvSpPr>
        <xdr:cNvPr id="662" name="n_2mainValue【庁舎】&#10;有形固定資産減価償却率">
          <a:extLst>
            <a:ext uri="{FF2B5EF4-FFF2-40B4-BE49-F238E27FC236}">
              <a16:creationId xmlns:a16="http://schemas.microsoft.com/office/drawing/2014/main" xmlns="" id="{00000000-0008-0000-0F00-000096020000}"/>
            </a:ext>
          </a:extLst>
        </xdr:cNvPr>
        <xdr:cNvSpPr txBox="1"/>
      </xdr:nvSpPr>
      <xdr:spPr>
        <a:xfrm>
          <a:off x="14389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xmlns="" id="{00000000-0008-0000-0F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xmlns="" id="{00000000-0008-0000-0F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xmlns="" id="{00000000-0008-0000-0F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xmlns="" id="{00000000-0008-0000-0F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xmlns="" id="{00000000-0008-0000-0F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xmlns="" id="{00000000-0008-0000-0F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xmlns="" id="{00000000-0008-0000-0F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xmlns="" id="{00000000-0008-0000-0F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xmlns="" id="{00000000-0008-0000-0F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xmlns="" id="{00000000-0008-0000-0F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xmlns="" id="{00000000-0008-0000-0F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xmlns="" id="{00000000-0008-0000-0F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xmlns="" id="{00000000-0008-0000-0F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xmlns="" id="{00000000-0008-0000-0F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xmlns="" id="{00000000-0008-0000-0F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xmlns="" id="{00000000-0008-0000-0F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xmlns="" id="{00000000-0008-0000-0F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xmlns="" id="{00000000-0008-0000-0F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xmlns="" id="{00000000-0008-0000-0F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xmlns="" id="{00000000-0008-0000-0F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xmlns="" id="{00000000-0008-0000-0F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a:extLst>
            <a:ext uri="{FF2B5EF4-FFF2-40B4-BE49-F238E27FC236}">
              <a16:creationId xmlns:a16="http://schemas.microsoft.com/office/drawing/2014/main" xmlns="" id="{00000000-0008-0000-0F00-0000AE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a:extLst>
            <a:ext uri="{FF2B5EF4-FFF2-40B4-BE49-F238E27FC236}">
              <a16:creationId xmlns:a16="http://schemas.microsoft.com/office/drawing/2014/main" xmlns="" id="{00000000-0008-0000-0F00-0000AF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a:extLst>
            <a:ext uri="{FF2B5EF4-FFF2-40B4-BE49-F238E27FC236}">
              <a16:creationId xmlns:a16="http://schemas.microsoft.com/office/drawing/2014/main" xmlns="" id="{00000000-0008-0000-0F00-0000B0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a:extLst>
            <a:ext uri="{FF2B5EF4-FFF2-40B4-BE49-F238E27FC236}">
              <a16:creationId xmlns:a16="http://schemas.microsoft.com/office/drawing/2014/main" xmlns="" id="{00000000-0008-0000-0F00-0000B1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a:extLst>
            <a:ext uri="{FF2B5EF4-FFF2-40B4-BE49-F238E27FC236}">
              <a16:creationId xmlns:a16="http://schemas.microsoft.com/office/drawing/2014/main" xmlns="" id="{00000000-0008-0000-0F00-0000B2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1" name="【庁舎】&#10;一人当たり面積平均値テキスト">
          <a:extLst>
            <a:ext uri="{FF2B5EF4-FFF2-40B4-BE49-F238E27FC236}">
              <a16:creationId xmlns:a16="http://schemas.microsoft.com/office/drawing/2014/main" xmlns="" id="{00000000-0008-0000-0F00-0000B3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a:extLst>
            <a:ext uri="{FF2B5EF4-FFF2-40B4-BE49-F238E27FC236}">
              <a16:creationId xmlns:a16="http://schemas.microsoft.com/office/drawing/2014/main" xmlns="" id="{00000000-0008-0000-0F00-0000B4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a:extLst>
            <a:ext uri="{FF2B5EF4-FFF2-40B4-BE49-F238E27FC236}">
              <a16:creationId xmlns:a16="http://schemas.microsoft.com/office/drawing/2014/main" xmlns="" id="{00000000-0008-0000-0F00-0000B5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a:extLst>
            <a:ext uri="{FF2B5EF4-FFF2-40B4-BE49-F238E27FC236}">
              <a16:creationId xmlns:a16="http://schemas.microsoft.com/office/drawing/2014/main" xmlns="" id="{00000000-0008-0000-0F00-0000B6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00000000-0008-0000-0F00-0000B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00000000-0008-0000-0F00-0000B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00000000-0008-0000-0F00-0000B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00000000-0008-0000-0F00-0000B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00000000-0008-0000-0F00-0000B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78739</xdr:rowOff>
    </xdr:from>
    <xdr:to>
      <xdr:col>116</xdr:col>
      <xdr:colOff>114300</xdr:colOff>
      <xdr:row>103</xdr:row>
      <xdr:rowOff>8889</xdr:rowOff>
    </xdr:to>
    <xdr:sp macro="" textlink="">
      <xdr:nvSpPr>
        <xdr:cNvPr id="700" name="楕円 699">
          <a:extLst>
            <a:ext uri="{FF2B5EF4-FFF2-40B4-BE49-F238E27FC236}">
              <a16:creationId xmlns:a16="http://schemas.microsoft.com/office/drawing/2014/main" xmlns="" id="{00000000-0008-0000-0F00-0000BC020000}"/>
            </a:ext>
          </a:extLst>
        </xdr:cNvPr>
        <xdr:cNvSpPr/>
      </xdr:nvSpPr>
      <xdr:spPr>
        <a:xfrm>
          <a:off x="22110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101616</xdr:rowOff>
    </xdr:from>
    <xdr:ext cx="469744" cy="259045"/>
    <xdr:sp macro="" textlink="">
      <xdr:nvSpPr>
        <xdr:cNvPr id="701" name="【庁舎】&#10;一人当たり面積該当値テキスト">
          <a:extLst>
            <a:ext uri="{FF2B5EF4-FFF2-40B4-BE49-F238E27FC236}">
              <a16:creationId xmlns:a16="http://schemas.microsoft.com/office/drawing/2014/main" xmlns="" id="{00000000-0008-0000-0F00-0000BD020000}"/>
            </a:ext>
          </a:extLst>
        </xdr:cNvPr>
        <xdr:cNvSpPr txBox="1"/>
      </xdr:nvSpPr>
      <xdr:spPr>
        <a:xfrm>
          <a:off x="22199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702" name="楕円 701">
          <a:extLst>
            <a:ext uri="{FF2B5EF4-FFF2-40B4-BE49-F238E27FC236}">
              <a16:creationId xmlns:a16="http://schemas.microsoft.com/office/drawing/2014/main" xmlns="" id="{00000000-0008-0000-0F00-0000BE020000}"/>
            </a:ext>
          </a:extLst>
        </xdr:cNvPr>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129539</xdr:rowOff>
    </xdr:from>
    <xdr:to>
      <xdr:col>116</xdr:col>
      <xdr:colOff>63500</xdr:colOff>
      <xdr:row>102</xdr:row>
      <xdr:rowOff>167639</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flipV="1">
          <a:off x="21323300" y="17617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133986</xdr:rowOff>
    </xdr:from>
    <xdr:to>
      <xdr:col>107</xdr:col>
      <xdr:colOff>101600</xdr:colOff>
      <xdr:row>103</xdr:row>
      <xdr:rowOff>64136</xdr:rowOff>
    </xdr:to>
    <xdr:sp macro="" textlink="">
      <xdr:nvSpPr>
        <xdr:cNvPr id="704" name="楕円 703">
          <a:extLst>
            <a:ext uri="{FF2B5EF4-FFF2-40B4-BE49-F238E27FC236}">
              <a16:creationId xmlns:a16="http://schemas.microsoft.com/office/drawing/2014/main" xmlns="" id="{00000000-0008-0000-0F00-0000C0020000}"/>
            </a:ext>
          </a:extLst>
        </xdr:cNvPr>
        <xdr:cNvSpPr/>
      </xdr:nvSpPr>
      <xdr:spPr>
        <a:xfrm>
          <a:off x="20383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13336</xdr:rowOff>
    </xdr:to>
    <xdr:cxnSp macro="">
      <xdr:nvCxnSpPr>
        <xdr:cNvPr id="705" name="直線コネクタ 704">
          <a:extLst>
            <a:ext uri="{FF2B5EF4-FFF2-40B4-BE49-F238E27FC236}">
              <a16:creationId xmlns:a16="http://schemas.microsoft.com/office/drawing/2014/main" xmlns="" id="{00000000-0008-0000-0F00-0000C1020000}"/>
            </a:ext>
          </a:extLst>
        </xdr:cNvPr>
        <xdr:cNvCxnSpPr/>
      </xdr:nvCxnSpPr>
      <xdr:spPr>
        <a:xfrm flipV="1">
          <a:off x="20434300" y="17655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6" name="n_1aveValue【庁舎】&#10;一人当たり面積">
          <a:extLst>
            <a:ext uri="{FF2B5EF4-FFF2-40B4-BE49-F238E27FC236}">
              <a16:creationId xmlns:a16="http://schemas.microsoft.com/office/drawing/2014/main" xmlns="" id="{00000000-0008-0000-0F00-0000C2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7" name="n_2aveValue【庁舎】&#10;一人当たり面積">
          <a:extLst>
            <a:ext uri="{FF2B5EF4-FFF2-40B4-BE49-F238E27FC236}">
              <a16:creationId xmlns:a16="http://schemas.microsoft.com/office/drawing/2014/main" xmlns="" id="{00000000-0008-0000-0F00-0000C3020000}"/>
            </a:ext>
          </a:extLst>
        </xdr:cNvPr>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708" name="n_1mainValue【庁舎】&#10;一人当たり面積">
          <a:extLst>
            <a:ext uri="{FF2B5EF4-FFF2-40B4-BE49-F238E27FC236}">
              <a16:creationId xmlns:a16="http://schemas.microsoft.com/office/drawing/2014/main" xmlns="" id="{00000000-0008-0000-0F00-0000C4020000}"/>
            </a:ext>
          </a:extLst>
        </xdr:cNvPr>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80663</xdr:rowOff>
    </xdr:from>
    <xdr:ext cx="469744" cy="259045"/>
    <xdr:sp macro="" textlink="">
      <xdr:nvSpPr>
        <xdr:cNvPr id="709" name="n_2mainValue【庁舎】&#10;一人当たり面積">
          <a:extLst>
            <a:ext uri="{FF2B5EF4-FFF2-40B4-BE49-F238E27FC236}">
              <a16:creationId xmlns:a16="http://schemas.microsoft.com/office/drawing/2014/main" xmlns="" id="{00000000-0008-0000-0F00-0000C5020000}"/>
            </a:ext>
          </a:extLst>
        </xdr:cNvPr>
        <xdr:cNvSpPr txBox="1"/>
      </xdr:nvSpPr>
      <xdr:spPr>
        <a:xfrm>
          <a:off x="201994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xmlns="" id="{00000000-0008-0000-0F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xmlns="" id="{00000000-0008-0000-0F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xmlns="" id="{00000000-0008-0000-0F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市町村合併以降、更新されていない施設については、有形固定資産減価償却率が類似団体内平均値を上回っている。類似団体内平均値を下回っている項目の分析については、次のとおり。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近隣の商業施設を改修し、機能移転（平成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年度）したことから、類似団体内平均値を下回っている。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「公共施設等総合管理計画」に基づき、老朽化して使用されていない施設（消防団詰所等）を撤去したことから、類似団体内平均値を下回っている。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岩倉中学校屋内運動場の建替え、美馬地区統合小学校屋内運動場及びプールの新築により、類似団体内平均値を下回っている。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役所庁舎一元化により、既存施設を次のとおり更新した。本庁舎→増築・改修／美馬庁舎→隣接する施設へ機能移転／木屋平庁舎→近隣の旧中学校校舎を複合施設として改修し、機能移転／脇町庁舎→近隣の商業施設を複合施設として改修し、機能移転（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人口減少、特に全国平均を上回る高齢化率により生産年齢人口が減少していることなどから税収が伸び悩んでおり、財政力指数については類似団体平均を下回っている。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これまでの「美馬市行財政システム改革基本方針」での成果等を踏まえ、今後の人口減少や地方交付税の合併特例加算の終了を見据えた「美馬市行財政改革指針」及び「美馬市行財政改革指針実施計画」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年度に策定しており、引き続き歳出の削減と歳入の確保に努めることとしている。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人件費、維持補修費、補助費等、扶助費などの経常一般財源分の増加（分子の増）に加え、普通交付税の減少（分母の減）により、前年度から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今後も普通交付税の合併算定替え加算が逓減されることを踏まえ、引き続き経常経費削減に努めていく必要がある。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138006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40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121920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152612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31962</xdr:rowOff>
    </xdr:from>
    <xdr:to>
      <xdr:col>11</xdr:col>
      <xdr:colOff>31750</xdr:colOff>
      <xdr:row>59</xdr:row>
      <xdr:rowOff>152612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147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101812</xdr:rowOff>
    </xdr:from>
    <xdr:to>
      <xdr:col>11</xdr:col>
      <xdr:colOff>82550</xdr:colOff>
      <xdr:row>60</xdr:row>
      <xdr:rowOff>31962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42139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152612</xdr:rowOff>
    </xdr:from>
    <xdr:to>
      <xdr:col>7</xdr:col>
      <xdr:colOff>31750</xdr:colOff>
      <xdr:row>59</xdr:row>
      <xdr:rowOff>82762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92939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特別職及び再任用職員の増に伴う給与の増加や退職者の増に伴う退職手当特別負担金の増加などにより人件費が、「うだつの町並み」空き家・空き店舗再生事業や「農林業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伝統工芸</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観光」連携推進事業に係る委託料の増加などにより物件費が、それぞれ増加している。 </a:t>
          </a:r>
        </a:p>
        <a:p>
          <a:r>
            <a:rPr kumimoji="1" lang="ja-JP" altLang="en-US" sz="1300">
              <a:latin typeface="ＭＳ Ｐゴシック" panose="020B0600070205080204" pitchFamily="50" charset="-128"/>
              <a:ea typeface="ＭＳ Ｐゴシック" panose="020B0600070205080204" pitchFamily="50" charset="-128"/>
            </a:rPr>
            <a:t>　今後は、老朽化した公共施設の維持管理経費（維持補修費）や解体撤去費（物件費）の増加が予想されることから、公共施設の再編整備を通じた適正な管理により、歳出の削減に努める。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92001</xdr:rowOff>
    </xdr:from>
    <xdr:to>
      <xdr:col>23</xdr:col>
      <xdr:colOff>133350</xdr:colOff>
      <xdr:row>84</xdr:row>
      <xdr:rowOff>155511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93801"/>
          <a:ext cx="838200" cy="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69222</xdr:rowOff>
    </xdr:from>
    <xdr:to>
      <xdr:col>19</xdr:col>
      <xdr:colOff>133350</xdr:colOff>
      <xdr:row>84</xdr:row>
      <xdr:rowOff>92001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471022"/>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340</xdr:rowOff>
    </xdr:from>
    <xdr:to>
      <xdr:col>15</xdr:col>
      <xdr:colOff>82550</xdr:colOff>
      <xdr:row>84</xdr:row>
      <xdr:rowOff>69222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402140"/>
          <a:ext cx="8890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116145</xdr:rowOff>
    </xdr:from>
    <xdr:to>
      <xdr:col>11</xdr:col>
      <xdr:colOff>31750</xdr:colOff>
      <xdr:row>84</xdr:row>
      <xdr:rowOff>340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46495"/>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104711</xdr:rowOff>
    </xdr:from>
    <xdr:to>
      <xdr:col>23</xdr:col>
      <xdr:colOff>184150</xdr:colOff>
      <xdr:row>85</xdr:row>
      <xdr:rowOff>34861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5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76788</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47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41201</xdr:rowOff>
    </xdr:from>
    <xdr:to>
      <xdr:col>19</xdr:col>
      <xdr:colOff>184150</xdr:colOff>
      <xdr:row>84</xdr:row>
      <xdr:rowOff>142801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127578</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52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18422</xdr:rowOff>
    </xdr:from>
    <xdr:to>
      <xdr:col>15</xdr:col>
      <xdr:colOff>133350</xdr:colOff>
      <xdr:row>84</xdr:row>
      <xdr:rowOff>120022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4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104799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50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120990</xdr:rowOff>
    </xdr:from>
    <xdr:to>
      <xdr:col>11</xdr:col>
      <xdr:colOff>82550</xdr:colOff>
      <xdr:row>84</xdr:row>
      <xdr:rowOff>51140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35917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65345</xdr:rowOff>
    </xdr:from>
    <xdr:to>
      <xdr:col>7</xdr:col>
      <xdr:colOff>31750</xdr:colOff>
      <xdr:row>83</xdr:row>
      <xdr:rowOff>166945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151722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3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月から国の要請に基づく職員給与等削減を実施したことにより平成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年度数値は前年度から大きく減少したが、平成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年度は削減措置が終了したため、ラスパイレス指数は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となり、以降は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超で推移している。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であるが、これは、管理職昇格年齢の低下や高卒者の管理職登用などが主な要因である。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107104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02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87</xdr:row>
      <xdr:rowOff>123189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0232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123189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0071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34713</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9508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155363</xdr:rowOff>
    </xdr:from>
    <xdr:to>
      <xdr:col>64</xdr:col>
      <xdr:colOff>152400</xdr:colOff>
      <xdr:row>87</xdr:row>
      <xdr:rowOff>85513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70290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普通会計における職員数については、平成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年給与実態調査結果が未公表のため、前年度数値が引用されていることから、人口減少の影響により悪化している。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月現在の普通会計における職員数は、平成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月現在の</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人となる。）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97972</xdr:rowOff>
    </xdr:from>
    <xdr:to>
      <xdr:col>81</xdr:col>
      <xdr:colOff>44450</xdr:colOff>
      <xdr:row>64</xdr:row>
      <xdr:rowOff>118654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107077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86481</xdr:rowOff>
    </xdr:from>
    <xdr:to>
      <xdr:col>77</xdr:col>
      <xdr:colOff>44450</xdr:colOff>
      <xdr:row>64</xdr:row>
      <xdr:rowOff>97972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83034</xdr:rowOff>
    </xdr:from>
    <xdr:to>
      <xdr:col>72</xdr:col>
      <xdr:colOff>203200</xdr:colOff>
      <xdr:row>64</xdr:row>
      <xdr:rowOff>86481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10558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43966</xdr:rowOff>
    </xdr:from>
    <xdr:to>
      <xdr:col>68</xdr:col>
      <xdr:colOff>152400</xdr:colOff>
      <xdr:row>64</xdr:row>
      <xdr:rowOff>83034</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1016766"/>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67854</xdr:rowOff>
    </xdr:from>
    <xdr:to>
      <xdr:col>81</xdr:col>
      <xdr:colOff>95250</xdr:colOff>
      <xdr:row>64</xdr:row>
      <xdr:rowOff>169454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39931</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47172</xdr:rowOff>
    </xdr:from>
    <xdr:to>
      <xdr:col>77</xdr:col>
      <xdr:colOff>95250</xdr:colOff>
      <xdr:row>64</xdr:row>
      <xdr:rowOff>148772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133549</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35681</xdr:rowOff>
    </xdr:from>
    <xdr:to>
      <xdr:col>73</xdr:col>
      <xdr:colOff>44450</xdr:colOff>
      <xdr:row>64</xdr:row>
      <xdr:rowOff>137281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122058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32234</xdr:rowOff>
    </xdr:from>
    <xdr:to>
      <xdr:col>68</xdr:col>
      <xdr:colOff>203200</xdr:colOff>
      <xdr:row>64</xdr:row>
      <xdr:rowOff>133834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118611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10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164616</xdr:rowOff>
    </xdr:from>
    <xdr:to>
      <xdr:col>64</xdr:col>
      <xdr:colOff>152400</xdr:colOff>
      <xdr:row>64</xdr:row>
      <xdr:rowOff>94766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79543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穴吹庁舎増築・改修事業債の元利償還金が約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億円減少したものの、標準財政規模の減少（合併算定替え加算額の減による普通交付税の減少等が要因）などの影響により、前年度から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穴吹庁舎増築・改修事業債の償還は平成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年を超える償還を行うため、実質公債費比率は平成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年度まで悪化する見込みである。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44133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36566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22013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7938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9948</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3455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164783</xdr:rowOff>
    </xdr:from>
    <xdr:to>
      <xdr:col>81</xdr:col>
      <xdr:colOff>95250</xdr:colOff>
      <xdr:row>37</xdr:row>
      <xdr:rowOff>94933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136860</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交流センター整備事業や道の駅整備事業などの大型事業に伴う地方債発行額が増加したものの、地方債残高を除く将来負担額が減少するとともに、充当可能基金や基準財政需要額算入見込額が増加したことから、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ポイントの改善となった。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今後も、地域情報ネットワークシステム更新事業など大型事業が予定されているが、その他の事業における市債発行限度額の設定による地方債残高の増加抑制などを通して将来負担額の減少に努める。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6033</xdr:rowOff>
    </xdr:from>
    <xdr:to>
      <xdr:col>81</xdr:col>
      <xdr:colOff>44450</xdr:colOff>
      <xdr:row>15</xdr:row>
      <xdr:rowOff>26543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577783"/>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162260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6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167348</xdr:rowOff>
    </xdr:from>
    <xdr:to>
      <xdr:col>77</xdr:col>
      <xdr:colOff>44450</xdr:colOff>
      <xdr:row>15</xdr:row>
      <xdr:rowOff>26543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5290800" y="2567648"/>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167348</xdr:rowOff>
    </xdr:from>
    <xdr:to>
      <xdr:col>72</xdr:col>
      <xdr:colOff>203200</xdr:colOff>
      <xdr:row>15</xdr:row>
      <xdr:rowOff>18580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567648"/>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18580</xdr:rowOff>
    </xdr:from>
    <xdr:to>
      <xdr:col>68</xdr:col>
      <xdr:colOff>152400</xdr:colOff>
      <xdr:row>15</xdr:row>
      <xdr:rowOff>25336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59033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126683</xdr:rowOff>
    </xdr:from>
    <xdr:to>
      <xdr:col>81</xdr:col>
      <xdr:colOff>95250</xdr:colOff>
      <xdr:row>15</xdr:row>
      <xdr:rowOff>56833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5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47960</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44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116548</xdr:rowOff>
    </xdr:from>
    <xdr:to>
      <xdr:col>73</xdr:col>
      <xdr:colOff>44450</xdr:colOff>
      <xdr:row>15</xdr:row>
      <xdr:rowOff>46698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56875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139230</xdr:rowOff>
    </xdr:from>
    <xdr:to>
      <xdr:col>68</xdr:col>
      <xdr:colOff>203200</xdr:colOff>
      <xdr:row>15</xdr:row>
      <xdr:rowOff>69380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79557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145986</xdr:rowOff>
    </xdr:from>
    <xdr:to>
      <xdr:col>64</xdr:col>
      <xdr:colOff>152400</xdr:colOff>
      <xdr:row>15</xdr:row>
      <xdr:rowOff>76136</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86313</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3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月の合併以降、退職者補充を抑制し、人件費の削減に努めている。平成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月から実施した国の要請に基づく職員給与等削減により平成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年度には大きく改善したものの、削減措置が終了した平成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年度には前年度から悪化した。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以降は退職と採用の職員入替えにより人件費は減少傾向であったが、平成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年度は特別職及び再任用職員の増に伴う給与の増加により、前年度から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自主放送番組作成事業について、過疎債（ソフト分）を充当しなくなったこと等による経常一般財源の増加により、前年度から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今後、地域交流センターなど新たに整備した施設の維持管理経費（委託料等）の増加も見込まれることから、引き続き経費の削減に努めていく。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18143</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374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69850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91621</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生活保護費給付費のうち一般財源分が増加したことにより、前年度から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なお、扶助費の大部分を占める生活保護扶助費や障害福祉サービス費は年々増加傾向にあることから、引き続き適正な執行に努める。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78015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99785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2209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99785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その他のうち大部分を占める繰出金について、基金の充当による公共下水道事業特別会計繰出金の経常一般財源分の減少などにより、前年度から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繰出金については、今後も他会計の状況を考慮しながら、適性な支出により改善に努める。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25763</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5671800" y="9522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25763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19231</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893800" y="9568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19231</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004800" y="9607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ポイント悪化した主な要因は、市社会福祉協議会及び市地域公共交通活性化協議会に対する補助金の増加である。 </a:t>
          </a:r>
        </a:p>
        <a:p>
          <a:r>
            <a:rPr kumimoji="1" lang="ja-JP" altLang="en-US" sz="1300">
              <a:latin typeface="ＭＳ Ｐゴシック" panose="020B0600070205080204" pitchFamily="50" charset="-128"/>
              <a:ea typeface="ＭＳ Ｐゴシック" panose="020B0600070205080204" pitchFamily="50" charset="-128"/>
            </a:rPr>
            <a:t>　団体補助金については、団体の運営方法や経費の効率的運用について監査・指導を強化するとともに、目的を達成したものや効果が薄くなったものについては廃止・縮小するなど不断の見直しを行い、適正な執行に努めることとしてい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94996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004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年度がピークであった穴吹庁舎増築・改修事業債の元利償還額が減少したことにより、前年度から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なお、穴吹庁舎増築・改修事業債は平成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年度まで償還が続くことから、予算編成時の市債発行限度額の設定等を通じ、公債費の抑制に努めていく。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75</xdr:row>
      <xdr:rowOff>167005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0238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167005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976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117475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73660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913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86377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31132</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0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109238</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90188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年度以降その差が広がっているものの、本市の数値としては前年度から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ポイント悪化している。これは、全体的に各費目の数値（分子）が増加したことに加え、普通交付税（分母）が減少したことが要因である。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今後、普通交付税の逓減により、分母の増加が大きくは見込めないため、一層の行財政改革の推進を図り、歳出の削減を通じて財政健全化に努めていく。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76</xdr:row>
      <xdr:rowOff>5080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016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119380</xdr:rowOff>
    </xdr:from>
    <xdr:to>
      <xdr:col>78</xdr:col>
      <xdr:colOff>69850</xdr:colOff>
      <xdr:row>75</xdr:row>
      <xdr:rowOff>157480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39370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2978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39370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2993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106680</xdr:rowOff>
    </xdr:from>
    <xdr:to>
      <xdr:col>78</xdr:col>
      <xdr:colOff>120650</xdr:colOff>
      <xdr:row>76</xdr:row>
      <xdr:rowOff>36830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47007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68580</xdr:rowOff>
    </xdr:from>
    <xdr:to>
      <xdr:col>74</xdr:col>
      <xdr:colOff>31750</xdr:colOff>
      <xdr:row>75</xdr:row>
      <xdr:rowOff>170180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8907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63627</xdr:rowOff>
    </xdr:from>
    <xdr:to>
      <xdr:col>29</xdr:col>
      <xdr:colOff>127000</xdr:colOff>
      <xdr:row>14</xdr:row>
      <xdr:rowOff>107683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511552"/>
          <a:ext cx="647700" cy="44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72212</xdr:rowOff>
    </xdr:from>
    <xdr:to>
      <xdr:col>26</xdr:col>
      <xdr:colOff>50800</xdr:colOff>
      <xdr:row>14</xdr:row>
      <xdr:rowOff>107683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520137"/>
          <a:ext cx="698500" cy="3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72212</xdr:rowOff>
    </xdr:from>
    <xdr:to>
      <xdr:col>22</xdr:col>
      <xdr:colOff>114300</xdr:colOff>
      <xdr:row>14</xdr:row>
      <xdr:rowOff>109042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20137"/>
          <a:ext cx="6985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109042</xdr:rowOff>
    </xdr:from>
    <xdr:to>
      <xdr:col>18</xdr:col>
      <xdr:colOff>177800</xdr:colOff>
      <xdr:row>15</xdr:row>
      <xdr:rowOff>1194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556967"/>
          <a:ext cx="698500" cy="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12827</xdr:rowOff>
    </xdr:from>
    <xdr:to>
      <xdr:col>29</xdr:col>
      <xdr:colOff>177800</xdr:colOff>
      <xdr:row>14</xdr:row>
      <xdr:rowOff>114427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4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29354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30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56883</xdr:rowOff>
    </xdr:from>
    <xdr:to>
      <xdr:col>26</xdr:col>
      <xdr:colOff>101600</xdr:colOff>
      <xdr:row>14</xdr:row>
      <xdr:rowOff>158483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0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168660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7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21412</xdr:rowOff>
    </xdr:from>
    <xdr:to>
      <xdr:col>22</xdr:col>
      <xdr:colOff>165100</xdr:colOff>
      <xdr:row>14</xdr:row>
      <xdr:rowOff>123012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46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133189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2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58242</xdr:rowOff>
    </xdr:from>
    <xdr:to>
      <xdr:col>19</xdr:col>
      <xdr:colOff>38100</xdr:colOff>
      <xdr:row>14</xdr:row>
      <xdr:rowOff>159842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50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170019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27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121844</xdr:rowOff>
    </xdr:from>
    <xdr:to>
      <xdr:col>15</xdr:col>
      <xdr:colOff>101600</xdr:colOff>
      <xdr:row>15</xdr:row>
      <xdr:rowOff>51994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62171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196417</xdr:rowOff>
    </xdr:from>
    <xdr:to>
      <xdr:col>29</xdr:col>
      <xdr:colOff>127000</xdr:colOff>
      <xdr:row>37</xdr:row>
      <xdr:rowOff>201903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321117"/>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181193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730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201903</xdr:rowOff>
    </xdr:from>
    <xdr:to>
      <xdr:col>26</xdr:col>
      <xdr:colOff>50800</xdr:colOff>
      <xdr:row>37</xdr:row>
      <xdr:rowOff>221531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326603"/>
          <a:ext cx="698500" cy="1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221531</xdr:rowOff>
    </xdr:from>
    <xdr:to>
      <xdr:col>22</xdr:col>
      <xdr:colOff>114300</xdr:colOff>
      <xdr:row>37</xdr:row>
      <xdr:rowOff>240527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346231"/>
          <a:ext cx="698500" cy="1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236591</xdr:rowOff>
    </xdr:from>
    <xdr:to>
      <xdr:col>18</xdr:col>
      <xdr:colOff>177800</xdr:colOff>
      <xdr:row>37</xdr:row>
      <xdr:rowOff>240527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361291"/>
          <a:ext cx="698500" cy="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145617</xdr:rowOff>
    </xdr:from>
    <xdr:to>
      <xdr:col>29</xdr:col>
      <xdr:colOff>177800</xdr:colOff>
      <xdr:row>37</xdr:row>
      <xdr:rowOff>247217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2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162144</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11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151103</xdr:rowOff>
    </xdr:from>
    <xdr:to>
      <xdr:col>26</xdr:col>
      <xdr:colOff>101600</xdr:colOff>
      <xdr:row>37</xdr:row>
      <xdr:rowOff>252703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27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91430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4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170731</xdr:rowOff>
    </xdr:from>
    <xdr:to>
      <xdr:col>22</xdr:col>
      <xdr:colOff>165100</xdr:colOff>
      <xdr:row>37</xdr:row>
      <xdr:rowOff>272331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29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111058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06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189727</xdr:rowOff>
    </xdr:from>
    <xdr:to>
      <xdr:col>19</xdr:col>
      <xdr:colOff>38100</xdr:colOff>
      <xdr:row>37</xdr:row>
      <xdr:rowOff>291327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3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276104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4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185791</xdr:rowOff>
    </xdr:from>
    <xdr:to>
      <xdr:col>15</xdr:col>
      <xdr:colOff>101600</xdr:colOff>
      <xdr:row>37</xdr:row>
      <xdr:rowOff>287391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31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272168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3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8458</xdr:rowOff>
    </xdr:from>
    <xdr:to>
      <xdr:col>24</xdr:col>
      <xdr:colOff>63500</xdr:colOff>
      <xdr:row>33</xdr:row>
      <xdr:rowOff>81521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666308"/>
          <a:ext cx="838200" cy="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29959</xdr:rowOff>
    </xdr:from>
    <xdr:to>
      <xdr:col>19</xdr:col>
      <xdr:colOff>177800</xdr:colOff>
      <xdr:row>33</xdr:row>
      <xdr:rowOff>81521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687809"/>
          <a:ext cx="889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29959</xdr:rowOff>
    </xdr:from>
    <xdr:to>
      <xdr:col>15</xdr:col>
      <xdr:colOff>50800</xdr:colOff>
      <xdr:row>33</xdr:row>
      <xdr:rowOff>37732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68780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37732</xdr:rowOff>
    </xdr:from>
    <xdr:to>
      <xdr:col>10</xdr:col>
      <xdr:colOff>114300</xdr:colOff>
      <xdr:row>33</xdr:row>
      <xdr:rowOff>85661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695582"/>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129108</xdr:rowOff>
    </xdr:from>
    <xdr:to>
      <xdr:col>24</xdr:col>
      <xdr:colOff>114300</xdr:colOff>
      <xdr:row>33</xdr:row>
      <xdr:rowOff>59258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6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151985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46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30721</xdr:rowOff>
    </xdr:from>
    <xdr:to>
      <xdr:col>20</xdr:col>
      <xdr:colOff>38100</xdr:colOff>
      <xdr:row>33</xdr:row>
      <xdr:rowOff>132321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6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148848</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4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150609</xdr:rowOff>
    </xdr:from>
    <xdr:to>
      <xdr:col>15</xdr:col>
      <xdr:colOff>101600</xdr:colOff>
      <xdr:row>33</xdr:row>
      <xdr:rowOff>80759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6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97286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41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158382</xdr:rowOff>
    </xdr:from>
    <xdr:to>
      <xdr:col>10</xdr:col>
      <xdr:colOff>165100</xdr:colOff>
      <xdr:row>33</xdr:row>
      <xdr:rowOff>88532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4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105059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42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34861</xdr:rowOff>
    </xdr:from>
    <xdr:to>
      <xdr:col>6</xdr:col>
      <xdr:colOff>38100</xdr:colOff>
      <xdr:row>33</xdr:row>
      <xdr:rowOff>136461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6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152988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46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46622</xdr:rowOff>
    </xdr:from>
    <xdr:to>
      <xdr:col>24</xdr:col>
      <xdr:colOff>63500</xdr:colOff>
      <xdr:row>55</xdr:row>
      <xdr:rowOff>80302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476372"/>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80302</xdr:rowOff>
    </xdr:from>
    <xdr:to>
      <xdr:col>19</xdr:col>
      <xdr:colOff>177800</xdr:colOff>
      <xdr:row>55</xdr:row>
      <xdr:rowOff>154077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510052"/>
          <a:ext cx="889000" cy="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154077</xdr:rowOff>
    </xdr:from>
    <xdr:to>
      <xdr:col>15</xdr:col>
      <xdr:colOff>50800</xdr:colOff>
      <xdr:row>56</xdr:row>
      <xdr:rowOff>82029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583827"/>
          <a:ext cx="889000" cy="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82029</xdr:rowOff>
    </xdr:from>
    <xdr:to>
      <xdr:col>10</xdr:col>
      <xdr:colOff>114300</xdr:colOff>
      <xdr:row>56</xdr:row>
      <xdr:rowOff>113894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683229"/>
          <a:ext cx="8890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4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18699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27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29502</xdr:rowOff>
    </xdr:from>
    <xdr:to>
      <xdr:col>20</xdr:col>
      <xdr:colOff>38100</xdr:colOff>
      <xdr:row>55</xdr:row>
      <xdr:rowOff>131102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4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147629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2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103277</xdr:rowOff>
    </xdr:from>
    <xdr:to>
      <xdr:col>15</xdr:col>
      <xdr:colOff>101600</xdr:colOff>
      <xdr:row>56</xdr:row>
      <xdr:rowOff>33427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49954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3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31229</xdr:rowOff>
    </xdr:from>
    <xdr:to>
      <xdr:col>10</xdr:col>
      <xdr:colOff>165100</xdr:colOff>
      <xdr:row>56</xdr:row>
      <xdr:rowOff>132829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6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123956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7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63094</xdr:rowOff>
    </xdr:from>
    <xdr:to>
      <xdr:col>6</xdr:col>
      <xdr:colOff>38100</xdr:colOff>
      <xdr:row>56</xdr:row>
      <xdr:rowOff>164694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6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155821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7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79750</xdr:rowOff>
    </xdr:from>
    <xdr:to>
      <xdr:col>24</xdr:col>
      <xdr:colOff>63500</xdr:colOff>
      <xdr:row>78</xdr:row>
      <xdr:rowOff>97104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52850"/>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94380</xdr:rowOff>
    </xdr:from>
    <xdr:to>
      <xdr:col>19</xdr:col>
      <xdr:colOff>177800</xdr:colOff>
      <xdr:row>78</xdr:row>
      <xdr:rowOff>97104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46748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94380</xdr:rowOff>
    </xdr:from>
    <xdr:to>
      <xdr:col>15</xdr:col>
      <xdr:colOff>50800</xdr:colOff>
      <xdr:row>78</xdr:row>
      <xdr:rowOff>104096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46748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104096</xdr:rowOff>
    </xdr:from>
    <xdr:to>
      <xdr:col>10</xdr:col>
      <xdr:colOff>114300</xdr:colOff>
      <xdr:row>78</xdr:row>
      <xdr:rowOff>108038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477196"/>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28950</xdr:rowOff>
    </xdr:from>
    <xdr:to>
      <xdr:col>24</xdr:col>
      <xdr:colOff>114300</xdr:colOff>
      <xdr:row>78</xdr:row>
      <xdr:rowOff>130550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7377</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8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46304</xdr:rowOff>
    </xdr:from>
    <xdr:to>
      <xdr:col>20</xdr:col>
      <xdr:colOff>38100</xdr:colOff>
      <xdr:row>78</xdr:row>
      <xdr:rowOff>147904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139031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5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43580</xdr:rowOff>
    </xdr:from>
    <xdr:to>
      <xdr:col>15</xdr:col>
      <xdr:colOff>101600</xdr:colOff>
      <xdr:row>78</xdr:row>
      <xdr:rowOff>145180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161707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1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53296</xdr:rowOff>
    </xdr:from>
    <xdr:to>
      <xdr:col>10</xdr:col>
      <xdr:colOff>165100</xdr:colOff>
      <xdr:row>78</xdr:row>
      <xdr:rowOff>154896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146023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5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57238</xdr:rowOff>
    </xdr:from>
    <xdr:to>
      <xdr:col>6</xdr:col>
      <xdr:colOff>38100</xdr:colOff>
      <xdr:row>78</xdr:row>
      <xdr:rowOff>158838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149965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5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49733</xdr:rowOff>
    </xdr:from>
    <xdr:to>
      <xdr:col>24</xdr:col>
      <xdr:colOff>63500</xdr:colOff>
      <xdr:row>96</xdr:row>
      <xdr:rowOff>54293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508933"/>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49733</xdr:rowOff>
    </xdr:from>
    <xdr:to>
      <xdr:col>19</xdr:col>
      <xdr:colOff>177800</xdr:colOff>
      <xdr:row>96</xdr:row>
      <xdr:rowOff>136728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508933"/>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136728</xdr:rowOff>
    </xdr:from>
    <xdr:to>
      <xdr:col>15</xdr:col>
      <xdr:colOff>50800</xdr:colOff>
      <xdr:row>96</xdr:row>
      <xdr:rowOff>153936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95928"/>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153936</xdr:rowOff>
    </xdr:from>
    <xdr:to>
      <xdr:col>10</xdr:col>
      <xdr:colOff>114300</xdr:colOff>
      <xdr:row>97</xdr:row>
      <xdr:rowOff>76479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13136"/>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3493</xdr:rowOff>
    </xdr:from>
    <xdr:to>
      <xdr:col>24</xdr:col>
      <xdr:colOff>114300</xdr:colOff>
      <xdr:row>96</xdr:row>
      <xdr:rowOff>105093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26370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3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170383</xdr:rowOff>
    </xdr:from>
    <xdr:to>
      <xdr:col>20</xdr:col>
      <xdr:colOff>38100</xdr:colOff>
      <xdr:row>96</xdr:row>
      <xdr:rowOff>100533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4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117060</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2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85928</xdr:rowOff>
    </xdr:from>
    <xdr:to>
      <xdr:col>15</xdr:col>
      <xdr:colOff>101600</xdr:colOff>
      <xdr:row>97</xdr:row>
      <xdr:rowOff>16078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32605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103136</xdr:rowOff>
    </xdr:from>
    <xdr:to>
      <xdr:col>10</xdr:col>
      <xdr:colOff>165100</xdr:colOff>
      <xdr:row>97</xdr:row>
      <xdr:rowOff>33286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49813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3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25679</xdr:rowOff>
    </xdr:from>
    <xdr:to>
      <xdr:col>6</xdr:col>
      <xdr:colOff>38100</xdr:colOff>
      <xdr:row>97</xdr:row>
      <xdr:rowOff>127279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143806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4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99672</xdr:rowOff>
    </xdr:from>
    <xdr:to>
      <xdr:col>55</xdr:col>
      <xdr:colOff>0</xdr:colOff>
      <xdr:row>36</xdr:row>
      <xdr:rowOff>36815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00422"/>
          <a:ext cx="838200" cy="1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99672</xdr:rowOff>
    </xdr:from>
    <xdr:to>
      <xdr:col>50</xdr:col>
      <xdr:colOff>114300</xdr:colOff>
      <xdr:row>36</xdr:row>
      <xdr:rowOff>12476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100422"/>
          <a:ext cx="8890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422</xdr:rowOff>
    </xdr:from>
    <xdr:to>
      <xdr:col>45</xdr:col>
      <xdr:colOff>177800</xdr:colOff>
      <xdr:row>36</xdr:row>
      <xdr:rowOff>12476</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001172"/>
          <a:ext cx="889000" cy="1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422</xdr:rowOff>
    </xdr:from>
    <xdr:to>
      <xdr:col>41</xdr:col>
      <xdr:colOff>50800</xdr:colOff>
      <xdr:row>36</xdr:row>
      <xdr:rowOff>108801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001172"/>
          <a:ext cx="889000" cy="2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157465</xdr:rowOff>
    </xdr:from>
    <xdr:to>
      <xdr:col>55</xdr:col>
      <xdr:colOff>50800</xdr:colOff>
      <xdr:row>36</xdr:row>
      <xdr:rowOff>87615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135892</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48872</xdr:rowOff>
    </xdr:from>
    <xdr:to>
      <xdr:col>50</xdr:col>
      <xdr:colOff>165100</xdr:colOff>
      <xdr:row>35</xdr:row>
      <xdr:rowOff>150472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0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166999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133126</xdr:rowOff>
    </xdr:from>
    <xdr:to>
      <xdr:col>46</xdr:col>
      <xdr:colOff>38100</xdr:colOff>
      <xdr:row>36</xdr:row>
      <xdr:rowOff>63276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79803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9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121072</xdr:rowOff>
    </xdr:from>
    <xdr:to>
      <xdr:col>41</xdr:col>
      <xdr:colOff>101600</xdr:colOff>
      <xdr:row>35</xdr:row>
      <xdr:rowOff>51222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59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67749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72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58001</xdr:rowOff>
    </xdr:from>
    <xdr:to>
      <xdr:col>36</xdr:col>
      <xdr:colOff>165100</xdr:colOff>
      <xdr:row>36</xdr:row>
      <xdr:rowOff>159601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4678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126103</xdr:rowOff>
    </xdr:from>
    <xdr:to>
      <xdr:col>55</xdr:col>
      <xdr:colOff>0</xdr:colOff>
      <xdr:row>54</xdr:row>
      <xdr:rowOff>12786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212953"/>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12786</xdr:rowOff>
    </xdr:from>
    <xdr:to>
      <xdr:col>50</xdr:col>
      <xdr:colOff>114300</xdr:colOff>
      <xdr:row>54</xdr:row>
      <xdr:rowOff>134360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271086"/>
          <a:ext cx="889000" cy="1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33776</xdr:rowOff>
    </xdr:from>
    <xdr:to>
      <xdr:col>45</xdr:col>
      <xdr:colOff>177800</xdr:colOff>
      <xdr:row>54</xdr:row>
      <xdr:rowOff>134360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292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33776</xdr:rowOff>
    </xdr:from>
    <xdr:to>
      <xdr:col>41</xdr:col>
      <xdr:colOff>50800</xdr:colOff>
      <xdr:row>54</xdr:row>
      <xdr:rowOff>146417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292076"/>
          <a:ext cx="889000" cy="1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75303</xdr:rowOff>
    </xdr:from>
    <xdr:to>
      <xdr:col>55</xdr:col>
      <xdr:colOff>50800</xdr:colOff>
      <xdr:row>54</xdr:row>
      <xdr:rowOff>5453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98180</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01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133436</xdr:rowOff>
    </xdr:from>
    <xdr:to>
      <xdr:col>50</xdr:col>
      <xdr:colOff>165100</xdr:colOff>
      <xdr:row>54</xdr:row>
      <xdr:rowOff>63586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2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80113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89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83560</xdr:rowOff>
    </xdr:from>
    <xdr:to>
      <xdr:col>46</xdr:col>
      <xdr:colOff>38100</xdr:colOff>
      <xdr:row>55</xdr:row>
      <xdr:rowOff>13710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30237</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5" y="911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154426</xdr:rowOff>
    </xdr:from>
    <xdr:to>
      <xdr:col>41</xdr:col>
      <xdr:colOff>101600</xdr:colOff>
      <xdr:row>54</xdr:row>
      <xdr:rowOff>84576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2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101103</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01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95617</xdr:rowOff>
    </xdr:from>
    <xdr:to>
      <xdr:col>36</xdr:col>
      <xdr:colOff>165100</xdr:colOff>
      <xdr:row>55</xdr:row>
      <xdr:rowOff>25767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3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42294</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98596</xdr:rowOff>
    </xdr:from>
    <xdr:to>
      <xdr:col>55</xdr:col>
      <xdr:colOff>0</xdr:colOff>
      <xdr:row>76</xdr:row>
      <xdr:rowOff>152969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2785896"/>
          <a:ext cx="838200" cy="3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40988</xdr:rowOff>
    </xdr:from>
    <xdr:to>
      <xdr:col>50</xdr:col>
      <xdr:colOff>114300</xdr:colOff>
      <xdr:row>74</xdr:row>
      <xdr:rowOff>98596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2385388"/>
          <a:ext cx="889000" cy="4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95352</xdr:rowOff>
    </xdr:from>
    <xdr:to>
      <xdr:col>45</xdr:col>
      <xdr:colOff>177800</xdr:colOff>
      <xdr:row>72</xdr:row>
      <xdr:rowOff>40988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2268302"/>
          <a:ext cx="889000" cy="1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102169</xdr:rowOff>
    </xdr:from>
    <xdr:to>
      <xdr:col>55</xdr:col>
      <xdr:colOff>50800</xdr:colOff>
      <xdr:row>77</xdr:row>
      <xdr:rowOff>32319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1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125046</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298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47796</xdr:rowOff>
    </xdr:from>
    <xdr:to>
      <xdr:col>50</xdr:col>
      <xdr:colOff>165100</xdr:colOff>
      <xdr:row>74</xdr:row>
      <xdr:rowOff>149396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273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165923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25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161638</xdr:rowOff>
    </xdr:from>
    <xdr:to>
      <xdr:col>46</xdr:col>
      <xdr:colOff>38100</xdr:colOff>
      <xdr:row>72</xdr:row>
      <xdr:rowOff>91788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23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108315</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21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44552</xdr:rowOff>
    </xdr:from>
    <xdr:to>
      <xdr:col>41</xdr:col>
      <xdr:colOff>101600</xdr:colOff>
      <xdr:row>71</xdr:row>
      <xdr:rowOff>146152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22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162679</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19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38294</xdr:rowOff>
    </xdr:from>
    <xdr:to>
      <xdr:col>55</xdr:col>
      <xdr:colOff>0</xdr:colOff>
      <xdr:row>95</xdr:row>
      <xdr:rowOff>62737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5983144"/>
          <a:ext cx="838200" cy="36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62737</xdr:rowOff>
    </xdr:from>
    <xdr:to>
      <xdr:col>50</xdr:col>
      <xdr:colOff>114300</xdr:colOff>
      <xdr:row>98</xdr:row>
      <xdr:rowOff>4598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350487"/>
          <a:ext cx="889000" cy="4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4598</xdr:rowOff>
    </xdr:from>
    <xdr:to>
      <xdr:col>45</xdr:col>
      <xdr:colOff>177800</xdr:colOff>
      <xdr:row>98</xdr:row>
      <xdr:rowOff>35657</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06698"/>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158944</xdr:rowOff>
    </xdr:from>
    <xdr:to>
      <xdr:col>55</xdr:col>
      <xdr:colOff>50800</xdr:colOff>
      <xdr:row>93</xdr:row>
      <xdr:rowOff>89094</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59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10371</xdr:rowOff>
    </xdr:from>
    <xdr:ext cx="599010"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578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11937</xdr:rowOff>
    </xdr:from>
    <xdr:to>
      <xdr:col>50</xdr:col>
      <xdr:colOff>165100</xdr:colOff>
      <xdr:row>95</xdr:row>
      <xdr:rowOff>113537</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2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130064</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0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125248</xdr:rowOff>
    </xdr:from>
    <xdr:to>
      <xdr:col>46</xdr:col>
      <xdr:colOff>38100</xdr:colOff>
      <xdr:row>98</xdr:row>
      <xdr:rowOff>55398</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46525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156307</xdr:rowOff>
    </xdr:from>
    <xdr:to>
      <xdr:col>41</xdr:col>
      <xdr:colOff>101600</xdr:colOff>
      <xdr:row>98</xdr:row>
      <xdr:rowOff>86457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7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77584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8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168631</xdr:rowOff>
    </xdr:from>
    <xdr:to>
      <xdr:col>85</xdr:col>
      <xdr:colOff>127000</xdr:colOff>
      <xdr:row>39</xdr:row>
      <xdr:rowOff>2274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5481300" y="6683731"/>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28232</xdr:rowOff>
    </xdr:from>
    <xdr:to>
      <xdr:col>81</xdr:col>
      <xdr:colOff>50800</xdr:colOff>
      <xdr:row>38</xdr:row>
      <xdr:rowOff>168631</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4592300" y="6543332"/>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28232</xdr:rowOff>
    </xdr:from>
    <xdr:to>
      <xdr:col>76</xdr:col>
      <xdr:colOff>114300</xdr:colOff>
      <xdr:row>38</xdr:row>
      <xdr:rowOff>142456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3703300" y="6543332"/>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142456</xdr:rowOff>
    </xdr:from>
    <xdr:to>
      <xdr:col>71</xdr:col>
      <xdr:colOff>177800</xdr:colOff>
      <xdr:row>38</xdr:row>
      <xdr:rowOff>160757</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2814300" y="6657556"/>
          <a:ext cx="889000" cy="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122924</xdr:rowOff>
    </xdr:from>
    <xdr:to>
      <xdr:col>85</xdr:col>
      <xdr:colOff>177800</xdr:colOff>
      <xdr:row>39</xdr:row>
      <xdr:rowOff>53074</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117831</xdr:rowOff>
    </xdr:from>
    <xdr:to>
      <xdr:col>81</xdr:col>
      <xdr:colOff>101600</xdr:colOff>
      <xdr:row>39</xdr:row>
      <xdr:rowOff>47981</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6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39108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46428" y="67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148882</xdr:rowOff>
    </xdr:from>
    <xdr:to>
      <xdr:col>76</xdr:col>
      <xdr:colOff>165100</xdr:colOff>
      <xdr:row>38</xdr:row>
      <xdr:rowOff>79032</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4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95559</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25111" y="62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91656</xdr:rowOff>
    </xdr:from>
    <xdr:to>
      <xdr:col>72</xdr:col>
      <xdr:colOff>38100</xdr:colOff>
      <xdr:row>39</xdr:row>
      <xdr:rowOff>21806</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12933</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468428" y="669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109957</xdr:rowOff>
    </xdr:from>
    <xdr:to>
      <xdr:col>67</xdr:col>
      <xdr:colOff>101600</xdr:colOff>
      <xdr:row>39</xdr:row>
      <xdr:rowOff>40107</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31234</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579428" y="67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140680</xdr:rowOff>
    </xdr:from>
    <xdr:to>
      <xdr:col>85</xdr:col>
      <xdr:colOff>127000</xdr:colOff>
      <xdr:row>76</xdr:row>
      <xdr:rowOff>141281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5481300" y="13170880"/>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140680</xdr:rowOff>
    </xdr:from>
    <xdr:to>
      <xdr:col>81</xdr:col>
      <xdr:colOff>50800</xdr:colOff>
      <xdr:row>76</xdr:row>
      <xdr:rowOff>165852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170880"/>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165852</xdr:rowOff>
    </xdr:from>
    <xdr:to>
      <xdr:col>76</xdr:col>
      <xdr:colOff>114300</xdr:colOff>
      <xdr:row>77</xdr:row>
      <xdr:rowOff>50146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3703300" y="13196052"/>
          <a:ext cx="889000" cy="5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50146</xdr:rowOff>
    </xdr:from>
    <xdr:to>
      <xdr:col>71</xdr:col>
      <xdr:colOff>177800</xdr:colOff>
      <xdr:row>77</xdr:row>
      <xdr:rowOff>68289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251796"/>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90481</xdr:rowOff>
    </xdr:from>
    <xdr:to>
      <xdr:col>85</xdr:col>
      <xdr:colOff>177800</xdr:colOff>
      <xdr:row>77</xdr:row>
      <xdr:rowOff>20631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1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113358</xdr:rowOff>
    </xdr:from>
    <xdr:ext cx="599010"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297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89880</xdr:rowOff>
    </xdr:from>
    <xdr:to>
      <xdr:col>81</xdr:col>
      <xdr:colOff>101600</xdr:colOff>
      <xdr:row>77</xdr:row>
      <xdr:rowOff>20030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1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36556</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181795" y="1289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115052</xdr:rowOff>
    </xdr:from>
    <xdr:to>
      <xdr:col>76</xdr:col>
      <xdr:colOff>165100</xdr:colOff>
      <xdr:row>77</xdr:row>
      <xdr:rowOff>45202</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1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61729</xdr:rowOff>
    </xdr:from>
    <xdr:ext cx="59901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292795" y="1292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170796</xdr:rowOff>
    </xdr:from>
    <xdr:to>
      <xdr:col>72</xdr:col>
      <xdr:colOff>38100</xdr:colOff>
      <xdr:row>77</xdr:row>
      <xdr:rowOff>100946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117473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2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17489</xdr:rowOff>
    </xdr:from>
    <xdr:to>
      <xdr:col>67</xdr:col>
      <xdr:colOff>101600</xdr:colOff>
      <xdr:row>77</xdr:row>
      <xdr:rowOff>119089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2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135616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29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67737</xdr:rowOff>
    </xdr:from>
    <xdr:to>
      <xdr:col>85</xdr:col>
      <xdr:colOff>127000</xdr:colOff>
      <xdr:row>99</xdr:row>
      <xdr:rowOff>20965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869837"/>
          <a:ext cx="8382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28670</xdr:rowOff>
    </xdr:from>
    <xdr:to>
      <xdr:col>81</xdr:col>
      <xdr:colOff>50800</xdr:colOff>
      <xdr:row>98</xdr:row>
      <xdr:rowOff>67737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30770"/>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138061</xdr:rowOff>
    </xdr:from>
    <xdr:to>
      <xdr:col>76</xdr:col>
      <xdr:colOff>114300</xdr:colOff>
      <xdr:row>98</xdr:row>
      <xdr:rowOff>28670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768711"/>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138061</xdr:rowOff>
    </xdr:from>
    <xdr:to>
      <xdr:col>71</xdr:col>
      <xdr:colOff>177800</xdr:colOff>
      <xdr:row>98</xdr:row>
      <xdr:rowOff>120718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68711"/>
          <a:ext cx="889000" cy="15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141615</xdr:rowOff>
    </xdr:from>
    <xdr:to>
      <xdr:col>85</xdr:col>
      <xdr:colOff>177800</xdr:colOff>
      <xdr:row>99</xdr:row>
      <xdr:rowOff>71765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9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56542</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85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16937</xdr:rowOff>
    </xdr:from>
    <xdr:to>
      <xdr:col>81</xdr:col>
      <xdr:colOff>101600</xdr:colOff>
      <xdr:row>98</xdr:row>
      <xdr:rowOff>118537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109664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9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149320</xdr:rowOff>
    </xdr:from>
    <xdr:to>
      <xdr:col>76</xdr:col>
      <xdr:colOff>165100</xdr:colOff>
      <xdr:row>98</xdr:row>
      <xdr:rowOff>79470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7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95997</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5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87261</xdr:rowOff>
    </xdr:from>
    <xdr:to>
      <xdr:col>72</xdr:col>
      <xdr:colOff>38100</xdr:colOff>
      <xdr:row>98</xdr:row>
      <xdr:rowOff>17411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33938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4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69918</xdr:rowOff>
    </xdr:from>
    <xdr:to>
      <xdr:col>67</xdr:col>
      <xdr:colOff>101600</xdr:colOff>
      <xdr:row>99</xdr:row>
      <xdr:rowOff>68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162645</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9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159817</xdr:rowOff>
    </xdr:from>
    <xdr:to>
      <xdr:col>116</xdr:col>
      <xdr:colOff>63500</xdr:colOff>
      <xdr:row>39</xdr:row>
      <xdr:rowOff>30467</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1323300" y="6674917"/>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159817</xdr:rowOff>
    </xdr:from>
    <xdr:to>
      <xdr:col>111</xdr:col>
      <xdr:colOff>177800</xdr:colOff>
      <xdr:row>39</xdr:row>
      <xdr:rowOff>17018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0434300" y="667491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30391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9545300" y="670356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30391</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18656300" y="671694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151117</xdr:rowOff>
    </xdr:from>
    <xdr:to>
      <xdr:col>116</xdr:col>
      <xdr:colOff>114300</xdr:colOff>
      <xdr:row>39</xdr:row>
      <xdr:rowOff>81267</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66044</xdr:rowOff>
    </xdr:from>
    <xdr:ext cx="378565"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58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109017</xdr:rowOff>
    </xdr:from>
    <xdr:to>
      <xdr:col>112</xdr:col>
      <xdr:colOff>38100</xdr:colOff>
      <xdr:row>39</xdr:row>
      <xdr:rowOff>39167</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30294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088428" y="67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137668</xdr:rowOff>
    </xdr:from>
    <xdr:to>
      <xdr:col>107</xdr:col>
      <xdr:colOff>101600</xdr:colOff>
      <xdr:row>39</xdr:row>
      <xdr:rowOff>67818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58945</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151041</xdr:rowOff>
    </xdr:from>
    <xdr:to>
      <xdr:col>102</xdr:col>
      <xdr:colOff>165100</xdr:colOff>
      <xdr:row>39</xdr:row>
      <xdr:rowOff>81191</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72318</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6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88608</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032708"/>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88608</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032708"/>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37808</xdr:rowOff>
    </xdr:from>
    <xdr:to>
      <xdr:col>102</xdr:col>
      <xdr:colOff>165100</xdr:colOff>
      <xdr:row>58</xdr:row>
      <xdr:rowOff>139408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9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130535</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07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169108</xdr:rowOff>
    </xdr:from>
    <xdr:to>
      <xdr:col>116</xdr:col>
      <xdr:colOff>63500</xdr:colOff>
      <xdr:row>75</xdr:row>
      <xdr:rowOff>15832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85640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169108</xdr:rowOff>
    </xdr:from>
    <xdr:to>
      <xdr:col>111</xdr:col>
      <xdr:colOff>177800</xdr:colOff>
      <xdr:row>75</xdr:row>
      <xdr:rowOff>18885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856408"/>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18885</xdr:rowOff>
    </xdr:from>
    <xdr:to>
      <xdr:col>107</xdr:col>
      <xdr:colOff>50800</xdr:colOff>
      <xdr:row>75</xdr:row>
      <xdr:rowOff>44014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877635"/>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44014</xdr:rowOff>
    </xdr:from>
    <xdr:to>
      <xdr:col>102</xdr:col>
      <xdr:colOff>114300</xdr:colOff>
      <xdr:row>75</xdr:row>
      <xdr:rowOff>75235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902764"/>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136482</xdr:rowOff>
    </xdr:from>
    <xdr:to>
      <xdr:col>116</xdr:col>
      <xdr:colOff>114300</xdr:colOff>
      <xdr:row>75</xdr:row>
      <xdr:rowOff>66632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159359</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6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118308</xdr:rowOff>
    </xdr:from>
    <xdr:to>
      <xdr:col>112</xdr:col>
      <xdr:colOff>38100</xdr:colOff>
      <xdr:row>75</xdr:row>
      <xdr:rowOff>48458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8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64985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5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139535</xdr:rowOff>
    </xdr:from>
    <xdr:to>
      <xdr:col>107</xdr:col>
      <xdr:colOff>101600</xdr:colOff>
      <xdr:row>75</xdr:row>
      <xdr:rowOff>69685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86212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6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164664</xdr:rowOff>
    </xdr:from>
    <xdr:to>
      <xdr:col>102</xdr:col>
      <xdr:colOff>165100</xdr:colOff>
      <xdr:row>75</xdr:row>
      <xdr:rowOff>94814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8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111341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6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24435</xdr:rowOff>
    </xdr:from>
    <xdr:to>
      <xdr:col>98</xdr:col>
      <xdr:colOff>38100</xdr:colOff>
      <xdr:row>75</xdr:row>
      <xdr:rowOff>126035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142562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6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月の合併以降、退職者補充を抑制し、人件費の削減に努めているが、特別職及び再任用職員の増に伴う給与の増加や退職者の増に伴う退職手当特別負担金の増加などにより、前年度から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人の増加となった。また、類似団体平均と比較すると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人高い水準となっており、主な要因としては、民生費（保育所及び認定こども園が直営）や消防費（市単独での消防本部設置）が挙げられる。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万円となっており、類似団体平均と比較して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高い水準となっている。美馬地区統合小学校建設事業の終了といった減少要因はあるものの、地域交流センターや道の駅整備事業の本格化などにより増加している。なお、美馬地区統合小学校建設事業の終了は新規整備の主な減少要因、地域交流センター整備事業の本格化は更新整備の主な増加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万円となっており、類似団体平均と比較して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人高い水準となっている。主な要因である穴吹庁舎増築・改修事業債の元利償還については、平成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年度まで続くため、今後もしばらくの間、高い水準が続くものと思われる。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人である。類似団体平均と比較すると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人低い水準であり、これは、穴吹庁舎増築・改修事業債の元利償還金の増に伴う減債基金積立金の減少が主な要因である。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29,963
29,599
367.14
23,058,564
22,380,931
577,128
11,839,971
30,148,086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34925</xdr:rowOff>
    </xdr:from>
    <xdr:to>
      <xdr:col>24</xdr:col>
      <xdr:colOff>63500</xdr:colOff>
      <xdr:row>35</xdr:row>
      <xdr:rowOff>62357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3567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63309</xdr:rowOff>
    </xdr:from>
    <xdr:to>
      <xdr:col>19</xdr:col>
      <xdr:colOff>177800</xdr:colOff>
      <xdr:row>35</xdr:row>
      <xdr:rowOff>34925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92609"/>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63309</xdr:rowOff>
    </xdr:from>
    <xdr:to>
      <xdr:col>15</xdr:col>
      <xdr:colOff>50800</xdr:colOff>
      <xdr:row>35</xdr:row>
      <xdr:rowOff>3302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892609"/>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xdr:rowOff>
    </xdr:from>
    <xdr:to>
      <xdr:col>10</xdr:col>
      <xdr:colOff>114300</xdr:colOff>
      <xdr:row>35</xdr:row>
      <xdr:rowOff>63309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0405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11557</xdr:rowOff>
    </xdr:from>
    <xdr:to>
      <xdr:col>24</xdr:col>
      <xdr:colOff>114300</xdr:colOff>
      <xdr:row>35</xdr:row>
      <xdr:rowOff>113157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34434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155575</xdr:rowOff>
    </xdr:from>
    <xdr:to>
      <xdr:col>20</xdr:col>
      <xdr:colOff>38100</xdr:colOff>
      <xdr:row>35</xdr:row>
      <xdr:rowOff>85725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102252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12509</xdr:rowOff>
    </xdr:from>
    <xdr:to>
      <xdr:col>15</xdr:col>
      <xdr:colOff>101600</xdr:colOff>
      <xdr:row>34</xdr:row>
      <xdr:rowOff>114109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130636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123952</xdr:rowOff>
    </xdr:from>
    <xdr:to>
      <xdr:col>10</xdr:col>
      <xdr:colOff>165100</xdr:colOff>
      <xdr:row>35</xdr:row>
      <xdr:rowOff>54102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70629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xdr:rowOff>
    </xdr:from>
    <xdr:to>
      <xdr:col>6</xdr:col>
      <xdr:colOff>38100</xdr:colOff>
      <xdr:row>35</xdr:row>
      <xdr:rowOff>114109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130636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8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16004</xdr:rowOff>
    </xdr:from>
    <xdr:to>
      <xdr:col>24</xdr:col>
      <xdr:colOff>63500</xdr:colOff>
      <xdr:row>56</xdr:row>
      <xdr:rowOff>151578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617204"/>
          <a:ext cx="838200" cy="1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16004</xdr:rowOff>
    </xdr:from>
    <xdr:to>
      <xdr:col>19</xdr:col>
      <xdr:colOff>177800</xdr:colOff>
      <xdr:row>56</xdr:row>
      <xdr:rowOff>57038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61720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142800</xdr:rowOff>
    </xdr:from>
    <xdr:to>
      <xdr:col>15</xdr:col>
      <xdr:colOff>50800</xdr:colOff>
      <xdr:row>56</xdr:row>
      <xdr:rowOff>57038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572550"/>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94881</xdr:rowOff>
    </xdr:from>
    <xdr:to>
      <xdr:col>10</xdr:col>
      <xdr:colOff>114300</xdr:colOff>
      <xdr:row>55</xdr:row>
      <xdr:rowOff>142800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524631"/>
          <a:ext cx="889000" cy="4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100778</xdr:rowOff>
    </xdr:from>
    <xdr:to>
      <xdr:col>24</xdr:col>
      <xdr:colOff>114300</xdr:colOff>
      <xdr:row>57</xdr:row>
      <xdr:rowOff>30928</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79205</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136654</xdr:rowOff>
    </xdr:from>
    <xdr:to>
      <xdr:col>20</xdr:col>
      <xdr:colOff>38100</xdr:colOff>
      <xdr:row>56</xdr:row>
      <xdr:rowOff>66804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5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83331</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6238</xdr:rowOff>
    </xdr:from>
    <xdr:to>
      <xdr:col>15</xdr:col>
      <xdr:colOff>101600</xdr:colOff>
      <xdr:row>56</xdr:row>
      <xdr:rowOff>107838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6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124365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38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92000</xdr:rowOff>
    </xdr:from>
    <xdr:to>
      <xdr:col>10</xdr:col>
      <xdr:colOff>165100</xdr:colOff>
      <xdr:row>56</xdr:row>
      <xdr:rowOff>22150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38677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5" y="92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44081</xdr:rowOff>
    </xdr:from>
    <xdr:to>
      <xdr:col>6</xdr:col>
      <xdr:colOff>38100</xdr:colOff>
      <xdr:row>55</xdr:row>
      <xdr:rowOff>145681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4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162208</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30795" y="92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92692</xdr:rowOff>
    </xdr:from>
    <xdr:to>
      <xdr:col>24</xdr:col>
      <xdr:colOff>63500</xdr:colOff>
      <xdr:row>74</xdr:row>
      <xdr:rowOff>164183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779992"/>
          <a:ext cx="838200" cy="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164183</xdr:rowOff>
    </xdr:from>
    <xdr:to>
      <xdr:col>19</xdr:col>
      <xdr:colOff>177800</xdr:colOff>
      <xdr:row>75</xdr:row>
      <xdr:rowOff>41890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851483"/>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29454</xdr:rowOff>
    </xdr:from>
    <xdr:to>
      <xdr:col>15</xdr:col>
      <xdr:colOff>50800</xdr:colOff>
      <xdr:row>75</xdr:row>
      <xdr:rowOff>41890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288820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29454</xdr:rowOff>
    </xdr:from>
    <xdr:to>
      <xdr:col>10</xdr:col>
      <xdr:colOff>114300</xdr:colOff>
      <xdr:row>76</xdr:row>
      <xdr:rowOff>1161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2888204"/>
          <a:ext cx="889000" cy="1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41892</xdr:rowOff>
    </xdr:from>
    <xdr:to>
      <xdr:col>24</xdr:col>
      <xdr:colOff>114300</xdr:colOff>
      <xdr:row>74</xdr:row>
      <xdr:rowOff>143492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7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64769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5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113383</xdr:rowOff>
    </xdr:from>
    <xdr:to>
      <xdr:col>20</xdr:col>
      <xdr:colOff>38100</xdr:colOff>
      <xdr:row>75</xdr:row>
      <xdr:rowOff>43533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60060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57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162540</xdr:rowOff>
    </xdr:from>
    <xdr:to>
      <xdr:col>15</xdr:col>
      <xdr:colOff>101600</xdr:colOff>
      <xdr:row>75</xdr:row>
      <xdr:rowOff>92690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8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109217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2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150104</xdr:rowOff>
    </xdr:from>
    <xdr:to>
      <xdr:col>10</xdr:col>
      <xdr:colOff>165100</xdr:colOff>
      <xdr:row>75</xdr:row>
      <xdr:rowOff>80254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8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96781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61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121810</xdr:rowOff>
    </xdr:from>
    <xdr:to>
      <xdr:col>6</xdr:col>
      <xdr:colOff>38100</xdr:colOff>
      <xdr:row>76</xdr:row>
      <xdr:rowOff>51960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68487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5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29308</xdr:rowOff>
    </xdr:from>
    <xdr:to>
      <xdr:col>24</xdr:col>
      <xdr:colOff>63500</xdr:colOff>
      <xdr:row>97</xdr:row>
      <xdr:rowOff>56733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488508"/>
          <a:ext cx="838200" cy="1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29308</xdr:rowOff>
    </xdr:from>
    <xdr:to>
      <xdr:col>19</xdr:col>
      <xdr:colOff>177800</xdr:colOff>
      <xdr:row>96</xdr:row>
      <xdr:rowOff>133696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488508"/>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118280</xdr:rowOff>
    </xdr:from>
    <xdr:to>
      <xdr:col>15</xdr:col>
      <xdr:colOff>50800</xdr:colOff>
      <xdr:row>96</xdr:row>
      <xdr:rowOff>133696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406030"/>
          <a:ext cx="889000" cy="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118280</xdr:rowOff>
    </xdr:from>
    <xdr:to>
      <xdr:col>10</xdr:col>
      <xdr:colOff>114300</xdr:colOff>
      <xdr:row>97</xdr:row>
      <xdr:rowOff>17566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406030"/>
          <a:ext cx="889000" cy="2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5933</xdr:rowOff>
    </xdr:from>
    <xdr:to>
      <xdr:col>24</xdr:col>
      <xdr:colOff>114300</xdr:colOff>
      <xdr:row>97</xdr:row>
      <xdr:rowOff>107533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155810</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149958</xdr:rowOff>
    </xdr:from>
    <xdr:to>
      <xdr:col>20</xdr:col>
      <xdr:colOff>38100</xdr:colOff>
      <xdr:row>96</xdr:row>
      <xdr:rowOff>80108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96635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2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82896</xdr:rowOff>
    </xdr:from>
    <xdr:to>
      <xdr:col>15</xdr:col>
      <xdr:colOff>101600</xdr:colOff>
      <xdr:row>97</xdr:row>
      <xdr:rowOff>13046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5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29573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3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67480</xdr:rowOff>
    </xdr:from>
    <xdr:to>
      <xdr:col>10</xdr:col>
      <xdr:colOff>165100</xdr:colOff>
      <xdr:row>95</xdr:row>
      <xdr:rowOff>169080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3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14157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1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138216</xdr:rowOff>
    </xdr:from>
    <xdr:to>
      <xdr:col>6</xdr:col>
      <xdr:colOff>38100</xdr:colOff>
      <xdr:row>97</xdr:row>
      <xdr:rowOff>68366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84893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31605</xdr:rowOff>
    </xdr:from>
    <xdr:to>
      <xdr:col>55</xdr:col>
      <xdr:colOff>0</xdr:colOff>
      <xdr:row>39</xdr:row>
      <xdr:rowOff>31605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18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169091</xdr:rowOff>
    </xdr:from>
    <xdr:to>
      <xdr:col>50</xdr:col>
      <xdr:colOff>114300</xdr:colOff>
      <xdr:row>39</xdr:row>
      <xdr:rowOff>31605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8419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38</xdr:row>
      <xdr:rowOff>169091</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330188"/>
          <a:ext cx="889000" cy="3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45321</xdr:rowOff>
    </xdr:from>
    <xdr:to>
      <xdr:col>41</xdr:col>
      <xdr:colOff>50800</xdr:colOff>
      <xdr:row>36</xdr:row>
      <xdr:rowOff>157988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5874621"/>
          <a:ext cx="889000" cy="4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152255</xdr:rowOff>
    </xdr:from>
    <xdr:to>
      <xdr:col>55</xdr:col>
      <xdr:colOff>50800</xdr:colOff>
      <xdr:row>39</xdr:row>
      <xdr:rowOff>82405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67182</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8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152255</xdr:rowOff>
    </xdr:from>
    <xdr:to>
      <xdr:col>50</xdr:col>
      <xdr:colOff>165100</xdr:colOff>
      <xdr:row>39</xdr:row>
      <xdr:rowOff>82405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73532</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118291</xdr:rowOff>
    </xdr:from>
    <xdr:to>
      <xdr:col>46</xdr:col>
      <xdr:colOff>38100</xdr:colOff>
      <xdr:row>39</xdr:row>
      <xdr:rowOff>48441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39568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107188</xdr:rowOff>
    </xdr:from>
    <xdr:to>
      <xdr:col>41</xdr:col>
      <xdr:colOff>101600</xdr:colOff>
      <xdr:row>37</xdr:row>
      <xdr:rowOff>37338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28465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165971</xdr:rowOff>
    </xdr:from>
    <xdr:to>
      <xdr:col>36</xdr:col>
      <xdr:colOff>165100</xdr:colOff>
      <xdr:row>34</xdr:row>
      <xdr:rowOff>96121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58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112648</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559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18999</xdr:rowOff>
    </xdr:from>
    <xdr:to>
      <xdr:col>55</xdr:col>
      <xdr:colOff>0</xdr:colOff>
      <xdr:row>57</xdr:row>
      <xdr:rowOff>93860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791649"/>
          <a:ext cx="838200" cy="7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84422</xdr:rowOff>
    </xdr:from>
    <xdr:to>
      <xdr:col>50</xdr:col>
      <xdr:colOff>114300</xdr:colOff>
      <xdr:row>57</xdr:row>
      <xdr:rowOff>93860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85707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34163</xdr:rowOff>
    </xdr:from>
    <xdr:to>
      <xdr:col>45</xdr:col>
      <xdr:colOff>177800</xdr:colOff>
      <xdr:row>57</xdr:row>
      <xdr:rowOff>84422</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806813"/>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34163</xdr:rowOff>
    </xdr:from>
    <xdr:to>
      <xdr:col>41</xdr:col>
      <xdr:colOff>50800</xdr:colOff>
      <xdr:row>57</xdr:row>
      <xdr:rowOff>101382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80681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139649</xdr:rowOff>
    </xdr:from>
    <xdr:to>
      <xdr:col>55</xdr:col>
      <xdr:colOff>50800</xdr:colOff>
      <xdr:row>57</xdr:row>
      <xdr:rowOff>69799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7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162526</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43060</xdr:rowOff>
    </xdr:from>
    <xdr:to>
      <xdr:col>50</xdr:col>
      <xdr:colOff>165100</xdr:colOff>
      <xdr:row>57</xdr:row>
      <xdr:rowOff>144660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135787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9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33622</xdr:rowOff>
    </xdr:from>
    <xdr:to>
      <xdr:col>46</xdr:col>
      <xdr:colOff>38100</xdr:colOff>
      <xdr:row>57</xdr:row>
      <xdr:rowOff>135222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151749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5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154813</xdr:rowOff>
    </xdr:from>
    <xdr:to>
      <xdr:col>41</xdr:col>
      <xdr:colOff>101600</xdr:colOff>
      <xdr:row>57</xdr:row>
      <xdr:rowOff>84963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7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101490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5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50582</xdr:rowOff>
    </xdr:from>
    <xdr:to>
      <xdr:col>36</xdr:col>
      <xdr:colOff>165100</xdr:colOff>
      <xdr:row>57</xdr:row>
      <xdr:rowOff>152182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168709</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5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41264</xdr:rowOff>
    </xdr:from>
    <xdr:to>
      <xdr:col>55</xdr:col>
      <xdr:colOff>0</xdr:colOff>
      <xdr:row>78</xdr:row>
      <xdr:rowOff>122456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14364"/>
          <a:ext cx="838200" cy="8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36823</xdr:rowOff>
    </xdr:from>
    <xdr:to>
      <xdr:col>50</xdr:col>
      <xdr:colOff>114300</xdr:colOff>
      <xdr:row>78</xdr:row>
      <xdr:rowOff>122456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238473"/>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36823</xdr:rowOff>
    </xdr:from>
    <xdr:to>
      <xdr:col>45</xdr:col>
      <xdr:colOff>177800</xdr:colOff>
      <xdr:row>78</xdr:row>
      <xdr:rowOff>16926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238473"/>
          <a:ext cx="889000" cy="1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16926</xdr:rowOff>
    </xdr:from>
    <xdr:to>
      <xdr:col>41</xdr:col>
      <xdr:colOff>50800</xdr:colOff>
      <xdr:row>78</xdr:row>
      <xdr:rowOff>125337</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90026"/>
          <a:ext cx="889000" cy="10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161914</xdr:rowOff>
    </xdr:from>
    <xdr:to>
      <xdr:col>55</xdr:col>
      <xdr:colOff>50800</xdr:colOff>
      <xdr:row>78</xdr:row>
      <xdr:rowOff>92064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13341</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71656</xdr:rowOff>
    </xdr:from>
    <xdr:to>
      <xdr:col>50</xdr:col>
      <xdr:colOff>165100</xdr:colOff>
      <xdr:row>79</xdr:row>
      <xdr:rowOff>1806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164383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5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157473</xdr:rowOff>
    </xdr:from>
    <xdr:to>
      <xdr:col>46</xdr:col>
      <xdr:colOff>38100</xdr:colOff>
      <xdr:row>77</xdr:row>
      <xdr:rowOff>87623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1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104150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9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137576</xdr:rowOff>
    </xdr:from>
    <xdr:to>
      <xdr:col>41</xdr:col>
      <xdr:colOff>101600</xdr:colOff>
      <xdr:row>78</xdr:row>
      <xdr:rowOff>67726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84253</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1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74537</xdr:rowOff>
    </xdr:from>
    <xdr:to>
      <xdr:col>36</xdr:col>
      <xdr:colOff>165100</xdr:colOff>
      <xdr:row>79</xdr:row>
      <xdr:rowOff>4687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167264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165112</xdr:rowOff>
    </xdr:from>
    <xdr:to>
      <xdr:col>55</xdr:col>
      <xdr:colOff>0</xdr:colOff>
      <xdr:row>94</xdr:row>
      <xdr:rowOff>107094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5767062"/>
          <a:ext cx="838200" cy="4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107094</xdr:rowOff>
    </xdr:from>
    <xdr:to>
      <xdr:col>50</xdr:col>
      <xdr:colOff>114300</xdr:colOff>
      <xdr:row>94</xdr:row>
      <xdr:rowOff>160412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223394"/>
          <a:ext cx="889000" cy="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160412</xdr:rowOff>
    </xdr:from>
    <xdr:to>
      <xdr:col>45</xdr:col>
      <xdr:colOff>177800</xdr:colOff>
      <xdr:row>95</xdr:row>
      <xdr:rowOff>64452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276712"/>
          <a:ext cx="889000" cy="7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64452</xdr:rowOff>
    </xdr:from>
    <xdr:to>
      <xdr:col>41</xdr:col>
      <xdr:colOff>50800</xdr:colOff>
      <xdr:row>96</xdr:row>
      <xdr:rowOff>110348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352202"/>
          <a:ext cx="889000" cy="2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114312</xdr:rowOff>
    </xdr:from>
    <xdr:to>
      <xdr:col>55</xdr:col>
      <xdr:colOff>50800</xdr:colOff>
      <xdr:row>92</xdr:row>
      <xdr:rowOff>44462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57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32554</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56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56294</xdr:rowOff>
    </xdr:from>
    <xdr:to>
      <xdr:col>50</xdr:col>
      <xdr:colOff>165100</xdr:colOff>
      <xdr:row>94</xdr:row>
      <xdr:rowOff>157894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1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2971</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59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109612</xdr:rowOff>
    </xdr:from>
    <xdr:to>
      <xdr:col>46</xdr:col>
      <xdr:colOff>38100</xdr:colOff>
      <xdr:row>95</xdr:row>
      <xdr:rowOff>39762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2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56289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0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13652</xdr:rowOff>
    </xdr:from>
    <xdr:to>
      <xdr:col>41</xdr:col>
      <xdr:colOff>101600</xdr:colOff>
      <xdr:row>95</xdr:row>
      <xdr:rowOff>115252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3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131779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0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59548</xdr:rowOff>
    </xdr:from>
    <xdr:to>
      <xdr:col>36</xdr:col>
      <xdr:colOff>165100</xdr:colOff>
      <xdr:row>96</xdr:row>
      <xdr:rowOff>161148</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152275</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6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96086</xdr:rowOff>
    </xdr:from>
    <xdr:to>
      <xdr:col>85</xdr:col>
      <xdr:colOff>127000</xdr:colOff>
      <xdr:row>37</xdr:row>
      <xdr:rowOff>42545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268286"/>
          <a:ext cx="838200" cy="1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42545</xdr:rowOff>
    </xdr:from>
    <xdr:to>
      <xdr:col>81</xdr:col>
      <xdr:colOff>50800</xdr:colOff>
      <xdr:row>37</xdr:row>
      <xdr:rowOff>59429</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86195"/>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24224</xdr:rowOff>
    </xdr:from>
    <xdr:to>
      <xdr:col>76</xdr:col>
      <xdr:colOff>114300</xdr:colOff>
      <xdr:row>37</xdr:row>
      <xdr:rowOff>59429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024974"/>
          <a:ext cx="889000" cy="3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24224</xdr:rowOff>
    </xdr:from>
    <xdr:to>
      <xdr:col>71</xdr:col>
      <xdr:colOff>177800</xdr:colOff>
      <xdr:row>37</xdr:row>
      <xdr:rowOff>69487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024974"/>
          <a:ext cx="8890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45286</xdr:rowOff>
    </xdr:from>
    <xdr:to>
      <xdr:col>85</xdr:col>
      <xdr:colOff>177800</xdr:colOff>
      <xdr:row>36</xdr:row>
      <xdr:rowOff>146886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2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68163</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0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163195</xdr:rowOff>
    </xdr:from>
    <xdr:to>
      <xdr:col>81</xdr:col>
      <xdr:colOff>101600</xdr:colOff>
      <xdr:row>37</xdr:row>
      <xdr:rowOff>93345</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109872</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1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8629</xdr:rowOff>
    </xdr:from>
    <xdr:to>
      <xdr:col>76</xdr:col>
      <xdr:colOff>165100</xdr:colOff>
      <xdr:row>37</xdr:row>
      <xdr:rowOff>110229</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3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101356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4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144874</xdr:rowOff>
    </xdr:from>
    <xdr:to>
      <xdr:col>72</xdr:col>
      <xdr:colOff>38100</xdr:colOff>
      <xdr:row>35</xdr:row>
      <xdr:rowOff>75024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59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91551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18687</xdr:rowOff>
    </xdr:from>
    <xdr:to>
      <xdr:col>67</xdr:col>
      <xdr:colOff>101600</xdr:colOff>
      <xdr:row>37</xdr:row>
      <xdr:rowOff>120287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111414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154422</xdr:rowOff>
    </xdr:from>
    <xdr:to>
      <xdr:col>85</xdr:col>
      <xdr:colOff>127000</xdr:colOff>
      <xdr:row>57</xdr:row>
      <xdr:rowOff>15631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412722"/>
          <a:ext cx="8382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154422</xdr:rowOff>
    </xdr:from>
    <xdr:to>
      <xdr:col>81</xdr:col>
      <xdr:colOff>50800</xdr:colOff>
      <xdr:row>56</xdr:row>
      <xdr:rowOff>126495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412722"/>
          <a:ext cx="889000" cy="3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119675</xdr:rowOff>
    </xdr:from>
    <xdr:to>
      <xdr:col>76</xdr:col>
      <xdr:colOff>114300</xdr:colOff>
      <xdr:row>56</xdr:row>
      <xdr:rowOff>126495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72087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30399</xdr:rowOff>
    </xdr:from>
    <xdr:to>
      <xdr:col>71</xdr:col>
      <xdr:colOff>177800</xdr:colOff>
      <xdr:row>56</xdr:row>
      <xdr:rowOff>119675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631599"/>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136281</xdr:rowOff>
    </xdr:from>
    <xdr:to>
      <xdr:col>85</xdr:col>
      <xdr:colOff>177800</xdr:colOff>
      <xdr:row>57</xdr:row>
      <xdr:rowOff>66431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114708</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7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103622</xdr:rowOff>
    </xdr:from>
    <xdr:to>
      <xdr:col>81</xdr:col>
      <xdr:colOff>101600</xdr:colOff>
      <xdr:row>55</xdr:row>
      <xdr:rowOff>33772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50299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1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75695</xdr:rowOff>
    </xdr:from>
    <xdr:to>
      <xdr:col>76</xdr:col>
      <xdr:colOff>165100</xdr:colOff>
      <xdr:row>57</xdr:row>
      <xdr:rowOff>5845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6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168422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7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68875</xdr:rowOff>
    </xdr:from>
    <xdr:to>
      <xdr:col>72</xdr:col>
      <xdr:colOff>38100</xdr:colOff>
      <xdr:row>56</xdr:row>
      <xdr:rowOff>170475</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6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161602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7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151049</xdr:rowOff>
    </xdr:from>
    <xdr:to>
      <xdr:col>67</xdr:col>
      <xdr:colOff>101600</xdr:colOff>
      <xdr:row>56</xdr:row>
      <xdr:rowOff>81199</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5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97726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3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168630</xdr:rowOff>
    </xdr:from>
    <xdr:to>
      <xdr:col>85</xdr:col>
      <xdr:colOff>127000</xdr:colOff>
      <xdr:row>79</xdr:row>
      <xdr:rowOff>2273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41730"/>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28232</xdr:rowOff>
    </xdr:from>
    <xdr:to>
      <xdr:col>81</xdr:col>
      <xdr:colOff>50800</xdr:colOff>
      <xdr:row>78</xdr:row>
      <xdr:rowOff>168630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01332"/>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28232</xdr:rowOff>
    </xdr:from>
    <xdr:to>
      <xdr:col>76</xdr:col>
      <xdr:colOff>114300</xdr:colOff>
      <xdr:row>78</xdr:row>
      <xdr:rowOff>142456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401332"/>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142456</xdr:rowOff>
    </xdr:from>
    <xdr:to>
      <xdr:col>71</xdr:col>
      <xdr:colOff>177800</xdr:colOff>
      <xdr:row>78</xdr:row>
      <xdr:rowOff>160756</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15556"/>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122923</xdr:rowOff>
    </xdr:from>
    <xdr:to>
      <xdr:col>85</xdr:col>
      <xdr:colOff>177800</xdr:colOff>
      <xdr:row>79</xdr:row>
      <xdr:rowOff>53073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117830</xdr:rowOff>
    </xdr:from>
    <xdr:to>
      <xdr:col>81</xdr:col>
      <xdr:colOff>101600</xdr:colOff>
      <xdr:row>79</xdr:row>
      <xdr:rowOff>47980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39107</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5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148882</xdr:rowOff>
    </xdr:from>
    <xdr:to>
      <xdr:col>76</xdr:col>
      <xdr:colOff>165100</xdr:colOff>
      <xdr:row>78</xdr:row>
      <xdr:rowOff>79032</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3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95559</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91656</xdr:rowOff>
    </xdr:from>
    <xdr:to>
      <xdr:col>72</xdr:col>
      <xdr:colOff>38100</xdr:colOff>
      <xdr:row>79</xdr:row>
      <xdr:rowOff>21806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12933</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5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109956</xdr:rowOff>
    </xdr:from>
    <xdr:to>
      <xdr:col>67</xdr:col>
      <xdr:colOff>101600</xdr:colOff>
      <xdr:row>79</xdr:row>
      <xdr:rowOff>40106</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31233</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57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140680</xdr:rowOff>
    </xdr:from>
    <xdr:to>
      <xdr:col>85</xdr:col>
      <xdr:colOff>127000</xdr:colOff>
      <xdr:row>96</xdr:row>
      <xdr:rowOff>141281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599880"/>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140680</xdr:rowOff>
    </xdr:from>
    <xdr:to>
      <xdr:col>81</xdr:col>
      <xdr:colOff>50800</xdr:colOff>
      <xdr:row>96</xdr:row>
      <xdr:rowOff>165852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599880"/>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165852</xdr:rowOff>
    </xdr:from>
    <xdr:to>
      <xdr:col>76</xdr:col>
      <xdr:colOff>114300</xdr:colOff>
      <xdr:row>97</xdr:row>
      <xdr:rowOff>50146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625052"/>
          <a:ext cx="889000" cy="5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50146</xdr:rowOff>
    </xdr:from>
    <xdr:to>
      <xdr:col>71</xdr:col>
      <xdr:colOff>177800</xdr:colOff>
      <xdr:row>97</xdr:row>
      <xdr:rowOff>68289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680796"/>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90481</xdr:rowOff>
    </xdr:from>
    <xdr:to>
      <xdr:col>85</xdr:col>
      <xdr:colOff>177800</xdr:colOff>
      <xdr:row>97</xdr:row>
      <xdr:rowOff>20631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5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113358</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4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89880</xdr:rowOff>
    </xdr:from>
    <xdr:to>
      <xdr:col>81</xdr:col>
      <xdr:colOff>101600</xdr:colOff>
      <xdr:row>97</xdr:row>
      <xdr:rowOff>20030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5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36557</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3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115052</xdr:rowOff>
    </xdr:from>
    <xdr:to>
      <xdr:col>76</xdr:col>
      <xdr:colOff>165100</xdr:colOff>
      <xdr:row>97</xdr:row>
      <xdr:rowOff>45202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5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61729</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34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170796</xdr:rowOff>
    </xdr:from>
    <xdr:to>
      <xdr:col>72</xdr:col>
      <xdr:colOff>38100</xdr:colOff>
      <xdr:row>97</xdr:row>
      <xdr:rowOff>100946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117473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4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17489</xdr:rowOff>
    </xdr:from>
    <xdr:to>
      <xdr:col>67</xdr:col>
      <xdr:colOff>101600</xdr:colOff>
      <xdr:row>97</xdr:row>
      <xdr:rowOff>119089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135616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4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人低い水準となった主な要因は、木屋平地区拠点施設整備事業の終了と減債基金積立金の減少である。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類似団体平均と比較して水準が高い要因としては、職員人件費や賃金が高い点が挙げられる。これは、保育所及び認定こども園を市が直接運営しているためである。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万円であり、類似団体平均と比較して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人高い水準となっている。前年度から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人と大きく増加したのは、地域交流センター整備事業の本格化などによる社会資本整備総合交付金事業（都市再生整備）の増加が主な要因である。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人低い水準となったのは、美馬地区統合小学校建設事業の終了が主な要因である。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万円であり、類似団体平均と比較して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人高い水準となっている。主な要因である穴吹庁舎増築・改修事業債の元利償還については、平成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年度まで続くため、今後もしばらくの間、高い水準が続くものと思われる。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財政調整基金残高は、微減ではあるが、ほぼ同額を維持している。実質単年度収支は、前年度より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1,494</a:t>
          </a:r>
          <a:r>
            <a:rPr kumimoji="1" lang="ja-JP" altLang="en-US" sz="1400">
              <a:latin typeface="ＭＳ ゴシック" pitchFamily="49" charset="-128"/>
              <a:ea typeface="ＭＳ ゴシック" pitchFamily="49" charset="-128"/>
            </a:rPr>
            <a:t>万円増加したものの、</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万円の赤字となり、前年度に引き続き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年連続の赤字となったが、実質収支は、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7,713</a:t>
          </a:r>
          <a:r>
            <a:rPr kumimoji="1" lang="ja-JP" altLang="en-US" sz="1400">
              <a:latin typeface="ＭＳ ゴシック" pitchFamily="49" charset="-128"/>
              <a:ea typeface="ＭＳ ゴシック" pitchFamily="49" charset="-128"/>
            </a:rPr>
            <a:t>万円の黒字となっている。 </a:t>
          </a:r>
        </a:p>
        <a:p>
          <a:r>
            <a:rPr kumimoji="1" lang="ja-JP" altLang="en-US" sz="1400">
              <a:latin typeface="ＭＳ ゴシック" pitchFamily="49" charset="-128"/>
              <a:ea typeface="ＭＳ ゴシック" pitchFamily="49" charset="-128"/>
            </a:rPr>
            <a:t>　普通交付税の合併算定替え加算が終了する平成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年度以降においても安定した財政運営を継続していくため、今後も歳出の削減に努める。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年度から新たに工業用水道事業会計を設置したほか、その他会計として平成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年度から小水力発電事業特別会計を設置している。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年度決算においても、一般会計、各特別会計及び企業会計について、すべて黒字となっている。</a:t>
          </a:r>
        </a:p>
        <a:p>
          <a:r>
            <a:rPr kumimoji="1" lang="ja-JP" altLang="en-US" sz="1400">
              <a:latin typeface="ＭＳ ゴシック" pitchFamily="49" charset="-128"/>
              <a:ea typeface="ＭＳ ゴシック" pitchFamily="49" charset="-128"/>
            </a:rPr>
            <a:t>　今後も同水準を維持できるよう、引き続き経費削減に努め適正な財政運営を推進する。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23058564</v>
      </c>
      <c r="BO4" s="410"/>
      <c r="BP4" s="410"/>
      <c r="BQ4" s="410"/>
      <c r="BR4" s="410"/>
      <c r="BS4" s="410"/>
      <c r="BT4" s="410"/>
      <c r="BU4" s="411"/>
      <c r="BV4" s="409">
        <v>23809613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22380931</v>
      </c>
      <c r="BO5" s="447"/>
      <c r="BP5" s="447"/>
      <c r="BQ5" s="447"/>
      <c r="BR5" s="447"/>
      <c r="BS5" s="447"/>
      <c r="BT5" s="447"/>
      <c r="BU5" s="448"/>
      <c r="BV5" s="446">
        <v>23055982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90.4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677633</v>
      </c>
      <c r="BO6" s="447"/>
      <c r="BP6" s="447"/>
      <c r="BQ6" s="447"/>
      <c r="BR6" s="447"/>
      <c r="BS6" s="447"/>
      <c r="BT6" s="447"/>
      <c r="BU6" s="448"/>
      <c r="BV6" s="446">
        <v>753631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94.9</v>
      </c>
      <c r="CU6" s="484"/>
      <c r="CV6" s="484"/>
      <c r="CW6" s="484"/>
      <c r="CX6" s="484"/>
      <c r="CY6" s="484"/>
      <c r="CZ6" s="484"/>
      <c r="DA6" s="485"/>
      <c r="DB6" s="483">
        <v>94.3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100505</v>
      </c>
      <c r="BO7" s="447"/>
      <c r="BP7" s="447"/>
      <c r="BQ7" s="447"/>
      <c r="BR7" s="447"/>
      <c r="BS7" s="447"/>
      <c r="BT7" s="447"/>
      <c r="BU7" s="448"/>
      <c r="BV7" s="446">
        <v>174840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11839971</v>
      </c>
      <c r="CU7" s="447"/>
      <c r="CV7" s="447"/>
      <c r="CW7" s="447"/>
      <c r="CX7" s="447"/>
      <c r="CY7" s="447"/>
      <c r="CZ7" s="447"/>
      <c r="DA7" s="448"/>
      <c r="DB7" s="446">
        <v>12274540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577128</v>
      </c>
      <c r="BO8" s="447"/>
      <c r="BP8" s="447"/>
      <c r="BQ8" s="447"/>
      <c r="BR8" s="447"/>
      <c r="BS8" s="447"/>
      <c r="BT8" s="447"/>
      <c r="BU8" s="448"/>
      <c r="BV8" s="446">
        <v>578791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30501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-1663</v>
      </c>
      <c r="BO9" s="447"/>
      <c r="BP9" s="447"/>
      <c r="BQ9" s="447"/>
      <c r="BR9" s="447"/>
      <c r="BS9" s="447"/>
      <c r="BT9" s="447"/>
      <c r="BU9" s="448"/>
      <c r="BV9" s="446">
        <v>-120192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23.7</v>
      </c>
      <c r="CU9" s="444"/>
      <c r="CV9" s="444"/>
      <c r="CW9" s="444"/>
      <c r="CX9" s="444"/>
      <c r="CY9" s="444"/>
      <c r="CZ9" s="444"/>
      <c r="DA9" s="445"/>
      <c r="DB9" s="443">
        <v>22.8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32484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1798</v>
      </c>
      <c r="BO10" s="447"/>
      <c r="BP10" s="447"/>
      <c r="BQ10" s="447"/>
      <c r="BR10" s="447"/>
      <c r="BS10" s="447"/>
      <c r="BT10" s="447"/>
      <c r="BU10" s="448"/>
      <c r="BV10" s="446">
        <v>3387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29963</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2000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29599</v>
      </c>
      <c r="S13" s="528"/>
      <c r="T13" s="528"/>
      <c r="U13" s="528"/>
      <c r="V13" s="529"/>
      <c r="W13" s="462" t="s">
        <v>136</v>
      </c>
      <c r="X13" s="463"/>
      <c r="Y13" s="463"/>
      <c r="Z13" s="463"/>
      <c r="AA13" s="463"/>
      <c r="AB13" s="453"/>
      <c r="AC13" s="497">
        <v>1253</v>
      </c>
      <c r="AD13" s="498"/>
      <c r="AE13" s="498"/>
      <c r="AF13" s="498"/>
      <c r="AG13" s="537"/>
      <c r="AH13" s="497">
        <v>1423</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-1865</v>
      </c>
      <c r="BO13" s="447"/>
      <c r="BP13" s="447"/>
      <c r="BQ13" s="447"/>
      <c r="BR13" s="447"/>
      <c r="BS13" s="447"/>
      <c r="BT13" s="447"/>
      <c r="BU13" s="448"/>
      <c r="BV13" s="446">
        <v>-116805</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30390</v>
      </c>
      <c r="S14" s="528"/>
      <c r="T14" s="528"/>
      <c r="U14" s="528"/>
      <c r="V14" s="529"/>
      <c r="W14" s="436"/>
      <c r="X14" s="437"/>
      <c r="Y14" s="437"/>
      <c r="Z14" s="437"/>
      <c r="AA14" s="437"/>
      <c r="AB14" s="426"/>
      <c r="AC14" s="530">
        <v>9.6999999999999993</v>
      </c>
      <c r="AD14" s="531"/>
      <c r="AE14" s="531"/>
      <c r="AF14" s="531"/>
      <c r="AG14" s="532"/>
      <c r="AH14" s="530">
        <v>10.7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52.5</v>
      </c>
      <c r="CU14" s="542"/>
      <c r="CV14" s="542"/>
      <c r="CW14" s="542"/>
      <c r="CX14" s="542"/>
      <c r="CY14" s="542"/>
      <c r="CZ14" s="542"/>
      <c r="DA14" s="543"/>
      <c r="DB14" s="541">
        <v>61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30040</v>
      </c>
      <c r="S15" s="528"/>
      <c r="T15" s="528"/>
      <c r="U15" s="528"/>
      <c r="V15" s="529"/>
      <c r="W15" s="462" t="s">
        <v>144</v>
      </c>
      <c r="X15" s="463"/>
      <c r="Y15" s="463"/>
      <c r="Z15" s="463"/>
      <c r="AA15" s="463"/>
      <c r="AB15" s="453"/>
      <c r="AC15" s="497">
        <v>3736</v>
      </c>
      <c r="AD15" s="498"/>
      <c r="AE15" s="498"/>
      <c r="AF15" s="498"/>
      <c r="AG15" s="537"/>
      <c r="AH15" s="497">
        <v>3852</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2976144</v>
      </c>
      <c r="BO15" s="410"/>
      <c r="BP15" s="410"/>
      <c r="BQ15" s="410"/>
      <c r="BR15" s="410"/>
      <c r="BS15" s="410"/>
      <c r="BT15" s="410"/>
      <c r="BU15" s="411"/>
      <c r="BV15" s="409">
        <v>3143419</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28.9</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10227049</v>
      </c>
      <c r="BO16" s="447"/>
      <c r="BP16" s="447"/>
      <c r="BQ16" s="447"/>
      <c r="BR16" s="447"/>
      <c r="BS16" s="447"/>
      <c r="BT16" s="447"/>
      <c r="BU16" s="448"/>
      <c r="BV16" s="446">
        <v>10403751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7943</v>
      </c>
      <c r="AD17" s="498"/>
      <c r="AE17" s="498"/>
      <c r="AF17" s="498"/>
      <c r="AG17" s="537"/>
      <c r="AH17" s="497">
        <v>8020</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3744671</v>
      </c>
      <c r="BO17" s="447"/>
      <c r="BP17" s="447"/>
      <c r="BQ17" s="447"/>
      <c r="BR17" s="447"/>
      <c r="BS17" s="447"/>
      <c r="BT17" s="447"/>
      <c r="BU17" s="448"/>
      <c r="BV17" s="446">
        <v>3958767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367.14</v>
      </c>
      <c r="M18" s="559"/>
      <c r="N18" s="559"/>
      <c r="O18" s="559"/>
      <c r="P18" s="559"/>
      <c r="Q18" s="559"/>
      <c r="R18" s="560"/>
      <c r="S18" s="560"/>
      <c r="T18" s="560"/>
      <c r="U18" s="560"/>
      <c r="V18" s="561"/>
      <c r="W18" s="464"/>
      <c r="X18" s="465"/>
      <c r="Y18" s="465"/>
      <c r="Z18" s="465"/>
      <c r="AA18" s="465"/>
      <c r="AB18" s="456"/>
      <c r="AC18" s="562">
        <v>61.4</v>
      </c>
      <c r="AD18" s="563"/>
      <c r="AE18" s="563"/>
      <c r="AF18" s="563"/>
      <c r="AG18" s="564"/>
      <c r="AH18" s="562">
        <v>60.3</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10873858</v>
      </c>
      <c r="BO18" s="447"/>
      <c r="BP18" s="447"/>
      <c r="BQ18" s="447"/>
      <c r="BR18" s="447"/>
      <c r="BS18" s="447"/>
      <c r="BT18" s="447"/>
      <c r="BU18" s="448"/>
      <c r="BV18" s="446">
        <v>10979013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13652038</v>
      </c>
      <c r="BO19" s="447"/>
      <c r="BP19" s="447"/>
      <c r="BQ19" s="447"/>
      <c r="BR19" s="447"/>
      <c r="BS19" s="447"/>
      <c r="BT19" s="447"/>
      <c r="BU19" s="448"/>
      <c r="BV19" s="446">
        <v>14428971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11440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30148086</v>
      </c>
      <c r="BO23" s="447"/>
      <c r="BP23" s="447"/>
      <c r="BQ23" s="447"/>
      <c r="BR23" s="447"/>
      <c r="BS23" s="447"/>
      <c r="BT23" s="447"/>
      <c r="BU23" s="448"/>
      <c r="BV23" s="446">
        <v>28847220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8075</v>
      </c>
      <c r="R24" s="498"/>
      <c r="S24" s="498"/>
      <c r="T24" s="498"/>
      <c r="U24" s="498"/>
      <c r="V24" s="537"/>
      <c r="W24" s="596"/>
      <c r="X24" s="584"/>
      <c r="Y24" s="585"/>
      <c r="Z24" s="496" t="s">
        <v>168</v>
      </c>
      <c r="AA24" s="476"/>
      <c r="AB24" s="476"/>
      <c r="AC24" s="476"/>
      <c r="AD24" s="476"/>
      <c r="AE24" s="476"/>
      <c r="AF24" s="476"/>
      <c r="AG24" s="477"/>
      <c r="AH24" s="497">
        <v>365</v>
      </c>
      <c r="AI24" s="498"/>
      <c r="AJ24" s="498"/>
      <c r="AK24" s="498"/>
      <c r="AL24" s="537"/>
      <c r="AM24" s="497">
        <v>1119820</v>
      </c>
      <c r="AN24" s="498"/>
      <c r="AO24" s="498"/>
      <c r="AP24" s="498"/>
      <c r="AQ24" s="498"/>
      <c r="AR24" s="537"/>
      <c r="AS24" s="497">
        <v>3068</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10655635</v>
      </c>
      <c r="BO24" s="447"/>
      <c r="BP24" s="447"/>
      <c r="BQ24" s="447"/>
      <c r="BR24" s="447"/>
      <c r="BS24" s="447"/>
      <c r="BT24" s="447"/>
      <c r="BU24" s="448"/>
      <c r="BV24" s="446">
        <v>10097651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1</v>
      </c>
      <c r="M25" s="498"/>
      <c r="N25" s="498"/>
      <c r="O25" s="498"/>
      <c r="P25" s="537"/>
      <c r="Q25" s="497">
        <v>6460</v>
      </c>
      <c r="R25" s="498"/>
      <c r="S25" s="498"/>
      <c r="T25" s="498"/>
      <c r="U25" s="498"/>
      <c r="V25" s="537"/>
      <c r="W25" s="596"/>
      <c r="X25" s="584"/>
      <c r="Y25" s="585"/>
      <c r="Z25" s="496" t="s">
        <v>171</v>
      </c>
      <c r="AA25" s="476"/>
      <c r="AB25" s="476"/>
      <c r="AC25" s="476"/>
      <c r="AD25" s="476"/>
      <c r="AE25" s="476"/>
      <c r="AF25" s="476"/>
      <c r="AG25" s="477"/>
      <c r="AH25" s="497">
        <v>62</v>
      </c>
      <c r="AI25" s="498"/>
      <c r="AJ25" s="498"/>
      <c r="AK25" s="498"/>
      <c r="AL25" s="537"/>
      <c r="AM25" s="497">
        <v>160828</v>
      </c>
      <c r="AN25" s="498"/>
      <c r="AO25" s="498"/>
      <c r="AP25" s="498"/>
      <c r="AQ25" s="498"/>
      <c r="AR25" s="537"/>
      <c r="AS25" s="497">
        <v>2594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1796679</v>
      </c>
      <c r="BO25" s="410"/>
      <c r="BP25" s="410"/>
      <c r="BQ25" s="410"/>
      <c r="BR25" s="410"/>
      <c r="BS25" s="410"/>
      <c r="BT25" s="410"/>
      <c r="BU25" s="411"/>
      <c r="BV25" s="409">
        <v>1827423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5814</v>
      </c>
      <c r="R26" s="498"/>
      <c r="S26" s="498"/>
      <c r="T26" s="498"/>
      <c r="U26" s="498"/>
      <c r="V26" s="537"/>
      <c r="W26" s="596"/>
      <c r="X26" s="584"/>
      <c r="Y26" s="585"/>
      <c r="Z26" s="496" t="s">
        <v>174</v>
      </c>
      <c r="AA26" s="606"/>
      <c r="AB26" s="606"/>
      <c r="AC26" s="606"/>
      <c r="AD26" s="606"/>
      <c r="AE26" s="606"/>
      <c r="AF26" s="606"/>
      <c r="AG26" s="607"/>
      <c r="AH26" s="497">
        <v>20</v>
      </c>
      <c r="AI26" s="498"/>
      <c r="AJ26" s="498"/>
      <c r="AK26" s="498"/>
      <c r="AL26" s="537"/>
      <c r="AM26" s="497">
        <v>63360</v>
      </c>
      <c r="AN26" s="498"/>
      <c r="AO26" s="498"/>
      <c r="AP26" s="498"/>
      <c r="AQ26" s="498"/>
      <c r="AR26" s="537"/>
      <c r="AS26" s="497">
        <v>3168</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3950</v>
      </c>
      <c r="R27" s="498"/>
      <c r="S27" s="498"/>
      <c r="T27" s="498"/>
      <c r="U27" s="498"/>
      <c r="V27" s="537"/>
      <c r="W27" s="596"/>
      <c r="X27" s="584"/>
      <c r="Y27" s="585"/>
      <c r="Z27" s="496" t="s">
        <v>177</v>
      </c>
      <c r="AA27" s="476"/>
      <c r="AB27" s="476"/>
      <c r="AC27" s="476"/>
      <c r="AD27" s="476"/>
      <c r="AE27" s="476"/>
      <c r="AF27" s="476"/>
      <c r="AG27" s="477"/>
      <c r="AH27" s="497">
        <v>27</v>
      </c>
      <c r="AI27" s="498"/>
      <c r="AJ27" s="498"/>
      <c r="AK27" s="498"/>
      <c r="AL27" s="537"/>
      <c r="AM27" s="497">
        <v>91096</v>
      </c>
      <c r="AN27" s="498"/>
      <c r="AO27" s="498"/>
      <c r="AP27" s="498"/>
      <c r="AQ27" s="498"/>
      <c r="AR27" s="537"/>
      <c r="AS27" s="497">
        <v>3374</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128961</v>
      </c>
      <c r="BO27" s="620"/>
      <c r="BP27" s="620"/>
      <c r="BQ27" s="620"/>
      <c r="BR27" s="620"/>
      <c r="BS27" s="620"/>
      <c r="BT27" s="620"/>
      <c r="BU27" s="621"/>
      <c r="BV27" s="619">
        <v>128768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3450</v>
      </c>
      <c r="R28" s="498"/>
      <c r="S28" s="498"/>
      <c r="T28" s="498"/>
      <c r="U28" s="498"/>
      <c r="V28" s="537"/>
      <c r="W28" s="596"/>
      <c r="X28" s="584"/>
      <c r="Y28" s="585"/>
      <c r="Z28" s="496" t="s">
        <v>180</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3829219</v>
      </c>
      <c r="BO28" s="410"/>
      <c r="BP28" s="410"/>
      <c r="BQ28" s="410"/>
      <c r="BR28" s="410"/>
      <c r="BS28" s="410"/>
      <c r="BT28" s="410"/>
      <c r="BU28" s="411"/>
      <c r="BV28" s="409">
        <v>3829421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18</v>
      </c>
      <c r="M29" s="498"/>
      <c r="N29" s="498"/>
      <c r="O29" s="498"/>
      <c r="P29" s="537"/>
      <c r="Q29" s="497">
        <v>3150</v>
      </c>
      <c r="R29" s="498"/>
      <c r="S29" s="498"/>
      <c r="T29" s="498"/>
      <c r="U29" s="498"/>
      <c r="V29" s="537"/>
      <c r="W29" s="597"/>
      <c r="X29" s="598"/>
      <c r="Y29" s="599"/>
      <c r="Z29" s="496" t="s">
        <v>183</v>
      </c>
      <c r="AA29" s="476"/>
      <c r="AB29" s="476"/>
      <c r="AC29" s="476"/>
      <c r="AD29" s="476"/>
      <c r="AE29" s="476"/>
      <c r="AF29" s="476"/>
      <c r="AG29" s="477"/>
      <c r="AH29" s="497">
        <v>392</v>
      </c>
      <c r="AI29" s="498"/>
      <c r="AJ29" s="498"/>
      <c r="AK29" s="498"/>
      <c r="AL29" s="537"/>
      <c r="AM29" s="497">
        <v>1210916</v>
      </c>
      <c r="AN29" s="498"/>
      <c r="AO29" s="498"/>
      <c r="AP29" s="498"/>
      <c r="AQ29" s="498"/>
      <c r="AR29" s="537"/>
      <c r="AS29" s="497">
        <v>3089</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1469329</v>
      </c>
      <c r="BO29" s="447"/>
      <c r="BP29" s="447"/>
      <c r="BQ29" s="447"/>
      <c r="BR29" s="447"/>
      <c r="BS29" s="447"/>
      <c r="BT29" s="447"/>
      <c r="BU29" s="448"/>
      <c r="BV29" s="446">
        <v>1653945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3227265</v>
      </c>
      <c r="BO30" s="620"/>
      <c r="BP30" s="620"/>
      <c r="BQ30" s="620"/>
      <c r="BR30" s="620"/>
      <c r="BS30" s="620"/>
      <c r="BT30" s="620"/>
      <c r="BU30" s="621"/>
      <c r="BV30" s="619">
        <v>3482201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美馬市国民健康保険特別会計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美馬市水道事業会計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美馬市公共下水道事業特別会計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美馬地区広域行政組合（一般会計）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ミマコンポスト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美馬市住宅新築資金等貸付事業特別会計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美馬市後期高齢者医療特別会計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美馬市工業用水道事業会計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美馬市農業集落排水事業特別会計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美馬地区広域行政組合（美馬地区広域振興事業特別会計）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ふるさとわきまち</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美馬市介護保険特別会計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美馬市一の森ヒュッテ事業特別会計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西阿老人ホーム組合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清流の郷</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IF('各会計、関係団体の財政状況及び健全化判断比率'!B36="","",'各会計、関係団体の財政状況及び健全化判断比率'!B36)</f>
        <v>美馬市簡易水道事業特別会計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美馬西部共立火葬場組合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ウッドピア</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12</v>
      </c>
      <c r="BF38" s="632"/>
      <c r="BG38" s="633" t="str">
        <f>IF('各会計、関係団体の財政状況及び健全化判断比率'!B37="","",'各会計、関係団体の財政状況及び健全化判断比率'!B37)</f>
        <v>美馬市小水力発電事業特別会計</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美馬環境整備組合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吉野川環境整備組合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美馬西部消防組合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美馬西部学校給食センター組合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美馬西部特別養護老人ホーム組合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徳島県市町村議会議員公務災害補償等組合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u5YejKI0ivI9V35sOo9niu1b4m7ys+ZH7WSNn6vDP0DjElndrhEyKLKbW54PjnFJjIEvkXl+3Z0YN6FvjE/H+g==" saltValue="IJeUIK1enh6PckWZg8LE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563</v>
      </c>
      <c r="D34" s="1224"/>
      <c r="E34" s="1225"/>
      <c r="F34" s="32">
        <v>3.65</v>
      </c>
      <c r="G34" s="33">
        <v>3.02</v>
      </c>
      <c r="H34" s="33">
        <v>4.6900000000000004</v>
      </c>
      <c r="I34" s="33">
        <v>5.37</v>
      </c>
      <c r="J34" s="34">
        <v>5.71</v>
      </c>
      <c r="K34" s="22"/>
      <c r="L34" s="22"/>
      <c r="M34" s="22"/>
      <c r="N34" s="22"/>
      <c r="O34" s="22"/>
      <c r="P34" s="22"/>
    </row>
    <row r="35" spans="1:16" ht="39" customHeight="1">
      <c r="A35" s="22"/>
      <c r="B35" s="35"/>
      <c r="C35" s="1218" t="s">
        <v>564</v>
      </c>
      <c r="D35" s="1219"/>
      <c r="E35" s="1220"/>
      <c r="F35" s="36">
        <v>4.8</v>
      </c>
      <c r="G35" s="37">
        <v>3.57</v>
      </c>
      <c r="H35" s="37">
        <v>5.57</v>
      </c>
      <c r="I35" s="37">
        <v>4.67</v>
      </c>
      <c r="J35" s="38">
        <v>4.83</v>
      </c>
      <c r="K35" s="22"/>
      <c r="L35" s="22"/>
      <c r="M35" s="22"/>
      <c r="N35" s="22"/>
      <c r="O35" s="22"/>
      <c r="P35" s="22"/>
    </row>
    <row r="36" spans="1:16" ht="39" customHeight="1">
      <c r="A36" s="22"/>
      <c r="B36" s="35"/>
      <c r="C36" s="1218" t="s">
        <v>565</v>
      </c>
      <c r="D36" s="1219"/>
      <c r="E36" s="1220"/>
      <c r="F36" s="36">
        <v>0.38</v>
      </c>
      <c r="G36" s="37">
        <v>0.77</v>
      </c>
      <c r="H36" s="37">
        <v>1.0900000000000001</v>
      </c>
      <c r="I36" s="37">
        <v>0.46</v>
      </c>
      <c r="J36" s="38">
        <v>0.85</v>
      </c>
      <c r="K36" s="22"/>
      <c r="L36" s="22"/>
      <c r="M36" s="22"/>
      <c r="N36" s="22"/>
      <c r="O36" s="22"/>
      <c r="P36" s="22"/>
    </row>
    <row r="37" spans="1:16" ht="39" customHeight="1">
      <c r="A37" s="22"/>
      <c r="B37" s="35"/>
      <c r="C37" s="1218" t="s">
        <v>566</v>
      </c>
      <c r="D37" s="1219"/>
      <c r="E37" s="1220"/>
      <c r="F37" s="36">
        <v>0.63</v>
      </c>
      <c r="G37" s="37">
        <v>0.59</v>
      </c>
      <c r="H37" s="37">
        <v>0.59</v>
      </c>
      <c r="I37" s="37">
        <v>0.56000000000000005</v>
      </c>
      <c r="J37" s="38">
        <v>0.6</v>
      </c>
      <c r="K37" s="22"/>
      <c r="L37" s="22"/>
      <c r="M37" s="22"/>
      <c r="N37" s="22"/>
      <c r="O37" s="22"/>
      <c r="P37" s="22"/>
    </row>
    <row r="38" spans="1:16" ht="39" customHeight="1">
      <c r="A38" s="22"/>
      <c r="B38" s="35"/>
      <c r="C38" s="1218" t="s">
        <v>567</v>
      </c>
      <c r="D38" s="1219"/>
      <c r="E38" s="1220"/>
      <c r="F38" s="36" t="s">
        <v>513</v>
      </c>
      <c r="G38" s="37">
        <v>7.0000000000000007E-2</v>
      </c>
      <c r="H38" s="37">
        <v>0.28000000000000003</v>
      </c>
      <c r="I38" s="37">
        <v>0.53</v>
      </c>
      <c r="J38" s="38">
        <v>0.41</v>
      </c>
      <c r="K38" s="22"/>
      <c r="L38" s="22"/>
      <c r="M38" s="22"/>
      <c r="N38" s="22"/>
      <c r="O38" s="22"/>
      <c r="P38" s="22"/>
    </row>
    <row r="39" spans="1:16" ht="39" customHeight="1">
      <c r="A39" s="22"/>
      <c r="B39" s="35"/>
      <c r="C39" s="1218" t="s">
        <v>568</v>
      </c>
      <c r="D39" s="1219"/>
      <c r="E39" s="1220"/>
      <c r="F39" s="36">
        <v>0.05</v>
      </c>
      <c r="G39" s="37">
        <v>0.06</v>
      </c>
      <c r="H39" s="37">
        <v>0.06</v>
      </c>
      <c r="I39" s="37">
        <v>7.0000000000000007E-2</v>
      </c>
      <c r="J39" s="38">
        <v>7.0000000000000007E-2</v>
      </c>
      <c r="K39" s="22"/>
      <c r="L39" s="22"/>
      <c r="M39" s="22"/>
      <c r="N39" s="22"/>
      <c r="O39" s="22"/>
      <c r="P39" s="22"/>
    </row>
    <row r="40" spans="1:16" ht="39" customHeight="1">
      <c r="A40" s="22"/>
      <c r="B40" s="35"/>
      <c r="C40" s="1218" t="s">
        <v>569</v>
      </c>
      <c r="D40" s="1219"/>
      <c r="E40" s="1220"/>
      <c r="F40" s="36">
        <v>0.06</v>
      </c>
      <c r="G40" s="37">
        <v>0.01</v>
      </c>
      <c r="H40" s="37">
        <v>0.03</v>
      </c>
      <c r="I40" s="37">
        <v>0.03</v>
      </c>
      <c r="J40" s="38">
        <v>0.03</v>
      </c>
      <c r="K40" s="22"/>
      <c r="L40" s="22"/>
      <c r="M40" s="22"/>
      <c r="N40" s="22"/>
      <c r="O40" s="22"/>
      <c r="P40" s="22"/>
    </row>
    <row r="41" spans="1:16" ht="39" customHeight="1">
      <c r="A41" s="22"/>
      <c r="B41" s="35"/>
      <c r="C41" s="1218" t="s">
        <v>570</v>
      </c>
      <c r="D41" s="1219"/>
      <c r="E41" s="1220"/>
      <c r="F41" s="36">
        <v>0.08</v>
      </c>
      <c r="G41" s="37">
        <v>0.04</v>
      </c>
      <c r="H41" s="37">
        <v>0.03</v>
      </c>
      <c r="I41" s="37">
        <v>0</v>
      </c>
      <c r="J41" s="38">
        <v>0.01</v>
      </c>
      <c r="K41" s="22"/>
      <c r="L41" s="22"/>
      <c r="M41" s="22"/>
      <c r="N41" s="22"/>
      <c r="O41" s="22"/>
      <c r="P41" s="22"/>
    </row>
    <row r="42" spans="1:16" ht="39" customHeight="1">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572</v>
      </c>
      <c r="D43" s="1222"/>
      <c r="E43" s="1223"/>
      <c r="F43" s="41">
        <v>0.08</v>
      </c>
      <c r="G43" s="42">
        <v>0.06</v>
      </c>
      <c r="H43" s="42">
        <v>0.08</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G9RiU5P0bIqfY3SYjixLO0bWGeyA4Y6+xAHCAo+HZtm+pG6+5H/UEALEMVZ7VPDDP6ELQkhtuwwBoWp5S2tjw==" saltValue="qT2uzIrYAUuFQmtGjYhy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2653</v>
      </c>
      <c r="L45" s="60">
        <v>2772</v>
      </c>
      <c r="M45" s="60">
        <v>3183</v>
      </c>
      <c r="N45" s="60">
        <v>3335</v>
      </c>
      <c r="O45" s="61">
        <v>3283</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326</v>
      </c>
      <c r="L48" s="64">
        <v>322</v>
      </c>
      <c r="M48" s="64">
        <v>314</v>
      </c>
      <c r="N48" s="64">
        <v>299</v>
      </c>
      <c r="O48" s="65">
        <v>290</v>
      </c>
      <c r="P48" s="48"/>
      <c r="Q48" s="48"/>
      <c r="R48" s="48"/>
      <c r="S48" s="48"/>
      <c r="T48" s="48"/>
      <c r="U48" s="48"/>
    </row>
    <row r="49" spans="1:21" ht="30.75" customHeight="1">
      <c r="A49" s="48"/>
      <c r="B49" s="1236"/>
      <c r="C49" s="1237"/>
      <c r="D49" s="62"/>
      <c r="E49" s="1228" t="s">
        <v>16</v>
      </c>
      <c r="F49" s="1228"/>
      <c r="G49" s="1228"/>
      <c r="H49" s="1228"/>
      <c r="I49" s="1228"/>
      <c r="J49" s="1229"/>
      <c r="K49" s="63">
        <v>86</v>
      </c>
      <c r="L49" s="64">
        <v>88</v>
      </c>
      <c r="M49" s="64">
        <v>76</v>
      </c>
      <c r="N49" s="64">
        <v>51</v>
      </c>
      <c r="O49" s="65">
        <v>20</v>
      </c>
      <c r="P49" s="48"/>
      <c r="Q49" s="48"/>
      <c r="R49" s="48"/>
      <c r="S49" s="48"/>
      <c r="T49" s="48"/>
      <c r="U49" s="48"/>
    </row>
    <row r="50" spans="1:21" ht="30.75" customHeight="1">
      <c r="A50" s="48"/>
      <c r="B50" s="1236"/>
      <c r="C50" s="1237"/>
      <c r="D50" s="62"/>
      <c r="E50" s="1228" t="s">
        <v>17</v>
      </c>
      <c r="F50" s="1228"/>
      <c r="G50" s="1228"/>
      <c r="H50" s="1228"/>
      <c r="I50" s="1228"/>
      <c r="J50" s="1229"/>
      <c r="K50" s="63">
        <v>25</v>
      </c>
      <c r="L50" s="64">
        <v>18</v>
      </c>
      <c r="M50" s="64">
        <v>1</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2262</v>
      </c>
      <c r="L52" s="64">
        <v>2412</v>
      </c>
      <c r="M52" s="64">
        <v>2670</v>
      </c>
      <c r="N52" s="64">
        <v>2664</v>
      </c>
      <c r="O52" s="65">
        <v>2550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828</v>
      </c>
      <c r="L53" s="69">
        <v>788</v>
      </c>
      <c r="M53" s="69">
        <v>904</v>
      </c>
      <c r="N53" s="69">
        <v>1021</v>
      </c>
      <c r="O53" s="70">
        <v>1043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E83j5IV6ASUbwqrCTjYSID5QyosQIrYWb1DUjXxUf70dikby++vy9RvbF4hi45QeGc6WHze9ko/7IWs4iMniQ==" saltValue="2nhVBSDsyjOmEDxlon6a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2" t="s">
        <v>24</v>
      </c>
      <c r="C41" s="1243"/>
      <c r="D41" s="81"/>
      <c r="E41" s="1248" t="s">
        <v>25</v>
      </c>
      <c r="F41" s="1248"/>
      <c r="G41" s="1248"/>
      <c r="H41" s="1249"/>
      <c r="I41" s="82">
        <v>26175</v>
      </c>
      <c r="J41" s="83">
        <v>27723</v>
      </c>
      <c r="K41" s="83">
        <v>27794</v>
      </c>
      <c r="L41" s="83">
        <v>28847</v>
      </c>
      <c r="M41" s="84">
        <v>30148</v>
      </c>
    </row>
    <row r="42" spans="2:13" ht="27.75" customHeight="1">
      <c r="B42" s="1244"/>
      <c r="C42" s="1245"/>
      <c r="D42" s="85"/>
      <c r="E42" s="1250" t="s">
        <v>26</v>
      </c>
      <c r="F42" s="1250"/>
      <c r="G42" s="1250"/>
      <c r="H42" s="1251"/>
      <c r="I42" s="86">
        <v>20</v>
      </c>
      <c r="J42" s="87">
        <v>1</v>
      </c>
      <c r="K42" s="87">
        <v>1</v>
      </c>
      <c r="L42" s="87">
        <v>0</v>
      </c>
      <c r="M42" s="88" t="s">
        <v>513</v>
      </c>
    </row>
    <row r="43" spans="2:13" ht="27.75" customHeight="1">
      <c r="B43" s="1244"/>
      <c r="C43" s="1245"/>
      <c r="D43" s="85"/>
      <c r="E43" s="1250" t="s">
        <v>27</v>
      </c>
      <c r="F43" s="1250"/>
      <c r="G43" s="1250"/>
      <c r="H43" s="1251"/>
      <c r="I43" s="86">
        <v>3549</v>
      </c>
      <c r="J43" s="87">
        <v>3348</v>
      </c>
      <c r="K43" s="87">
        <v>3117</v>
      </c>
      <c r="L43" s="87">
        <v>2987</v>
      </c>
      <c r="M43" s="88">
        <v>2206</v>
      </c>
    </row>
    <row r="44" spans="2:13" ht="27.75" customHeight="1">
      <c r="B44" s="1244"/>
      <c r="C44" s="1245"/>
      <c r="D44" s="85"/>
      <c r="E44" s="1250" t="s">
        <v>28</v>
      </c>
      <c r="F44" s="1250"/>
      <c r="G44" s="1250"/>
      <c r="H44" s="1251"/>
      <c r="I44" s="86">
        <v>253</v>
      </c>
      <c r="J44" s="87">
        <v>165</v>
      </c>
      <c r="K44" s="87">
        <v>92</v>
      </c>
      <c r="L44" s="87">
        <v>46</v>
      </c>
      <c r="M44" s="88">
        <v>5</v>
      </c>
    </row>
    <row r="45" spans="2:13" ht="27.75" customHeight="1">
      <c r="B45" s="1244"/>
      <c r="C45" s="1245"/>
      <c r="D45" s="85"/>
      <c r="E45" s="1250" t="s">
        <v>29</v>
      </c>
      <c r="F45" s="1250"/>
      <c r="G45" s="1250"/>
      <c r="H45" s="1251"/>
      <c r="I45" s="86">
        <v>4139</v>
      </c>
      <c r="J45" s="87">
        <v>3806</v>
      </c>
      <c r="K45" s="87">
        <v>3651</v>
      </c>
      <c r="L45" s="87">
        <v>3510</v>
      </c>
      <c r="M45" s="88">
        <v>3472</v>
      </c>
    </row>
    <row r="46" spans="2:13" ht="27.75" customHeight="1">
      <c r="B46" s="1244"/>
      <c r="C46" s="1245"/>
      <c r="D46" s="89"/>
      <c r="E46" s="1250" t="s">
        <v>30</v>
      </c>
      <c r="F46" s="1250"/>
      <c r="G46" s="1250"/>
      <c r="H46" s="1251"/>
      <c r="I46" s="86">
        <v>15</v>
      </c>
      <c r="J46" s="87">
        <v>7</v>
      </c>
      <c r="K46" s="87">
        <v>3</v>
      </c>
      <c r="L46" s="87" t="s">
        <v>513</v>
      </c>
      <c r="M46" s="88" t="s">
        <v>513</v>
      </c>
    </row>
    <row r="47" spans="2:13" ht="27.75" customHeight="1">
      <c r="B47" s="1244"/>
      <c r="C47" s="1245"/>
      <c r="D47" s="90"/>
      <c r="E47" s="1252" t="s">
        <v>31</v>
      </c>
      <c r="F47" s="1253"/>
      <c r="G47" s="1253"/>
      <c r="H47" s="1254"/>
      <c r="I47" s="86" t="s">
        <v>513</v>
      </c>
      <c r="J47" s="87" t="s">
        <v>513</v>
      </c>
      <c r="K47" s="87" t="s">
        <v>513</v>
      </c>
      <c r="L47" s="87" t="s">
        <v>513</v>
      </c>
      <c r="M47" s="88" t="s">
        <v>513</v>
      </c>
    </row>
    <row r="48" spans="2:13" ht="27.75" customHeight="1">
      <c r="B48" s="1244"/>
      <c r="C48" s="1245"/>
      <c r="D48" s="85"/>
      <c r="E48" s="1250" t="s">
        <v>32</v>
      </c>
      <c r="F48" s="1250"/>
      <c r="G48" s="1250"/>
      <c r="H48" s="1251"/>
      <c r="I48" s="86" t="s">
        <v>513</v>
      </c>
      <c r="J48" s="87" t="s">
        <v>513</v>
      </c>
      <c r="K48" s="87" t="s">
        <v>513</v>
      </c>
      <c r="L48" s="87" t="s">
        <v>513</v>
      </c>
      <c r="M48" s="88" t="s">
        <v>513</v>
      </c>
    </row>
    <row r="49" spans="2:13" ht="27.75" customHeight="1">
      <c r="B49" s="1246"/>
      <c r="C49" s="1247"/>
      <c r="D49" s="85"/>
      <c r="E49" s="1250" t="s">
        <v>33</v>
      </c>
      <c r="F49" s="1250"/>
      <c r="G49" s="1250"/>
      <c r="H49" s="1251"/>
      <c r="I49" s="86" t="s">
        <v>513</v>
      </c>
      <c r="J49" s="87" t="s">
        <v>513</v>
      </c>
      <c r="K49" s="87" t="s">
        <v>513</v>
      </c>
      <c r="L49" s="87" t="s">
        <v>513</v>
      </c>
      <c r="M49" s="88" t="s">
        <v>513</v>
      </c>
    </row>
    <row r="50" spans="2:13" ht="27.75" customHeight="1">
      <c r="B50" s="1255" t="s">
        <v>34</v>
      </c>
      <c r="C50" s="1256"/>
      <c r="D50" s="91"/>
      <c r="E50" s="1250" t="s">
        <v>35</v>
      </c>
      <c r="F50" s="1250"/>
      <c r="G50" s="1250"/>
      <c r="H50" s="1251"/>
      <c r="I50" s="86">
        <v>5646</v>
      </c>
      <c r="J50" s="87">
        <v>6563</v>
      </c>
      <c r="K50" s="87">
        <v>7308</v>
      </c>
      <c r="L50" s="87">
        <v>6705</v>
      </c>
      <c r="M50" s="88">
        <v>6846</v>
      </c>
    </row>
    <row r="51" spans="2:13" ht="27.75" customHeight="1">
      <c r="B51" s="1244"/>
      <c r="C51" s="1245"/>
      <c r="D51" s="85"/>
      <c r="E51" s="1250" t="s">
        <v>36</v>
      </c>
      <c r="F51" s="1250"/>
      <c r="G51" s="1250"/>
      <c r="H51" s="1251"/>
      <c r="I51" s="86">
        <v>262</v>
      </c>
      <c r="J51" s="87">
        <v>287</v>
      </c>
      <c r="K51" s="87">
        <v>235</v>
      </c>
      <c r="L51" s="87">
        <v>188</v>
      </c>
      <c r="M51" s="88">
        <v>144</v>
      </c>
    </row>
    <row r="52" spans="2:13" ht="27.75" customHeight="1">
      <c r="B52" s="1246"/>
      <c r="C52" s="1247"/>
      <c r="D52" s="85"/>
      <c r="E52" s="1250" t="s">
        <v>37</v>
      </c>
      <c r="F52" s="1250"/>
      <c r="G52" s="1250"/>
      <c r="H52" s="1251"/>
      <c r="I52" s="86">
        <v>22187</v>
      </c>
      <c r="J52" s="87">
        <v>22542</v>
      </c>
      <c r="K52" s="87">
        <v>22362</v>
      </c>
      <c r="L52" s="87">
        <v>22605</v>
      </c>
      <c r="M52" s="88">
        <v>23938</v>
      </c>
    </row>
    <row r="53" spans="2:13" ht="27.75" customHeight="1" thickBot="1">
      <c r="B53" s="1257" t="s">
        <v>38</v>
      </c>
      <c r="C53" s="1258"/>
      <c r="D53" s="92"/>
      <c r="E53" s="1259" t="s">
        <v>39</v>
      </c>
      <c r="F53" s="1259"/>
      <c r="G53" s="1259"/>
      <c r="H53" s="1260"/>
      <c r="I53" s="93">
        <v>6057</v>
      </c>
      <c r="J53" s="94">
        <v>5658</v>
      </c>
      <c r="K53" s="94">
        <v>4754</v>
      </c>
      <c r="L53" s="94">
        <v>5893</v>
      </c>
      <c r="M53" s="95">
        <v>4903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QQcI6OzYUph+Bb/4RLsc3BGJVabXWQOeGEiSo9dYFLzhSGf7ryALSPDc/BPJqCGog5LYbVn2srY2Xrxk4L0Bw==" saltValue="xKIFVVN3NUkAGbcsVD8o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3826</v>
      </c>
      <c r="G55" s="107">
        <v>3829</v>
      </c>
      <c r="H55" s="108">
        <v>3829</v>
      </c>
    </row>
    <row r="56" spans="2:8" ht="52.5" customHeight="1">
      <c r="B56" s="109"/>
      <c r="C56" s="1271" t="s">
        <v>43</v>
      </c>
      <c r="D56" s="1271"/>
      <c r="E56" s="1272"/>
      <c r="F56" s="110">
        <v>1819</v>
      </c>
      <c r="G56" s="110">
        <v>1654</v>
      </c>
      <c r="H56" s="111">
        <v>1469</v>
      </c>
    </row>
    <row r="57" spans="2:8" ht="53.25" customHeight="1">
      <c r="B57" s="109"/>
      <c r="C57" s="1273" t="s">
        <v>44</v>
      </c>
      <c r="D57" s="1273"/>
      <c r="E57" s="1274"/>
      <c r="F57" s="112">
        <v>3465</v>
      </c>
      <c r="G57" s="112">
        <v>3482</v>
      </c>
      <c r="H57" s="113">
        <v>3227</v>
      </c>
    </row>
    <row r="58" spans="2:8" ht="45.75" customHeight="1">
      <c r="B58" s="114"/>
      <c r="C58" s="1261" t="s">
        <v>594</v>
      </c>
      <c r="D58" s="1262"/>
      <c r="E58" s="1263"/>
      <c r="F58" s="115">
        <v>2314</v>
      </c>
      <c r="G58" s="115">
        <v>2317</v>
      </c>
      <c r="H58" s="116">
        <v>2302</v>
      </c>
    </row>
    <row r="59" spans="2:8" ht="45.75" customHeight="1">
      <c r="B59" s="114"/>
      <c r="C59" s="1261" t="s">
        <v>595</v>
      </c>
      <c r="D59" s="1262"/>
      <c r="E59" s="1263"/>
      <c r="F59" s="115">
        <v>208</v>
      </c>
      <c r="G59" s="115">
        <v>209</v>
      </c>
      <c r="H59" s="116">
        <v>209</v>
      </c>
    </row>
    <row r="60" spans="2:8" ht="45.75" customHeight="1">
      <c r="B60" s="114"/>
      <c r="C60" s="1261" t="s">
        <v>596</v>
      </c>
      <c r="D60" s="1262"/>
      <c r="E60" s="1263"/>
      <c r="F60" s="115">
        <v>257</v>
      </c>
      <c r="G60" s="115">
        <v>257</v>
      </c>
      <c r="H60" s="116">
        <v>209</v>
      </c>
    </row>
    <row r="61" spans="2:8" ht="45.75" customHeight="1">
      <c r="B61" s="114"/>
      <c r="C61" s="1261" t="s">
        <v>597</v>
      </c>
      <c r="D61" s="1262"/>
      <c r="E61" s="1263"/>
      <c r="F61" s="115">
        <v>150</v>
      </c>
      <c r="G61" s="115">
        <v>182</v>
      </c>
      <c r="H61" s="116">
        <v>132</v>
      </c>
    </row>
    <row r="62" spans="2:8" ht="45.75" customHeight="1" thickBot="1">
      <c r="B62" s="117"/>
      <c r="C62" s="1264" t="s">
        <v>598</v>
      </c>
      <c r="D62" s="1265"/>
      <c r="E62" s="1266"/>
      <c r="F62" s="118">
        <v>111</v>
      </c>
      <c r="G62" s="118">
        <v>110</v>
      </c>
      <c r="H62" s="119">
        <v>109</v>
      </c>
    </row>
    <row r="63" spans="2:8" ht="52.5" customHeight="1" thickBot="1">
      <c r="B63" s="120"/>
      <c r="C63" s="1267" t="s">
        <v>45</v>
      </c>
      <c r="D63" s="1267"/>
      <c r="E63" s="1268"/>
      <c r="F63" s="121">
        <v>9110</v>
      </c>
      <c r="G63" s="121">
        <v>8966</v>
      </c>
      <c r="H63" s="122">
        <v>8526</v>
      </c>
    </row>
    <row r="64" spans="2:8" ht="15" customHeight="1"/>
    <row r="65" ht="0" hidden="1" customHeight="1"/>
    <row r="66" ht="0" hidden="1" customHeight="1"/>
  </sheetData>
  <sheetProtection algorithmName="SHA-512" hashValue="KGCGxnYgQGlADzvePljyJ2wMhA9MxGuTgOV09bSlkRIgszfqNrr27EC2zdZoJQVTKQR6GmAE/DkBpJ7qPr3fpQ==" saltValue="oJHYYvPcJLf0Ar2hv+Aa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F13" zoomScale="85" zoomScaleNormal="85" zoomScaleSheetLayoutView="55" workbookViewId="0">
      <selection activeCell="CS19" sqref="CS1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610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603</v>
      </c>
      <c r="AO51" s="1293"/>
      <c r="AP51" s="1293"/>
      <c r="AQ51" s="1293"/>
      <c r="AR51" s="1293"/>
      <c r="AS51" s="1293"/>
      <c r="AT51" s="1293"/>
      <c r="AU51" s="1293"/>
      <c r="AV51" s="1293"/>
      <c r="AW51" s="1293"/>
      <c r="AX51" s="1293"/>
      <c r="AY51" s="1293"/>
      <c r="AZ51" s="1293"/>
      <c r="BA51" s="1293"/>
      <c r="BB51" s="1293" t="s">
        <v>604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48.3</v>
      </c>
      <c r="CG51" s="1276"/>
      <c r="CH51" s="1276"/>
      <c r="CI51" s="1276"/>
      <c r="CJ51" s="1276"/>
      <c r="CK51" s="1276"/>
      <c r="CL51" s="1276"/>
      <c r="CM51" s="1276"/>
      <c r="CN51" s="1276">
        <v>61</v>
      </c>
      <c r="CO51" s="1276"/>
      <c r="CP51" s="1276"/>
      <c r="CQ51" s="1276"/>
      <c r="CR51" s="1276"/>
      <c r="CS51" s="1276"/>
      <c r="CT51" s="1276"/>
      <c r="CU51" s="1276"/>
      <c r="CV51" s="1276">
        <v>52.5</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41.9</v>
      </c>
      <c r="CG53" s="1276"/>
      <c r="CH53" s="1276"/>
      <c r="CI53" s="1276"/>
      <c r="CJ53" s="1276"/>
      <c r="CK53" s="1276"/>
      <c r="CL53" s="1276"/>
      <c r="CM53" s="1276"/>
      <c r="CN53" s="1276">
        <v>42.2</v>
      </c>
      <c r="CO53" s="1276"/>
      <c r="CP53" s="1276"/>
      <c r="CQ53" s="1276"/>
      <c r="CR53" s="1276"/>
      <c r="CS53" s="1276"/>
      <c r="CT53" s="1276"/>
      <c r="CU53" s="1276"/>
      <c r="CV53" s="1276">
        <v>53.5</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606</v>
      </c>
      <c r="AO55" s="1290"/>
      <c r="AP55" s="1290"/>
      <c r="AQ55" s="1290"/>
      <c r="AR55" s="1290"/>
      <c r="AS55" s="1290"/>
      <c r="AT55" s="1290"/>
      <c r="AU55" s="1290"/>
      <c r="AV55" s="1290"/>
      <c r="AW55" s="1290"/>
      <c r="AX55" s="1290"/>
      <c r="AY55" s="1290"/>
      <c r="AZ55" s="1290"/>
      <c r="BA55" s="1290"/>
      <c r="BB55" s="1293" t="s">
        <v>607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58.5</v>
      </c>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52.9</v>
      </c>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c r="B73" s="374"/>
      <c r="G73" s="1291"/>
      <c r="H73" s="1291"/>
      <c r="I73" s="1291"/>
      <c r="J73" s="1291"/>
      <c r="K73" s="1296"/>
      <c r="L73" s="1296"/>
      <c r="M73" s="1296"/>
      <c r="N73" s="1296"/>
      <c r="AM73" s="383"/>
      <c r="AN73" s="1293" t="s">
        <v>603</v>
      </c>
      <c r="AO73" s="1293"/>
      <c r="AP73" s="1293"/>
      <c r="AQ73" s="1293"/>
      <c r="AR73" s="1293"/>
      <c r="AS73" s="1293"/>
      <c r="AT73" s="1293"/>
      <c r="AU73" s="1293"/>
      <c r="AV73" s="1293"/>
      <c r="AW73" s="1293"/>
      <c r="AX73" s="1293"/>
      <c r="AY73" s="1293"/>
      <c r="AZ73" s="1293"/>
      <c r="BA73" s="1293"/>
      <c r="BB73" s="1293" t="s">
        <v>607</v>
      </c>
      <c r="BC73" s="1293"/>
      <c r="BD73" s="1293"/>
      <c r="BE73" s="1293"/>
      <c r="BF73" s="1293"/>
      <c r="BG73" s="1293"/>
      <c r="BH73" s="1293"/>
      <c r="BI73" s="1293"/>
      <c r="BJ73" s="1293"/>
      <c r="BK73" s="1293"/>
      <c r="BL73" s="1293"/>
      <c r="BM73" s="1293"/>
      <c r="BN73" s="1293"/>
      <c r="BO73" s="1293"/>
      <c r="BP73" s="1276">
        <v>60.5</v>
      </c>
      <c r="BQ73" s="1276"/>
      <c r="BR73" s="1276"/>
      <c r="BS73" s="1276"/>
      <c r="BT73" s="1276"/>
      <c r="BU73" s="1276"/>
      <c r="BV73" s="1276"/>
      <c r="BW73" s="1276"/>
      <c r="BX73" s="1276">
        <v>57.7</v>
      </c>
      <c r="BY73" s="1276"/>
      <c r="BZ73" s="1276"/>
      <c r="CA73" s="1276"/>
      <c r="CB73" s="1276"/>
      <c r="CC73" s="1276"/>
      <c r="CD73" s="1276"/>
      <c r="CE73" s="1276"/>
      <c r="CF73" s="1276">
        <v>48.3</v>
      </c>
      <c r="CG73" s="1276"/>
      <c r="CH73" s="1276"/>
      <c r="CI73" s="1276"/>
      <c r="CJ73" s="1276"/>
      <c r="CK73" s="1276"/>
      <c r="CL73" s="1276"/>
      <c r="CM73" s="1276"/>
      <c r="CN73" s="1276">
        <v>61</v>
      </c>
      <c r="CO73" s="1276"/>
      <c r="CP73" s="1276"/>
      <c r="CQ73" s="1276"/>
      <c r="CR73" s="1276"/>
      <c r="CS73" s="1276"/>
      <c r="CT73" s="1276"/>
      <c r="CU73" s="1276"/>
      <c r="CV73" s="1276">
        <v>52.5</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76">
        <v>8.6</v>
      </c>
      <c r="BQ75" s="1276"/>
      <c r="BR75" s="1276"/>
      <c r="BS75" s="1276"/>
      <c r="BT75" s="1276"/>
      <c r="BU75" s="1276"/>
      <c r="BV75" s="1276"/>
      <c r="BW75" s="1276"/>
      <c r="BX75" s="1276">
        <v>8.1999999999999993</v>
      </c>
      <c r="BY75" s="1276"/>
      <c r="BZ75" s="1276"/>
      <c r="CA75" s="1276"/>
      <c r="CB75" s="1276"/>
      <c r="CC75" s="1276"/>
      <c r="CD75" s="1276"/>
      <c r="CE75" s="1276"/>
      <c r="CF75" s="1276">
        <v>8.5</v>
      </c>
      <c r="CG75" s="1276"/>
      <c r="CH75" s="1276"/>
      <c r="CI75" s="1276"/>
      <c r="CJ75" s="1276"/>
      <c r="CK75" s="1276"/>
      <c r="CL75" s="1276"/>
      <c r="CM75" s="1276"/>
      <c r="CN75" s="1276">
        <v>9.1999999999999993</v>
      </c>
      <c r="CO75" s="1276"/>
      <c r="CP75" s="1276"/>
      <c r="CQ75" s="1276"/>
      <c r="CR75" s="1276"/>
      <c r="CS75" s="1276"/>
      <c r="CT75" s="1276"/>
      <c r="CU75" s="1276"/>
      <c r="CV75" s="1276">
        <v>10.3</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606</v>
      </c>
      <c r="AO77" s="1290"/>
      <c r="AP77" s="1290"/>
      <c r="AQ77" s="1290"/>
      <c r="AR77" s="1290"/>
      <c r="AS77" s="1290"/>
      <c r="AT77" s="1290"/>
      <c r="AU77" s="1290"/>
      <c r="AV77" s="1290"/>
      <c r="AW77" s="1290"/>
      <c r="AX77" s="1290"/>
      <c r="AY77" s="1290"/>
      <c r="AZ77" s="1290"/>
      <c r="BA77" s="1290"/>
      <c r="BB77" s="1293" t="s">
        <v>607</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609</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xI7Nj+EXFyMp+zSiW1mz/HXaxovMMRLc7MlwbD8Lv7YGvUniusANrdKO/dXhH/K0jxvHhOGgqCacmbH+Yytmg==" saltValue="mhsDXYfVwdiWO/MkAAEN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5vUk2quPXYq7bmK/XEN560O+DWDyzLQrD5M1XckO/20OD9rZGLXmM51FreIFiq3uLQZNpQhwQTO7YovVwSHtA==" saltValue="qzXOVQJlAfOz/wY4FC56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F111" sqref="AF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2LpOaDhCdSMtYBbhGavL1h+AIrL/rP0xtE5JIpW8tqyuJWwRfwlYsgB3JVmRPqDdjZ9Cw0j5fAeMlxruzGPhA==" saltValue="hvgc9ZBRzoXE3w7gGbYt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148531</v>
      </c>
      <c r="E3" s="141"/>
      <c r="F3" s="142">
        <v>90961</v>
      </c>
      <c r="G3" s="143"/>
      <c r="H3" s="144"/>
    </row>
    <row r="4" spans="1:8">
      <c r="A4" s="145"/>
      <c r="B4" s="146"/>
      <c r="C4" s="147"/>
      <c r="D4" s="148">
        <v>85123</v>
      </c>
      <c r="E4" s="149"/>
      <c r="F4" s="150">
        <v>37720</v>
      </c>
      <c r="G4" s="151"/>
      <c r="H4" s="152"/>
    </row>
    <row r="5" spans="1:8">
      <c r="A5" s="133" t="s">
        <v>548</v>
      </c>
      <c r="B5" s="138"/>
      <c r="C5" s="139"/>
      <c r="D5" s="140">
        <v>173168</v>
      </c>
      <c r="E5" s="141"/>
      <c r="F5" s="142">
        <v>106614</v>
      </c>
      <c r="G5" s="143"/>
      <c r="H5" s="144"/>
    </row>
    <row r="6" spans="1:8">
      <c r="A6" s="145"/>
      <c r="B6" s="146"/>
      <c r="C6" s="147"/>
      <c r="D6" s="148">
        <v>83293</v>
      </c>
      <c r="E6" s="149"/>
      <c r="F6" s="150">
        <v>45545</v>
      </c>
      <c r="G6" s="151"/>
      <c r="H6" s="152"/>
    </row>
    <row r="7" spans="1:8">
      <c r="A7" s="133" t="s">
        <v>549</v>
      </c>
      <c r="B7" s="138"/>
      <c r="C7" s="139"/>
      <c r="D7" s="140">
        <v>151168</v>
      </c>
      <c r="E7" s="141"/>
      <c r="F7" s="142">
        <v>85459</v>
      </c>
      <c r="G7" s="143"/>
      <c r="H7" s="144"/>
    </row>
    <row r="8" spans="1:8">
      <c r="A8" s="145"/>
      <c r="B8" s="146"/>
      <c r="C8" s="147"/>
      <c r="D8" s="148">
        <v>79045</v>
      </c>
      <c r="E8" s="149"/>
      <c r="F8" s="150">
        <v>44378</v>
      </c>
      <c r="G8" s="151"/>
      <c r="H8" s="152"/>
    </row>
    <row r="9" spans="1:8">
      <c r="A9" s="133" t="s">
        <v>550</v>
      </c>
      <c r="B9" s="138"/>
      <c r="C9" s="139"/>
      <c r="D9" s="140">
        <v>177759</v>
      </c>
      <c r="E9" s="141"/>
      <c r="F9" s="142">
        <v>83280</v>
      </c>
      <c r="G9" s="143"/>
      <c r="H9" s="144"/>
    </row>
    <row r="10" spans="1:8">
      <c r="A10" s="145"/>
      <c r="B10" s="146"/>
      <c r="C10" s="147"/>
      <c r="D10" s="148">
        <v>74007</v>
      </c>
      <c r="E10" s="149"/>
      <c r="F10" s="150">
        <v>43123</v>
      </c>
      <c r="G10" s="151"/>
      <c r="H10" s="152"/>
    </row>
    <row r="11" spans="1:8">
      <c r="A11" s="133" t="s">
        <v>551</v>
      </c>
      <c r="B11" s="138"/>
      <c r="C11" s="139"/>
      <c r="D11" s="140">
        <v>190474</v>
      </c>
      <c r="E11" s="141"/>
      <c r="F11" s="142">
        <v>88968</v>
      </c>
      <c r="G11" s="143"/>
      <c r="H11" s="144"/>
    </row>
    <row r="12" spans="1:8">
      <c r="A12" s="145"/>
      <c r="B12" s="146"/>
      <c r="C12" s="153"/>
      <c r="D12" s="148">
        <v>65746</v>
      </c>
      <c r="E12" s="149"/>
      <c r="F12" s="150">
        <v>45482</v>
      </c>
      <c r="G12" s="151"/>
      <c r="H12" s="152"/>
    </row>
    <row r="13" spans="1:8">
      <c r="A13" s="133"/>
      <c r="B13" s="138"/>
      <c r="C13" s="154"/>
      <c r="D13" s="155">
        <v>168220</v>
      </c>
      <c r="E13" s="156"/>
      <c r="F13" s="157">
        <v>91056</v>
      </c>
      <c r="G13" s="158"/>
      <c r="H13" s="144"/>
    </row>
    <row r="14" spans="1:8">
      <c r="A14" s="145"/>
      <c r="B14" s="146"/>
      <c r="C14" s="147"/>
      <c r="D14" s="148">
        <v>77443</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4.8600000000000003</v>
      </c>
      <c r="C19" s="159">
        <f>ROUND(VALUE(SUBSTITUTE(実質収支比率等に係る経年分析!G$48,"▲","-")),2)</f>
        <v>3.59</v>
      </c>
      <c r="D19" s="159">
        <f>ROUND(VALUE(SUBSTITUTE(実質収支比率等に係る経年分析!H$48,"▲","-")),2)</f>
        <v>5.61</v>
      </c>
      <c r="E19" s="159">
        <f>ROUND(VALUE(SUBSTITUTE(実質収支比率等に係る経年分析!I$48,"▲","-")),2)</f>
        <v>4.72</v>
      </c>
      <c r="F19" s="159">
        <f>ROUND(VALUE(SUBSTITUTE(実質収支比率等に係る経年分析!J$48,"▲","-")),2)</f>
        <v>4.87</v>
      </c>
    </row>
    <row r="20" spans="1:11">
      <c r="A20" s="159" t="s">
        <v>49</v>
      </c>
      <c r="B20" s="159">
        <f>ROUND(VALUE(SUBSTITUTE(実質収支比率等に係る経年分析!F$47,"▲","-")),2)</f>
        <v>21.15</v>
      </c>
      <c r="C20" s="159">
        <f>ROUND(VALUE(SUBSTITUTE(実質収支比率等に係る経年分析!G$47,"▲","-")),2)</f>
        <v>29.1</v>
      </c>
      <c r="D20" s="159">
        <f>ROUND(VALUE(SUBSTITUTE(実質収支比率等に係る経年分析!H$47,"▲","-")),2)</f>
        <v>30.71</v>
      </c>
      <c r="E20" s="159">
        <f>ROUND(VALUE(SUBSTITUTE(実質収支比率等に係る経年分析!I$47,"▲","-")),2)</f>
        <v>31.2</v>
      </c>
      <c r="F20" s="159">
        <f>ROUND(VALUE(SUBSTITUTE(実質収支比率等に係る経年分析!J$47,"▲","-")),2)</f>
        <v>32.340000000000003</v>
      </c>
    </row>
    <row r="21" spans="1:11">
      <c r="A21" s="159" t="s">
        <v>50</v>
      </c>
      <c r="B21" s="159">
        <f>IF(ISNUMBER(VALUE(SUBSTITUTE(実質収支比率等に係る経年分析!F$49,"▲","-"))),ROUND(VALUE(SUBSTITUTE(実質収支比率等に係る経年分析!F$49,"▲","-")),2),NA())</f>
        <v>2.93</v>
      </c>
      <c r="C21" s="159">
        <f>IF(ISNUMBER(VALUE(SUBSTITUTE(実質収支比率等に係る経年分析!G$49,"▲","-"))),ROUND(VALUE(SUBSTITUTE(実質収支比率等に係る経年分析!G$49,"▲","-")),2),NA())</f>
        <v>6.56</v>
      </c>
      <c r="D21" s="159">
        <f>IF(ISNUMBER(VALUE(SUBSTITUTE(実質収支比率等に係る経年分析!H$49,"▲","-"))),ROUND(VALUE(SUBSTITUTE(実質収支比率等に係る経年分析!H$49,"▲","-")),2),NA())</f>
        <v>4.3899999999999997</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美馬市簡易水道事業特別会計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美馬市住宅新築資金等貸付事業特別会計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美馬市後期高齢者医療特別会計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美馬市工業用水道事業会計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美馬市国民健康保険特別会計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c r="A34" s="160" t="str">
        <f>IF(連結実質赤字比率に係る赤字・黒字の構成分析!C$36="",NA(),連結実質赤字比率に係る赤字・黒字の構成分析!C$36)</f>
        <v>美馬市介護保険特別会計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4.83</v>
      </c>
    </row>
    <row r="36" spans="1:16">
      <c r="A36" s="160" t="str">
        <f>IF(連結実質赤字比率に係る赤字・黒字の構成分析!C$34="",NA(),連結実質赤字比率に係る赤字・黒字の構成分析!C$34)</f>
        <v>美馬市水道事業会計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4.6900000000000004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2262</v>
      </c>
      <c r="E42" s="161"/>
      <c r="F42" s="161"/>
      <c r="G42" s="161">
        <f>'実質公債費比率（分子）の構造'!L$52</f>
        <v>2412</v>
      </c>
      <c r="H42" s="161"/>
      <c r="I42" s="161"/>
      <c r="J42" s="161">
        <f>'実質公債費比率（分子）の構造'!M$52</f>
        <v>2670</v>
      </c>
      <c r="K42" s="161"/>
      <c r="L42" s="161"/>
      <c r="M42" s="161">
        <f>'実質公債費比率（分子）の構造'!N$52</f>
        <v>2664</v>
      </c>
      <c r="N42" s="161"/>
      <c r="O42" s="161"/>
      <c r="P42" s="161">
        <f>'実質公債費比率（分子）の構造'!O$52</f>
        <v>2550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25</v>
      </c>
      <c r="C44" s="161"/>
      <c r="D44" s="161"/>
      <c r="E44" s="161">
        <f>'実質公債費比率（分子）の構造'!L$50</f>
        <v>18</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86</v>
      </c>
      <c r="C45" s="161"/>
      <c r="D45" s="161"/>
      <c r="E45" s="161">
        <f>'実質公債費比率（分子）の構造'!L$49</f>
        <v>88</v>
      </c>
      <c r="F45" s="161"/>
      <c r="G45" s="161"/>
      <c r="H45" s="161">
        <f>'実質公債費比率（分子）の構造'!M$49</f>
        <v>76</v>
      </c>
      <c r="I45" s="161"/>
      <c r="J45" s="161"/>
      <c r="K45" s="161">
        <f>'実質公債費比率（分子）の構造'!N$49</f>
        <v>51</v>
      </c>
      <c r="L45" s="161"/>
      <c r="M45" s="161"/>
      <c r="N45" s="161">
        <f>'実質公債費比率（分子）の構造'!O$49</f>
        <v>20</v>
      </c>
      <c r="O45" s="161"/>
      <c r="P45" s="161"/>
    </row>
    <row r="46" spans="1:16">
      <c r="A46" s="161" t="s">
        <v>61</v>
      </c>
      <c r="B46" s="161">
        <f>'実質公債費比率（分子）の構造'!K$48</f>
        <v>326</v>
      </c>
      <c r="C46" s="161"/>
      <c r="D46" s="161"/>
      <c r="E46" s="161">
        <f>'実質公債費比率（分子）の構造'!L$48</f>
        <v>322</v>
      </c>
      <c r="F46" s="161"/>
      <c r="G46" s="161"/>
      <c r="H46" s="161">
        <f>'実質公債費比率（分子）の構造'!M$48</f>
        <v>314</v>
      </c>
      <c r="I46" s="161"/>
      <c r="J46" s="161"/>
      <c r="K46" s="161">
        <f>'実質公債費比率（分子）の構造'!N$48</f>
        <v>299</v>
      </c>
      <c r="L46" s="161"/>
      <c r="M46" s="161"/>
      <c r="N46" s="161">
        <f>'実質公債費比率（分子）の構造'!O$48</f>
        <v>290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2653</v>
      </c>
      <c r="C49" s="161"/>
      <c r="D49" s="161"/>
      <c r="E49" s="161">
        <f>'実質公債費比率（分子）の構造'!L$45</f>
        <v>2772</v>
      </c>
      <c r="F49" s="161"/>
      <c r="G49" s="161"/>
      <c r="H49" s="161">
        <f>'実質公債費比率（分子）の構造'!M$45</f>
        <v>3183</v>
      </c>
      <c r="I49" s="161"/>
      <c r="J49" s="161"/>
      <c r="K49" s="161">
        <f>'実質公債費比率（分子）の構造'!N$45</f>
        <v>3335</v>
      </c>
      <c r="L49" s="161"/>
      <c r="M49" s="161"/>
      <c r="N49" s="161">
        <f>'実質公債費比率（分子）の構造'!O$45</f>
        <v>3283</v>
      </c>
      <c r="O49" s="161"/>
      <c r="P49" s="161"/>
    </row>
    <row r="50" spans="1:16">
      <c r="A50" s="161" t="s">
        <v>65</v>
      </c>
      <c r="B50" s="161" t="e">
        <f>NA()</f>
        <v>#N/A</v>
      </c>
      <c r="C50" s="161">
        <f>IF(ISNUMBER('実質公債費比率（分子）の構造'!K$53),'実質公債費比率（分子）の構造'!K$53,NA())</f>
        <v>828</v>
      </c>
      <c r="D50" s="161" t="e">
        <f>NA()</f>
        <v>#N/A</v>
      </c>
      <c r="E50" s="161" t="e">
        <f>NA()</f>
        <v>#N/A</v>
      </c>
      <c r="F50" s="161">
        <f>IF(ISNUMBER('実質公債費比率（分子）の構造'!L$53),'実質公債費比率（分子）の構造'!L$53,NA())</f>
        <v>788</v>
      </c>
      <c r="G50" s="161" t="e">
        <f>NA()</f>
        <v>#N/A</v>
      </c>
      <c r="H50" s="161" t="e">
        <f>NA()</f>
        <v>#N/A</v>
      </c>
      <c r="I50" s="161">
        <f>IF(ISNUMBER('実質公債費比率（分子）の構造'!M$53),'実質公債費比率（分子）の構造'!M$53,NA())</f>
        <v>904</v>
      </c>
      <c r="J50" s="161" t="e">
        <f>NA()</f>
        <v>#N/A</v>
      </c>
      <c r="K50" s="161" t="e">
        <f>NA()</f>
        <v>#N/A</v>
      </c>
      <c r="L50" s="161">
        <f>IF(ISNUMBER('実質公債費比率（分子）の構造'!N$53),'実質公債費比率（分子）の構造'!N$53,NA())</f>
        <v>1021</v>
      </c>
      <c r="M50" s="161" t="e">
        <f>NA()</f>
        <v>#N/A</v>
      </c>
      <c r="N50" s="161" t="e">
        <f>NA()</f>
        <v>#N/A</v>
      </c>
      <c r="O50" s="161">
        <f>IF(ISNUMBER('実質公債費比率（分子）の構造'!O$53),'実質公債費比率（分子）の構造'!O$53,NA())</f>
        <v>1043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22187</v>
      </c>
      <c r="E56" s="160"/>
      <c r="F56" s="160"/>
      <c r="G56" s="160">
        <f>'将来負担比率（分子）の構造'!J$52</f>
        <v>22542</v>
      </c>
      <c r="H56" s="160"/>
      <c r="I56" s="160"/>
      <c r="J56" s="160">
        <f>'将来負担比率（分子）の構造'!K$52</f>
        <v>22362</v>
      </c>
      <c r="K56" s="160"/>
      <c r="L56" s="160"/>
      <c r="M56" s="160">
        <f>'将来負担比率（分子）の構造'!L$52</f>
        <v>22605</v>
      </c>
      <c r="N56" s="160"/>
      <c r="O56" s="160"/>
      <c r="P56" s="160">
        <f>'将来負担比率（分子）の構造'!M$52</f>
        <v>23938</v>
      </c>
    </row>
    <row r="57" spans="1:16">
      <c r="A57" s="160" t="s">
        <v>36</v>
      </c>
      <c r="B57" s="160"/>
      <c r="C57" s="160"/>
      <c r="D57" s="160">
        <f>'将来負担比率（分子）の構造'!I$51</f>
        <v>262</v>
      </c>
      <c r="E57" s="160"/>
      <c r="F57" s="160"/>
      <c r="G57" s="160">
        <f>'将来負担比率（分子）の構造'!J$51</f>
        <v>287</v>
      </c>
      <c r="H57" s="160"/>
      <c r="I57" s="160"/>
      <c r="J57" s="160">
        <f>'将来負担比率（分子）の構造'!K$51</f>
        <v>235</v>
      </c>
      <c r="K57" s="160"/>
      <c r="L57" s="160"/>
      <c r="M57" s="160">
        <f>'将来負担比率（分子）の構造'!L$51</f>
        <v>188</v>
      </c>
      <c r="N57" s="160"/>
      <c r="O57" s="160"/>
      <c r="P57" s="160">
        <f>'将来負担比率（分子）の構造'!M$51</f>
        <v>144</v>
      </c>
    </row>
    <row r="58" spans="1:16">
      <c r="A58" s="160" t="s">
        <v>35</v>
      </c>
      <c r="B58" s="160"/>
      <c r="C58" s="160"/>
      <c r="D58" s="160">
        <f>'将来負担比率（分子）の構造'!I$50</f>
        <v>5646</v>
      </c>
      <c r="E58" s="160"/>
      <c r="F58" s="160"/>
      <c r="G58" s="160">
        <f>'将来負担比率（分子）の構造'!J$50</f>
        <v>6563</v>
      </c>
      <c r="H58" s="160"/>
      <c r="I58" s="160"/>
      <c r="J58" s="160">
        <f>'将来負担比率（分子）の構造'!K$50</f>
        <v>7308</v>
      </c>
      <c r="K58" s="160"/>
      <c r="L58" s="160"/>
      <c r="M58" s="160">
        <f>'将来負担比率（分子）の構造'!L$50</f>
        <v>6705</v>
      </c>
      <c r="N58" s="160"/>
      <c r="O58" s="160"/>
      <c r="P58" s="160">
        <f>'将来負担比率（分子）の構造'!M$50</f>
        <v>6846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7</v>
      </c>
      <c r="F61" s="160"/>
      <c r="G61" s="160"/>
      <c r="H61" s="160">
        <f>'将来負担比率（分子）の構造'!K$46</f>
        <v>3</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4139</v>
      </c>
      <c r="C62" s="160"/>
      <c r="D62" s="160"/>
      <c r="E62" s="160">
        <f>'将来負担比率（分子）の構造'!J$45</f>
        <v>3806</v>
      </c>
      <c r="F62" s="160"/>
      <c r="G62" s="160"/>
      <c r="H62" s="160">
        <f>'将来負担比率（分子）の構造'!K$45</f>
        <v>3651</v>
      </c>
      <c r="I62" s="160"/>
      <c r="J62" s="160"/>
      <c r="K62" s="160">
        <f>'将来負担比率（分子）の構造'!L$45</f>
        <v>3510</v>
      </c>
      <c r="L62" s="160"/>
      <c r="M62" s="160"/>
      <c r="N62" s="160">
        <f>'将来負担比率（分子）の構造'!M$45</f>
        <v>3472</v>
      </c>
      <c r="O62" s="160"/>
      <c r="P62" s="160"/>
    </row>
    <row r="63" spans="1:16">
      <c r="A63" s="160" t="s">
        <v>28</v>
      </c>
      <c r="B63" s="160">
        <f>'将来負担比率（分子）の構造'!I$44</f>
        <v>253</v>
      </c>
      <c r="C63" s="160"/>
      <c r="D63" s="160"/>
      <c r="E63" s="160">
        <f>'将来負担比率（分子）の構造'!J$44</f>
        <v>165</v>
      </c>
      <c r="F63" s="160"/>
      <c r="G63" s="160"/>
      <c r="H63" s="160">
        <f>'将来負担比率（分子）の構造'!K$44</f>
        <v>92</v>
      </c>
      <c r="I63" s="160"/>
      <c r="J63" s="160"/>
      <c r="K63" s="160">
        <f>'将来負担比率（分子）の構造'!L$44</f>
        <v>46</v>
      </c>
      <c r="L63" s="160"/>
      <c r="M63" s="160"/>
      <c r="N63" s="160">
        <f>'将来負担比率（分子）の構造'!M$44</f>
        <v>5</v>
      </c>
      <c r="O63" s="160"/>
      <c r="P63" s="160"/>
    </row>
    <row r="64" spans="1:16">
      <c r="A64" s="160" t="s">
        <v>27</v>
      </c>
      <c r="B64" s="160">
        <f>'将来負担比率（分子）の構造'!I$43</f>
        <v>3549</v>
      </c>
      <c r="C64" s="160"/>
      <c r="D64" s="160"/>
      <c r="E64" s="160">
        <f>'将来負担比率（分子）の構造'!J$43</f>
        <v>3348</v>
      </c>
      <c r="F64" s="160"/>
      <c r="G64" s="160"/>
      <c r="H64" s="160">
        <f>'将来負担比率（分子）の構造'!K$43</f>
        <v>3117</v>
      </c>
      <c r="I64" s="160"/>
      <c r="J64" s="160"/>
      <c r="K64" s="160">
        <f>'将来負担比率（分子）の構造'!L$43</f>
        <v>2987</v>
      </c>
      <c r="L64" s="160"/>
      <c r="M64" s="160"/>
      <c r="N64" s="160">
        <f>'将来負担比率（分子）の構造'!M$43</f>
        <v>2206</v>
      </c>
      <c r="O64" s="160"/>
      <c r="P64" s="160"/>
    </row>
    <row r="65" spans="1:16">
      <c r="A65" s="160" t="s">
        <v>26</v>
      </c>
      <c r="B65" s="160">
        <f>'将来負担比率（分子）の構造'!I$42</f>
        <v>20</v>
      </c>
      <c r="C65" s="160"/>
      <c r="D65" s="160"/>
      <c r="E65" s="160">
        <f>'将来負担比率（分子）の構造'!J$42</f>
        <v>1</v>
      </c>
      <c r="F65" s="160"/>
      <c r="G65" s="160"/>
      <c r="H65" s="160">
        <f>'将来負担比率（分子）の構造'!K$42</f>
        <v>1</v>
      </c>
      <c r="I65" s="160"/>
      <c r="J65" s="160"/>
      <c r="K65" s="160">
        <f>'将来負担比率（分子）の構造'!L$42</f>
        <v>0</v>
      </c>
      <c r="L65" s="160"/>
      <c r="M65" s="160"/>
      <c r="N65" s="160" t="str">
        <f>'将来負担比率（分子）の構造'!M$42</f>
        <v>-</v>
      </c>
      <c r="O65" s="160"/>
      <c r="P65" s="160"/>
    </row>
    <row r="66" spans="1:16">
      <c r="A66" s="160" t="s">
        <v>25</v>
      </c>
      <c r="B66" s="160">
        <f>'将来負担比率（分子）の構造'!I$41</f>
        <v>26175</v>
      </c>
      <c r="C66" s="160"/>
      <c r="D66" s="160"/>
      <c r="E66" s="160">
        <f>'将来負担比率（分子）の構造'!J$41</f>
        <v>27723</v>
      </c>
      <c r="F66" s="160"/>
      <c r="G66" s="160"/>
      <c r="H66" s="160">
        <f>'将来負担比率（分子）の構造'!K$41</f>
        <v>27794</v>
      </c>
      <c r="I66" s="160"/>
      <c r="J66" s="160"/>
      <c r="K66" s="160">
        <f>'将来負担比率（分子）の構造'!L$41</f>
        <v>28847</v>
      </c>
      <c r="L66" s="160"/>
      <c r="M66" s="160"/>
      <c r="N66" s="160">
        <f>'将来負担比率（分子）の構造'!M$41</f>
        <v>30148</v>
      </c>
      <c r="O66" s="160"/>
      <c r="P66" s="160"/>
    </row>
    <row r="67" spans="1:16">
      <c r="A67" s="160" t="s">
        <v>69</v>
      </c>
      <c r="B67" s="160" t="e">
        <f>NA()</f>
        <v>#N/A</v>
      </c>
      <c r="C67" s="160">
        <f>IF(ISNUMBER('将来負担比率（分子）の構造'!I$53), IF('将来負担比率（分子）の構造'!I$53 &lt; 0, 0, '将来負担比率（分子）の構造'!I$53), NA())</f>
        <v>6057</v>
      </c>
      <c r="D67" s="160" t="e">
        <f>NA()</f>
        <v>#N/A</v>
      </c>
      <c r="E67" s="160" t="e">
        <f>NA()</f>
        <v>#N/A</v>
      </c>
      <c r="F67" s="160">
        <f>IF(ISNUMBER('将来負担比率（分子）の構造'!J$53), IF('将来負担比率（分子）の構造'!J$53 &lt; 0, 0, '将来負担比率（分子）の構造'!J$53), NA())</f>
        <v>5658</v>
      </c>
      <c r="G67" s="160" t="e">
        <f>NA()</f>
        <v>#N/A</v>
      </c>
      <c r="H67" s="160" t="e">
        <f>NA()</f>
        <v>#N/A</v>
      </c>
      <c r="I67" s="160">
        <f>IF(ISNUMBER('将来負担比率（分子）の構造'!K$53), IF('将来負担比率（分子）の構造'!K$53 &lt; 0, 0, '将来負担比率（分子）の構造'!K$53), NA())</f>
        <v>4754</v>
      </c>
      <c r="J67" s="160" t="e">
        <f>NA()</f>
        <v>#N/A</v>
      </c>
      <c r="K67" s="160" t="e">
        <f>NA()</f>
        <v>#N/A</v>
      </c>
      <c r="L67" s="160">
        <f>IF(ISNUMBER('将来負担比率（分子）の構造'!L$53), IF('将来負担比率（分子）の構造'!L$53 &lt; 0, 0, '将来負担比率（分子）の構造'!L$53), NA())</f>
        <v>5893</v>
      </c>
      <c r="M67" s="160" t="e">
        <f>NA()</f>
        <v>#N/A</v>
      </c>
      <c r="N67" s="160" t="e">
        <f>NA()</f>
        <v>#N/A</v>
      </c>
      <c r="O67" s="160">
        <f>IF(ISNUMBER('将来負担比率（分子）の構造'!M$53), IF('将来負担比率（分子）の構造'!M$53 &lt; 0, 0, '将来負担比率（分子）の構造'!M$53), NA())</f>
        <v>4903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3826</v>
      </c>
      <c r="C72" s="164">
        <f>基金残高に係る経年分析!G55</f>
        <v>3829</v>
      </c>
      <c r="D72" s="164">
        <f>基金残高に係る経年分析!H55</f>
        <v>3829</v>
      </c>
    </row>
    <row r="73" spans="1:16">
      <c r="A73" s="163" t="s">
        <v>72</v>
      </c>
      <c r="B73" s="164">
        <f>基金残高に係る経年分析!F56</f>
        <v>1819</v>
      </c>
      <c r="C73" s="164">
        <f>基金残高に係る経年分析!G56</f>
        <v>1654</v>
      </c>
      <c r="D73" s="164">
        <f>基金残高に係る経年分析!H56</f>
        <v>1469</v>
      </c>
    </row>
    <row r="74" spans="1:16">
      <c r="A74" s="163" t="s">
        <v>73</v>
      </c>
      <c r="B74" s="164">
        <f>基金残高に係る経年分析!F57</f>
        <v>3465</v>
      </c>
      <c r="C74" s="164">
        <f>基金残高に係る経年分析!G57</f>
        <v>3482</v>
      </c>
      <c r="D74" s="164">
        <f>基金残高に係る経年分析!H57</f>
        <v>3227</v>
      </c>
    </row>
  </sheetData>
  <sheetProtection algorithmName="SHA-512" hashValue="+OJf04RXqUV1CX2tbudC4c4lvn/dBZY0JWbqbOj47EVxihBfuImzoPgPMIsr0NGazoyy5u0kwB9+5adYWTfl6g==" saltValue="/Te1hBJWbMMMMS0g1oO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2999030</v>
      </c>
      <c r="S5" s="649"/>
      <c r="T5" s="649"/>
      <c r="U5" s="649"/>
      <c r="V5" s="649"/>
      <c r="W5" s="649"/>
      <c r="X5" s="649"/>
      <c r="Y5" s="650"/>
      <c r="Z5" s="651">
        <v>13</v>
      </c>
      <c r="AA5" s="651"/>
      <c r="AB5" s="651"/>
      <c r="AC5" s="651"/>
      <c r="AD5" s="652">
        <v>2999030</v>
      </c>
      <c r="AE5" s="652"/>
      <c r="AF5" s="652"/>
      <c r="AG5" s="652"/>
      <c r="AH5" s="652"/>
      <c r="AI5" s="652"/>
      <c r="AJ5" s="652"/>
      <c r="AK5" s="652"/>
      <c r="AL5" s="653">
        <v>26.2</v>
      </c>
      <c r="AM5" s="654"/>
      <c r="AN5" s="654"/>
      <c r="AO5" s="655"/>
      <c r="AP5" s="645" t="s">
        <v>224</v>
      </c>
      <c r="AQ5" s="646"/>
      <c r="AR5" s="646"/>
      <c r="AS5" s="646"/>
      <c r="AT5" s="646"/>
      <c r="AU5" s="646"/>
      <c r="AV5" s="646"/>
      <c r="AW5" s="646"/>
      <c r="AX5" s="646"/>
      <c r="AY5" s="646"/>
      <c r="AZ5" s="646"/>
      <c r="BA5" s="646"/>
      <c r="BB5" s="646"/>
      <c r="BC5" s="646"/>
      <c r="BD5" s="646"/>
      <c r="BE5" s="646"/>
      <c r="BF5" s="647"/>
      <c r="BG5" s="659">
        <v>2999030</v>
      </c>
      <c r="BH5" s="660"/>
      <c r="BI5" s="660"/>
      <c r="BJ5" s="660"/>
      <c r="BK5" s="660"/>
      <c r="BL5" s="660"/>
      <c r="BM5" s="660"/>
      <c r="BN5" s="661"/>
      <c r="BO5" s="662">
        <v>100</v>
      </c>
      <c r="BP5" s="662"/>
      <c r="BQ5" s="662"/>
      <c r="BR5" s="662"/>
      <c r="BS5" s="663">
        <v>39512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230268</v>
      </c>
      <c r="S6" s="660"/>
      <c r="T6" s="660"/>
      <c r="U6" s="660"/>
      <c r="V6" s="660"/>
      <c r="W6" s="660"/>
      <c r="X6" s="660"/>
      <c r="Y6" s="661"/>
      <c r="Z6" s="662">
        <v>1</v>
      </c>
      <c r="AA6" s="662"/>
      <c r="AB6" s="662"/>
      <c r="AC6" s="662"/>
      <c r="AD6" s="663">
        <v>230268</v>
      </c>
      <c r="AE6" s="663"/>
      <c r="AF6" s="663"/>
      <c r="AG6" s="663"/>
      <c r="AH6" s="663"/>
      <c r="AI6" s="663"/>
      <c r="AJ6" s="663"/>
      <c r="AK6" s="663"/>
      <c r="AL6" s="664">
        <v>2</v>
      </c>
      <c r="AM6" s="665"/>
      <c r="AN6" s="665"/>
      <c r="AO6" s="666"/>
      <c r="AP6" s="656" t="s">
        <v>229</v>
      </c>
      <c r="AQ6" s="657"/>
      <c r="AR6" s="657"/>
      <c r="AS6" s="657"/>
      <c r="AT6" s="657"/>
      <c r="AU6" s="657"/>
      <c r="AV6" s="657"/>
      <c r="AW6" s="657"/>
      <c r="AX6" s="657"/>
      <c r="AY6" s="657"/>
      <c r="AZ6" s="657"/>
      <c r="BA6" s="657"/>
      <c r="BB6" s="657"/>
      <c r="BC6" s="657"/>
      <c r="BD6" s="657"/>
      <c r="BE6" s="657"/>
      <c r="BF6" s="658"/>
      <c r="BG6" s="659">
        <v>2999030</v>
      </c>
      <c r="BH6" s="660"/>
      <c r="BI6" s="660"/>
      <c r="BJ6" s="660"/>
      <c r="BK6" s="660"/>
      <c r="BL6" s="660"/>
      <c r="BM6" s="660"/>
      <c r="BN6" s="661"/>
      <c r="BO6" s="662">
        <v>100</v>
      </c>
      <c r="BP6" s="662"/>
      <c r="BQ6" s="662"/>
      <c r="BR6" s="662"/>
      <c r="BS6" s="663">
        <v>39512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164988</v>
      </c>
      <c r="CS6" s="660"/>
      <c r="CT6" s="660"/>
      <c r="CU6" s="660"/>
      <c r="CV6" s="660"/>
      <c r="CW6" s="660"/>
      <c r="CX6" s="660"/>
      <c r="CY6" s="661"/>
      <c r="CZ6" s="653">
        <v>0.7</v>
      </c>
      <c r="DA6" s="654"/>
      <c r="DB6" s="654"/>
      <c r="DC6" s="673"/>
      <c r="DD6" s="668" t="s">
        <v>134</v>
      </c>
      <c r="DE6" s="660"/>
      <c r="DF6" s="660"/>
      <c r="DG6" s="660"/>
      <c r="DH6" s="660"/>
      <c r="DI6" s="660"/>
      <c r="DJ6" s="660"/>
      <c r="DK6" s="660"/>
      <c r="DL6" s="660"/>
      <c r="DM6" s="660"/>
      <c r="DN6" s="660"/>
      <c r="DO6" s="660"/>
      <c r="DP6" s="661"/>
      <c r="DQ6" s="668">
        <v>164988</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7900</v>
      </c>
      <c r="S7" s="660"/>
      <c r="T7" s="660"/>
      <c r="U7" s="660"/>
      <c r="V7" s="660"/>
      <c r="W7" s="660"/>
      <c r="X7" s="660"/>
      <c r="Y7" s="661"/>
      <c r="Z7" s="662">
        <v>0</v>
      </c>
      <c r="AA7" s="662"/>
      <c r="AB7" s="662"/>
      <c r="AC7" s="662"/>
      <c r="AD7" s="663">
        <v>7900</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1302943</v>
      </c>
      <c r="BH7" s="660"/>
      <c r="BI7" s="660"/>
      <c r="BJ7" s="660"/>
      <c r="BK7" s="660"/>
      <c r="BL7" s="660"/>
      <c r="BM7" s="660"/>
      <c r="BN7" s="661"/>
      <c r="BO7" s="662">
        <v>43.4</v>
      </c>
      <c r="BP7" s="662"/>
      <c r="BQ7" s="662"/>
      <c r="BR7" s="662"/>
      <c r="BS7" s="663">
        <v>39512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2169369</v>
      </c>
      <c r="CS7" s="660"/>
      <c r="CT7" s="660"/>
      <c r="CU7" s="660"/>
      <c r="CV7" s="660"/>
      <c r="CW7" s="660"/>
      <c r="CX7" s="660"/>
      <c r="CY7" s="661"/>
      <c r="CZ7" s="662">
        <v>9.6999999999999993</v>
      </c>
      <c r="DA7" s="662"/>
      <c r="DB7" s="662"/>
      <c r="DC7" s="662"/>
      <c r="DD7" s="668">
        <v>124606</v>
      </c>
      <c r="DE7" s="660"/>
      <c r="DF7" s="660"/>
      <c r="DG7" s="660"/>
      <c r="DH7" s="660"/>
      <c r="DI7" s="660"/>
      <c r="DJ7" s="660"/>
      <c r="DK7" s="660"/>
      <c r="DL7" s="660"/>
      <c r="DM7" s="660"/>
      <c r="DN7" s="660"/>
      <c r="DO7" s="660"/>
      <c r="DP7" s="661"/>
      <c r="DQ7" s="668">
        <v>1822531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25036</v>
      </c>
      <c r="S8" s="660"/>
      <c r="T8" s="660"/>
      <c r="U8" s="660"/>
      <c r="V8" s="660"/>
      <c r="W8" s="660"/>
      <c r="X8" s="660"/>
      <c r="Y8" s="661"/>
      <c r="Z8" s="662">
        <v>0.1</v>
      </c>
      <c r="AA8" s="662"/>
      <c r="AB8" s="662"/>
      <c r="AC8" s="662"/>
      <c r="AD8" s="663">
        <v>25036</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39577</v>
      </c>
      <c r="BH8" s="660"/>
      <c r="BI8" s="660"/>
      <c r="BJ8" s="660"/>
      <c r="BK8" s="660"/>
      <c r="BL8" s="660"/>
      <c r="BM8" s="660"/>
      <c r="BN8" s="661"/>
      <c r="BO8" s="662">
        <v>1.3</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6177451</v>
      </c>
      <c r="CS8" s="660"/>
      <c r="CT8" s="660"/>
      <c r="CU8" s="660"/>
      <c r="CV8" s="660"/>
      <c r="CW8" s="660"/>
      <c r="CX8" s="660"/>
      <c r="CY8" s="661"/>
      <c r="CZ8" s="662">
        <v>27.6</v>
      </c>
      <c r="DA8" s="662"/>
      <c r="DB8" s="662"/>
      <c r="DC8" s="662"/>
      <c r="DD8" s="668">
        <v>139956</v>
      </c>
      <c r="DE8" s="660"/>
      <c r="DF8" s="660"/>
      <c r="DG8" s="660"/>
      <c r="DH8" s="660"/>
      <c r="DI8" s="660"/>
      <c r="DJ8" s="660"/>
      <c r="DK8" s="660"/>
      <c r="DL8" s="660"/>
      <c r="DM8" s="660"/>
      <c r="DN8" s="660"/>
      <c r="DO8" s="660"/>
      <c r="DP8" s="661"/>
      <c r="DQ8" s="668">
        <v>3331682</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24747</v>
      </c>
      <c r="S9" s="660"/>
      <c r="T9" s="660"/>
      <c r="U9" s="660"/>
      <c r="V9" s="660"/>
      <c r="W9" s="660"/>
      <c r="X9" s="660"/>
      <c r="Y9" s="661"/>
      <c r="Z9" s="662">
        <v>0.1</v>
      </c>
      <c r="AA9" s="662"/>
      <c r="AB9" s="662"/>
      <c r="AC9" s="662"/>
      <c r="AD9" s="663">
        <v>24747</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994859</v>
      </c>
      <c r="BH9" s="660"/>
      <c r="BI9" s="660"/>
      <c r="BJ9" s="660"/>
      <c r="BK9" s="660"/>
      <c r="BL9" s="660"/>
      <c r="BM9" s="660"/>
      <c r="BN9" s="661"/>
      <c r="BO9" s="662">
        <v>33.200000000000003</v>
      </c>
      <c r="BP9" s="662"/>
      <c r="BQ9" s="662"/>
      <c r="BR9" s="662"/>
      <c r="BS9" s="668" t="s">
        <v>236</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1300032</v>
      </c>
      <c r="CS9" s="660"/>
      <c r="CT9" s="660"/>
      <c r="CU9" s="660"/>
      <c r="CV9" s="660"/>
      <c r="CW9" s="660"/>
      <c r="CX9" s="660"/>
      <c r="CY9" s="661"/>
      <c r="CZ9" s="662">
        <v>5.8</v>
      </c>
      <c r="DA9" s="662"/>
      <c r="DB9" s="662"/>
      <c r="DC9" s="662"/>
      <c r="DD9" s="668">
        <v>23087</v>
      </c>
      <c r="DE9" s="660"/>
      <c r="DF9" s="660"/>
      <c r="DG9" s="660"/>
      <c r="DH9" s="660"/>
      <c r="DI9" s="660"/>
      <c r="DJ9" s="660"/>
      <c r="DK9" s="660"/>
      <c r="DL9" s="660"/>
      <c r="DM9" s="660"/>
      <c r="DN9" s="660"/>
      <c r="DO9" s="660"/>
      <c r="DP9" s="661"/>
      <c r="DQ9" s="668">
        <v>1187688</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236</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69102</v>
      </c>
      <c r="BH10" s="660"/>
      <c r="BI10" s="660"/>
      <c r="BJ10" s="660"/>
      <c r="BK10" s="660"/>
      <c r="BL10" s="660"/>
      <c r="BM10" s="660"/>
      <c r="BN10" s="661"/>
      <c r="BO10" s="662">
        <v>2.2999999999999998</v>
      </c>
      <c r="BP10" s="662"/>
      <c r="BQ10" s="662"/>
      <c r="BR10" s="662"/>
      <c r="BS10" s="668" t="s">
        <v>134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6185</v>
      </c>
      <c r="CS10" s="660"/>
      <c r="CT10" s="660"/>
      <c r="CU10" s="660"/>
      <c r="CV10" s="660"/>
      <c r="CW10" s="660"/>
      <c r="CX10" s="660"/>
      <c r="CY10" s="661"/>
      <c r="CZ10" s="662">
        <v>0</v>
      </c>
      <c r="DA10" s="662"/>
      <c r="DB10" s="662"/>
      <c r="DC10" s="662"/>
      <c r="DD10" s="668" t="s">
        <v>236</v>
      </c>
      <c r="DE10" s="660"/>
      <c r="DF10" s="660"/>
      <c r="DG10" s="660"/>
      <c r="DH10" s="660"/>
      <c r="DI10" s="660"/>
      <c r="DJ10" s="660"/>
      <c r="DK10" s="660"/>
      <c r="DL10" s="660"/>
      <c r="DM10" s="660"/>
      <c r="DN10" s="660"/>
      <c r="DO10" s="660"/>
      <c r="DP10" s="661"/>
      <c r="DQ10" s="668">
        <v>6185</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236</v>
      </c>
      <c r="AA11" s="662"/>
      <c r="AB11" s="662"/>
      <c r="AC11" s="662"/>
      <c r="AD11" s="663" t="s">
        <v>124</v>
      </c>
      <c r="AE11" s="663"/>
      <c r="AF11" s="663"/>
      <c r="AG11" s="663"/>
      <c r="AH11" s="663"/>
      <c r="AI11" s="663"/>
      <c r="AJ11" s="663"/>
      <c r="AK11" s="663"/>
      <c r="AL11" s="664" t="s">
        <v>134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199405</v>
      </c>
      <c r="BH11" s="660"/>
      <c r="BI11" s="660"/>
      <c r="BJ11" s="660"/>
      <c r="BK11" s="660"/>
      <c r="BL11" s="660"/>
      <c r="BM11" s="660"/>
      <c r="BN11" s="661"/>
      <c r="BO11" s="662">
        <v>6.6</v>
      </c>
      <c r="BP11" s="662"/>
      <c r="BQ11" s="662"/>
      <c r="BR11" s="662"/>
      <c r="BS11" s="668">
        <v>39512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1163709</v>
      </c>
      <c r="CS11" s="660"/>
      <c r="CT11" s="660"/>
      <c r="CU11" s="660"/>
      <c r="CV11" s="660"/>
      <c r="CW11" s="660"/>
      <c r="CX11" s="660"/>
      <c r="CY11" s="661"/>
      <c r="CZ11" s="662">
        <v>5.2</v>
      </c>
      <c r="DA11" s="662"/>
      <c r="DB11" s="662"/>
      <c r="DC11" s="662"/>
      <c r="DD11" s="668">
        <v>547249</v>
      </c>
      <c r="DE11" s="660"/>
      <c r="DF11" s="660"/>
      <c r="DG11" s="660"/>
      <c r="DH11" s="660"/>
      <c r="DI11" s="660"/>
      <c r="DJ11" s="660"/>
      <c r="DK11" s="660"/>
      <c r="DL11" s="660"/>
      <c r="DM11" s="660"/>
      <c r="DN11" s="660"/>
      <c r="DO11" s="660"/>
      <c r="DP11" s="661"/>
      <c r="DQ11" s="668">
        <v>459853</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506020</v>
      </c>
      <c r="S12" s="660"/>
      <c r="T12" s="660"/>
      <c r="U12" s="660"/>
      <c r="V12" s="660"/>
      <c r="W12" s="660"/>
      <c r="X12" s="660"/>
      <c r="Y12" s="661"/>
      <c r="Z12" s="662">
        <v>2.2000000000000002</v>
      </c>
      <c r="AA12" s="662"/>
      <c r="AB12" s="662"/>
      <c r="AC12" s="662"/>
      <c r="AD12" s="663">
        <v>506020</v>
      </c>
      <c r="AE12" s="663"/>
      <c r="AF12" s="663"/>
      <c r="AG12" s="663"/>
      <c r="AH12" s="663"/>
      <c r="AI12" s="663"/>
      <c r="AJ12" s="663"/>
      <c r="AK12" s="663"/>
      <c r="AL12" s="664">
        <v>4.4000000000000004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1382001</v>
      </c>
      <c r="BH12" s="660"/>
      <c r="BI12" s="660"/>
      <c r="BJ12" s="660"/>
      <c r="BK12" s="660"/>
      <c r="BL12" s="660"/>
      <c r="BM12" s="660"/>
      <c r="BN12" s="661"/>
      <c r="BO12" s="662">
        <v>46.1</v>
      </c>
      <c r="BP12" s="662"/>
      <c r="BQ12" s="662"/>
      <c r="BR12" s="662"/>
      <c r="BS12" s="668" t="s">
        <v>236</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686696</v>
      </c>
      <c r="CS12" s="660"/>
      <c r="CT12" s="660"/>
      <c r="CU12" s="660"/>
      <c r="CV12" s="660"/>
      <c r="CW12" s="660"/>
      <c r="CX12" s="660"/>
      <c r="CY12" s="661"/>
      <c r="CZ12" s="662">
        <v>3.1</v>
      </c>
      <c r="DA12" s="662"/>
      <c r="DB12" s="662"/>
      <c r="DC12" s="662"/>
      <c r="DD12" s="668">
        <v>340166</v>
      </c>
      <c r="DE12" s="660"/>
      <c r="DF12" s="660"/>
      <c r="DG12" s="660"/>
      <c r="DH12" s="660"/>
      <c r="DI12" s="660"/>
      <c r="DJ12" s="660"/>
      <c r="DK12" s="660"/>
      <c r="DL12" s="660"/>
      <c r="DM12" s="660"/>
      <c r="DN12" s="660"/>
      <c r="DO12" s="660"/>
      <c r="DP12" s="661"/>
      <c r="DQ12" s="668">
        <v>229723</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10080</v>
      </c>
      <c r="S13" s="660"/>
      <c r="T13" s="660"/>
      <c r="U13" s="660"/>
      <c r="V13" s="660"/>
      <c r="W13" s="660"/>
      <c r="X13" s="660"/>
      <c r="Y13" s="661"/>
      <c r="Z13" s="662">
        <v>0</v>
      </c>
      <c r="AA13" s="662"/>
      <c r="AB13" s="662"/>
      <c r="AC13" s="662"/>
      <c r="AD13" s="663">
        <v>10080</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1380823</v>
      </c>
      <c r="BH13" s="660"/>
      <c r="BI13" s="660"/>
      <c r="BJ13" s="660"/>
      <c r="BK13" s="660"/>
      <c r="BL13" s="660"/>
      <c r="BM13" s="660"/>
      <c r="BN13" s="661"/>
      <c r="BO13" s="662">
        <v>46</v>
      </c>
      <c r="BP13" s="662"/>
      <c r="BQ13" s="662"/>
      <c r="BR13" s="662"/>
      <c r="BS13" s="668" t="s">
        <v>236</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4918877</v>
      </c>
      <c r="CS13" s="660"/>
      <c r="CT13" s="660"/>
      <c r="CU13" s="660"/>
      <c r="CV13" s="660"/>
      <c r="CW13" s="660"/>
      <c r="CX13" s="660"/>
      <c r="CY13" s="661"/>
      <c r="CZ13" s="662">
        <v>22</v>
      </c>
      <c r="DA13" s="662"/>
      <c r="DB13" s="662"/>
      <c r="DC13" s="662"/>
      <c r="DD13" s="668">
        <v>4279422</v>
      </c>
      <c r="DE13" s="660"/>
      <c r="DF13" s="660"/>
      <c r="DG13" s="660"/>
      <c r="DH13" s="660"/>
      <c r="DI13" s="660"/>
      <c r="DJ13" s="660"/>
      <c r="DK13" s="660"/>
      <c r="DL13" s="660"/>
      <c r="DM13" s="660"/>
      <c r="DN13" s="660"/>
      <c r="DO13" s="660"/>
      <c r="DP13" s="661"/>
      <c r="DQ13" s="668">
        <v>607913</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134</v>
      </c>
      <c r="AA14" s="662"/>
      <c r="AB14" s="662"/>
      <c r="AC14" s="662"/>
      <c r="AD14" s="663" t="s">
        <v>236</v>
      </c>
      <c r="AE14" s="663"/>
      <c r="AF14" s="663"/>
      <c r="AG14" s="663"/>
      <c r="AH14" s="663"/>
      <c r="AI14" s="663"/>
      <c r="AJ14" s="663"/>
      <c r="AK14" s="663"/>
      <c r="AL14" s="664" t="s">
        <v>236</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109462</v>
      </c>
      <c r="BH14" s="660"/>
      <c r="BI14" s="660"/>
      <c r="BJ14" s="660"/>
      <c r="BK14" s="660"/>
      <c r="BL14" s="660"/>
      <c r="BM14" s="660"/>
      <c r="BN14" s="661"/>
      <c r="BO14" s="662">
        <v>3.6</v>
      </c>
      <c r="BP14" s="662"/>
      <c r="BQ14" s="662"/>
      <c r="BR14" s="662"/>
      <c r="BS14" s="668" t="s">
        <v>236</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948951</v>
      </c>
      <c r="CS14" s="660"/>
      <c r="CT14" s="660"/>
      <c r="CU14" s="660"/>
      <c r="CV14" s="660"/>
      <c r="CW14" s="660"/>
      <c r="CX14" s="660"/>
      <c r="CY14" s="661"/>
      <c r="CZ14" s="662">
        <v>4.2</v>
      </c>
      <c r="DA14" s="662"/>
      <c r="DB14" s="662"/>
      <c r="DC14" s="662"/>
      <c r="DD14" s="668">
        <v>20359</v>
      </c>
      <c r="DE14" s="660"/>
      <c r="DF14" s="660"/>
      <c r="DG14" s="660"/>
      <c r="DH14" s="660"/>
      <c r="DI14" s="660"/>
      <c r="DJ14" s="660"/>
      <c r="DK14" s="660"/>
      <c r="DL14" s="660"/>
      <c r="DM14" s="660"/>
      <c r="DN14" s="660"/>
      <c r="DO14" s="660"/>
      <c r="DP14" s="661"/>
      <c r="DQ14" s="668">
        <v>689087</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47345</v>
      </c>
      <c r="S15" s="660"/>
      <c r="T15" s="660"/>
      <c r="U15" s="660"/>
      <c r="V15" s="660"/>
      <c r="W15" s="660"/>
      <c r="X15" s="660"/>
      <c r="Y15" s="661"/>
      <c r="Z15" s="662">
        <v>0.2</v>
      </c>
      <c r="AA15" s="662"/>
      <c r="AB15" s="662"/>
      <c r="AC15" s="662"/>
      <c r="AD15" s="663">
        <v>47345</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204624</v>
      </c>
      <c r="BH15" s="660"/>
      <c r="BI15" s="660"/>
      <c r="BJ15" s="660"/>
      <c r="BK15" s="660"/>
      <c r="BL15" s="660"/>
      <c r="BM15" s="660"/>
      <c r="BN15" s="661"/>
      <c r="BO15" s="662">
        <v>6.8</v>
      </c>
      <c r="BP15" s="662"/>
      <c r="BQ15" s="662"/>
      <c r="BR15" s="662"/>
      <c r="BS15" s="668" t="s">
        <v>236</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1461663</v>
      </c>
      <c r="CS15" s="660"/>
      <c r="CT15" s="660"/>
      <c r="CU15" s="660"/>
      <c r="CV15" s="660"/>
      <c r="CW15" s="660"/>
      <c r="CX15" s="660"/>
      <c r="CY15" s="661"/>
      <c r="CZ15" s="662">
        <v>6.5</v>
      </c>
      <c r="DA15" s="662"/>
      <c r="DB15" s="662"/>
      <c r="DC15" s="662"/>
      <c r="DD15" s="668">
        <v>232330</v>
      </c>
      <c r="DE15" s="660"/>
      <c r="DF15" s="660"/>
      <c r="DG15" s="660"/>
      <c r="DH15" s="660"/>
      <c r="DI15" s="660"/>
      <c r="DJ15" s="660"/>
      <c r="DK15" s="660"/>
      <c r="DL15" s="660"/>
      <c r="DM15" s="660"/>
      <c r="DN15" s="660"/>
      <c r="DO15" s="660"/>
      <c r="DP15" s="661"/>
      <c r="DQ15" s="668">
        <v>1168803</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236</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99511</v>
      </c>
      <c r="CS16" s="660"/>
      <c r="CT16" s="660"/>
      <c r="CU16" s="660"/>
      <c r="CV16" s="660"/>
      <c r="CW16" s="660"/>
      <c r="CX16" s="660"/>
      <c r="CY16" s="661"/>
      <c r="CZ16" s="662">
        <v>0.4</v>
      </c>
      <c r="DA16" s="662"/>
      <c r="DB16" s="662"/>
      <c r="DC16" s="662"/>
      <c r="DD16" s="668" t="s">
        <v>236</v>
      </c>
      <c r="DE16" s="660"/>
      <c r="DF16" s="660"/>
      <c r="DG16" s="660"/>
      <c r="DH16" s="660"/>
      <c r="DI16" s="660"/>
      <c r="DJ16" s="660"/>
      <c r="DK16" s="660"/>
      <c r="DL16" s="660"/>
      <c r="DM16" s="660"/>
      <c r="DN16" s="660"/>
      <c r="DO16" s="660"/>
      <c r="DP16" s="661"/>
      <c r="DQ16" s="668">
        <v>67896</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6813</v>
      </c>
      <c r="S17" s="660"/>
      <c r="T17" s="660"/>
      <c r="U17" s="660"/>
      <c r="V17" s="660"/>
      <c r="W17" s="660"/>
      <c r="X17" s="660"/>
      <c r="Y17" s="661"/>
      <c r="Z17" s="662">
        <v>0</v>
      </c>
      <c r="AA17" s="662"/>
      <c r="AB17" s="662"/>
      <c r="AC17" s="662"/>
      <c r="AD17" s="663">
        <v>6813</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236</v>
      </c>
      <c r="BP17" s="662"/>
      <c r="BQ17" s="662"/>
      <c r="BR17" s="662"/>
      <c r="BS17" s="668" t="s">
        <v>236</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3283499</v>
      </c>
      <c r="CS17" s="660"/>
      <c r="CT17" s="660"/>
      <c r="CU17" s="660"/>
      <c r="CV17" s="660"/>
      <c r="CW17" s="660"/>
      <c r="CX17" s="660"/>
      <c r="CY17" s="661"/>
      <c r="CZ17" s="662">
        <v>14.7</v>
      </c>
      <c r="DA17" s="662"/>
      <c r="DB17" s="662"/>
      <c r="DC17" s="662"/>
      <c r="DD17" s="668" t="s">
        <v>236</v>
      </c>
      <c r="DE17" s="660"/>
      <c r="DF17" s="660"/>
      <c r="DG17" s="660"/>
      <c r="DH17" s="660"/>
      <c r="DI17" s="660"/>
      <c r="DJ17" s="660"/>
      <c r="DK17" s="660"/>
      <c r="DL17" s="660"/>
      <c r="DM17" s="660"/>
      <c r="DN17" s="660"/>
      <c r="DO17" s="660"/>
      <c r="DP17" s="661"/>
      <c r="DQ17" s="668">
        <v>3238056</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8396247</v>
      </c>
      <c r="S18" s="660"/>
      <c r="T18" s="660"/>
      <c r="U18" s="660"/>
      <c r="V18" s="660"/>
      <c r="W18" s="660"/>
      <c r="X18" s="660"/>
      <c r="Y18" s="661"/>
      <c r="Z18" s="662">
        <v>36.4</v>
      </c>
      <c r="AA18" s="662"/>
      <c r="AB18" s="662"/>
      <c r="AC18" s="662"/>
      <c r="AD18" s="663">
        <v>7575741</v>
      </c>
      <c r="AE18" s="663"/>
      <c r="AF18" s="663"/>
      <c r="AG18" s="663"/>
      <c r="AH18" s="663"/>
      <c r="AI18" s="663"/>
      <c r="AJ18" s="663"/>
      <c r="AK18" s="663"/>
      <c r="AL18" s="664">
        <v>66.099999999999994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124</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7575741</v>
      </c>
      <c r="S19" s="660"/>
      <c r="T19" s="660"/>
      <c r="U19" s="660"/>
      <c r="V19" s="660"/>
      <c r="W19" s="660"/>
      <c r="X19" s="660"/>
      <c r="Y19" s="661"/>
      <c r="Z19" s="662">
        <v>32.9</v>
      </c>
      <c r="AA19" s="662"/>
      <c r="AB19" s="662"/>
      <c r="AC19" s="662"/>
      <c r="AD19" s="663">
        <v>7575741</v>
      </c>
      <c r="AE19" s="663"/>
      <c r="AF19" s="663"/>
      <c r="AG19" s="663"/>
      <c r="AH19" s="663"/>
      <c r="AI19" s="663"/>
      <c r="AJ19" s="663"/>
      <c r="AK19" s="663"/>
      <c r="AL19" s="664">
        <v>66.099999999999994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134</v>
      </c>
      <c r="BH19" s="660"/>
      <c r="BI19" s="660"/>
      <c r="BJ19" s="660"/>
      <c r="BK19" s="660"/>
      <c r="BL19" s="660"/>
      <c r="BM19" s="660"/>
      <c r="BN19" s="661"/>
      <c r="BO19" s="662" t="s">
        <v>134</v>
      </c>
      <c r="BP19" s="662"/>
      <c r="BQ19" s="662"/>
      <c r="BR19" s="662"/>
      <c r="BS19" s="668" t="s">
        <v>236</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134</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820506</v>
      </c>
      <c r="S20" s="660"/>
      <c r="T20" s="660"/>
      <c r="U20" s="660"/>
      <c r="V20" s="660"/>
      <c r="W20" s="660"/>
      <c r="X20" s="660"/>
      <c r="Y20" s="661"/>
      <c r="Z20" s="662">
        <v>3.6</v>
      </c>
      <c r="AA20" s="662"/>
      <c r="AB20" s="662"/>
      <c r="AC20" s="662"/>
      <c r="AD20" s="663" t="s">
        <v>134</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134</v>
      </c>
      <c r="BH20" s="660"/>
      <c r="BI20" s="660"/>
      <c r="BJ20" s="660"/>
      <c r="BK20" s="660"/>
      <c r="BL20" s="660"/>
      <c r="BM20" s="660"/>
      <c r="BN20" s="661"/>
      <c r="BO20" s="662" t="s">
        <v>124</v>
      </c>
      <c r="BP20" s="662"/>
      <c r="BQ20" s="662"/>
      <c r="BR20" s="662"/>
      <c r="BS20" s="668" t="s">
        <v>134</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22380931</v>
      </c>
      <c r="CS20" s="660"/>
      <c r="CT20" s="660"/>
      <c r="CU20" s="660"/>
      <c r="CV20" s="660"/>
      <c r="CW20" s="660"/>
      <c r="CX20" s="660"/>
      <c r="CY20" s="661"/>
      <c r="CZ20" s="662">
        <v>100</v>
      </c>
      <c r="DA20" s="662"/>
      <c r="DB20" s="662"/>
      <c r="DC20" s="662"/>
      <c r="DD20" s="668">
        <v>5707175</v>
      </c>
      <c r="DE20" s="660"/>
      <c r="DF20" s="660"/>
      <c r="DG20" s="660"/>
      <c r="DH20" s="660"/>
      <c r="DI20" s="660"/>
      <c r="DJ20" s="660"/>
      <c r="DK20" s="660"/>
      <c r="DL20" s="660"/>
      <c r="DM20" s="660"/>
      <c r="DN20" s="660"/>
      <c r="DO20" s="660"/>
      <c r="DP20" s="661"/>
      <c r="DQ20" s="668">
        <v>12974405</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134</v>
      </c>
      <c r="S21" s="660"/>
      <c r="T21" s="660"/>
      <c r="U21" s="660"/>
      <c r="V21" s="660"/>
      <c r="W21" s="660"/>
      <c r="X21" s="660"/>
      <c r="Y21" s="661"/>
      <c r="Z21" s="662" t="s">
        <v>134</v>
      </c>
      <c r="AA21" s="662"/>
      <c r="AB21" s="662"/>
      <c r="AC21" s="662"/>
      <c r="AD21" s="663" t="s">
        <v>236</v>
      </c>
      <c r="AE21" s="663"/>
      <c r="AF21" s="663"/>
      <c r="AG21" s="663"/>
      <c r="AH21" s="663"/>
      <c r="AI21" s="663"/>
      <c r="AJ21" s="663"/>
      <c r="AK21" s="663"/>
      <c r="AL21" s="664" t="s">
        <v>124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134</v>
      </c>
      <c r="BH21" s="660"/>
      <c r="BI21" s="660"/>
      <c r="BJ21" s="660"/>
      <c r="BK21" s="660"/>
      <c r="BL21" s="660"/>
      <c r="BM21" s="660"/>
      <c r="BN21" s="661"/>
      <c r="BO21" s="662" t="s">
        <v>236</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12253486</v>
      </c>
      <c r="S22" s="660"/>
      <c r="T22" s="660"/>
      <c r="U22" s="660"/>
      <c r="V22" s="660"/>
      <c r="W22" s="660"/>
      <c r="X22" s="660"/>
      <c r="Y22" s="661"/>
      <c r="Z22" s="662">
        <v>53.1</v>
      </c>
      <c r="AA22" s="662"/>
      <c r="AB22" s="662"/>
      <c r="AC22" s="662"/>
      <c r="AD22" s="663">
        <v>11432980</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236</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4271</v>
      </c>
      <c r="S23" s="660"/>
      <c r="T23" s="660"/>
      <c r="U23" s="660"/>
      <c r="V23" s="660"/>
      <c r="W23" s="660"/>
      <c r="X23" s="660"/>
      <c r="Y23" s="661"/>
      <c r="Z23" s="662">
        <v>0</v>
      </c>
      <c r="AA23" s="662"/>
      <c r="AB23" s="662"/>
      <c r="AC23" s="662"/>
      <c r="AD23" s="663">
        <v>4271</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236</v>
      </c>
      <c r="BP23" s="662"/>
      <c r="BQ23" s="662"/>
      <c r="BR23" s="662"/>
      <c r="BS23" s="668" t="s">
        <v>124</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52100</v>
      </c>
      <c r="S24" s="660"/>
      <c r="T24" s="660"/>
      <c r="U24" s="660"/>
      <c r="V24" s="660"/>
      <c r="W24" s="660"/>
      <c r="X24" s="660"/>
      <c r="Y24" s="661"/>
      <c r="Z24" s="662">
        <v>0.2</v>
      </c>
      <c r="AA24" s="662"/>
      <c r="AB24" s="662"/>
      <c r="AC24" s="662"/>
      <c r="AD24" s="663" t="s">
        <v>134</v>
      </c>
      <c r="AE24" s="663"/>
      <c r="AF24" s="663"/>
      <c r="AG24" s="663"/>
      <c r="AH24" s="663"/>
      <c r="AI24" s="663"/>
      <c r="AJ24" s="663"/>
      <c r="AK24" s="663"/>
      <c r="AL24" s="664" t="s">
        <v>124</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236</v>
      </c>
      <c r="BP24" s="662"/>
      <c r="BQ24" s="662"/>
      <c r="BR24" s="662"/>
      <c r="BS24" s="668" t="s">
        <v>134</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9682360</v>
      </c>
      <c r="CS24" s="649"/>
      <c r="CT24" s="649"/>
      <c r="CU24" s="649"/>
      <c r="CV24" s="649"/>
      <c r="CW24" s="649"/>
      <c r="CX24" s="649"/>
      <c r="CY24" s="650"/>
      <c r="CZ24" s="653">
        <v>43.3</v>
      </c>
      <c r="DA24" s="654"/>
      <c r="DB24" s="654"/>
      <c r="DC24" s="673"/>
      <c r="DD24" s="692">
        <v>7147305</v>
      </c>
      <c r="DE24" s="649"/>
      <c r="DF24" s="649"/>
      <c r="DG24" s="649"/>
      <c r="DH24" s="649"/>
      <c r="DI24" s="649"/>
      <c r="DJ24" s="649"/>
      <c r="DK24" s="650"/>
      <c r="DL24" s="692">
        <v>6981388</v>
      </c>
      <c r="DM24" s="649"/>
      <c r="DN24" s="649"/>
      <c r="DO24" s="649"/>
      <c r="DP24" s="649"/>
      <c r="DQ24" s="649"/>
      <c r="DR24" s="649"/>
      <c r="DS24" s="649"/>
      <c r="DT24" s="649"/>
      <c r="DU24" s="649"/>
      <c r="DV24" s="650"/>
      <c r="DW24" s="653">
        <v>58.3</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289412</v>
      </c>
      <c r="S25" s="660"/>
      <c r="T25" s="660"/>
      <c r="U25" s="660"/>
      <c r="V25" s="660"/>
      <c r="W25" s="660"/>
      <c r="X25" s="660"/>
      <c r="Y25" s="661"/>
      <c r="Z25" s="662">
        <v>1.3</v>
      </c>
      <c r="AA25" s="662"/>
      <c r="AB25" s="662"/>
      <c r="AC25" s="662"/>
      <c r="AD25" s="663">
        <v>14668</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236</v>
      </c>
      <c r="BP25" s="662"/>
      <c r="BQ25" s="662"/>
      <c r="BR25" s="662"/>
      <c r="BS25" s="668" t="s">
        <v>134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3410813</v>
      </c>
      <c r="CS25" s="695"/>
      <c r="CT25" s="695"/>
      <c r="CU25" s="695"/>
      <c r="CV25" s="695"/>
      <c r="CW25" s="695"/>
      <c r="CX25" s="695"/>
      <c r="CY25" s="696"/>
      <c r="CZ25" s="664">
        <v>15.2</v>
      </c>
      <c r="DA25" s="693"/>
      <c r="DB25" s="693"/>
      <c r="DC25" s="697"/>
      <c r="DD25" s="668">
        <v>3158688</v>
      </c>
      <c r="DE25" s="695"/>
      <c r="DF25" s="695"/>
      <c r="DG25" s="695"/>
      <c r="DH25" s="695"/>
      <c r="DI25" s="695"/>
      <c r="DJ25" s="695"/>
      <c r="DK25" s="696"/>
      <c r="DL25" s="668">
        <v>2994426</v>
      </c>
      <c r="DM25" s="695"/>
      <c r="DN25" s="695"/>
      <c r="DO25" s="695"/>
      <c r="DP25" s="695"/>
      <c r="DQ25" s="695"/>
      <c r="DR25" s="695"/>
      <c r="DS25" s="695"/>
      <c r="DT25" s="695"/>
      <c r="DU25" s="695"/>
      <c r="DV25" s="696"/>
      <c r="DW25" s="664">
        <v>25</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23311</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134</v>
      </c>
      <c r="BP26" s="662"/>
      <c r="BQ26" s="662"/>
      <c r="BR26" s="662"/>
      <c r="BS26" s="668" t="s">
        <v>124</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2214931</v>
      </c>
      <c r="CS26" s="660"/>
      <c r="CT26" s="660"/>
      <c r="CU26" s="660"/>
      <c r="CV26" s="660"/>
      <c r="CW26" s="660"/>
      <c r="CX26" s="660"/>
      <c r="CY26" s="661"/>
      <c r="CZ26" s="664">
        <v>9.9</v>
      </c>
      <c r="DA26" s="693"/>
      <c r="DB26" s="693"/>
      <c r="DC26" s="697"/>
      <c r="DD26" s="668">
        <v>1994791</v>
      </c>
      <c r="DE26" s="660"/>
      <c r="DF26" s="660"/>
      <c r="DG26" s="660"/>
      <c r="DH26" s="660"/>
      <c r="DI26" s="660"/>
      <c r="DJ26" s="660"/>
      <c r="DK26" s="661"/>
      <c r="DL26" s="668" t="s">
        <v>236</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3129247</v>
      </c>
      <c r="S27" s="660"/>
      <c r="T27" s="660"/>
      <c r="U27" s="660"/>
      <c r="V27" s="660"/>
      <c r="W27" s="660"/>
      <c r="X27" s="660"/>
      <c r="Y27" s="661"/>
      <c r="Z27" s="662">
        <v>13.6</v>
      </c>
      <c r="AA27" s="662"/>
      <c r="AB27" s="662"/>
      <c r="AC27" s="662"/>
      <c r="AD27" s="663" t="s">
        <v>236</v>
      </c>
      <c r="AE27" s="663"/>
      <c r="AF27" s="663"/>
      <c r="AG27" s="663"/>
      <c r="AH27" s="663"/>
      <c r="AI27" s="663"/>
      <c r="AJ27" s="663"/>
      <c r="AK27" s="663"/>
      <c r="AL27" s="664" t="s">
        <v>134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2999030</v>
      </c>
      <c r="BH27" s="660"/>
      <c r="BI27" s="660"/>
      <c r="BJ27" s="660"/>
      <c r="BK27" s="660"/>
      <c r="BL27" s="660"/>
      <c r="BM27" s="660"/>
      <c r="BN27" s="661"/>
      <c r="BO27" s="662">
        <v>100</v>
      </c>
      <c r="BP27" s="662"/>
      <c r="BQ27" s="662"/>
      <c r="BR27" s="662"/>
      <c r="BS27" s="668">
        <v>39512</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2988048</v>
      </c>
      <c r="CS27" s="695"/>
      <c r="CT27" s="695"/>
      <c r="CU27" s="695"/>
      <c r="CV27" s="695"/>
      <c r="CW27" s="695"/>
      <c r="CX27" s="695"/>
      <c r="CY27" s="696"/>
      <c r="CZ27" s="664">
        <v>13.4</v>
      </c>
      <c r="DA27" s="693"/>
      <c r="DB27" s="693"/>
      <c r="DC27" s="697"/>
      <c r="DD27" s="668">
        <v>750561</v>
      </c>
      <c r="DE27" s="695"/>
      <c r="DF27" s="695"/>
      <c r="DG27" s="695"/>
      <c r="DH27" s="695"/>
      <c r="DI27" s="695"/>
      <c r="DJ27" s="695"/>
      <c r="DK27" s="696"/>
      <c r="DL27" s="668">
        <v>748906</v>
      </c>
      <c r="DM27" s="695"/>
      <c r="DN27" s="695"/>
      <c r="DO27" s="695"/>
      <c r="DP27" s="695"/>
      <c r="DQ27" s="695"/>
      <c r="DR27" s="695"/>
      <c r="DS27" s="695"/>
      <c r="DT27" s="695"/>
      <c r="DU27" s="695"/>
      <c r="DV27" s="696"/>
      <c r="DW27" s="664">
        <v>6.3</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134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3283499</v>
      </c>
      <c r="CS28" s="660"/>
      <c r="CT28" s="660"/>
      <c r="CU28" s="660"/>
      <c r="CV28" s="660"/>
      <c r="CW28" s="660"/>
      <c r="CX28" s="660"/>
      <c r="CY28" s="661"/>
      <c r="CZ28" s="664">
        <v>14.7</v>
      </c>
      <c r="DA28" s="693"/>
      <c r="DB28" s="693"/>
      <c r="DC28" s="697"/>
      <c r="DD28" s="668">
        <v>3238056</v>
      </c>
      <c r="DE28" s="660"/>
      <c r="DF28" s="660"/>
      <c r="DG28" s="660"/>
      <c r="DH28" s="660"/>
      <c r="DI28" s="660"/>
      <c r="DJ28" s="660"/>
      <c r="DK28" s="661"/>
      <c r="DL28" s="668">
        <v>3238056</v>
      </c>
      <c r="DM28" s="660"/>
      <c r="DN28" s="660"/>
      <c r="DO28" s="660"/>
      <c r="DP28" s="660"/>
      <c r="DQ28" s="660"/>
      <c r="DR28" s="660"/>
      <c r="DS28" s="660"/>
      <c r="DT28" s="660"/>
      <c r="DU28" s="660"/>
      <c r="DV28" s="661"/>
      <c r="DW28" s="664">
        <v>27</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1310559</v>
      </c>
      <c r="S29" s="660"/>
      <c r="T29" s="660"/>
      <c r="U29" s="660"/>
      <c r="V29" s="660"/>
      <c r="W29" s="660"/>
      <c r="X29" s="660"/>
      <c r="Y29" s="661"/>
      <c r="Z29" s="662">
        <v>5.7</v>
      </c>
      <c r="AA29" s="662"/>
      <c r="AB29" s="662"/>
      <c r="AC29" s="662"/>
      <c r="AD29" s="663" t="s">
        <v>236</v>
      </c>
      <c r="AE29" s="663"/>
      <c r="AF29" s="663"/>
      <c r="AG29" s="663"/>
      <c r="AH29" s="663"/>
      <c r="AI29" s="663"/>
      <c r="AJ29" s="663"/>
      <c r="AK29" s="663"/>
      <c r="AL29" s="664" t="s">
        <v>124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3283499</v>
      </c>
      <c r="CS29" s="695"/>
      <c r="CT29" s="695"/>
      <c r="CU29" s="695"/>
      <c r="CV29" s="695"/>
      <c r="CW29" s="695"/>
      <c r="CX29" s="695"/>
      <c r="CY29" s="696"/>
      <c r="CZ29" s="664">
        <v>14.7</v>
      </c>
      <c r="DA29" s="693"/>
      <c r="DB29" s="693"/>
      <c r="DC29" s="697"/>
      <c r="DD29" s="668">
        <v>3238056</v>
      </c>
      <c r="DE29" s="695"/>
      <c r="DF29" s="695"/>
      <c r="DG29" s="695"/>
      <c r="DH29" s="695"/>
      <c r="DI29" s="695"/>
      <c r="DJ29" s="695"/>
      <c r="DK29" s="696"/>
      <c r="DL29" s="668">
        <v>3238056</v>
      </c>
      <c r="DM29" s="695"/>
      <c r="DN29" s="695"/>
      <c r="DO29" s="695"/>
      <c r="DP29" s="695"/>
      <c r="DQ29" s="695"/>
      <c r="DR29" s="695"/>
      <c r="DS29" s="695"/>
      <c r="DT29" s="695"/>
      <c r="DU29" s="695"/>
      <c r="DV29" s="696"/>
      <c r="DW29" s="664">
        <v>27</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40100</v>
      </c>
      <c r="S30" s="660"/>
      <c r="T30" s="660"/>
      <c r="U30" s="660"/>
      <c r="V30" s="660"/>
      <c r="W30" s="660"/>
      <c r="X30" s="660"/>
      <c r="Y30" s="661"/>
      <c r="Z30" s="662">
        <v>0.2</v>
      </c>
      <c r="AA30" s="662"/>
      <c r="AB30" s="662"/>
      <c r="AC30" s="662"/>
      <c r="AD30" s="663">
        <v>4978</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98.8</v>
      </c>
      <c r="BH30" s="720"/>
      <c r="BI30" s="720"/>
      <c r="BJ30" s="720"/>
      <c r="BK30" s="720"/>
      <c r="BL30" s="720"/>
      <c r="BM30" s="654">
        <v>96.3</v>
      </c>
      <c r="BN30" s="720"/>
      <c r="BO30" s="720"/>
      <c r="BP30" s="720"/>
      <c r="BQ30" s="721"/>
      <c r="BR30" s="719">
        <v>98.9</v>
      </c>
      <c r="BS30" s="720"/>
      <c r="BT30" s="720"/>
      <c r="BU30" s="720"/>
      <c r="BV30" s="720"/>
      <c r="BW30" s="720"/>
      <c r="BX30" s="654">
        <v>95.9</v>
      </c>
      <c r="BY30" s="720"/>
      <c r="BZ30" s="720"/>
      <c r="CA30" s="720"/>
      <c r="CB30" s="721"/>
      <c r="CD30" s="724"/>
      <c r="CE30" s="725"/>
      <c r="CF30" s="674" t="s">
        <v>307</v>
      </c>
      <c r="CG30" s="675"/>
      <c r="CH30" s="675"/>
      <c r="CI30" s="675"/>
      <c r="CJ30" s="675"/>
      <c r="CK30" s="675"/>
      <c r="CL30" s="675"/>
      <c r="CM30" s="675"/>
      <c r="CN30" s="675"/>
      <c r="CO30" s="675"/>
      <c r="CP30" s="675"/>
      <c r="CQ30" s="676"/>
      <c r="CR30" s="659">
        <v>3061934</v>
      </c>
      <c r="CS30" s="660"/>
      <c r="CT30" s="660"/>
      <c r="CU30" s="660"/>
      <c r="CV30" s="660"/>
      <c r="CW30" s="660"/>
      <c r="CX30" s="660"/>
      <c r="CY30" s="661"/>
      <c r="CZ30" s="664">
        <v>13.7</v>
      </c>
      <c r="DA30" s="693"/>
      <c r="DB30" s="693"/>
      <c r="DC30" s="697"/>
      <c r="DD30" s="668">
        <v>3017975</v>
      </c>
      <c r="DE30" s="660"/>
      <c r="DF30" s="660"/>
      <c r="DG30" s="660"/>
      <c r="DH30" s="660"/>
      <c r="DI30" s="660"/>
      <c r="DJ30" s="660"/>
      <c r="DK30" s="661"/>
      <c r="DL30" s="668">
        <v>3017975</v>
      </c>
      <c r="DM30" s="660"/>
      <c r="DN30" s="660"/>
      <c r="DO30" s="660"/>
      <c r="DP30" s="660"/>
      <c r="DQ30" s="660"/>
      <c r="DR30" s="660"/>
      <c r="DS30" s="660"/>
      <c r="DT30" s="660"/>
      <c r="DU30" s="660"/>
      <c r="DV30" s="661"/>
      <c r="DW30" s="664">
        <v>25.2</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21573</v>
      </c>
      <c r="S31" s="660"/>
      <c r="T31" s="660"/>
      <c r="U31" s="660"/>
      <c r="V31" s="660"/>
      <c r="W31" s="660"/>
      <c r="X31" s="660"/>
      <c r="Y31" s="661"/>
      <c r="Z31" s="662">
        <v>0.1</v>
      </c>
      <c r="AA31" s="662"/>
      <c r="AB31" s="662"/>
      <c r="AC31" s="662"/>
      <c r="AD31" s="663" t="s">
        <v>124</v>
      </c>
      <c r="AE31" s="663"/>
      <c r="AF31" s="663"/>
      <c r="AG31" s="663"/>
      <c r="AH31" s="663"/>
      <c r="AI31" s="663"/>
      <c r="AJ31" s="663"/>
      <c r="AK31" s="663"/>
      <c r="AL31" s="664" t="s">
        <v>134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98</v>
      </c>
      <c r="BN31" s="717"/>
      <c r="BO31" s="717"/>
      <c r="BP31" s="717"/>
      <c r="BQ31" s="718"/>
      <c r="BR31" s="716">
        <v>99.2</v>
      </c>
      <c r="BS31" s="695"/>
      <c r="BT31" s="695"/>
      <c r="BU31" s="695"/>
      <c r="BV31" s="695"/>
      <c r="BW31" s="695"/>
      <c r="BX31" s="665">
        <v>97.9</v>
      </c>
      <c r="BY31" s="717"/>
      <c r="BZ31" s="717"/>
      <c r="CA31" s="717"/>
      <c r="CB31" s="718"/>
      <c r="CD31" s="724"/>
      <c r="CE31" s="725"/>
      <c r="CF31" s="674" t="s">
        <v>311</v>
      </c>
      <c r="CG31" s="675"/>
      <c r="CH31" s="675"/>
      <c r="CI31" s="675"/>
      <c r="CJ31" s="675"/>
      <c r="CK31" s="675"/>
      <c r="CL31" s="675"/>
      <c r="CM31" s="675"/>
      <c r="CN31" s="675"/>
      <c r="CO31" s="675"/>
      <c r="CP31" s="675"/>
      <c r="CQ31" s="676"/>
      <c r="CR31" s="659">
        <v>221565</v>
      </c>
      <c r="CS31" s="695"/>
      <c r="CT31" s="695"/>
      <c r="CU31" s="695"/>
      <c r="CV31" s="695"/>
      <c r="CW31" s="695"/>
      <c r="CX31" s="695"/>
      <c r="CY31" s="696"/>
      <c r="CZ31" s="664">
        <v>1</v>
      </c>
      <c r="DA31" s="693"/>
      <c r="DB31" s="693"/>
      <c r="DC31" s="697"/>
      <c r="DD31" s="668">
        <v>220081</v>
      </c>
      <c r="DE31" s="695"/>
      <c r="DF31" s="695"/>
      <c r="DG31" s="695"/>
      <c r="DH31" s="695"/>
      <c r="DI31" s="695"/>
      <c r="DJ31" s="695"/>
      <c r="DK31" s="696"/>
      <c r="DL31" s="668">
        <v>220081</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538628</v>
      </c>
      <c r="S32" s="660"/>
      <c r="T32" s="660"/>
      <c r="U32" s="660"/>
      <c r="V32" s="660"/>
      <c r="W32" s="660"/>
      <c r="X32" s="660"/>
      <c r="Y32" s="661"/>
      <c r="Z32" s="662">
        <v>2.2999999999999998</v>
      </c>
      <c r="AA32" s="662"/>
      <c r="AB32" s="662"/>
      <c r="AC32" s="662"/>
      <c r="AD32" s="663" t="s">
        <v>236</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98.5</v>
      </c>
      <c r="BH32" s="729"/>
      <c r="BI32" s="729"/>
      <c r="BJ32" s="729"/>
      <c r="BK32" s="729"/>
      <c r="BL32" s="729"/>
      <c r="BM32" s="730">
        <v>94.6</v>
      </c>
      <c r="BN32" s="729"/>
      <c r="BO32" s="729"/>
      <c r="BP32" s="729"/>
      <c r="BQ32" s="731"/>
      <c r="BR32" s="728">
        <v>98.7</v>
      </c>
      <c r="BS32" s="729"/>
      <c r="BT32" s="729"/>
      <c r="BU32" s="729"/>
      <c r="BV32" s="729"/>
      <c r="BW32" s="729"/>
      <c r="BX32" s="730">
        <v>93.8</v>
      </c>
      <c r="BY32" s="729"/>
      <c r="BZ32" s="729"/>
      <c r="CA32" s="729"/>
      <c r="CB32" s="731"/>
      <c r="CD32" s="726"/>
      <c r="CE32" s="727"/>
      <c r="CF32" s="674" t="s">
        <v>314</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236</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236</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753631</v>
      </c>
      <c r="S33" s="660"/>
      <c r="T33" s="660"/>
      <c r="U33" s="660"/>
      <c r="V33" s="660"/>
      <c r="W33" s="660"/>
      <c r="X33" s="660"/>
      <c r="Y33" s="661"/>
      <c r="Z33" s="662">
        <v>3.3</v>
      </c>
      <c r="AA33" s="662"/>
      <c r="AB33" s="662"/>
      <c r="AC33" s="662"/>
      <c r="AD33" s="663" t="s">
        <v>134</v>
      </c>
      <c r="AE33" s="663"/>
      <c r="AF33" s="663"/>
      <c r="AG33" s="663"/>
      <c r="AH33" s="663"/>
      <c r="AI33" s="663"/>
      <c r="AJ33" s="663"/>
      <c r="AK33" s="663"/>
      <c r="AL33" s="664" t="s">
        <v>134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6891885</v>
      </c>
      <c r="CS33" s="695"/>
      <c r="CT33" s="695"/>
      <c r="CU33" s="695"/>
      <c r="CV33" s="695"/>
      <c r="CW33" s="695"/>
      <c r="CX33" s="695"/>
      <c r="CY33" s="696"/>
      <c r="CZ33" s="664">
        <v>30.8</v>
      </c>
      <c r="DA33" s="693"/>
      <c r="DB33" s="693"/>
      <c r="DC33" s="697"/>
      <c r="DD33" s="668">
        <v>5065248</v>
      </c>
      <c r="DE33" s="695"/>
      <c r="DF33" s="695"/>
      <c r="DG33" s="695"/>
      <c r="DH33" s="695"/>
      <c r="DI33" s="695"/>
      <c r="DJ33" s="695"/>
      <c r="DK33" s="696"/>
      <c r="DL33" s="668">
        <v>3892470</v>
      </c>
      <c r="DM33" s="695"/>
      <c r="DN33" s="695"/>
      <c r="DO33" s="695"/>
      <c r="DP33" s="695"/>
      <c r="DQ33" s="695"/>
      <c r="DR33" s="695"/>
      <c r="DS33" s="695"/>
      <c r="DT33" s="695"/>
      <c r="DU33" s="695"/>
      <c r="DV33" s="696"/>
      <c r="DW33" s="664">
        <v>32.5</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279446</v>
      </c>
      <c r="S34" s="660"/>
      <c r="T34" s="660"/>
      <c r="U34" s="660"/>
      <c r="V34" s="660"/>
      <c r="W34" s="660"/>
      <c r="X34" s="660"/>
      <c r="Y34" s="661"/>
      <c r="Z34" s="662">
        <v>1.2</v>
      </c>
      <c r="AA34" s="662"/>
      <c r="AB34" s="662"/>
      <c r="AC34" s="662"/>
      <c r="AD34" s="663">
        <v>440</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2511764</v>
      </c>
      <c r="CS34" s="660"/>
      <c r="CT34" s="660"/>
      <c r="CU34" s="660"/>
      <c r="CV34" s="660"/>
      <c r="CW34" s="660"/>
      <c r="CX34" s="660"/>
      <c r="CY34" s="661"/>
      <c r="CZ34" s="664">
        <v>11.2</v>
      </c>
      <c r="DA34" s="693"/>
      <c r="DB34" s="693"/>
      <c r="DC34" s="697"/>
      <c r="DD34" s="668">
        <v>1698140</v>
      </c>
      <c r="DE34" s="660"/>
      <c r="DF34" s="660"/>
      <c r="DG34" s="660"/>
      <c r="DH34" s="660"/>
      <c r="DI34" s="660"/>
      <c r="DJ34" s="660"/>
      <c r="DK34" s="661"/>
      <c r="DL34" s="668">
        <v>998457</v>
      </c>
      <c r="DM34" s="660"/>
      <c r="DN34" s="660"/>
      <c r="DO34" s="660"/>
      <c r="DP34" s="660"/>
      <c r="DQ34" s="660"/>
      <c r="DR34" s="660"/>
      <c r="DS34" s="660"/>
      <c r="DT34" s="660"/>
      <c r="DU34" s="660"/>
      <c r="DV34" s="661"/>
      <c r="DW34" s="664">
        <v>8.3000000000000007</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4362800</v>
      </c>
      <c r="S35" s="660"/>
      <c r="T35" s="660"/>
      <c r="U35" s="660"/>
      <c r="V35" s="660"/>
      <c r="W35" s="660"/>
      <c r="X35" s="660"/>
      <c r="Y35" s="661"/>
      <c r="Z35" s="662">
        <v>18.899999999999999</v>
      </c>
      <c r="AA35" s="662"/>
      <c r="AB35" s="662"/>
      <c r="AC35" s="662"/>
      <c r="AD35" s="663" t="s">
        <v>124</v>
      </c>
      <c r="AE35" s="663"/>
      <c r="AF35" s="663"/>
      <c r="AG35" s="663"/>
      <c r="AH35" s="663"/>
      <c r="AI35" s="663"/>
      <c r="AJ35" s="663"/>
      <c r="AK35" s="663"/>
      <c r="AL35" s="664" t="s">
        <v>236</v>
      </c>
      <c r="AM35" s="665"/>
      <c r="AN35" s="665"/>
      <c r="AO35" s="666"/>
      <c r="AP35" s="214"/>
      <c r="AQ35" s="732" t="s">
        <v>322</v>
      </c>
      <c r="AR35" s="733"/>
      <c r="AS35" s="733"/>
      <c r="AT35" s="733"/>
      <c r="AU35" s="733"/>
      <c r="AV35" s="733"/>
      <c r="AW35" s="733"/>
      <c r="AX35" s="733"/>
      <c r="AY35" s="734"/>
      <c r="AZ35" s="648">
        <v>2068577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63752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214140</v>
      </c>
      <c r="CS35" s="695"/>
      <c r="CT35" s="695"/>
      <c r="CU35" s="695"/>
      <c r="CV35" s="695"/>
      <c r="CW35" s="695"/>
      <c r="CX35" s="695"/>
      <c r="CY35" s="696"/>
      <c r="CZ35" s="664">
        <v>1</v>
      </c>
      <c r="DA35" s="693"/>
      <c r="DB35" s="693"/>
      <c r="DC35" s="697"/>
      <c r="DD35" s="668">
        <v>111927</v>
      </c>
      <c r="DE35" s="695"/>
      <c r="DF35" s="695"/>
      <c r="DG35" s="695"/>
      <c r="DH35" s="695"/>
      <c r="DI35" s="695"/>
      <c r="DJ35" s="695"/>
      <c r="DK35" s="696"/>
      <c r="DL35" s="668">
        <v>111927</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236</v>
      </c>
      <c r="AA36" s="662"/>
      <c r="AB36" s="662"/>
      <c r="AC36" s="662"/>
      <c r="AD36" s="663" t="s">
        <v>134</v>
      </c>
      <c r="AE36" s="663"/>
      <c r="AF36" s="663"/>
      <c r="AG36" s="663"/>
      <c r="AH36" s="663"/>
      <c r="AI36" s="663"/>
      <c r="AJ36" s="663"/>
      <c r="AK36" s="663"/>
      <c r="AL36" s="664" t="s">
        <v>236</v>
      </c>
      <c r="AM36" s="665"/>
      <c r="AN36" s="665"/>
      <c r="AO36" s="666"/>
      <c r="AQ36" s="736" t="s">
        <v>326</v>
      </c>
      <c r="AR36" s="737"/>
      <c r="AS36" s="737"/>
      <c r="AT36" s="737"/>
      <c r="AU36" s="737"/>
      <c r="AV36" s="737"/>
      <c r="AW36" s="737"/>
      <c r="AX36" s="737"/>
      <c r="AY36" s="738"/>
      <c r="AZ36" s="659">
        <v>268754</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14730</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2052526</v>
      </c>
      <c r="CS36" s="660"/>
      <c r="CT36" s="660"/>
      <c r="CU36" s="660"/>
      <c r="CV36" s="660"/>
      <c r="CW36" s="660"/>
      <c r="CX36" s="660"/>
      <c r="CY36" s="661"/>
      <c r="CZ36" s="664">
        <v>9.1999999999999993</v>
      </c>
      <c r="DA36" s="693"/>
      <c r="DB36" s="693"/>
      <c r="DC36" s="697"/>
      <c r="DD36" s="668">
        <v>1668259</v>
      </c>
      <c r="DE36" s="660"/>
      <c r="DF36" s="660"/>
      <c r="DG36" s="660"/>
      <c r="DH36" s="660"/>
      <c r="DI36" s="660"/>
      <c r="DJ36" s="660"/>
      <c r="DK36" s="661"/>
      <c r="DL36" s="668">
        <v>1383895</v>
      </c>
      <c r="DM36" s="660"/>
      <c r="DN36" s="660"/>
      <c r="DO36" s="660"/>
      <c r="DP36" s="660"/>
      <c r="DQ36" s="660"/>
      <c r="DR36" s="660"/>
      <c r="DS36" s="660"/>
      <c r="DT36" s="660"/>
      <c r="DU36" s="660"/>
      <c r="DV36" s="661"/>
      <c r="DW36" s="664">
        <v>11.6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519500</v>
      </c>
      <c r="S37" s="660"/>
      <c r="T37" s="660"/>
      <c r="U37" s="660"/>
      <c r="V37" s="660"/>
      <c r="W37" s="660"/>
      <c r="X37" s="660"/>
      <c r="Y37" s="661"/>
      <c r="Z37" s="662">
        <v>2.2999999999999998</v>
      </c>
      <c r="AA37" s="662"/>
      <c r="AB37" s="662"/>
      <c r="AC37" s="662"/>
      <c r="AD37" s="663" t="s">
        <v>134</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57370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3912</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1369983</v>
      </c>
      <c r="CS37" s="695"/>
      <c r="CT37" s="695"/>
      <c r="CU37" s="695"/>
      <c r="CV37" s="695"/>
      <c r="CW37" s="695"/>
      <c r="CX37" s="695"/>
      <c r="CY37" s="696"/>
      <c r="CZ37" s="664">
        <v>6.1</v>
      </c>
      <c r="DA37" s="693"/>
      <c r="DB37" s="693"/>
      <c r="DC37" s="697"/>
      <c r="DD37" s="668">
        <v>1150841</v>
      </c>
      <c r="DE37" s="695"/>
      <c r="DF37" s="695"/>
      <c r="DG37" s="695"/>
      <c r="DH37" s="695"/>
      <c r="DI37" s="695"/>
      <c r="DJ37" s="695"/>
      <c r="DK37" s="696"/>
      <c r="DL37" s="668">
        <v>1053901</v>
      </c>
      <c r="DM37" s="695"/>
      <c r="DN37" s="695"/>
      <c r="DO37" s="695"/>
      <c r="DP37" s="695"/>
      <c r="DQ37" s="695"/>
      <c r="DR37" s="695"/>
      <c r="DS37" s="695"/>
      <c r="DT37" s="695"/>
      <c r="DU37" s="695"/>
      <c r="DV37" s="696"/>
      <c r="DW37" s="664">
        <v>8.8000000000000007</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23058564</v>
      </c>
      <c r="S38" s="740"/>
      <c r="T38" s="740"/>
      <c r="U38" s="740"/>
      <c r="V38" s="740"/>
      <c r="W38" s="740"/>
      <c r="X38" s="740"/>
      <c r="Y38" s="741"/>
      <c r="Z38" s="742">
        <v>100</v>
      </c>
      <c r="AA38" s="742"/>
      <c r="AB38" s="742"/>
      <c r="AC38" s="742"/>
      <c r="AD38" s="743">
        <v>11457337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42421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6046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2010111</v>
      </c>
      <c r="CS38" s="660"/>
      <c r="CT38" s="660"/>
      <c r="CU38" s="660"/>
      <c r="CV38" s="660"/>
      <c r="CW38" s="660"/>
      <c r="CX38" s="660"/>
      <c r="CY38" s="661"/>
      <c r="CZ38" s="664">
        <v>9</v>
      </c>
      <c r="DA38" s="693"/>
      <c r="DB38" s="693"/>
      <c r="DC38" s="697"/>
      <c r="DD38" s="668">
        <v>1585921</v>
      </c>
      <c r="DE38" s="660"/>
      <c r="DF38" s="660"/>
      <c r="DG38" s="660"/>
      <c r="DH38" s="660"/>
      <c r="DI38" s="660"/>
      <c r="DJ38" s="660"/>
      <c r="DK38" s="661"/>
      <c r="DL38" s="668">
        <v>1398191</v>
      </c>
      <c r="DM38" s="660"/>
      <c r="DN38" s="660"/>
      <c r="DO38" s="660"/>
      <c r="DP38" s="660"/>
      <c r="DQ38" s="660"/>
      <c r="DR38" s="660"/>
      <c r="DS38" s="660"/>
      <c r="DT38" s="660"/>
      <c r="DU38" s="660"/>
      <c r="DV38" s="661"/>
      <c r="DW38" s="664">
        <v>11.7</v>
      </c>
      <c r="DX38" s="693"/>
      <c r="DY38" s="693"/>
      <c r="DZ38" s="693"/>
      <c r="EA38" s="693"/>
      <c r="EB38" s="693"/>
      <c r="EC38" s="694"/>
    </row>
    <row r="39" spans="2:133" ht="11.25" customHeight="1">
      <c r="AQ39" s="736" t="s">
        <v>337</v>
      </c>
      <c r="AR39" s="737"/>
      <c r="AS39" s="737"/>
      <c r="AT39" s="737"/>
      <c r="AU39" s="737"/>
      <c r="AV39" s="737"/>
      <c r="AW39" s="737"/>
      <c r="AX39" s="737"/>
      <c r="AY39" s="738"/>
      <c r="AZ39" s="659">
        <v>22097</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87</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92344</v>
      </c>
      <c r="CS39" s="695"/>
      <c r="CT39" s="695"/>
      <c r="CU39" s="695"/>
      <c r="CV39" s="695"/>
      <c r="CW39" s="695"/>
      <c r="CX39" s="695"/>
      <c r="CY39" s="696"/>
      <c r="CZ39" s="664">
        <v>0.4</v>
      </c>
      <c r="DA39" s="693"/>
      <c r="DB39" s="693"/>
      <c r="DC39" s="697"/>
      <c r="DD39" s="668">
        <v>1</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341</v>
      </c>
      <c r="AR40" s="737"/>
      <c r="AS40" s="737"/>
      <c r="AT40" s="737"/>
      <c r="AU40" s="737"/>
      <c r="AV40" s="737"/>
      <c r="AW40" s="737"/>
      <c r="AX40" s="737"/>
      <c r="AY40" s="738"/>
      <c r="AZ40" s="659">
        <v>352099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173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11000</v>
      </c>
      <c r="CS40" s="660"/>
      <c r="CT40" s="660"/>
      <c r="CU40" s="660"/>
      <c r="CV40" s="660"/>
      <c r="CW40" s="660"/>
      <c r="CX40" s="660"/>
      <c r="CY40" s="661"/>
      <c r="CZ40" s="664">
        <v>0</v>
      </c>
      <c r="DA40" s="693"/>
      <c r="DB40" s="693"/>
      <c r="DC40" s="697"/>
      <c r="DD40" s="668">
        <v>1000</v>
      </c>
      <c r="DE40" s="660"/>
      <c r="DF40" s="660"/>
      <c r="DG40" s="660"/>
      <c r="DH40" s="660"/>
      <c r="DI40" s="660"/>
      <c r="DJ40" s="660"/>
      <c r="DK40" s="661"/>
      <c r="DL40" s="668" t="s">
        <v>236</v>
      </c>
      <c r="DM40" s="660"/>
      <c r="DN40" s="660"/>
      <c r="DO40" s="660"/>
      <c r="DP40" s="660"/>
      <c r="DQ40" s="660"/>
      <c r="DR40" s="660"/>
      <c r="DS40" s="660"/>
      <c r="DT40" s="660"/>
      <c r="DU40" s="660"/>
      <c r="DV40" s="661"/>
      <c r="DW40" s="664" t="s">
        <v>236</v>
      </c>
      <c r="DX40" s="693"/>
      <c r="DY40" s="693"/>
      <c r="DZ40" s="693"/>
      <c r="EA40" s="693"/>
      <c r="EB40" s="693"/>
      <c r="EC40" s="694"/>
    </row>
    <row r="41" spans="2:133" ht="11.25" customHeight="1">
      <c r="AQ41" s="746" t="s">
        <v>344</v>
      </c>
      <c r="AR41" s="747"/>
      <c r="AS41" s="747"/>
      <c r="AT41" s="747"/>
      <c r="AU41" s="747"/>
      <c r="AV41" s="747"/>
      <c r="AW41" s="747"/>
      <c r="AX41" s="747"/>
      <c r="AY41" s="748"/>
      <c r="AZ41" s="739">
        <v>1325836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409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5806686</v>
      </c>
      <c r="CS42" s="660"/>
      <c r="CT42" s="660"/>
      <c r="CU42" s="660"/>
      <c r="CV42" s="660"/>
      <c r="CW42" s="660"/>
      <c r="CX42" s="660"/>
      <c r="CY42" s="661"/>
      <c r="CZ42" s="664">
        <v>25.9</v>
      </c>
      <c r="DA42" s="665"/>
      <c r="DB42" s="665"/>
      <c r="DC42" s="760"/>
      <c r="DD42" s="668">
        <v>761852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76000</v>
      </c>
      <c r="CS43" s="695"/>
      <c r="CT43" s="695"/>
      <c r="CU43" s="695"/>
      <c r="CV43" s="695"/>
      <c r="CW43" s="695"/>
      <c r="CX43" s="695"/>
      <c r="CY43" s="696"/>
      <c r="CZ43" s="664">
        <v>0.3</v>
      </c>
      <c r="DA43" s="693"/>
      <c r="DB43" s="693"/>
      <c r="DC43" s="697"/>
      <c r="DD43" s="668">
        <v>76000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5707175</v>
      </c>
      <c r="CS44" s="660"/>
      <c r="CT44" s="660"/>
      <c r="CU44" s="660"/>
      <c r="CV44" s="660"/>
      <c r="CW44" s="660"/>
      <c r="CX44" s="660"/>
      <c r="CY44" s="661"/>
      <c r="CZ44" s="664">
        <v>25.5</v>
      </c>
      <c r="DA44" s="665"/>
      <c r="DB44" s="665"/>
      <c r="DC44" s="760"/>
      <c r="DD44" s="668">
        <v>693956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3680316</v>
      </c>
      <c r="CS45" s="695"/>
      <c r="CT45" s="695"/>
      <c r="CU45" s="695"/>
      <c r="CV45" s="695"/>
      <c r="CW45" s="695"/>
      <c r="CX45" s="695"/>
      <c r="CY45" s="696"/>
      <c r="CZ45" s="664">
        <v>16.399999999999999</v>
      </c>
      <c r="DA45" s="693"/>
      <c r="DB45" s="693"/>
      <c r="DC45" s="697"/>
      <c r="DD45" s="668">
        <v>54799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1969933</v>
      </c>
      <c r="CS46" s="660"/>
      <c r="CT46" s="660"/>
      <c r="CU46" s="660"/>
      <c r="CV46" s="660"/>
      <c r="CW46" s="660"/>
      <c r="CX46" s="660"/>
      <c r="CY46" s="661"/>
      <c r="CZ46" s="664">
        <v>8.8000000000000007</v>
      </c>
      <c r="DA46" s="665"/>
      <c r="DB46" s="665"/>
      <c r="DC46" s="760"/>
      <c r="DD46" s="668">
        <v>637231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99511</v>
      </c>
      <c r="CS47" s="695"/>
      <c r="CT47" s="695"/>
      <c r="CU47" s="695"/>
      <c r="CV47" s="695"/>
      <c r="CW47" s="695"/>
      <c r="CX47" s="695"/>
      <c r="CY47" s="696"/>
      <c r="CZ47" s="664">
        <v>0.4</v>
      </c>
      <c r="DA47" s="693"/>
      <c r="DB47" s="693"/>
      <c r="DC47" s="697"/>
      <c r="DD47" s="668">
        <v>67896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22380931</v>
      </c>
      <c r="CS49" s="729"/>
      <c r="CT49" s="729"/>
      <c r="CU49" s="729"/>
      <c r="CV49" s="729"/>
      <c r="CW49" s="729"/>
      <c r="CX49" s="729"/>
      <c r="CY49" s="761"/>
      <c r="CZ49" s="744">
        <v>100</v>
      </c>
      <c r="DA49" s="762"/>
      <c r="DB49" s="762"/>
      <c r="DC49" s="763"/>
      <c r="DD49" s="764">
        <v>12974405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f6/wmxf9CFvtW4WAZKIM+HF9tTMhGwQiYHaworvqEzRhZjlM6M6F/N9V96SYVGlC7vd5C0gB/zqd8xZIi+UsA==" saltValue="bWYj4/+PvbNaqiBbtdA6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23051</v>
      </c>
      <c r="R7" s="795"/>
      <c r="S7" s="795"/>
      <c r="T7" s="795"/>
      <c r="U7" s="795"/>
      <c r="V7" s="795">
        <v>22378</v>
      </c>
      <c r="W7" s="795"/>
      <c r="X7" s="795"/>
      <c r="Y7" s="795"/>
      <c r="Z7" s="795"/>
      <c r="AA7" s="795">
        <v>673</v>
      </c>
      <c r="AB7" s="795"/>
      <c r="AC7" s="795"/>
      <c r="AD7" s="795"/>
      <c r="AE7" s="796"/>
      <c r="AF7" s="797">
        <v>572</v>
      </c>
      <c r="AG7" s="798"/>
      <c r="AH7" s="798"/>
      <c r="AI7" s="798"/>
      <c r="AJ7" s="799"/>
      <c r="AK7" s="834">
        <v>539</v>
      </c>
      <c r="AL7" s="835"/>
      <c r="AM7" s="835"/>
      <c r="AN7" s="835"/>
      <c r="AO7" s="835"/>
      <c r="AP7" s="835">
        <v>30143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6</v>
      </c>
      <c r="CI7" s="832"/>
      <c r="CJ7" s="832"/>
      <c r="CK7" s="832"/>
      <c r="CL7" s="833"/>
      <c r="CM7" s="831">
        <v>24</v>
      </c>
      <c r="CN7" s="832"/>
      <c r="CO7" s="832"/>
      <c r="CP7" s="832"/>
      <c r="CQ7" s="833"/>
      <c r="CR7" s="831">
        <v>1</v>
      </c>
      <c r="CS7" s="832"/>
      <c r="CT7" s="832"/>
      <c r="CU7" s="832"/>
      <c r="CV7" s="833"/>
      <c r="CW7" s="831">
        <v>0</v>
      </c>
      <c r="CX7" s="832"/>
      <c r="CY7" s="832"/>
      <c r="CZ7" s="832"/>
      <c r="DA7" s="833"/>
      <c r="DB7" s="831" t="s">
        <v>589</v>
      </c>
      <c r="DC7" s="832"/>
      <c r="DD7" s="832"/>
      <c r="DE7" s="832"/>
      <c r="DF7" s="833"/>
      <c r="DG7" s="831" t="s">
        <v>589</v>
      </c>
      <c r="DH7" s="832"/>
      <c r="DI7" s="832"/>
      <c r="DJ7" s="832"/>
      <c r="DK7" s="833"/>
      <c r="DL7" s="831" t="s">
        <v>589</v>
      </c>
      <c r="DM7" s="832"/>
      <c r="DN7" s="832"/>
      <c r="DO7" s="832"/>
      <c r="DP7" s="833"/>
      <c r="DQ7" s="831" t="s">
        <v>589</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8</v>
      </c>
      <c r="R8" s="819"/>
      <c r="S8" s="819"/>
      <c r="T8" s="819"/>
      <c r="U8" s="819"/>
      <c r="V8" s="819">
        <v>3</v>
      </c>
      <c r="W8" s="819"/>
      <c r="X8" s="819"/>
      <c r="Y8" s="819"/>
      <c r="Z8" s="819"/>
      <c r="AA8" s="819">
        <v>5</v>
      </c>
      <c r="AB8" s="819"/>
      <c r="AC8" s="819"/>
      <c r="AD8" s="819"/>
      <c r="AE8" s="820"/>
      <c r="AF8" s="821">
        <v>5</v>
      </c>
      <c r="AG8" s="822"/>
      <c r="AH8" s="822"/>
      <c r="AI8" s="822"/>
      <c r="AJ8" s="823"/>
      <c r="AK8" s="824" t="s">
        <v>573</v>
      </c>
      <c r="AL8" s="825"/>
      <c r="AM8" s="825"/>
      <c r="AN8" s="825"/>
      <c r="AO8" s="825"/>
      <c r="AP8" s="825">
        <v>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591</v>
      </c>
      <c r="BT8" s="829"/>
      <c r="BU8" s="829"/>
      <c r="BV8" s="829"/>
      <c r="BW8" s="829"/>
      <c r="BX8" s="829"/>
      <c r="BY8" s="829"/>
      <c r="BZ8" s="829"/>
      <c r="CA8" s="829"/>
      <c r="CB8" s="829"/>
      <c r="CC8" s="829"/>
      <c r="CD8" s="829"/>
      <c r="CE8" s="829"/>
      <c r="CF8" s="829"/>
      <c r="CG8" s="830"/>
      <c r="CH8" s="841">
        <v>-3</v>
      </c>
      <c r="CI8" s="842"/>
      <c r="CJ8" s="842"/>
      <c r="CK8" s="842"/>
      <c r="CL8" s="843"/>
      <c r="CM8" s="841">
        <v>31</v>
      </c>
      <c r="CN8" s="842"/>
      <c r="CO8" s="842"/>
      <c r="CP8" s="842"/>
      <c r="CQ8" s="843"/>
      <c r="CR8" s="841">
        <v>29</v>
      </c>
      <c r="CS8" s="842"/>
      <c r="CT8" s="842"/>
      <c r="CU8" s="842"/>
      <c r="CV8" s="843"/>
      <c r="CW8" s="841" t="s">
        <v>589</v>
      </c>
      <c r="CX8" s="842"/>
      <c r="CY8" s="842"/>
      <c r="CZ8" s="842"/>
      <c r="DA8" s="843"/>
      <c r="DB8" s="841" t="s">
        <v>589</v>
      </c>
      <c r="DC8" s="842"/>
      <c r="DD8" s="842"/>
      <c r="DE8" s="842"/>
      <c r="DF8" s="843"/>
      <c r="DG8" s="841" t="s">
        <v>589</v>
      </c>
      <c r="DH8" s="842"/>
      <c r="DI8" s="842"/>
      <c r="DJ8" s="842"/>
      <c r="DK8" s="843"/>
      <c r="DL8" s="841" t="s">
        <v>589</v>
      </c>
      <c r="DM8" s="842"/>
      <c r="DN8" s="842"/>
      <c r="DO8" s="842"/>
      <c r="DP8" s="843"/>
      <c r="DQ8" s="841" t="s">
        <v>589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592</v>
      </c>
      <c r="BT9" s="829"/>
      <c r="BU9" s="829"/>
      <c r="BV9" s="829"/>
      <c r="BW9" s="829"/>
      <c r="BX9" s="829"/>
      <c r="BY9" s="829"/>
      <c r="BZ9" s="829"/>
      <c r="CA9" s="829"/>
      <c r="CB9" s="829"/>
      <c r="CC9" s="829"/>
      <c r="CD9" s="829"/>
      <c r="CE9" s="829"/>
      <c r="CF9" s="829"/>
      <c r="CG9" s="830"/>
      <c r="CH9" s="841">
        <v>-9</v>
      </c>
      <c r="CI9" s="842"/>
      <c r="CJ9" s="842"/>
      <c r="CK9" s="842"/>
      <c r="CL9" s="843"/>
      <c r="CM9" s="841">
        <v>-18</v>
      </c>
      <c r="CN9" s="842"/>
      <c r="CO9" s="842"/>
      <c r="CP9" s="842"/>
      <c r="CQ9" s="843"/>
      <c r="CR9" s="841">
        <v>64</v>
      </c>
      <c r="CS9" s="842"/>
      <c r="CT9" s="842"/>
      <c r="CU9" s="842"/>
      <c r="CV9" s="843"/>
      <c r="CW9" s="841" t="s">
        <v>589</v>
      </c>
      <c r="CX9" s="842"/>
      <c r="CY9" s="842"/>
      <c r="CZ9" s="842"/>
      <c r="DA9" s="843"/>
      <c r="DB9" s="841" t="s">
        <v>589</v>
      </c>
      <c r="DC9" s="842"/>
      <c r="DD9" s="842"/>
      <c r="DE9" s="842"/>
      <c r="DF9" s="843"/>
      <c r="DG9" s="841" t="s">
        <v>589</v>
      </c>
      <c r="DH9" s="842"/>
      <c r="DI9" s="842"/>
      <c r="DJ9" s="842"/>
      <c r="DK9" s="843"/>
      <c r="DL9" s="841" t="s">
        <v>589</v>
      </c>
      <c r="DM9" s="842"/>
      <c r="DN9" s="842"/>
      <c r="DO9" s="842"/>
      <c r="DP9" s="843"/>
      <c r="DQ9" s="841" t="s">
        <v>589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593</v>
      </c>
      <c r="BT10" s="829"/>
      <c r="BU10" s="829"/>
      <c r="BV10" s="829"/>
      <c r="BW10" s="829"/>
      <c r="BX10" s="829"/>
      <c r="BY10" s="829"/>
      <c r="BZ10" s="829"/>
      <c r="CA10" s="829"/>
      <c r="CB10" s="829"/>
      <c r="CC10" s="829"/>
      <c r="CD10" s="829"/>
      <c r="CE10" s="829"/>
      <c r="CF10" s="829"/>
      <c r="CG10" s="830"/>
      <c r="CH10" s="841">
        <v>6</v>
      </c>
      <c r="CI10" s="842"/>
      <c r="CJ10" s="842"/>
      <c r="CK10" s="842"/>
      <c r="CL10" s="843"/>
      <c r="CM10" s="841">
        <v>136</v>
      </c>
      <c r="CN10" s="842"/>
      <c r="CO10" s="842"/>
      <c r="CP10" s="842"/>
      <c r="CQ10" s="843"/>
      <c r="CR10" s="841">
        <v>85</v>
      </c>
      <c r="CS10" s="842"/>
      <c r="CT10" s="842"/>
      <c r="CU10" s="842"/>
      <c r="CV10" s="843"/>
      <c r="CW10" s="841" t="s">
        <v>589</v>
      </c>
      <c r="CX10" s="842"/>
      <c r="CY10" s="842"/>
      <c r="CZ10" s="842"/>
      <c r="DA10" s="843"/>
      <c r="DB10" s="841" t="s">
        <v>589</v>
      </c>
      <c r="DC10" s="842"/>
      <c r="DD10" s="842"/>
      <c r="DE10" s="842"/>
      <c r="DF10" s="843"/>
      <c r="DG10" s="841" t="s">
        <v>589</v>
      </c>
      <c r="DH10" s="842"/>
      <c r="DI10" s="842"/>
      <c r="DJ10" s="842"/>
      <c r="DK10" s="843"/>
      <c r="DL10" s="841" t="s">
        <v>589</v>
      </c>
      <c r="DM10" s="842"/>
      <c r="DN10" s="842"/>
      <c r="DO10" s="842"/>
      <c r="DP10" s="843"/>
      <c r="DQ10" s="841" t="s">
        <v>589</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23059</v>
      </c>
      <c r="R23" s="854"/>
      <c r="S23" s="854"/>
      <c r="T23" s="854"/>
      <c r="U23" s="854"/>
      <c r="V23" s="854">
        <v>22381</v>
      </c>
      <c r="W23" s="854"/>
      <c r="X23" s="854"/>
      <c r="Y23" s="854"/>
      <c r="Z23" s="854"/>
      <c r="AA23" s="854">
        <v>678</v>
      </c>
      <c r="AB23" s="854"/>
      <c r="AC23" s="854"/>
      <c r="AD23" s="854"/>
      <c r="AE23" s="855"/>
      <c r="AF23" s="856">
        <v>577</v>
      </c>
      <c r="AG23" s="854"/>
      <c r="AH23" s="854"/>
      <c r="AI23" s="854"/>
      <c r="AJ23" s="857"/>
      <c r="AK23" s="858"/>
      <c r="AL23" s="859"/>
      <c r="AM23" s="859"/>
      <c r="AN23" s="859"/>
      <c r="AO23" s="859"/>
      <c r="AP23" s="854">
        <v>34148</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4313</v>
      </c>
      <c r="R28" s="883"/>
      <c r="S28" s="883"/>
      <c r="T28" s="883"/>
      <c r="U28" s="883"/>
      <c r="V28" s="883">
        <v>4241</v>
      </c>
      <c r="W28" s="883"/>
      <c r="X28" s="883"/>
      <c r="Y28" s="883"/>
      <c r="Z28" s="883"/>
      <c r="AA28" s="883">
        <v>72</v>
      </c>
      <c r="AB28" s="883"/>
      <c r="AC28" s="883"/>
      <c r="AD28" s="883"/>
      <c r="AE28" s="884"/>
      <c r="AF28" s="885">
        <v>72</v>
      </c>
      <c r="AG28" s="883"/>
      <c r="AH28" s="883"/>
      <c r="AI28" s="883"/>
      <c r="AJ28" s="886"/>
      <c r="AK28" s="887">
        <v>352</v>
      </c>
      <c r="AL28" s="878"/>
      <c r="AM28" s="878"/>
      <c r="AN28" s="878"/>
      <c r="AO28" s="878"/>
      <c r="AP28" s="878">
        <v>21</v>
      </c>
      <c r="AQ28" s="878"/>
      <c r="AR28" s="878"/>
      <c r="AS28" s="878"/>
      <c r="AT28" s="878"/>
      <c r="AU28" s="878">
        <v>7</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450</v>
      </c>
      <c r="R29" s="819"/>
      <c r="S29" s="819"/>
      <c r="T29" s="819"/>
      <c r="U29" s="819"/>
      <c r="V29" s="819">
        <v>441</v>
      </c>
      <c r="W29" s="819"/>
      <c r="X29" s="819"/>
      <c r="Y29" s="819"/>
      <c r="Z29" s="819"/>
      <c r="AA29" s="819">
        <v>9</v>
      </c>
      <c r="AB29" s="819"/>
      <c r="AC29" s="819"/>
      <c r="AD29" s="819"/>
      <c r="AE29" s="820"/>
      <c r="AF29" s="821">
        <v>9</v>
      </c>
      <c r="AG29" s="822"/>
      <c r="AH29" s="822"/>
      <c r="AI29" s="822"/>
      <c r="AJ29" s="823"/>
      <c r="AK29" s="890">
        <v>162</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3738</v>
      </c>
      <c r="R30" s="819"/>
      <c r="S30" s="819"/>
      <c r="T30" s="819"/>
      <c r="U30" s="819"/>
      <c r="V30" s="819">
        <v>3637</v>
      </c>
      <c r="W30" s="819"/>
      <c r="X30" s="819"/>
      <c r="Y30" s="819"/>
      <c r="Z30" s="819"/>
      <c r="AA30" s="819">
        <v>101</v>
      </c>
      <c r="AB30" s="819"/>
      <c r="AC30" s="819"/>
      <c r="AD30" s="819"/>
      <c r="AE30" s="820"/>
      <c r="AF30" s="821">
        <v>101</v>
      </c>
      <c r="AG30" s="822"/>
      <c r="AH30" s="822"/>
      <c r="AI30" s="822"/>
      <c r="AJ30" s="823"/>
      <c r="AK30" s="890">
        <v>605</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680</v>
      </c>
      <c r="R31" s="819"/>
      <c r="S31" s="819"/>
      <c r="T31" s="819"/>
      <c r="U31" s="819"/>
      <c r="V31" s="819">
        <v>629</v>
      </c>
      <c r="W31" s="819"/>
      <c r="X31" s="819"/>
      <c r="Y31" s="819"/>
      <c r="Z31" s="819"/>
      <c r="AA31" s="819">
        <v>55</v>
      </c>
      <c r="AB31" s="819"/>
      <c r="AC31" s="819"/>
      <c r="AD31" s="819"/>
      <c r="AE31" s="820"/>
      <c r="AF31" s="821">
        <v>677</v>
      </c>
      <c r="AG31" s="822"/>
      <c r="AH31" s="822"/>
      <c r="AI31" s="822"/>
      <c r="AJ31" s="823"/>
      <c r="AK31" s="890">
        <v>57</v>
      </c>
      <c r="AL31" s="891"/>
      <c r="AM31" s="891"/>
      <c r="AN31" s="891"/>
      <c r="AO31" s="891"/>
      <c r="AP31" s="891">
        <v>3400</v>
      </c>
      <c r="AQ31" s="891"/>
      <c r="AR31" s="891"/>
      <c r="AS31" s="891"/>
      <c r="AT31" s="891"/>
      <c r="AU31" s="891">
        <v>58</v>
      </c>
      <c r="AV31" s="891"/>
      <c r="AW31" s="891"/>
      <c r="AX31" s="891"/>
      <c r="AY31" s="891"/>
      <c r="AZ31" s="892" t="s">
        <v>573</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16</v>
      </c>
      <c r="R32" s="819"/>
      <c r="S32" s="819"/>
      <c r="T32" s="819"/>
      <c r="U32" s="819"/>
      <c r="V32" s="819">
        <v>57</v>
      </c>
      <c r="W32" s="819"/>
      <c r="X32" s="819"/>
      <c r="Y32" s="819"/>
      <c r="Z32" s="819"/>
      <c r="AA32" s="819">
        <v>-42</v>
      </c>
      <c r="AB32" s="819"/>
      <c r="AC32" s="819"/>
      <c r="AD32" s="819"/>
      <c r="AE32" s="820"/>
      <c r="AF32" s="821">
        <v>49</v>
      </c>
      <c r="AG32" s="822"/>
      <c r="AH32" s="822"/>
      <c r="AI32" s="822"/>
      <c r="AJ32" s="823"/>
      <c r="AK32" s="890">
        <v>1</v>
      </c>
      <c r="AL32" s="891"/>
      <c r="AM32" s="891"/>
      <c r="AN32" s="891"/>
      <c r="AO32" s="891"/>
      <c r="AP32" s="891">
        <v>652</v>
      </c>
      <c r="AQ32" s="891"/>
      <c r="AR32" s="891"/>
      <c r="AS32" s="891"/>
      <c r="AT32" s="891"/>
      <c r="AU32" s="891" t="s">
        <v>573</v>
      </c>
      <c r="AV32" s="891"/>
      <c r="AW32" s="891"/>
      <c r="AX32" s="891"/>
      <c r="AY32" s="891"/>
      <c r="AZ32" s="892" t="s">
        <v>573</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176</v>
      </c>
      <c r="R33" s="819"/>
      <c r="S33" s="819"/>
      <c r="T33" s="819"/>
      <c r="U33" s="819"/>
      <c r="V33" s="819">
        <v>175</v>
      </c>
      <c r="W33" s="819"/>
      <c r="X33" s="819"/>
      <c r="Y33" s="819"/>
      <c r="Z33" s="819"/>
      <c r="AA33" s="819">
        <v>1</v>
      </c>
      <c r="AB33" s="819"/>
      <c r="AC33" s="819"/>
      <c r="AD33" s="819"/>
      <c r="AE33" s="820"/>
      <c r="AF33" s="821">
        <v>1</v>
      </c>
      <c r="AG33" s="822"/>
      <c r="AH33" s="822"/>
      <c r="AI33" s="822"/>
      <c r="AJ33" s="823"/>
      <c r="AK33" s="890">
        <v>143</v>
      </c>
      <c r="AL33" s="891"/>
      <c r="AM33" s="891"/>
      <c r="AN33" s="891"/>
      <c r="AO33" s="891"/>
      <c r="AP33" s="891">
        <v>1095</v>
      </c>
      <c r="AQ33" s="891"/>
      <c r="AR33" s="891"/>
      <c r="AS33" s="891"/>
      <c r="AT33" s="891"/>
      <c r="AU33" s="891">
        <v>1095</v>
      </c>
      <c r="AV33" s="891"/>
      <c r="AW33" s="891"/>
      <c r="AX33" s="891"/>
      <c r="AY33" s="891"/>
      <c r="AZ33" s="892" t="s">
        <v>573</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170</v>
      </c>
      <c r="R34" s="819"/>
      <c r="S34" s="819"/>
      <c r="T34" s="819"/>
      <c r="U34" s="819"/>
      <c r="V34" s="819">
        <v>168</v>
      </c>
      <c r="W34" s="819"/>
      <c r="X34" s="819"/>
      <c r="Y34" s="819"/>
      <c r="Z34" s="819"/>
      <c r="AA34" s="819">
        <v>1</v>
      </c>
      <c r="AB34" s="819"/>
      <c r="AC34" s="819"/>
      <c r="AD34" s="819"/>
      <c r="AE34" s="820"/>
      <c r="AF34" s="821">
        <v>1</v>
      </c>
      <c r="AG34" s="822"/>
      <c r="AH34" s="822"/>
      <c r="AI34" s="822"/>
      <c r="AJ34" s="823"/>
      <c r="AK34" s="890">
        <v>126</v>
      </c>
      <c r="AL34" s="891"/>
      <c r="AM34" s="891"/>
      <c r="AN34" s="891"/>
      <c r="AO34" s="891"/>
      <c r="AP34" s="891">
        <v>840</v>
      </c>
      <c r="AQ34" s="891"/>
      <c r="AR34" s="891"/>
      <c r="AS34" s="891"/>
      <c r="AT34" s="891"/>
      <c r="AU34" s="891">
        <v>802</v>
      </c>
      <c r="AV34" s="891"/>
      <c r="AW34" s="891"/>
      <c r="AX34" s="891"/>
      <c r="AY34" s="891"/>
      <c r="AZ34" s="892" t="s">
        <v>573</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4</v>
      </c>
      <c r="R35" s="819"/>
      <c r="S35" s="819"/>
      <c r="T35" s="819"/>
      <c r="U35" s="819"/>
      <c r="V35" s="819">
        <v>4</v>
      </c>
      <c r="W35" s="819"/>
      <c r="X35" s="819"/>
      <c r="Y35" s="819"/>
      <c r="Z35" s="819"/>
      <c r="AA35" s="819">
        <v>0</v>
      </c>
      <c r="AB35" s="819"/>
      <c r="AC35" s="819"/>
      <c r="AD35" s="819"/>
      <c r="AE35" s="820"/>
      <c r="AF35" s="821">
        <v>0</v>
      </c>
      <c r="AG35" s="822"/>
      <c r="AH35" s="822"/>
      <c r="AI35" s="822"/>
      <c r="AJ35" s="823"/>
      <c r="AK35" s="890">
        <v>2</v>
      </c>
      <c r="AL35" s="891"/>
      <c r="AM35" s="891"/>
      <c r="AN35" s="891"/>
      <c r="AO35" s="891"/>
      <c r="AP35" s="891" t="s">
        <v>573</v>
      </c>
      <c r="AQ35" s="891"/>
      <c r="AR35" s="891"/>
      <c r="AS35" s="891"/>
      <c r="AT35" s="891"/>
      <c r="AU35" s="891" t="s">
        <v>573</v>
      </c>
      <c r="AV35" s="891"/>
      <c r="AW35" s="891"/>
      <c r="AX35" s="891"/>
      <c r="AY35" s="891"/>
      <c r="AZ35" s="892" t="s">
        <v>573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406</v>
      </c>
      <c r="C36" s="816"/>
      <c r="D36" s="816"/>
      <c r="E36" s="816"/>
      <c r="F36" s="816"/>
      <c r="G36" s="816"/>
      <c r="H36" s="816"/>
      <c r="I36" s="816"/>
      <c r="J36" s="816"/>
      <c r="K36" s="816"/>
      <c r="L36" s="816"/>
      <c r="M36" s="816"/>
      <c r="N36" s="816"/>
      <c r="O36" s="816"/>
      <c r="P36" s="817"/>
      <c r="Q36" s="818">
        <v>68</v>
      </c>
      <c r="R36" s="819"/>
      <c r="S36" s="819"/>
      <c r="T36" s="819"/>
      <c r="U36" s="819"/>
      <c r="V36" s="819">
        <v>66</v>
      </c>
      <c r="W36" s="819"/>
      <c r="X36" s="819"/>
      <c r="Y36" s="819"/>
      <c r="Z36" s="819"/>
      <c r="AA36" s="819">
        <v>2</v>
      </c>
      <c r="AB36" s="819"/>
      <c r="AC36" s="819"/>
      <c r="AD36" s="819"/>
      <c r="AE36" s="820"/>
      <c r="AF36" s="821">
        <v>2</v>
      </c>
      <c r="AG36" s="822"/>
      <c r="AH36" s="822"/>
      <c r="AI36" s="822"/>
      <c r="AJ36" s="823"/>
      <c r="AK36" s="890">
        <v>42</v>
      </c>
      <c r="AL36" s="891"/>
      <c r="AM36" s="891"/>
      <c r="AN36" s="891"/>
      <c r="AO36" s="891"/>
      <c r="AP36" s="891">
        <v>332</v>
      </c>
      <c r="AQ36" s="891"/>
      <c r="AR36" s="891"/>
      <c r="AS36" s="891"/>
      <c r="AT36" s="891"/>
      <c r="AU36" s="891">
        <v>243</v>
      </c>
      <c r="AV36" s="891"/>
      <c r="AW36" s="891"/>
      <c r="AX36" s="891"/>
      <c r="AY36" s="891"/>
      <c r="AZ36" s="892" t="s">
        <v>573</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9</v>
      </c>
      <c r="R37" s="819"/>
      <c r="S37" s="819"/>
      <c r="T37" s="819"/>
      <c r="U37" s="819"/>
      <c r="V37" s="819">
        <v>8</v>
      </c>
      <c r="W37" s="819"/>
      <c r="X37" s="819"/>
      <c r="Y37" s="819"/>
      <c r="Z37" s="819"/>
      <c r="AA37" s="819">
        <v>0</v>
      </c>
      <c r="AB37" s="819"/>
      <c r="AC37" s="819"/>
      <c r="AD37" s="819"/>
      <c r="AE37" s="820"/>
      <c r="AF37" s="821">
        <v>0</v>
      </c>
      <c r="AG37" s="822"/>
      <c r="AH37" s="822"/>
      <c r="AI37" s="822"/>
      <c r="AJ37" s="823"/>
      <c r="AK37" s="890" t="s">
        <v>574</v>
      </c>
      <c r="AL37" s="891"/>
      <c r="AM37" s="891"/>
      <c r="AN37" s="891"/>
      <c r="AO37" s="891"/>
      <c r="AP37" s="891" t="s">
        <v>573</v>
      </c>
      <c r="AQ37" s="891"/>
      <c r="AR37" s="891"/>
      <c r="AS37" s="891"/>
      <c r="AT37" s="891"/>
      <c r="AU37" s="891" t="s">
        <v>573</v>
      </c>
      <c r="AV37" s="891"/>
      <c r="AW37" s="891"/>
      <c r="AX37" s="891"/>
      <c r="AY37" s="891"/>
      <c r="AZ37" s="892" t="s">
        <v>573</v>
      </c>
      <c r="BA37" s="892"/>
      <c r="BB37" s="892"/>
      <c r="BC37" s="892"/>
      <c r="BD37" s="892"/>
      <c r="BE37" s="888" t="s">
        <v>403</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913</v>
      </c>
      <c r="AG63" s="902"/>
      <c r="AH63" s="902"/>
      <c r="AI63" s="902"/>
      <c r="AJ63" s="903"/>
      <c r="AK63" s="904"/>
      <c r="AL63" s="899"/>
      <c r="AM63" s="899"/>
      <c r="AN63" s="899"/>
      <c r="AO63" s="899"/>
      <c r="AP63" s="902">
        <v>6340</v>
      </c>
      <c r="AQ63" s="902"/>
      <c r="AR63" s="902"/>
      <c r="AS63" s="902"/>
      <c r="AT63" s="902"/>
      <c r="AU63" s="902">
        <v>2206</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389</v>
      </c>
      <c r="AB66" s="778"/>
      <c r="AC66" s="778"/>
      <c r="AD66" s="778"/>
      <c r="AE66" s="779"/>
      <c r="AF66" s="912" t="s">
        <v>416</v>
      </c>
      <c r="AG66" s="873"/>
      <c r="AH66" s="873"/>
      <c r="AI66" s="873"/>
      <c r="AJ66" s="913"/>
      <c r="AK66" s="777" t="s">
        <v>417</v>
      </c>
      <c r="AL66" s="801"/>
      <c r="AM66" s="801"/>
      <c r="AN66" s="801"/>
      <c r="AO66" s="802"/>
      <c r="AP66" s="777" t="s">
        <v>392</v>
      </c>
      <c r="AQ66" s="778"/>
      <c r="AR66" s="778"/>
      <c r="AS66" s="778"/>
      <c r="AT66" s="779"/>
      <c r="AU66" s="777" t="s">
        <v>418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73</v>
      </c>
      <c r="R68" s="926"/>
      <c r="S68" s="926"/>
      <c r="T68" s="926"/>
      <c r="U68" s="926"/>
      <c r="V68" s="926">
        <v>55</v>
      </c>
      <c r="W68" s="926"/>
      <c r="X68" s="926"/>
      <c r="Y68" s="926"/>
      <c r="Z68" s="926"/>
      <c r="AA68" s="926">
        <v>18</v>
      </c>
      <c r="AB68" s="926"/>
      <c r="AC68" s="926"/>
      <c r="AD68" s="926"/>
      <c r="AE68" s="926"/>
      <c r="AF68" s="926">
        <v>18</v>
      </c>
      <c r="AG68" s="926"/>
      <c r="AH68" s="926"/>
      <c r="AI68" s="926"/>
      <c r="AJ68" s="926"/>
      <c r="AK68" s="926" t="s">
        <v>589</v>
      </c>
      <c r="AL68" s="926"/>
      <c r="AM68" s="926"/>
      <c r="AN68" s="926"/>
      <c r="AO68" s="926"/>
      <c r="AP68" s="926" t="s">
        <v>589</v>
      </c>
      <c r="AQ68" s="926"/>
      <c r="AR68" s="926"/>
      <c r="AS68" s="926"/>
      <c r="AT68" s="926"/>
      <c r="AU68" s="926" t="s">
        <v>589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7</v>
      </c>
      <c r="R69" s="891"/>
      <c r="S69" s="891"/>
      <c r="T69" s="891"/>
      <c r="U69" s="891"/>
      <c r="V69" s="891">
        <v>5</v>
      </c>
      <c r="W69" s="891"/>
      <c r="X69" s="891"/>
      <c r="Y69" s="891"/>
      <c r="Z69" s="891"/>
      <c r="AA69" s="891">
        <v>2</v>
      </c>
      <c r="AB69" s="891"/>
      <c r="AC69" s="891"/>
      <c r="AD69" s="891"/>
      <c r="AE69" s="891"/>
      <c r="AF69" s="891">
        <v>2</v>
      </c>
      <c r="AG69" s="891"/>
      <c r="AH69" s="891"/>
      <c r="AI69" s="891"/>
      <c r="AJ69" s="891"/>
      <c r="AK69" s="891" t="s">
        <v>589</v>
      </c>
      <c r="AL69" s="891"/>
      <c r="AM69" s="891"/>
      <c r="AN69" s="891"/>
      <c r="AO69" s="891"/>
      <c r="AP69" s="891" t="s">
        <v>589</v>
      </c>
      <c r="AQ69" s="891"/>
      <c r="AR69" s="891"/>
      <c r="AS69" s="891"/>
      <c r="AT69" s="891"/>
      <c r="AU69" s="891" t="s">
        <v>589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278</v>
      </c>
      <c r="R70" s="891"/>
      <c r="S70" s="891"/>
      <c r="T70" s="891"/>
      <c r="U70" s="891"/>
      <c r="V70" s="891">
        <v>234</v>
      </c>
      <c r="W70" s="891"/>
      <c r="X70" s="891"/>
      <c r="Y70" s="891"/>
      <c r="Z70" s="891"/>
      <c r="AA70" s="891">
        <v>44</v>
      </c>
      <c r="AB70" s="891"/>
      <c r="AC70" s="891"/>
      <c r="AD70" s="891"/>
      <c r="AE70" s="891"/>
      <c r="AF70" s="891">
        <v>44</v>
      </c>
      <c r="AG70" s="891"/>
      <c r="AH70" s="891"/>
      <c r="AI70" s="891"/>
      <c r="AJ70" s="891"/>
      <c r="AK70" s="891" t="s">
        <v>589</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37</v>
      </c>
      <c r="R71" s="891"/>
      <c r="S71" s="891"/>
      <c r="T71" s="891"/>
      <c r="U71" s="891"/>
      <c r="V71" s="891">
        <v>27</v>
      </c>
      <c r="W71" s="891"/>
      <c r="X71" s="891"/>
      <c r="Y71" s="891"/>
      <c r="Z71" s="891"/>
      <c r="AA71" s="891">
        <v>10</v>
      </c>
      <c r="AB71" s="891"/>
      <c r="AC71" s="891"/>
      <c r="AD71" s="891"/>
      <c r="AE71" s="891"/>
      <c r="AF71" s="891">
        <v>10</v>
      </c>
      <c r="AG71" s="891"/>
      <c r="AH71" s="891"/>
      <c r="AI71" s="891"/>
      <c r="AJ71" s="891"/>
      <c r="AK71" s="891" t="s">
        <v>589</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974</v>
      </c>
      <c r="R72" s="891"/>
      <c r="S72" s="891"/>
      <c r="T72" s="891"/>
      <c r="U72" s="891"/>
      <c r="V72" s="891">
        <v>900</v>
      </c>
      <c r="W72" s="891"/>
      <c r="X72" s="891"/>
      <c r="Y72" s="891"/>
      <c r="Z72" s="891"/>
      <c r="AA72" s="891">
        <v>74</v>
      </c>
      <c r="AB72" s="891"/>
      <c r="AC72" s="891"/>
      <c r="AD72" s="891"/>
      <c r="AE72" s="891"/>
      <c r="AF72" s="891">
        <v>74</v>
      </c>
      <c r="AG72" s="891"/>
      <c r="AH72" s="891"/>
      <c r="AI72" s="891"/>
      <c r="AJ72" s="891"/>
      <c r="AK72" s="891" t="s">
        <v>589</v>
      </c>
      <c r="AL72" s="891"/>
      <c r="AM72" s="891"/>
      <c r="AN72" s="891"/>
      <c r="AO72" s="891"/>
      <c r="AP72" s="891">
        <v>1</v>
      </c>
      <c r="AQ72" s="891"/>
      <c r="AR72" s="891"/>
      <c r="AS72" s="891"/>
      <c r="AT72" s="891"/>
      <c r="AU72" s="891">
        <v>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580</v>
      </c>
      <c r="C73" s="934"/>
      <c r="D73" s="934"/>
      <c r="E73" s="934"/>
      <c r="F73" s="934"/>
      <c r="G73" s="934"/>
      <c r="H73" s="934"/>
      <c r="I73" s="934"/>
      <c r="J73" s="934"/>
      <c r="K73" s="934"/>
      <c r="L73" s="934"/>
      <c r="M73" s="934"/>
      <c r="N73" s="934"/>
      <c r="O73" s="934"/>
      <c r="P73" s="935"/>
      <c r="Q73" s="936">
        <v>201</v>
      </c>
      <c r="R73" s="891"/>
      <c r="S73" s="891"/>
      <c r="T73" s="891"/>
      <c r="U73" s="891"/>
      <c r="V73" s="891">
        <v>190</v>
      </c>
      <c r="W73" s="891"/>
      <c r="X73" s="891"/>
      <c r="Y73" s="891"/>
      <c r="Z73" s="891"/>
      <c r="AA73" s="891">
        <v>11</v>
      </c>
      <c r="AB73" s="891"/>
      <c r="AC73" s="891"/>
      <c r="AD73" s="891"/>
      <c r="AE73" s="891"/>
      <c r="AF73" s="891">
        <v>11</v>
      </c>
      <c r="AG73" s="891"/>
      <c r="AH73" s="891"/>
      <c r="AI73" s="891"/>
      <c r="AJ73" s="891"/>
      <c r="AK73" s="891" t="s">
        <v>589</v>
      </c>
      <c r="AL73" s="891"/>
      <c r="AM73" s="891"/>
      <c r="AN73" s="891"/>
      <c r="AO73" s="891"/>
      <c r="AP73" s="891" t="s">
        <v>589</v>
      </c>
      <c r="AQ73" s="891"/>
      <c r="AR73" s="891"/>
      <c r="AS73" s="891"/>
      <c r="AT73" s="891"/>
      <c r="AU73" s="891" t="s">
        <v>589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581</v>
      </c>
      <c r="C74" s="934"/>
      <c r="D74" s="934"/>
      <c r="E74" s="934"/>
      <c r="F74" s="934"/>
      <c r="G74" s="934"/>
      <c r="H74" s="934"/>
      <c r="I74" s="934"/>
      <c r="J74" s="934"/>
      <c r="K74" s="934"/>
      <c r="L74" s="934"/>
      <c r="M74" s="934"/>
      <c r="N74" s="934"/>
      <c r="O74" s="934"/>
      <c r="P74" s="935"/>
      <c r="Q74" s="936">
        <v>990</v>
      </c>
      <c r="R74" s="891"/>
      <c r="S74" s="891"/>
      <c r="T74" s="891"/>
      <c r="U74" s="891"/>
      <c r="V74" s="891">
        <v>941</v>
      </c>
      <c r="W74" s="891"/>
      <c r="X74" s="891"/>
      <c r="Y74" s="891"/>
      <c r="Z74" s="891"/>
      <c r="AA74" s="891">
        <v>49</v>
      </c>
      <c r="AB74" s="891"/>
      <c r="AC74" s="891"/>
      <c r="AD74" s="891"/>
      <c r="AE74" s="891"/>
      <c r="AF74" s="891">
        <v>49</v>
      </c>
      <c r="AG74" s="891"/>
      <c r="AH74" s="891"/>
      <c r="AI74" s="891"/>
      <c r="AJ74" s="891"/>
      <c r="AK74" s="891" t="s">
        <v>589</v>
      </c>
      <c r="AL74" s="891"/>
      <c r="AM74" s="891"/>
      <c r="AN74" s="891"/>
      <c r="AO74" s="891"/>
      <c r="AP74" s="891" t="s">
        <v>589</v>
      </c>
      <c r="AQ74" s="891"/>
      <c r="AR74" s="891"/>
      <c r="AS74" s="891"/>
      <c r="AT74" s="891"/>
      <c r="AU74" s="891" t="s">
        <v>589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582</v>
      </c>
      <c r="C75" s="934"/>
      <c r="D75" s="934"/>
      <c r="E75" s="934"/>
      <c r="F75" s="934"/>
      <c r="G75" s="934"/>
      <c r="H75" s="934"/>
      <c r="I75" s="934"/>
      <c r="J75" s="934"/>
      <c r="K75" s="934"/>
      <c r="L75" s="934"/>
      <c r="M75" s="934"/>
      <c r="N75" s="934"/>
      <c r="O75" s="934"/>
      <c r="P75" s="935"/>
      <c r="Q75" s="939">
        <v>228</v>
      </c>
      <c r="R75" s="940"/>
      <c r="S75" s="940"/>
      <c r="T75" s="940"/>
      <c r="U75" s="890"/>
      <c r="V75" s="941">
        <v>216</v>
      </c>
      <c r="W75" s="940"/>
      <c r="X75" s="940"/>
      <c r="Y75" s="940"/>
      <c r="Z75" s="890"/>
      <c r="AA75" s="941">
        <v>12</v>
      </c>
      <c r="AB75" s="940"/>
      <c r="AC75" s="940"/>
      <c r="AD75" s="940"/>
      <c r="AE75" s="890"/>
      <c r="AF75" s="941">
        <v>12</v>
      </c>
      <c r="AG75" s="940"/>
      <c r="AH75" s="940"/>
      <c r="AI75" s="940"/>
      <c r="AJ75" s="890"/>
      <c r="AK75" s="941" t="s">
        <v>589</v>
      </c>
      <c r="AL75" s="940"/>
      <c r="AM75" s="940"/>
      <c r="AN75" s="940"/>
      <c r="AO75" s="890"/>
      <c r="AP75" s="941" t="s">
        <v>589</v>
      </c>
      <c r="AQ75" s="940"/>
      <c r="AR75" s="940"/>
      <c r="AS75" s="940"/>
      <c r="AT75" s="890"/>
      <c r="AU75" s="941" t="s">
        <v>589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583</v>
      </c>
      <c r="C76" s="934"/>
      <c r="D76" s="934"/>
      <c r="E76" s="934"/>
      <c r="F76" s="934"/>
      <c r="G76" s="934"/>
      <c r="H76" s="934"/>
      <c r="I76" s="934"/>
      <c r="J76" s="934"/>
      <c r="K76" s="934"/>
      <c r="L76" s="934"/>
      <c r="M76" s="934"/>
      <c r="N76" s="934"/>
      <c r="O76" s="934"/>
      <c r="P76" s="935"/>
      <c r="Q76" s="939">
        <v>594</v>
      </c>
      <c r="R76" s="940"/>
      <c r="S76" s="940"/>
      <c r="T76" s="940"/>
      <c r="U76" s="890"/>
      <c r="V76" s="941">
        <v>488</v>
      </c>
      <c r="W76" s="940"/>
      <c r="X76" s="940"/>
      <c r="Y76" s="940"/>
      <c r="Z76" s="890"/>
      <c r="AA76" s="941">
        <v>106</v>
      </c>
      <c r="AB76" s="940"/>
      <c r="AC76" s="940"/>
      <c r="AD76" s="940"/>
      <c r="AE76" s="890"/>
      <c r="AF76" s="941">
        <v>106</v>
      </c>
      <c r="AG76" s="940"/>
      <c r="AH76" s="940"/>
      <c r="AI76" s="940"/>
      <c r="AJ76" s="890"/>
      <c r="AK76" s="941">
        <v>146</v>
      </c>
      <c r="AL76" s="940"/>
      <c r="AM76" s="940"/>
      <c r="AN76" s="940"/>
      <c r="AO76" s="890"/>
      <c r="AP76" s="941">
        <v>189</v>
      </c>
      <c r="AQ76" s="940"/>
      <c r="AR76" s="940"/>
      <c r="AS76" s="940"/>
      <c r="AT76" s="890"/>
      <c r="AU76" s="941">
        <v>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584</v>
      </c>
      <c r="C77" s="934"/>
      <c r="D77" s="934"/>
      <c r="E77" s="934"/>
      <c r="F77" s="934"/>
      <c r="G77" s="934"/>
      <c r="H77" s="934"/>
      <c r="I77" s="934"/>
      <c r="J77" s="934"/>
      <c r="K77" s="934"/>
      <c r="L77" s="934"/>
      <c r="M77" s="934"/>
      <c r="N77" s="934"/>
      <c r="O77" s="934"/>
      <c r="P77" s="935"/>
      <c r="Q77" s="939">
        <v>2</v>
      </c>
      <c r="R77" s="940"/>
      <c r="S77" s="940"/>
      <c r="T77" s="940"/>
      <c r="U77" s="890"/>
      <c r="V77" s="941">
        <v>1</v>
      </c>
      <c r="W77" s="940"/>
      <c r="X77" s="940"/>
      <c r="Y77" s="940"/>
      <c r="Z77" s="890"/>
      <c r="AA77" s="941">
        <v>1</v>
      </c>
      <c r="AB77" s="940"/>
      <c r="AC77" s="940"/>
      <c r="AD77" s="940"/>
      <c r="AE77" s="890"/>
      <c r="AF77" s="941">
        <v>1</v>
      </c>
      <c r="AG77" s="940"/>
      <c r="AH77" s="940"/>
      <c r="AI77" s="940"/>
      <c r="AJ77" s="890"/>
      <c r="AK77" s="941" t="s">
        <v>589</v>
      </c>
      <c r="AL77" s="940"/>
      <c r="AM77" s="940"/>
      <c r="AN77" s="940"/>
      <c r="AO77" s="890"/>
      <c r="AP77" s="941" t="s">
        <v>589</v>
      </c>
      <c r="AQ77" s="940"/>
      <c r="AR77" s="940"/>
      <c r="AS77" s="940"/>
      <c r="AT77" s="890"/>
      <c r="AU77" s="941" t="s">
        <v>589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585</v>
      </c>
      <c r="C78" s="934"/>
      <c r="D78" s="934"/>
      <c r="E78" s="934"/>
      <c r="F78" s="934"/>
      <c r="G78" s="934"/>
      <c r="H78" s="934"/>
      <c r="I78" s="934"/>
      <c r="J78" s="934"/>
      <c r="K78" s="934"/>
      <c r="L78" s="934"/>
      <c r="M78" s="934"/>
      <c r="N78" s="934"/>
      <c r="O78" s="934"/>
      <c r="P78" s="935"/>
      <c r="Q78" s="936">
        <v>5824</v>
      </c>
      <c r="R78" s="891"/>
      <c r="S78" s="891"/>
      <c r="T78" s="891"/>
      <c r="U78" s="891"/>
      <c r="V78" s="891">
        <v>5816</v>
      </c>
      <c r="W78" s="891"/>
      <c r="X78" s="891"/>
      <c r="Y78" s="891"/>
      <c r="Z78" s="891"/>
      <c r="AA78" s="891">
        <v>8</v>
      </c>
      <c r="AB78" s="891"/>
      <c r="AC78" s="891"/>
      <c r="AD78" s="891"/>
      <c r="AE78" s="891"/>
      <c r="AF78" s="891">
        <v>8</v>
      </c>
      <c r="AG78" s="891"/>
      <c r="AH78" s="891"/>
      <c r="AI78" s="891"/>
      <c r="AJ78" s="891"/>
      <c r="AK78" s="891">
        <v>82</v>
      </c>
      <c r="AL78" s="891"/>
      <c r="AM78" s="891"/>
      <c r="AN78" s="891"/>
      <c r="AO78" s="891"/>
      <c r="AP78" s="891" t="s">
        <v>589</v>
      </c>
      <c r="AQ78" s="891"/>
      <c r="AR78" s="891"/>
      <c r="AS78" s="891"/>
      <c r="AT78" s="891"/>
      <c r="AU78" s="891" t="s">
        <v>589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588</v>
      </c>
      <c r="C79" s="934"/>
      <c r="D79" s="934"/>
      <c r="E79" s="934"/>
      <c r="F79" s="934"/>
      <c r="G79" s="934"/>
      <c r="H79" s="934"/>
      <c r="I79" s="934"/>
      <c r="J79" s="934"/>
      <c r="K79" s="934"/>
      <c r="L79" s="934"/>
      <c r="M79" s="934"/>
      <c r="N79" s="934"/>
      <c r="O79" s="934"/>
      <c r="P79" s="935"/>
      <c r="Q79" s="936">
        <v>127</v>
      </c>
      <c r="R79" s="891"/>
      <c r="S79" s="891"/>
      <c r="T79" s="891"/>
      <c r="U79" s="891"/>
      <c r="V79" s="891">
        <v>61</v>
      </c>
      <c r="W79" s="891"/>
      <c r="X79" s="891"/>
      <c r="Y79" s="891"/>
      <c r="Z79" s="891"/>
      <c r="AA79" s="891">
        <v>66</v>
      </c>
      <c r="AB79" s="891"/>
      <c r="AC79" s="891"/>
      <c r="AD79" s="891"/>
      <c r="AE79" s="891"/>
      <c r="AF79" s="891">
        <v>66</v>
      </c>
      <c r="AG79" s="891"/>
      <c r="AH79" s="891"/>
      <c r="AI79" s="891"/>
      <c r="AJ79" s="891"/>
      <c r="AK79" s="891" t="s">
        <v>589</v>
      </c>
      <c r="AL79" s="891"/>
      <c r="AM79" s="891"/>
      <c r="AN79" s="891"/>
      <c r="AO79" s="891"/>
      <c r="AP79" s="891" t="s">
        <v>589</v>
      </c>
      <c r="AQ79" s="891"/>
      <c r="AR79" s="891"/>
      <c r="AS79" s="891"/>
      <c r="AT79" s="891"/>
      <c r="AU79" s="891" t="s">
        <v>589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586</v>
      </c>
      <c r="C80" s="934"/>
      <c r="D80" s="934"/>
      <c r="E80" s="934"/>
      <c r="F80" s="934"/>
      <c r="G80" s="934"/>
      <c r="H80" s="934"/>
      <c r="I80" s="934"/>
      <c r="J80" s="934"/>
      <c r="K80" s="934"/>
      <c r="L80" s="934"/>
      <c r="M80" s="934"/>
      <c r="N80" s="934"/>
      <c r="O80" s="934"/>
      <c r="P80" s="935"/>
      <c r="Q80" s="936">
        <v>844</v>
      </c>
      <c r="R80" s="891"/>
      <c r="S80" s="891"/>
      <c r="T80" s="891"/>
      <c r="U80" s="891"/>
      <c r="V80" s="891">
        <v>839</v>
      </c>
      <c r="W80" s="891"/>
      <c r="X80" s="891"/>
      <c r="Y80" s="891"/>
      <c r="Z80" s="891"/>
      <c r="AA80" s="891">
        <v>5</v>
      </c>
      <c r="AB80" s="891"/>
      <c r="AC80" s="891"/>
      <c r="AD80" s="891"/>
      <c r="AE80" s="891"/>
      <c r="AF80" s="891">
        <v>5</v>
      </c>
      <c r="AG80" s="891"/>
      <c r="AH80" s="891"/>
      <c r="AI80" s="891"/>
      <c r="AJ80" s="891"/>
      <c r="AK80" s="891">
        <v>7</v>
      </c>
      <c r="AL80" s="891"/>
      <c r="AM80" s="891"/>
      <c r="AN80" s="891"/>
      <c r="AO80" s="891"/>
      <c r="AP80" s="891" t="s">
        <v>589</v>
      </c>
      <c r="AQ80" s="891"/>
      <c r="AR80" s="891"/>
      <c r="AS80" s="891"/>
      <c r="AT80" s="891"/>
      <c r="AU80" s="891" t="s">
        <v>589</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587</v>
      </c>
      <c r="C81" s="934"/>
      <c r="D81" s="934"/>
      <c r="E81" s="934"/>
      <c r="F81" s="934"/>
      <c r="G81" s="934"/>
      <c r="H81" s="934"/>
      <c r="I81" s="934"/>
      <c r="J81" s="934"/>
      <c r="K81" s="934"/>
      <c r="L81" s="934"/>
      <c r="M81" s="934"/>
      <c r="N81" s="934"/>
      <c r="O81" s="934"/>
      <c r="P81" s="935"/>
      <c r="Q81" s="936">
        <v>130938</v>
      </c>
      <c r="R81" s="891"/>
      <c r="S81" s="891"/>
      <c r="T81" s="891"/>
      <c r="U81" s="891"/>
      <c r="V81" s="891">
        <v>123520</v>
      </c>
      <c r="W81" s="891"/>
      <c r="X81" s="891"/>
      <c r="Y81" s="891"/>
      <c r="Z81" s="891"/>
      <c r="AA81" s="891">
        <v>7418</v>
      </c>
      <c r="AB81" s="891"/>
      <c r="AC81" s="891"/>
      <c r="AD81" s="891"/>
      <c r="AE81" s="891"/>
      <c r="AF81" s="891">
        <v>7418</v>
      </c>
      <c r="AG81" s="891"/>
      <c r="AH81" s="891"/>
      <c r="AI81" s="891"/>
      <c r="AJ81" s="891"/>
      <c r="AK81" s="891" t="s">
        <v>589</v>
      </c>
      <c r="AL81" s="891"/>
      <c r="AM81" s="891"/>
      <c r="AN81" s="891"/>
      <c r="AO81" s="891"/>
      <c r="AP81" s="891" t="s">
        <v>589</v>
      </c>
      <c r="AQ81" s="891"/>
      <c r="AR81" s="891"/>
      <c r="AS81" s="891"/>
      <c r="AT81" s="891"/>
      <c r="AU81" s="891" t="s">
        <v>589</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7824</v>
      </c>
      <c r="AG88" s="902"/>
      <c r="AH88" s="902"/>
      <c r="AI88" s="902"/>
      <c r="AJ88" s="902"/>
      <c r="AK88" s="899"/>
      <c r="AL88" s="899"/>
      <c r="AM88" s="899"/>
      <c r="AN88" s="899"/>
      <c r="AO88" s="899"/>
      <c r="AP88" s="902">
        <v>190</v>
      </c>
      <c r="AQ88" s="902"/>
      <c r="AR88" s="902"/>
      <c r="AS88" s="902"/>
      <c r="AT88" s="902"/>
      <c r="AU88" s="902">
        <v>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302</v>
      </c>
      <c r="AG109" s="955"/>
      <c r="AH109" s="955"/>
      <c r="AI109" s="955"/>
      <c r="AJ109" s="956"/>
      <c r="AK109" s="954" t="s">
        <v>301</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302</v>
      </c>
      <c r="BW109" s="955"/>
      <c r="BX109" s="955"/>
      <c r="BY109" s="955"/>
      <c r="BZ109" s="956"/>
      <c r="CA109" s="954" t="s">
        <v>301</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302</v>
      </c>
      <c r="DM109" s="955"/>
      <c r="DN109" s="955"/>
      <c r="DO109" s="955"/>
      <c r="DP109" s="956"/>
      <c r="DQ109" s="954" t="s">
        <v>301</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3182764</v>
      </c>
      <c r="AB110" s="962"/>
      <c r="AC110" s="962"/>
      <c r="AD110" s="962"/>
      <c r="AE110" s="963"/>
      <c r="AF110" s="964">
        <v>3335091</v>
      </c>
      <c r="AG110" s="962"/>
      <c r="AH110" s="962"/>
      <c r="AI110" s="962"/>
      <c r="AJ110" s="963"/>
      <c r="AK110" s="964">
        <v>3283499</v>
      </c>
      <c r="AL110" s="962"/>
      <c r="AM110" s="962"/>
      <c r="AN110" s="962"/>
      <c r="AO110" s="963"/>
      <c r="AP110" s="965">
        <v>35.200000000000003</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27794163</v>
      </c>
      <c r="BR110" s="997"/>
      <c r="BS110" s="997"/>
      <c r="BT110" s="997"/>
      <c r="BU110" s="997"/>
      <c r="BV110" s="997">
        <v>28847220</v>
      </c>
      <c r="BW110" s="997"/>
      <c r="BX110" s="997"/>
      <c r="BY110" s="997"/>
      <c r="BZ110" s="997"/>
      <c r="CA110" s="997">
        <v>30148086</v>
      </c>
      <c r="CB110" s="997"/>
      <c r="CC110" s="997"/>
      <c r="CD110" s="997"/>
      <c r="CE110" s="997"/>
      <c r="CF110" s="1011">
        <v>323</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435</v>
      </c>
      <c r="DM110" s="997"/>
      <c r="DN110" s="997"/>
      <c r="DO110" s="997"/>
      <c r="DP110" s="997"/>
      <c r="DQ110" s="997" t="s">
        <v>435</v>
      </c>
      <c r="DR110" s="997"/>
      <c r="DS110" s="997"/>
      <c r="DT110" s="997"/>
      <c r="DU110" s="997"/>
      <c r="DV110" s="998" t="s">
        <v>124</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688</v>
      </c>
      <c r="BR111" s="990"/>
      <c r="BS111" s="990"/>
      <c r="BT111" s="990"/>
      <c r="BU111" s="990"/>
      <c r="BV111" s="990">
        <v>237</v>
      </c>
      <c r="BW111" s="990"/>
      <c r="BX111" s="990"/>
      <c r="BY111" s="990"/>
      <c r="BZ111" s="990"/>
      <c r="CA111" s="990" t="s">
        <v>437</v>
      </c>
      <c r="CB111" s="990"/>
      <c r="CC111" s="990"/>
      <c r="CD111" s="990"/>
      <c r="CE111" s="990"/>
      <c r="CF111" s="984" t="s">
        <v>437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435</v>
      </c>
      <c r="AL112" s="1029"/>
      <c r="AM112" s="1029"/>
      <c r="AN112" s="1029"/>
      <c r="AO112" s="1030"/>
      <c r="AP112" s="1032" t="s">
        <v>437</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3117484</v>
      </c>
      <c r="BR112" s="990"/>
      <c r="BS112" s="990"/>
      <c r="BT112" s="990"/>
      <c r="BU112" s="990"/>
      <c r="BV112" s="990">
        <v>2987475</v>
      </c>
      <c r="BW112" s="990"/>
      <c r="BX112" s="990"/>
      <c r="BY112" s="990"/>
      <c r="BZ112" s="990"/>
      <c r="CA112" s="990">
        <v>2205632</v>
      </c>
      <c r="CB112" s="990"/>
      <c r="CC112" s="990"/>
      <c r="CD112" s="990"/>
      <c r="CE112" s="990"/>
      <c r="CF112" s="984">
        <v>23.6</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437</v>
      </c>
      <c r="DM112" s="990"/>
      <c r="DN112" s="990"/>
      <c r="DO112" s="990"/>
      <c r="DP112" s="990"/>
      <c r="DQ112" s="990" t="s">
        <v>437</v>
      </c>
      <c r="DR112" s="990"/>
      <c r="DS112" s="990"/>
      <c r="DT112" s="990"/>
      <c r="DU112" s="990"/>
      <c r="DV112" s="991" t="s">
        <v>437</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314315</v>
      </c>
      <c r="AB113" s="1004"/>
      <c r="AC113" s="1004"/>
      <c r="AD113" s="1004"/>
      <c r="AE113" s="1005"/>
      <c r="AF113" s="1006">
        <v>299344</v>
      </c>
      <c r="AG113" s="1004"/>
      <c r="AH113" s="1004"/>
      <c r="AI113" s="1004"/>
      <c r="AJ113" s="1005"/>
      <c r="AK113" s="1006">
        <v>290276</v>
      </c>
      <c r="AL113" s="1004"/>
      <c r="AM113" s="1004"/>
      <c r="AN113" s="1004"/>
      <c r="AO113" s="1005"/>
      <c r="AP113" s="1007">
        <v>3.1</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91831</v>
      </c>
      <c r="BR113" s="990"/>
      <c r="BS113" s="990"/>
      <c r="BT113" s="990"/>
      <c r="BU113" s="990"/>
      <c r="BV113" s="990">
        <v>46499</v>
      </c>
      <c r="BW113" s="990"/>
      <c r="BX113" s="990"/>
      <c r="BY113" s="990"/>
      <c r="BZ113" s="990"/>
      <c r="CA113" s="990">
        <v>5292</v>
      </c>
      <c r="CB113" s="990"/>
      <c r="CC113" s="990"/>
      <c r="CD113" s="990"/>
      <c r="CE113" s="990"/>
      <c r="CF113" s="984">
        <v>0.1</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437</v>
      </c>
      <c r="DM113" s="1029"/>
      <c r="DN113" s="1029"/>
      <c r="DO113" s="1029"/>
      <c r="DP113" s="1030"/>
      <c r="DQ113" s="1031" t="s">
        <v>435</v>
      </c>
      <c r="DR113" s="1029"/>
      <c r="DS113" s="1029"/>
      <c r="DT113" s="1029"/>
      <c r="DU113" s="1030"/>
      <c r="DV113" s="1032" t="s">
        <v>437</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76151</v>
      </c>
      <c r="AB114" s="1029"/>
      <c r="AC114" s="1029"/>
      <c r="AD114" s="1029"/>
      <c r="AE114" s="1030"/>
      <c r="AF114" s="1031">
        <v>50657</v>
      </c>
      <c r="AG114" s="1029"/>
      <c r="AH114" s="1029"/>
      <c r="AI114" s="1029"/>
      <c r="AJ114" s="1030"/>
      <c r="AK114" s="1031">
        <v>20400</v>
      </c>
      <c r="AL114" s="1029"/>
      <c r="AM114" s="1029"/>
      <c r="AN114" s="1029"/>
      <c r="AO114" s="1030"/>
      <c r="AP114" s="1032">
        <v>0.2</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3651224</v>
      </c>
      <c r="BR114" s="990"/>
      <c r="BS114" s="990"/>
      <c r="BT114" s="990"/>
      <c r="BU114" s="990"/>
      <c r="BV114" s="990">
        <v>3509798</v>
      </c>
      <c r="BW114" s="990"/>
      <c r="BX114" s="990"/>
      <c r="BY114" s="990"/>
      <c r="BZ114" s="990"/>
      <c r="CA114" s="990">
        <v>3471771</v>
      </c>
      <c r="CB114" s="990"/>
      <c r="CC114" s="990"/>
      <c r="CD114" s="990"/>
      <c r="CE114" s="990"/>
      <c r="CF114" s="984">
        <v>37.200000000000003</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437</v>
      </c>
      <c r="DM114" s="1029"/>
      <c r="DN114" s="1029"/>
      <c r="DO114" s="1029"/>
      <c r="DP114" s="1030"/>
      <c r="DQ114" s="1031" t="s">
        <v>437</v>
      </c>
      <c r="DR114" s="1029"/>
      <c r="DS114" s="1029"/>
      <c r="DT114" s="1029"/>
      <c r="DU114" s="1030"/>
      <c r="DV114" s="1032" t="s">
        <v>437</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687</v>
      </c>
      <c r="AB115" s="1004"/>
      <c r="AC115" s="1004"/>
      <c r="AD115" s="1004"/>
      <c r="AE115" s="1005"/>
      <c r="AF115" s="1006">
        <v>452</v>
      </c>
      <c r="AG115" s="1004"/>
      <c r="AH115" s="1004"/>
      <c r="AI115" s="1004"/>
      <c r="AJ115" s="1005"/>
      <c r="AK115" s="1006">
        <v>237</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3402</v>
      </c>
      <c r="BR115" s="990"/>
      <c r="BS115" s="990"/>
      <c r="BT115" s="990"/>
      <c r="BU115" s="990"/>
      <c r="BV115" s="990" t="s">
        <v>437</v>
      </c>
      <c r="BW115" s="990"/>
      <c r="BX115" s="990"/>
      <c r="BY115" s="990"/>
      <c r="BZ115" s="990"/>
      <c r="CA115" s="990" t="s">
        <v>437</v>
      </c>
      <c r="CB115" s="990"/>
      <c r="CC115" s="990"/>
      <c r="CD115" s="990"/>
      <c r="CE115" s="990"/>
      <c r="CF115" s="984" t="s">
        <v>437</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437</v>
      </c>
      <c r="DM115" s="1029"/>
      <c r="DN115" s="1029"/>
      <c r="DO115" s="1029"/>
      <c r="DP115" s="1030"/>
      <c r="DQ115" s="1031" t="s">
        <v>437</v>
      </c>
      <c r="DR115" s="1029"/>
      <c r="DS115" s="1029"/>
      <c r="DT115" s="1029"/>
      <c r="DU115" s="1030"/>
      <c r="DV115" s="1032" t="s">
        <v>437</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437</v>
      </c>
      <c r="AG116" s="1029"/>
      <c r="AH116" s="1029"/>
      <c r="AI116" s="1029"/>
      <c r="AJ116" s="1030"/>
      <c r="AK116" s="1031" t="s">
        <v>437</v>
      </c>
      <c r="AL116" s="1029"/>
      <c r="AM116" s="1029"/>
      <c r="AN116" s="1029"/>
      <c r="AO116" s="1030"/>
      <c r="AP116" s="1032" t="s">
        <v>437</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437</v>
      </c>
      <c r="BW116" s="990"/>
      <c r="BX116" s="990"/>
      <c r="BY116" s="990"/>
      <c r="BZ116" s="990"/>
      <c r="CA116" s="990" t="s">
        <v>437</v>
      </c>
      <c r="CB116" s="990"/>
      <c r="CC116" s="990"/>
      <c r="CD116" s="990"/>
      <c r="CE116" s="990"/>
      <c r="CF116" s="984" t="s">
        <v>435</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437</v>
      </c>
      <c r="DM116" s="1029"/>
      <c r="DN116" s="1029"/>
      <c r="DO116" s="1029"/>
      <c r="DP116" s="1030"/>
      <c r="DQ116" s="1031" t="s">
        <v>437</v>
      </c>
      <c r="DR116" s="1029"/>
      <c r="DS116" s="1029"/>
      <c r="DT116" s="1029"/>
      <c r="DU116" s="1030"/>
      <c r="DV116" s="1032" t="s">
        <v>437</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3573917</v>
      </c>
      <c r="AB117" s="1047"/>
      <c r="AC117" s="1047"/>
      <c r="AD117" s="1047"/>
      <c r="AE117" s="1048"/>
      <c r="AF117" s="1049">
        <v>3685544</v>
      </c>
      <c r="AG117" s="1047"/>
      <c r="AH117" s="1047"/>
      <c r="AI117" s="1047"/>
      <c r="AJ117" s="1048"/>
      <c r="AK117" s="1049">
        <v>3594412</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458</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458</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302</v>
      </c>
      <c r="AG118" s="955"/>
      <c r="AH118" s="955"/>
      <c r="AI118" s="955"/>
      <c r="AJ118" s="956"/>
      <c r="AK118" s="954" t="s">
        <v>301</v>
      </c>
      <c r="AL118" s="955"/>
      <c r="AM118" s="955"/>
      <c r="AN118" s="955"/>
      <c r="AO118" s="956"/>
      <c r="AP118" s="1041" t="s">
        <v>429</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461</v>
      </c>
      <c r="BW118" s="1068"/>
      <c r="BX118" s="1068"/>
      <c r="BY118" s="1068"/>
      <c r="BZ118" s="1068"/>
      <c r="CA118" s="1068" t="s">
        <v>462</v>
      </c>
      <c r="CB118" s="1068"/>
      <c r="CC118" s="1068"/>
      <c r="CD118" s="1068"/>
      <c r="CE118" s="1068"/>
      <c r="CF118" s="984" t="s">
        <v>124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464</v>
      </c>
      <c r="BP119" s="1076"/>
      <c r="BQ119" s="1067">
        <v>34658792</v>
      </c>
      <c r="BR119" s="1068"/>
      <c r="BS119" s="1068"/>
      <c r="BT119" s="1068"/>
      <c r="BU119" s="1068"/>
      <c r="BV119" s="1068">
        <v>35391229</v>
      </c>
      <c r="BW119" s="1068"/>
      <c r="BX119" s="1068"/>
      <c r="BY119" s="1068"/>
      <c r="BZ119" s="1068"/>
      <c r="CA119" s="1068">
        <v>35830781</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688</v>
      </c>
      <c r="DH119" s="1054"/>
      <c r="DI119" s="1054"/>
      <c r="DJ119" s="1054"/>
      <c r="DK119" s="1055"/>
      <c r="DL119" s="1053">
        <v>237</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458</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7307863</v>
      </c>
      <c r="BR120" s="997"/>
      <c r="BS120" s="997"/>
      <c r="BT120" s="997"/>
      <c r="BU120" s="997"/>
      <c r="BV120" s="997">
        <v>6704600</v>
      </c>
      <c r="BW120" s="997"/>
      <c r="BX120" s="997"/>
      <c r="BY120" s="997"/>
      <c r="BZ120" s="997"/>
      <c r="CA120" s="997">
        <v>6845930</v>
      </c>
      <c r="CB120" s="997"/>
      <c r="CC120" s="997"/>
      <c r="CD120" s="997"/>
      <c r="CE120" s="997"/>
      <c r="CF120" s="1011">
        <v>73.3</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1273935</v>
      </c>
      <c r="DH120" s="997"/>
      <c r="DI120" s="997"/>
      <c r="DJ120" s="997"/>
      <c r="DK120" s="997"/>
      <c r="DL120" s="997">
        <v>1179666</v>
      </c>
      <c r="DM120" s="997"/>
      <c r="DN120" s="997"/>
      <c r="DO120" s="997"/>
      <c r="DP120" s="997"/>
      <c r="DQ120" s="997">
        <v>1095058</v>
      </c>
      <c r="DR120" s="997"/>
      <c r="DS120" s="997"/>
      <c r="DT120" s="997"/>
      <c r="DU120" s="997"/>
      <c r="DV120" s="998">
        <v>11.7</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235242</v>
      </c>
      <c r="BR121" s="990"/>
      <c r="BS121" s="990"/>
      <c r="BT121" s="990"/>
      <c r="BU121" s="990"/>
      <c r="BV121" s="990">
        <v>188441</v>
      </c>
      <c r="BW121" s="990"/>
      <c r="BX121" s="990"/>
      <c r="BY121" s="990"/>
      <c r="BZ121" s="990"/>
      <c r="CA121" s="990">
        <v>143640</v>
      </c>
      <c r="CB121" s="990"/>
      <c r="CC121" s="990"/>
      <c r="CD121" s="990"/>
      <c r="CE121" s="990"/>
      <c r="CF121" s="984">
        <v>1.5</v>
      </c>
      <c r="CG121" s="985"/>
      <c r="CH121" s="985"/>
      <c r="CI121" s="985"/>
      <c r="CJ121" s="985"/>
      <c r="CK121" s="1080"/>
      <c r="CL121" s="1081"/>
      <c r="CM121" s="1081"/>
      <c r="CN121" s="1081"/>
      <c r="CO121" s="1082"/>
      <c r="CP121" s="1090" t="s">
        <v>404</v>
      </c>
      <c r="CQ121" s="1091"/>
      <c r="CR121" s="1091"/>
      <c r="CS121" s="1091"/>
      <c r="CT121" s="1091"/>
      <c r="CU121" s="1091"/>
      <c r="CV121" s="1091"/>
      <c r="CW121" s="1091"/>
      <c r="CX121" s="1091"/>
      <c r="CY121" s="1091"/>
      <c r="CZ121" s="1091"/>
      <c r="DA121" s="1091"/>
      <c r="DB121" s="1091"/>
      <c r="DC121" s="1091"/>
      <c r="DD121" s="1091"/>
      <c r="DE121" s="1091"/>
      <c r="DF121" s="1092"/>
      <c r="DG121" s="989">
        <v>943095</v>
      </c>
      <c r="DH121" s="990"/>
      <c r="DI121" s="990"/>
      <c r="DJ121" s="990"/>
      <c r="DK121" s="990"/>
      <c r="DL121" s="990">
        <v>897626</v>
      </c>
      <c r="DM121" s="990"/>
      <c r="DN121" s="990"/>
      <c r="DO121" s="990"/>
      <c r="DP121" s="990"/>
      <c r="DQ121" s="990">
        <v>802242</v>
      </c>
      <c r="DR121" s="990"/>
      <c r="DS121" s="990"/>
      <c r="DT121" s="990"/>
      <c r="DU121" s="990"/>
      <c r="DV121" s="991">
        <v>8.6</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458</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22362021</v>
      </c>
      <c r="BR122" s="1068"/>
      <c r="BS122" s="1068"/>
      <c r="BT122" s="1068"/>
      <c r="BU122" s="1068"/>
      <c r="BV122" s="1068">
        <v>22605458</v>
      </c>
      <c r="BW122" s="1068"/>
      <c r="BX122" s="1068"/>
      <c r="BY122" s="1068"/>
      <c r="BZ122" s="1068"/>
      <c r="CA122" s="1068">
        <v>23938476</v>
      </c>
      <c r="CB122" s="1068"/>
      <c r="CC122" s="1068"/>
      <c r="CD122" s="1068"/>
      <c r="CE122" s="1068"/>
      <c r="CF122" s="1088">
        <v>256.5</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886156</v>
      </c>
      <c r="DH122" s="990"/>
      <c r="DI122" s="990"/>
      <c r="DJ122" s="990"/>
      <c r="DK122" s="990"/>
      <c r="DL122" s="990">
        <v>890326</v>
      </c>
      <c r="DM122" s="990"/>
      <c r="DN122" s="990"/>
      <c r="DO122" s="990"/>
      <c r="DP122" s="990"/>
      <c r="DQ122" s="990">
        <v>243218</v>
      </c>
      <c r="DR122" s="990"/>
      <c r="DS122" s="990"/>
      <c r="DT122" s="990"/>
      <c r="DU122" s="990"/>
      <c r="DV122" s="991">
        <v>2.6</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473</v>
      </c>
      <c r="AB123" s="1029"/>
      <c r="AC123" s="1029"/>
      <c r="AD123" s="1029"/>
      <c r="AE123" s="1030"/>
      <c r="AF123" s="1031" t="s">
        <v>462</v>
      </c>
      <c r="AG123" s="1029"/>
      <c r="AH123" s="1029"/>
      <c r="AI123" s="1029"/>
      <c r="AJ123" s="1030"/>
      <c r="AK123" s="1031" t="s">
        <v>473</v>
      </c>
      <c r="AL123" s="1029"/>
      <c r="AM123" s="1029"/>
      <c r="AN123" s="1029"/>
      <c r="AO123" s="1030"/>
      <c r="AP123" s="1032" t="s">
        <v>458</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474</v>
      </c>
      <c r="BP123" s="1076"/>
      <c r="BQ123" s="1135">
        <v>29905126</v>
      </c>
      <c r="BR123" s="1136"/>
      <c r="BS123" s="1136"/>
      <c r="BT123" s="1136"/>
      <c r="BU123" s="1136"/>
      <c r="BV123" s="1136">
        <v>29498499</v>
      </c>
      <c r="BW123" s="1136"/>
      <c r="BX123" s="1136"/>
      <c r="BY123" s="1136"/>
      <c r="BZ123" s="1136"/>
      <c r="CA123" s="1136">
        <v>30928046</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v>13532</v>
      </c>
      <c r="DH123" s="1029"/>
      <c r="DI123" s="1029"/>
      <c r="DJ123" s="1029"/>
      <c r="DK123" s="1030"/>
      <c r="DL123" s="1031">
        <v>12993</v>
      </c>
      <c r="DM123" s="1029"/>
      <c r="DN123" s="1029"/>
      <c r="DO123" s="1029"/>
      <c r="DP123" s="1030"/>
      <c r="DQ123" s="1031">
        <v>57793</v>
      </c>
      <c r="DR123" s="1029"/>
      <c r="DS123" s="1029"/>
      <c r="DT123" s="1029"/>
      <c r="DU123" s="1030"/>
      <c r="DV123" s="1032">
        <v>0.6</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461</v>
      </c>
      <c r="AG124" s="1029"/>
      <c r="AH124" s="1029"/>
      <c r="AI124" s="1029"/>
      <c r="AJ124" s="1030"/>
      <c r="AK124" s="1031" t="s">
        <v>462</v>
      </c>
      <c r="AL124" s="1029"/>
      <c r="AM124" s="1029"/>
      <c r="AN124" s="1029"/>
      <c r="AO124" s="1030"/>
      <c r="AP124" s="1032" t="s">
        <v>124</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48.3</v>
      </c>
      <c r="BR124" s="1098"/>
      <c r="BS124" s="1098"/>
      <c r="BT124" s="1098"/>
      <c r="BU124" s="1098"/>
      <c r="BV124" s="1098">
        <v>61</v>
      </c>
      <c r="BW124" s="1098"/>
      <c r="BX124" s="1098"/>
      <c r="BY124" s="1098"/>
      <c r="BZ124" s="1098"/>
      <c r="CA124" s="1098">
        <v>52.5</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v>766</v>
      </c>
      <c r="DH124" s="1054"/>
      <c r="DI124" s="1054"/>
      <c r="DJ124" s="1054"/>
      <c r="DK124" s="1055"/>
      <c r="DL124" s="1053">
        <v>6864</v>
      </c>
      <c r="DM124" s="1054"/>
      <c r="DN124" s="1054"/>
      <c r="DO124" s="1054"/>
      <c r="DP124" s="1055"/>
      <c r="DQ124" s="1053">
        <v>7321</v>
      </c>
      <c r="DR124" s="1054"/>
      <c r="DS124" s="1054"/>
      <c r="DT124" s="1054"/>
      <c r="DU124" s="1055"/>
      <c r="DV124" s="1056">
        <v>0.1</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458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458</v>
      </c>
      <c r="DR125" s="997"/>
      <c r="DS125" s="997"/>
      <c r="DT125" s="997"/>
      <c r="DU125" s="997"/>
      <c r="DV125" s="998" t="s">
        <v>124</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687</v>
      </c>
      <c r="AB126" s="1029"/>
      <c r="AC126" s="1029"/>
      <c r="AD126" s="1029"/>
      <c r="AE126" s="1030"/>
      <c r="AF126" s="1031">
        <v>452</v>
      </c>
      <c r="AG126" s="1029"/>
      <c r="AH126" s="1029"/>
      <c r="AI126" s="1029"/>
      <c r="AJ126" s="1030"/>
      <c r="AK126" s="1031">
        <v>237</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458</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462</v>
      </c>
      <c r="AG127" s="1029"/>
      <c r="AH127" s="1029"/>
      <c r="AI127" s="1029"/>
      <c r="AJ127" s="1030"/>
      <c r="AK127" s="1031" t="s">
        <v>124</v>
      </c>
      <c r="AL127" s="1029"/>
      <c r="AM127" s="1029"/>
      <c r="AN127" s="1029"/>
      <c r="AO127" s="1030"/>
      <c r="AP127" s="1032" t="s">
        <v>462</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458</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51825</v>
      </c>
      <c r="AB128" s="1118"/>
      <c r="AC128" s="1118"/>
      <c r="AD128" s="1118"/>
      <c r="AE128" s="1119"/>
      <c r="AF128" s="1120">
        <v>47168</v>
      </c>
      <c r="AG128" s="1118"/>
      <c r="AH128" s="1118"/>
      <c r="AI128" s="1118"/>
      <c r="AJ128" s="1119"/>
      <c r="AK128" s="1120">
        <v>45443</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458</v>
      </c>
      <c r="BG128" s="1125"/>
      <c r="BH128" s="1125"/>
      <c r="BI128" s="1125"/>
      <c r="BJ128" s="1125"/>
      <c r="BK128" s="1125"/>
      <c r="BL128" s="1126"/>
      <c r="BM128" s="1124">
        <v>13.07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v>3402</v>
      </c>
      <c r="DH128" s="1110"/>
      <c r="DI128" s="1110"/>
      <c r="DJ128" s="1110"/>
      <c r="DK128" s="1110"/>
      <c r="DL128" s="1110" t="s">
        <v>458</v>
      </c>
      <c r="DM128" s="1110"/>
      <c r="DN128" s="1110"/>
      <c r="DO128" s="1110"/>
      <c r="DP128" s="1110"/>
      <c r="DQ128" s="1110" t="s">
        <v>124</v>
      </c>
      <c r="DR128" s="1110"/>
      <c r="DS128" s="1110"/>
      <c r="DT128" s="1110"/>
      <c r="DU128" s="1110"/>
      <c r="DV128" s="1111" t="s">
        <v>473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12458950</v>
      </c>
      <c r="AB129" s="1029"/>
      <c r="AC129" s="1029"/>
      <c r="AD129" s="1029"/>
      <c r="AE129" s="1030"/>
      <c r="AF129" s="1031">
        <v>12274540</v>
      </c>
      <c r="AG129" s="1029"/>
      <c r="AH129" s="1029"/>
      <c r="AI129" s="1029"/>
      <c r="AJ129" s="1030"/>
      <c r="AK129" s="1031">
        <v>11839971</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473</v>
      </c>
      <c r="BG129" s="1139"/>
      <c r="BH129" s="1139"/>
      <c r="BI129" s="1139"/>
      <c r="BJ129" s="1139"/>
      <c r="BK129" s="1139"/>
      <c r="BL129" s="1140"/>
      <c r="BM129" s="1138">
        <v>18.07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2617106</v>
      </c>
      <c r="AB130" s="1029"/>
      <c r="AC130" s="1029"/>
      <c r="AD130" s="1029"/>
      <c r="AE130" s="1030"/>
      <c r="AF130" s="1031">
        <v>2617032</v>
      </c>
      <c r="AG130" s="1029"/>
      <c r="AH130" s="1029"/>
      <c r="AI130" s="1029"/>
      <c r="AJ130" s="1030"/>
      <c r="AK130" s="1031">
        <v>2505762</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9841844</v>
      </c>
      <c r="AB131" s="1054"/>
      <c r="AC131" s="1054"/>
      <c r="AD131" s="1054"/>
      <c r="AE131" s="1055"/>
      <c r="AF131" s="1053">
        <v>9657508</v>
      </c>
      <c r="AG131" s="1054"/>
      <c r="AH131" s="1054"/>
      <c r="AI131" s="1054"/>
      <c r="AJ131" s="1055"/>
      <c r="AK131" s="1053">
        <v>9334209</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v>52.5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9.195289013</v>
      </c>
      <c r="AB132" s="1170"/>
      <c r="AC132" s="1170"/>
      <c r="AD132" s="1170"/>
      <c r="AE132" s="1171"/>
      <c r="AF132" s="1172">
        <v>10.57564747</v>
      </c>
      <c r="AG132" s="1170"/>
      <c r="AH132" s="1170"/>
      <c r="AI132" s="1170"/>
      <c r="AJ132" s="1171"/>
      <c r="AK132" s="1172">
        <v>11.176169290000001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8.5</v>
      </c>
      <c r="AB133" s="1153"/>
      <c r="AC133" s="1153"/>
      <c r="AD133" s="1153"/>
      <c r="AE133" s="1154"/>
      <c r="AF133" s="1152">
        <v>9.1999999999999993</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G0TGmkRN/Uyck3vlbxcckWfSvjL2Mnfk8ig0iNUdMDRMUS3EKym6J2wFtm09YfFtVEg6IYHnK6hu5vKsMCz3Q==" saltValue="N5V1L/FEr4OmlSQAGABw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5"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luJamBy3GI10QhUxUlw2yNwfyGOR/o+jymnsYAs1bPRy7kOhc56blvzu+qc4FLniFuSamwcY0fRearScH1pBA==" saltValue="KIqMW0hmkcD8/fGi3Skh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lHOu/Q8ppxU0SVuEhQW6XseWQAwsWx6cR/NKbH4OHeGo1jtx4etE6oKoVBK6fMKNQV7qr7yMp4Wpre8Z3D5LA==" saltValue="ofCWB3X4ES8EuS/j5S8r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3410813</v>
      </c>
      <c r="AP9" s="292">
        <v>113834</v>
      </c>
      <c r="AQ9" s="293">
        <v>89546</v>
      </c>
      <c r="AR9" s="294">
        <v>27.1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320000</v>
      </c>
      <c r="AP10" s="295">
        <v>10680</v>
      </c>
      <c r="AQ10" s="296">
        <v>7518</v>
      </c>
      <c r="AR10" s="297">
        <v>42.1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645613</v>
      </c>
      <c r="AP11" s="295">
        <v>21547</v>
      </c>
      <c r="AQ11" s="296">
        <v>9181</v>
      </c>
      <c r="AR11" s="297">
        <v>134.69999999999999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1021</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v>11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207291</v>
      </c>
      <c r="AP14" s="295">
        <v>6918</v>
      </c>
      <c r="AQ14" s="296">
        <v>4082</v>
      </c>
      <c r="AR14" s="297">
        <v>69.5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76000</v>
      </c>
      <c r="AP15" s="295">
        <v>2536</v>
      </c>
      <c r="AQ15" s="296">
        <v>2228</v>
      </c>
      <c r="AR15" s="297">
        <v>13.8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-397773</v>
      </c>
      <c r="AP16" s="295">
        <v>-13275</v>
      </c>
      <c r="AQ16" s="296">
        <v>-8980</v>
      </c>
      <c r="AR16" s="297">
        <v>47.8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4261944</v>
      </c>
      <c r="AP17" s="295">
        <v>142240</v>
      </c>
      <c r="AQ17" s="296">
        <v>104606</v>
      </c>
      <c r="AR17" s="297">
        <v>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13.08</v>
      </c>
      <c r="AP21" s="308">
        <v>10.09</v>
      </c>
      <c r="AQ21" s="309">
        <v>2.99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100.2</v>
      </c>
      <c r="AP22" s="313">
        <v>97.8</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3283499</v>
      </c>
      <c r="AP32" s="322">
        <v>109585</v>
      </c>
      <c r="AQ32" s="323">
        <v>67805</v>
      </c>
      <c r="AR32" s="324">
        <v>61.6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v>11</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290276</v>
      </c>
      <c r="AP35" s="322">
        <v>9688</v>
      </c>
      <c r="AQ35" s="323">
        <v>18110</v>
      </c>
      <c r="AR35" s="324">
        <v>-46.5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20400</v>
      </c>
      <c r="AP36" s="322">
        <v>681</v>
      </c>
      <c r="AQ36" s="323">
        <v>2781</v>
      </c>
      <c r="AR36" s="324">
        <v>-75.5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237</v>
      </c>
      <c r="AP37" s="322">
        <v>8</v>
      </c>
      <c r="AQ37" s="323">
        <v>1073</v>
      </c>
      <c r="AR37" s="324">
        <v>-99.3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5</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-45443</v>
      </c>
      <c r="AP39" s="322">
        <v>-1517</v>
      </c>
      <c r="AQ39" s="323">
        <v>-3858</v>
      </c>
      <c r="AR39" s="324">
        <v>-60.7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-2505762</v>
      </c>
      <c r="AP40" s="322">
        <v>-83629</v>
      </c>
      <c r="AQ40" s="323">
        <v>-59194</v>
      </c>
      <c r="AR40" s="324">
        <v>41.3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1043207</v>
      </c>
      <c r="AP41" s="322">
        <v>34817</v>
      </c>
      <c r="AQ41" s="323">
        <v>26732</v>
      </c>
      <c r="AR41" s="324">
        <v>30.2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4718397</v>
      </c>
      <c r="AN51" s="344">
        <v>148531</v>
      </c>
      <c r="AO51" s="345">
        <v>101.3</v>
      </c>
      <c r="AP51" s="346">
        <v>90961</v>
      </c>
      <c r="AQ51" s="347">
        <v>20.100000000000001</v>
      </c>
      <c r="AR51" s="348">
        <v>81.2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2704108</v>
      </c>
      <c r="AN52" s="352">
        <v>85123</v>
      </c>
      <c r="AO52" s="353">
        <v>234.7</v>
      </c>
      <c r="AP52" s="354">
        <v>37720</v>
      </c>
      <c r="AQ52" s="355">
        <v>7.1</v>
      </c>
      <c r="AR52" s="356">
        <v>227.6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5423798</v>
      </c>
      <c r="AN53" s="344">
        <v>173168</v>
      </c>
      <c r="AO53" s="345">
        <v>16.600000000000001</v>
      </c>
      <c r="AP53" s="346">
        <v>106614</v>
      </c>
      <c r="AQ53" s="347">
        <v>17.2</v>
      </c>
      <c r="AR53" s="348">
        <v>-0.6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2608809</v>
      </c>
      <c r="AN54" s="352">
        <v>83293</v>
      </c>
      <c r="AO54" s="353">
        <v>-2.1</v>
      </c>
      <c r="AP54" s="354">
        <v>45545</v>
      </c>
      <c r="AQ54" s="355">
        <v>20.7</v>
      </c>
      <c r="AR54" s="356">
        <v>-22.8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4665050</v>
      </c>
      <c r="AN55" s="344">
        <v>151168</v>
      </c>
      <c r="AO55" s="345">
        <v>-12.7</v>
      </c>
      <c r="AP55" s="346">
        <v>85459</v>
      </c>
      <c r="AQ55" s="347">
        <v>-19.8</v>
      </c>
      <c r="AR55" s="348">
        <v>7.1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2439321</v>
      </c>
      <c r="AN56" s="352">
        <v>79045</v>
      </c>
      <c r="AO56" s="353">
        <v>-5.0999999999999996</v>
      </c>
      <c r="AP56" s="354">
        <v>44378</v>
      </c>
      <c r="AQ56" s="355">
        <v>-2.6</v>
      </c>
      <c r="AR56" s="356">
        <v>-2.5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5402088</v>
      </c>
      <c r="AN57" s="344">
        <v>177759</v>
      </c>
      <c r="AO57" s="345">
        <v>17.600000000000001</v>
      </c>
      <c r="AP57" s="346">
        <v>83280</v>
      </c>
      <c r="AQ57" s="347">
        <v>-2.5</v>
      </c>
      <c r="AR57" s="348">
        <v>20.100000000000001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2249068</v>
      </c>
      <c r="AN58" s="352">
        <v>74007</v>
      </c>
      <c r="AO58" s="353">
        <v>-6.4</v>
      </c>
      <c r="AP58" s="354">
        <v>43123</v>
      </c>
      <c r="AQ58" s="355">
        <v>-2.8</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5707175</v>
      </c>
      <c r="AN59" s="344">
        <v>190474</v>
      </c>
      <c r="AO59" s="345">
        <v>7.2</v>
      </c>
      <c r="AP59" s="346">
        <v>88968</v>
      </c>
      <c r="AQ59" s="347">
        <v>6.8</v>
      </c>
      <c r="AR59" s="348">
        <v>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1969933</v>
      </c>
      <c r="AN60" s="352">
        <v>65746</v>
      </c>
      <c r="AO60" s="353">
        <v>-11.2</v>
      </c>
      <c r="AP60" s="354">
        <v>45482</v>
      </c>
      <c r="AQ60" s="355">
        <v>5.5</v>
      </c>
      <c r="AR60" s="356">
        <v>-16.7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5183302</v>
      </c>
      <c r="AN61" s="359">
        <v>168220</v>
      </c>
      <c r="AO61" s="360">
        <v>26</v>
      </c>
      <c r="AP61" s="361">
        <v>91056</v>
      </c>
      <c r="AQ61" s="362">
        <v>4.4000000000000004</v>
      </c>
      <c r="AR61" s="348">
        <v>21.6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2394248</v>
      </c>
      <c r="AN62" s="352">
        <v>77443</v>
      </c>
      <c r="AO62" s="353">
        <v>42</v>
      </c>
      <c r="AP62" s="354">
        <v>43250</v>
      </c>
      <c r="AQ62" s="355">
        <v>5.6</v>
      </c>
      <c r="AR62" s="356">
        <v>36.4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RSVcqSzL+wAq24Dh4poGvVrde+cGghzsH8rJ3JkmzGl+NxGUk76eAOGL1HPe+ZG/IsZs4W95gnhwyqYGl4X4g==" saltValue="i6j5QNe2Povrv9b3aZ/A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52"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oZLh0omPJWtkGUXaFNsRNsUjtMC2EvpU681+NFJbsbaTCEO4ss8pjDiDsW7Gnjz7JZhaPuu0cxZuwk5i525Q==" saltValue="NJ0wPefV05D9wsOAaKAo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2"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I2/yQ94VeVfN0Jo9ufW6LqiNiIVkMToO4bbjMh3hkuMLUPbYdVPsMfx6P1JnfbHjWzD4yuJanfHpHApsALnZQ==" saltValue="K6d6SRPIucRWDHl58hsm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21.15</v>
      </c>
      <c r="G47" s="12">
        <v>29.1</v>
      </c>
      <c r="H47" s="12">
        <v>30.71</v>
      </c>
      <c r="I47" s="12">
        <v>31.2</v>
      </c>
      <c r="J47" s="13">
        <v>32.340000000000003</v>
      </c>
    </row>
    <row r="48" spans="2:10" ht="57.75" customHeight="1">
      <c r="B48" s="14"/>
      <c r="C48" s="1214" t="s">
        <v>4</v>
      </c>
      <c r="D48" s="1214"/>
      <c r="E48" s="1215"/>
      <c r="F48" s="15">
        <v>4.8600000000000003</v>
      </c>
      <c r="G48" s="16">
        <v>3.59</v>
      </c>
      <c r="H48" s="16">
        <v>5.61</v>
      </c>
      <c r="I48" s="16">
        <v>4.72</v>
      </c>
      <c r="J48" s="17">
        <v>4.87</v>
      </c>
    </row>
    <row r="49" spans="2:10" ht="57.75" customHeight="1" thickBot="1">
      <c r="B49" s="18"/>
      <c r="C49" s="1216" t="s">
        <v>5</v>
      </c>
      <c r="D49" s="1216"/>
      <c r="E49" s="1217"/>
      <c r="F49" s="19">
        <v>2.93</v>
      </c>
      <c r="G49" s="20">
        <v>6.56</v>
      </c>
      <c r="H49" s="20">
        <v>4.3899999999999997</v>
      </c>
      <c r="I49" s="20" t="s">
        <v>561</v>
      </c>
      <c r="J49" s="21" t="s">
        <v>562</v>
      </c>
    </row>
    <row r="50" spans="2:10" ht="13.5" customHeight="1"/>
    <row r="51" spans="2:10" ht="13.5" hidden="1" customHeight="1"/>
    <row r="52" spans="2:10" ht="13.5" hidden="1" customHeight="1"/>
    <row r="53" spans="2:10" ht="13.5" hidden="1" customHeight="1"/>
  </sheetData>
  <sheetProtection algorithmName="SHA-512" hashValue="cPailY/KYnfSxnolIDU00JpU12Dz9NuKiztWVOvlV2cGsrkMFhLN24hdQ323aPXRSgS9Bsz2V96WOLgUX1fWKQ==" saltValue="Xig6qMrABDgHo7uJPSwq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2019-10-29T02:14:00Z</cp:lastPrinted>
  <dcterms:created xsi:type="dcterms:W3CDTF">2019-02-14T04:27:41Z</dcterms:created>
  <dcterms:modified xsi:type="dcterms:W3CDTF">2019-10-30T02:12:10Z</dcterms:modified>
  <cp:category/>
</cp:coreProperties>
</file>