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5.11.193\share1\1050004000\2019\H_財政\１　H31研修生1（交付税上席）\01_前期(片山)\01_H29決算カード・財政状況資料集\02 市町村照会結果\"/>
    </mc:Choice>
  </mc:AlternateContent>
  <bookViews>
    <workbookView xWindow="0" yWindow="0" windowWidth="20490" windowHeight="706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71027"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O34" i="10"/>
  <c r="BW34" i="10"/>
  <c r="BW35" i="10" s="1"/>
  <c r="BW36" i="10" s="1"/>
  <c r="BW37" i="10" s="1"/>
  <c r="BW38" i="10" s="1"/>
  <c r="BW39" i="10" s="1"/>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<sst xmlns="http://schemas.openxmlformats.org/spreadsheetml/2006/main" count="1107" uniqueCount="613">
  <si>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</si>
  <si>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</si>
  <si>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</si>
  <si>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</si>
  <si>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</si>
  <si>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</si>
  <si>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</si>
  <si>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</si>
  <si>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</si>
  <si>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</si>
  <si>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</si>
  <si>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</si>
  <si>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</si>
  <si>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</si>
  <si>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</si>
  <si>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</si>
  <si>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</si>
  <si>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</si>
  <si>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</si>
  <si>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</si>
  <si>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</si>
  <si>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</si>
  <si>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</si>
  <si>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</si>
  <si>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</si>
  <si>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</si>
  <si>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</si>
  <si>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</si>
  <si>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</si>
  <si>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</si>
  <si>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</si>
  <si>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</si>
  <si>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</si>
  <si>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</si>
  <si>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</si>
  <si>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</si>
  <si>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</si>
  <si>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</si>
  <si>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</si>
  <si>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</si>
  <si>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</si>
  <si>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</si>
  <si>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</si>
  <si>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</si>
  <si>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</si>
  <si>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</si>
  <si>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</si>
  <si>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</si>
  <si>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</si>
  <si>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</si>
  <si>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</si>
  <si>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</si>
  <si>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</si>
  <si>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</si>
  <si>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</si>
  <si>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</si>
  <si>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</si>
  <si>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</si>
  <si>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</si>
  <si>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</si>
  <si>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</si>
  <si>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</si>
  <si>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</si>
  <si>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</si>
  <si>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</si>
  <si>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</si>
  <si>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</si>
  <si>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</si>
  <si>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</si>
  <si>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</si>
  <si>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</si>
  <si>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</si>
  <si>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</si>
  <si>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</si>
  <si>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</si>
  <si>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</si>
  <si>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</si>
  <si>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</si>
  <si>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</si>
  <si>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</si>
  <si>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</si>
  <si>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</si>
  <si>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</si>
  <si>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</si>
  <si>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</si>
  <si>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</si>
  <si>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</si>
  <si>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</si>
  <si>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</si>
  <si>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</si>
  <si>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</si>
  <si>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</si>
  <si>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小松島市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</si>
  <si>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</si>
  <si>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</si>
  <si>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</si>
  <si>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</si>
  <si>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</si>
  <si>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</si>
  <si>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</si>
  <si>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</si>
  <si>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</si>
  <si>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</si>
  <si>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</si>
  <si>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</si>
  <si>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</si>
  <si>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</si>
  <si>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</si>
  <si>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</si>
  <si>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</si>
  <si>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</si>
  <si>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</si>
  <si>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</si>
  <si>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</si>
  <si>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</si>
  <si>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</si>
  <si>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</si>
  <si>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</si>
  <si>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</si>
  <si>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</si>
  <si>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</si>
  <si>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</si>
  <si>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</si>
  <si>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</si>
  <si>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</si>
  <si>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</si>
  <si>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</si>
  <si>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</si>
  <si>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</si>
  <si>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</si>
  <si>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</si>
  <si>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</si>
  <si>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</si>
  <si>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</si>
  <si>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</si>
  <si>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</si>
  <si>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</si>
  <si>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</si>
  <si>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</si>
  <si>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</si>
  <si>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</si>
  <si>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</si>
  <si>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</si>
  <si>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</si>
  <si>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</si>
  <si>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</si>
  <si>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</si>
  <si>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</si>
  <si>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</si>
  <si>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</si>
  <si>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</si>
  <si>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</si>
  <si>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</si>
  <si>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</si>
  <si>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</si>
  <si>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</si>
  <si>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</si>
  <si>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</si>
  <si>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</si>
  <si>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</si>
  <si>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</si>
  <si>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</si>
  <si>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</si>
  <si>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</si>
  <si>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</si>
  <si>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</si>
  <si>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</si>
  <si>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</si>
  <si>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</si>
  <si>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</si>
  <si>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</si>
  <si>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</si>
  <si>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</si>
  <si>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</si>
  <si>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</si>
  <si>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</si>
  <si>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</si>
  <si>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</si>
  <si>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</si>
  <si>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</si>
  <si>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</si>
  <si>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</si>
  <si>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</si>
  <si>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</si>
  <si>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</si>
  <si>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</si>
  <si>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</si>
  <si>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</si>
  <si>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</si>
  <si>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</si>
  <si>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</si>
  <si>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</si>
  <si>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</si>
  <si>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</si>
  <si>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</si>
  <si>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</si>
  <si>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</si>
  <si>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</si>
  <si>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</si>
  <si>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</si>
  <si>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</si>
  <si>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</si>
  <si>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</si>
  <si>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</si>
  <si>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</si>
  <si>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</si>
  <si>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</si>
  <si>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</si>
  <si>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</si>
  <si>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徳島県小松島市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</si>
  <si>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</si>
  <si>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</si>
  <si>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</si>
  <si>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</si>
  <si>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</si>
  <si>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</si>
  <si>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</si>
  <si>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</si>
  <si>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</si>
  <si>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</si>
  <si>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</si>
  <si>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</si>
  <si>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</si>
  <si>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</si>
  <si>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</si>
  <si>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</si>
  <si>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</si>
  <si>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</si>
  <si>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</si>
  <si>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</si>
  <si>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</si>
  <si>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</si>
  <si>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</si>
  <si>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</si>
  <si>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</si>
  <si>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</si>
  <si>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</si>
  <si>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</si>
  <si>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</si>
  <si>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</si>
  <si>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</si>
  <si>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</si>
  <si>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</si>
  <si>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</si>
  <si>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</si>
  <si>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</si>
  <si>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</si>
  <si>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</si>
  <si>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</si>
  <si>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</si>
  <si>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</si>
  <si>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</si>
  <si>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</si>
  <si>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</si>
  <si>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</si>
  <si>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</si>
  <si>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</si>
  <si>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</si>
  <si>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</si>
  <si>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</si>
  <si>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</si>
  <si>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</si>
  <si>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</si>
  <si>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</si>
  <si>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</si>
  <si>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</si>
  <si>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</si>
  <si>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</si>
  <si>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</si>
  <si>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</si>
  <si>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</si>
  <si>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</si>
  <si>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</si>
  <si>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</si>
  <si>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</si>
  <si>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</si>
  <si>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</si>
  <si>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</si>
  <si>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</si>
  <si>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</si>
  <si>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</si>
  <si>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</si>
  <si>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</si>
  <si>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</si>
  <si>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</si>
  <si>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</si>
  <si>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</si>
  <si>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</si>
  <si>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</si>
  <si>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</si>
  <si>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</si>
  <si>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</si>
  <si>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</si>
  <si>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</si>
  <si>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</si>
  <si>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</si>
  <si>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</si>
  <si>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</si>
  <si>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</si>
  <si>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</si>
  <si>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</si>
  <si>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</si>
  <si>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</si>
  <si>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</si>
  <si>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</si>
  <si>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</si>
  <si>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</si>
  <si>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</si>
  <si>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</si>
  <si>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</si>
  <si>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</si>
  <si>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</si>
  <si>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</si>
  <si>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</si>
  <si>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</si>
  <si>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</si>
  <si>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</si>
  <si>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</si>
  <si>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</si>
  <si>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</si>
  <si>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</si>
  <si>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</si>
  <si>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</si>
  <si>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</si>
  <si>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</si>
  <si>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</si>
  <si>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</si>
  <si>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</si>
  <si>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</si>
  <si>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</si>
  <si>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</si>
  <si>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</si>
  <si>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</si>
  <si>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</si>
  <si>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</si>
  <si>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</si>
  <si>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</si>
  <si>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</si>
  <si>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</si>
  <si>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</si>
  <si>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</si>
  <si>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</si>
  <si>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</si>
  <si>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</si>
  <si>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</si>
  <si>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</si>
  <si>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</si>
  <si>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</si>
  <si>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</si>
  <si>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</si>
  <si>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</si>
  <si>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</si>
  <si>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</si>
  <si>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</si>
  <si>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</si>
  <si>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</si>
  <si>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</si>
  <si>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</si>
  <si>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徳島県小松島市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</si>
  <si>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</si>
  <si>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</si>
  <si>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</si>
  <si>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</si>
  <si>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</si>
  <si>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</si>
  <si>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</si>
  <si>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</si>
  <si>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</si>
  <si>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</si>
  <si>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</si>
  <si>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</si>
  <si>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</si>
  <si>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</si>
  <si>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</si>
  <si>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</si>
  <si>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</si>
  <si>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</si>
  <si>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</si>
  <si>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</si>
  <si>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小松島市住宅新築資金等貸付事業特別会計</t>
    <phoneticPr fontId="5"/>
  </si>
  <si>
    <t>小松島市土地取得事業特別会計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</si>
  <si>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</si>
  <si>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</si>
  <si>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</si>
  <si>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</si>
  <si>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</si>
  <si>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</si>
  <si>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</si>
  <si>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</si>
  <si>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</si>
  <si>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</si>
  <si>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</si>
  <si>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</si>
  <si>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</si>
  <si>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</si>
  <si>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</si>
  <si>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小松島市競輪事業特別会計</t>
    <phoneticPr fontId="5"/>
  </si>
  <si>
    <t>小松島市後期高齢者医療特別会計</t>
    <phoneticPr fontId="5"/>
  </si>
  <si>
    <t>小松島市国民健康保険特別会計</t>
    <phoneticPr fontId="5"/>
  </si>
  <si>
    <t>小松島市介護保険特別会計</t>
    <phoneticPr fontId="5"/>
  </si>
  <si>
    <t>水道事業会計</t>
    <phoneticPr fontId="5"/>
  </si>
  <si>
    <t>法適用企業</t>
    <phoneticPr fontId="5"/>
  </si>
  <si>
    <t>小松島市公共下水道事業特別会計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</si>
  <si>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</si>
  <si>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</si>
  <si>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</si>
  <si>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</si>
  <si>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</si>
  <si>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</si>
  <si>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</si>
  <si>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</si>
  <si>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</si>
  <si>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</si>
  <si>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</si>
  <si>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</si>
  <si>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</si>
  <si>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</si>
  <si>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</si>
  <si>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</si>
  <si>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</si>
  <si>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</si>
  <si>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</si>
  <si>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</si>
  <si>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</si>
  <si>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</si>
  <si>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</si>
  <si>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</si>
  <si>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</si>
  <si>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</si>
  <si>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</si>
  <si>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</si>
  <si>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</si>
  <si>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</si>
  <si>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</si>
  <si>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</si>
  <si>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</si>
  <si>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</si>
  <si>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</si>
  <si>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</si>
  <si>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</si>
  <si>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</si>
  <si>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</si>
  <si>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</si>
  <si>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</si>
  <si>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</si>
  <si>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</si>
  <si>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</si>
  <si>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</si>
  <si>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</si>
  <si>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</si>
  <si>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</si>
  <si>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</si>
  <si>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</si>
  <si>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</si>
  <si>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</si>
  <si>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</si>
  <si>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</si>
  <si>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</si>
  <si>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</si>
  <si>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</si>
  <si>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</si>
  <si>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</si>
  <si>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</si>
  <si>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</si>
  <si>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</si>
  <si>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小松島市公共下水道事業特別会計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</si>
  <si>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</si>
  <si>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</si>
  <si>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小松島市介護保険特別会計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</si>
  <si>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</si>
  <si>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小松島市競輪事業特別会計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</si>
  <si>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</si>
  <si>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</si>
  <si>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</si>
  <si>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</si>
  <si>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</si>
  <si>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</si>
  <si>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</si>
  <si>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</si>
  <si>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</si>
  <si>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</si>
  <si>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</si>
  <si>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</si>
  <si>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</si>
  <si>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</si>
  <si>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</si>
  <si>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</si>
  <si>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</si>
  <si>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</si>
  <si>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</si>
  <si>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</si>
  <si>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</si>
  <si>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</si>
  <si>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</si>
  <si>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</si>
  <si>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</si>
  <si>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</si>
  <si>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</si>
  <si>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</si>
  <si>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</si>
  <si>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</si>
  <si>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</si>
  <si>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</si>
  <si>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</si>
  <si>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</si>
  <si>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</si>
  <si>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</si>
  <si>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</si>
  <si>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</si>
  <si>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</si>
  <si>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</si>
  <si>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</si>
  <si>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</si>
  <si>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</si>
  <si>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</si>
  <si>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</si>
  <si>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</si>
  <si>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</si>
  <si>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</si>
  <si>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</si>
  <si>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</si>
  <si>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</si>
  <si>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</si>
  <si>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</si>
  <si>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</si>
  <si>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</si>
  <si>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</si>
  <si>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</si>
  <si>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</si>
  <si>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</si>
  <si>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</si>
  <si>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</si>
  <si>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</si>
  <si>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</si>
  <si>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</si>
  <si>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</si>
  <si>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</si>
  <si>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</si>
  <si>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</si>
  <si>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</si>
  <si>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</si>
  <si>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</si>
  <si>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</si>
  <si>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</si>
  <si>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</si>
  <si>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</si>
  <si>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</si>
  <si>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</si>
  <si>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</si>
  <si>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</si>
  <si>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</si>
  <si>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</si>
  <si>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</si>
  <si>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</si>
  <si>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</si>
  <si>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</si>
  <si>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</si>
  <si>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</si>
  <si>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</si>
  <si>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</si>
  <si>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</si>
  <si>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</si>
  <si>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0.88</t>
  </si>
  <si>
    <t>▲ 4.84</t>
  </si>
  <si>
    <t>小松島市住宅新築資金等貸付事業特別会計</t>
  </si>
  <si>
    <t>▲ 2.70</t>
  </si>
  <si>
    <t>▲ 2.69</t>
  </si>
  <si>
    <t>▲ 2.61</t>
  </si>
  <si>
    <t>▲ 2.58</t>
  </si>
  <si>
    <t>▲ 2.55</t>
  </si>
  <si>
    <t>一般会計</t>
  </si>
  <si>
    <t>水道事業会計</t>
  </si>
  <si>
    <t>小松島市介護保険特別会計</t>
  </si>
  <si>
    <t>小松島市国民健康保険特別会計</t>
  </si>
  <si>
    <t>小松島市競輪事業特別会計</t>
  </si>
  <si>
    <t>小松島市後期高齢者医療特別会計</t>
  </si>
  <si>
    <t>小松島市土地取得事業特別会計</t>
  </si>
  <si>
    <t>その他会計（赤字）</t>
  </si>
  <si>
    <t>その他会計（黒字）</t>
  </si>
  <si>
    <t>-</t>
    <phoneticPr fontId="2"/>
  </si>
  <si>
    <t>-</t>
    <phoneticPr fontId="11"/>
  </si>
  <si>
    <t>小松島市外三町村衛生組合（一般会計）</t>
    <phoneticPr fontId="11"/>
  </si>
  <si>
    <t>那賀川北岸地域湛水防除施設組合
（那賀川北岸地域湛水防除施設組合会計）</t>
    <phoneticPr fontId="11"/>
  </si>
  <si>
    <t>徳島県後期高齢者医療広域連合（一般会計）</t>
  </si>
  <si>
    <t>徳島県後期高齢者医療広域連合
（後期高齢者医療特別会計）</t>
    <phoneticPr fontId="11"/>
  </si>
  <si>
    <t>徳島県市町村総合事務組合（一般会計）</t>
  </si>
  <si>
    <t>徳島県市町村総合事務組合
（徳島滞納整理機構特別会計）</t>
    <phoneticPr fontId="11"/>
  </si>
  <si>
    <t>小松島市土地開発公社</t>
    <rPh sb="0" eb="4">
      <t>コマツシマシ</t>
    </rPh>
    <rPh sb="4" eb="6">
      <t>トチ</t>
    </rPh>
    <rPh sb="6" eb="8">
      <t>カイハツ</t>
    </rPh>
    <rPh sb="8" eb="10">
      <t>コウシャ</t>
    </rPh>
    <phoneticPr fontId="2"/>
  </si>
  <si>
    <t>-</t>
    <phoneticPr fontId="11"/>
  </si>
  <si>
    <t>-</t>
    <phoneticPr fontId="11"/>
  </si>
  <si>
    <t>-</t>
    <phoneticPr fontId="11"/>
  </si>
  <si>
    <t>-</t>
    <phoneticPr fontId="2"/>
  </si>
  <si>
    <t>金磯地区整備基金</t>
    <phoneticPr fontId="11"/>
  </si>
  <si>
    <t>地域福祉基金</t>
    <phoneticPr fontId="11"/>
  </si>
  <si>
    <t>奨学基金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</si>
  <si>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</si>
  <si>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</si>
  <si>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</si>
  <si>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</si>
  <si>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は類似団体と比較し、高い水準にある。教育施設の更新整備をはじめ、耐用年数を迎える多数の施設を所有していることからも、今後の投変的経費の変動に留意するとともに、公共施設等総合管理計画に沿って、施設の長寿命化・複合化・統廃合などさまざまな施策展開を視野に入れつつ、施設管理の適正化に努めていく。</t>
    <rPh sb="37" eb="39">
      <t>キョウイク</t>
    </rPh>
    <rPh sb="39" eb="41">
      <t>シセツ</t>
    </rPh>
    <rPh sb="42" eb="44">
      <t>コウシン</t>
    </rPh>
    <rPh sb="44" eb="46">
      <t>セイビ</t>
    </rPh>
    <rPh sb="51" eb="53">
      <t>タイヨウ</t>
    </rPh>
    <rPh sb="53" eb="55">
      <t>ネンスウ</t>
    </rPh>
    <rPh sb="56" eb="57">
      <t>ムカ</t>
    </rPh>
    <rPh sb="59" eb="61">
      <t>タスウ</t>
    </rPh>
    <rPh sb="62" eb="64">
      <t>シセツ</t>
    </rPh>
    <rPh sb="65" eb="67">
      <t>ショユウ</t>
    </rPh>
    <rPh sb="77" eb="79">
      <t>コンゴ</t>
    </rPh>
    <rPh sb="82" eb="83">
      <t>テキ</t>
    </rPh>
    <rPh sb="83" eb="85">
      <t>ケイヒ</t>
    </rPh>
    <rPh sb="86" eb="88">
      <t>ヘンドウ</t>
    </rPh>
    <rPh sb="98" eb="100">
      <t>コウキョウ</t>
    </rPh>
    <rPh sb="100" eb="102">
      <t>シセツ</t>
    </rPh>
    <rPh sb="102" eb="103">
      <t>トウ</t>
    </rPh>
    <rPh sb="103" eb="105">
      <t>ソウゴウ</t>
    </rPh>
    <rPh sb="105" eb="107">
      <t>カンリ</t>
    </rPh>
    <rPh sb="107" eb="109">
      <t>ケイカク</t>
    </rPh>
    <rPh sb="110" eb="111">
      <t>ソ</t>
    </rPh>
    <rPh sb="114" eb="116">
      <t>シセツ</t>
    </rPh>
    <rPh sb="117" eb="120">
      <t>チョウジュミョウ</t>
    </rPh>
    <rPh sb="120" eb="121">
      <t>カ</t>
    </rPh>
    <rPh sb="122" eb="125">
      <t>フクゴウカ</t>
    </rPh>
    <rPh sb="126" eb="129">
      <t>トウハイゴウ</t>
    </rPh>
    <rPh sb="136" eb="138">
      <t>シサク</t>
    </rPh>
    <rPh sb="138" eb="140">
      <t>テンカイ</t>
    </rPh>
    <rPh sb="141" eb="143">
      <t>シヤ</t>
    </rPh>
    <rPh sb="144" eb="145">
      <t>イ</t>
    </rPh>
    <rPh sb="149" eb="151">
      <t>シセツ</t>
    </rPh>
    <rPh sb="151" eb="153">
      <t>カンリ</t>
    </rPh>
    <rPh sb="154" eb="157">
      <t>テキセイカ</t>
    </rPh>
    <rPh sb="158" eb="159">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</si>
  <si>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</si>
  <si>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</si>
  <si>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</si>
  <si>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</si>
  <si>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</si>
  <si>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</si>
  <si>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</si>
  <si>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</si>
  <si>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高い水準にある。今後においては、普通建設事業計画の内容や規模、実施時期等を厳選することにより、毎年度の事業費及び地方債発行を必要最小限に抑制するとともに、交付税措置のある有利な地方債メニューを活用しながら財政運営を行っていく。</t>
    <rPh sb="6" eb="7">
      <t>オヨ</t>
    </rPh>
    <rPh sb="8" eb="10">
      <t>ジッシツ</t>
    </rPh>
    <rPh sb="10" eb="13">
      <t>コウサイヒ</t>
    </rPh>
    <rPh sb="13" eb="15">
      <t>ヒリツ</t>
    </rPh>
    <rPh sb="16" eb="18">
      <t>ルイジ</t>
    </rPh>
    <rPh sb="18" eb="20">
      <t>ダンタイ</t>
    </rPh>
    <rPh sb="21" eb="23">
      <t>ヒカク</t>
    </rPh>
    <rPh sb="25" eb="26">
      <t>タカ</t>
    </rPh>
    <rPh sb="27" eb="29">
      <t>スイジュン</t>
    </rPh>
    <rPh sb="33" eb="35">
      <t>コンゴ</t>
    </rPh>
    <rPh sb="102" eb="105">
      <t>コウフゼイ</t>
    </rPh>
    <rPh sb="105" eb="107">
      <t>ソチ</t>
    </rPh>
    <rPh sb="110" eb="112">
      <t>ユウリ</t>
    </rPh>
    <rPh sb="113" eb="116">
      <t>チホウサイ</t>
    </rPh>
    <rPh sb="121" eb="123">
      <t>カツヨウ</t>
    </rPh>
    <rPh sb="127" eb="129">
      <t>ザイセイ</t>
    </rPh>
    <rPh sb="129" eb="131">
      <t>ウンエイ</t>
    </rPh>
    <rPh sb="132" eb="133">
      <t>オコナ</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</si>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</sst>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3"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5"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5"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5"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3"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1" xfId="14" applyNumberFormat="1" applyFont="1" applyFill="1" applyBorder="1" applyAlignment="1" applyProtection="1">
      <alignment horizontal="right" vertical="center" shrinkToFit="1"/>
    </xf>
    <xf numFmtId="177" fontId="29" fillId="6" borderId="172"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3"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7" fontId="29" fillId="6" borderId="161"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0"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1"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1"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4" xfId="12" applyFont="1" applyFill="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7"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1D91-4855-8D9A-B0F48FBC3E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40576</c:v>
                </c:pt>
                <c:pt idx="1">
                  <c:v>39189</c:v>
                </c:pt>
                <c:pt idx="2">
                  <c:v>102150</c:v>
                </c:pt>
                <c:pt idx="3">
                  <c:v>50772</c:v>
                </c:pt>
                <c:pt idx="4">
                  <c:v>67987</c:v>
                </c:pt>
              </c:numCache>
            </c:numRef>
          </c:val>
          <c:smooth val="0"/>
          <c:extLst xmlns:c16r2="http://schemas.microsoft.com/office/drawing/2015/06/chart">
            <c:ext xmlns:c16="http://schemas.microsoft.com/office/drawing/2014/chart" uri="{C3380CC4-5D6E-409C-BE32-E72D297353CC}">
              <c16:uniqueId val="{00000001-1D91-4855-8D9A-B0F48FBC3EB0}"/>
            </c:ext>
          </c:extLst>
        </c:ser>
        <c:dLbls>
          <c:showLegendKey val="0"/>
          <c:showVal val="0"/>
          <c:showCatName val="0"/>
          <c:showSerName val="0"/>
          <c:showPercent val="0"/>
          <c:showBubbleSize val="0"/>
        </c:dLbls>
        <c:marker val="1"/>
        <c:smooth val="0"/>
        <c:axId val="476147144"/>
        <c:axId val="476147536"/>
      </c:lineChart>
      <c:catAx>
        <c:axId val="476147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147536"/>
        <c:crosses val="autoZero"/>
        <c:auto val="1"/>
        <c:lblAlgn val="ctr"/>
        <c:lblOffset val="100"/>
        <c:tickLblSkip val="1"/>
        <c:tickMarkSkip val="1"/>
        <c:noMultiLvlLbl val="0"/>
      </c:catAx>
      <c:valAx>
        <c:axId val="4761475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147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0.55000000000000004</c:v>
                </c:pt>
                <c:pt idx="1">
                  <c:v>0.68</c:v>
                </c:pt>
                <c:pt idx="2">
                  <c:v>0.81</c:v>
                </c:pt>
                <c:pt idx="3">
                  <c:v>0.97</c:v>
                </c:pt>
                <c:pt idx="4">
                  <c:v>1.21</c:v>
                </c:pt>
              </c:numCache>
            </c:numRef>
          </c:val>
          <c:extLst xmlns:c16r2="http://schemas.microsoft.com/office/drawing/2015/06/chart">
            <c:ext xmlns:c16="http://schemas.microsoft.com/office/drawing/2014/chart" uri="{C3380CC4-5D6E-409C-BE32-E72D297353CC}">
              <c16:uniqueId val="{00000000-D0D5-47D4-9F0D-74E66EF9C7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19.170000000000002</c:v>
                </c:pt>
                <c:pt idx="1">
                  <c:v>21.21</c:v>
                </c:pt>
                <c:pt idx="2">
                  <c:v>19.8</c:v>
                </c:pt>
                <c:pt idx="3">
                  <c:v>23.11</c:v>
                </c:pt>
                <c:pt idx="4">
                  <c:v>19.27</c:v>
                </c:pt>
              </c:numCache>
            </c:numRef>
          </c:val>
          <c:extLst xmlns:c16r2="http://schemas.microsoft.com/office/drawing/2015/06/chart">
            <c:ext xmlns:c16="http://schemas.microsoft.com/office/drawing/2014/chart" uri="{C3380CC4-5D6E-409C-BE32-E72D297353CC}">
              <c16:uniqueId val="{00000001-D0D5-47D4-9F0D-74E66EF9C7A1}"/>
            </c:ext>
          </c:extLst>
        </c:ser>
        <c:dLbls>
          <c:showLegendKey val="0"/>
          <c:showVal val="0"/>
          <c:showCatName val="0"/>
          <c:showSerName val="0"/>
          <c:showPercent val="0"/>
          <c:showBubbleSize val="0"/>
        </c:dLbls>
        <c:gapWidth val="250"/>
        <c:overlap val="100"/>
        <c:axId val="476141264"/>
        <c:axId val="476137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7.05</c:v>
                </c:pt>
                <c:pt idx="1">
                  <c:v>2.09</c:v>
                </c:pt>
                <c:pt idx="2">
                  <c:v>-0.88</c:v>
                </c:pt>
                <c:pt idx="3">
                  <c:v>3.07</c:v>
                </c:pt>
                <c:pt idx="4">
                  <c:v>-4.84</c:v>
                </c:pt>
              </c:numCache>
            </c:numRef>
          </c:val>
          <c:smooth val="0"/>
          <c:extLst xmlns:c16r2="http://schemas.microsoft.com/office/drawing/2015/06/chart">
            <c:ext xmlns:c16="http://schemas.microsoft.com/office/drawing/2014/chart" uri="{C3380CC4-5D6E-409C-BE32-E72D297353CC}">
              <c16:uniqueId val="{00000002-D0D5-47D4-9F0D-74E66EF9C7A1}"/>
            </c:ext>
          </c:extLst>
        </c:ser>
        <c:dLbls>
          <c:showLegendKey val="0"/>
          <c:showVal val="0"/>
          <c:showCatName val="0"/>
          <c:showSerName val="0"/>
          <c:showPercent val="0"/>
          <c:showBubbleSize val="0"/>
        </c:dLbls>
        <c:marker val="1"/>
        <c:smooth val="0"/>
        <c:axId val="476141264"/>
        <c:axId val="476137736"/>
      </c:lineChart>
      <c:catAx>
        <c:axId val="47614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6137736"/>
        <c:crosses val="autoZero"/>
        <c:auto val="1"/>
        <c:lblAlgn val="ctr"/>
        <c:lblOffset val="100"/>
        <c:tickLblSkip val="1"/>
        <c:tickMarkSkip val="1"/>
        <c:noMultiLvlLbl val="0"/>
      </c:catAx>
      <c:valAx>
        <c:axId val="476137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4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466-4AC8-A7C7-E4072509CA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66-4AC8-A7C7-E4072509CA9C}"/>
            </c:ext>
          </c:extLst>
        </c:ser>
        <c:ser>
          <c:idx val="2"/>
          <c:order val="2"/>
          <c:tx>
            <c:strRef>
              <c:f>データシート!$A$29</c:f>
              <c:strCache>
                <c:ptCount val="1"/>
                <c:pt idx="0">
                  <c:v>小松島市土地取得事業特別会計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466-4AC8-A7C7-E4072509CA9C}"/>
            </c:ext>
          </c:extLst>
        </c:ser>
        <c:ser>
          <c:idx val="3"/>
          <c:order val="3"/>
          <c:tx>
            <c:strRef>
              <c:f>データシート!$A$30</c:f>
              <c:strCache>
                <c:ptCount val="1"/>
                <c:pt idx="0">
                  <c:v>小松島市後期高齢者医療特別会計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0.1</c:v>
                </c:pt>
                <c:pt idx="4">
                  <c:v>#N/A</c:v>
                </c:pt>
                <c:pt idx="5">
                  <c:v>7.0000000000000007E-2</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3-F466-4AC8-A7C7-E4072509CA9C}"/>
            </c:ext>
          </c:extLst>
        </c:ser>
        <c:ser>
          <c:idx val="4"/>
          <c:order val="4"/>
          <c:tx>
            <c:strRef>
              <c:f>データシート!$A$31</c:f>
              <c:strCache>
                <c:ptCount val="1"/>
                <c:pt idx="0">
                  <c:v>小松島市競輪事業特別会計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0.87</c:v>
                </c:pt>
                <c:pt idx="2">
                  <c:v>#N/A</c:v>
                </c:pt>
                <c:pt idx="3">
                  <c:v>0.1</c:v>
                </c:pt>
                <c:pt idx="4">
                  <c:v>#N/A</c:v>
                </c:pt>
                <c:pt idx="5">
                  <c:v>0.1</c:v>
                </c:pt>
                <c:pt idx="6">
                  <c:v>#N/A</c:v>
                </c:pt>
                <c:pt idx="7">
                  <c:v>0.17</c:v>
                </c:pt>
                <c:pt idx="8">
                  <c:v>#N/A</c:v>
                </c:pt>
                <c:pt idx="9">
                  <c:v>0.27</c:v>
                </c:pt>
              </c:numCache>
            </c:numRef>
          </c:val>
          <c:extLst xmlns:c16r2="http://schemas.microsoft.com/office/drawing/2015/06/chart">
            <c:ext xmlns:c16="http://schemas.microsoft.com/office/drawing/2014/chart" uri="{C3380CC4-5D6E-409C-BE32-E72D297353CC}">
              <c16:uniqueId val="{00000004-F466-4AC8-A7C7-E4072509CA9C}"/>
            </c:ext>
          </c:extLst>
        </c:ser>
        <c:ser>
          <c:idx val="5"/>
          <c:order val="5"/>
          <c:tx>
            <c:strRef>
              <c:f>データシート!$A$32</c:f>
              <c:strCache>
                <c:ptCount val="1"/>
                <c:pt idx="0">
                  <c:v>小松島市国民健康保険特別会計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0.35</c:v>
                </c:pt>
                <c:pt idx="2">
                  <c:v>#N/A</c:v>
                </c:pt>
                <c:pt idx="3">
                  <c:v>0.59</c:v>
                </c:pt>
                <c:pt idx="4">
                  <c:v>#N/A</c:v>
                </c:pt>
                <c:pt idx="5">
                  <c:v>7.0000000000000007E-2</c:v>
                </c:pt>
                <c:pt idx="6">
                  <c:v>#N/A</c:v>
                </c:pt>
                <c:pt idx="7">
                  <c:v>0.17</c:v>
                </c:pt>
                <c:pt idx="8">
                  <c:v>#N/A</c:v>
                </c:pt>
                <c:pt idx="9">
                  <c:v>0.71</c:v>
                </c:pt>
              </c:numCache>
            </c:numRef>
          </c:val>
          <c:extLst xmlns:c16r2="http://schemas.microsoft.com/office/drawing/2015/06/chart">
            <c:ext xmlns:c16="http://schemas.microsoft.com/office/drawing/2014/chart" uri="{C3380CC4-5D6E-409C-BE32-E72D297353CC}">
              <c16:uniqueId val="{00000005-F466-4AC8-A7C7-E4072509CA9C}"/>
            </c:ext>
          </c:extLst>
        </c:ser>
        <c:ser>
          <c:idx val="6"/>
          <c:order val="6"/>
          <c:tx>
            <c:strRef>
              <c:f>データシート!$A$33</c:f>
              <c:strCache>
                <c:ptCount val="1"/>
                <c:pt idx="0">
                  <c:v>小松島市介護保険特別会計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0.31</c:v>
                </c:pt>
                <c:pt idx="2">
                  <c:v>#N/A</c:v>
                </c:pt>
                <c:pt idx="3">
                  <c:v>0.23</c:v>
                </c:pt>
                <c:pt idx="4">
                  <c:v>#N/A</c:v>
                </c:pt>
                <c:pt idx="5">
                  <c:v>0.94</c:v>
                </c:pt>
                <c:pt idx="6">
                  <c:v>#N/A</c:v>
                </c:pt>
                <c:pt idx="7">
                  <c:v>1.17</c:v>
                </c:pt>
                <c:pt idx="8">
                  <c:v>#N/A</c:v>
                </c:pt>
                <c:pt idx="9">
                  <c:v>1.59</c:v>
                </c:pt>
              </c:numCache>
            </c:numRef>
          </c:val>
          <c:extLst xmlns:c16r2="http://schemas.microsoft.com/office/drawing/2015/06/chart">
            <c:ext xmlns:c16="http://schemas.microsoft.com/office/drawing/2014/chart" uri="{C3380CC4-5D6E-409C-BE32-E72D297353CC}">
              <c16:uniqueId val="{00000006-F466-4AC8-A7C7-E4072509CA9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9.01</c:v>
                </c:pt>
                <c:pt idx="2">
                  <c:v>#N/A</c:v>
                </c:pt>
                <c:pt idx="3">
                  <c:v>8.0299999999999994</c:v>
                </c:pt>
                <c:pt idx="4">
                  <c:v>#N/A</c:v>
                </c:pt>
                <c:pt idx="5">
                  <c:v>5.25</c:v>
                </c:pt>
                <c:pt idx="6">
                  <c:v>#N/A</c:v>
                </c:pt>
                <c:pt idx="7">
                  <c:v>3.84</c:v>
                </c:pt>
                <c:pt idx="8">
                  <c:v>#N/A</c:v>
                </c:pt>
                <c:pt idx="9">
                  <c:v>3.03</c:v>
                </c:pt>
              </c:numCache>
            </c:numRef>
          </c:val>
          <c:extLst xmlns:c16r2="http://schemas.microsoft.com/office/drawing/2015/06/chart">
            <c:ext xmlns:c16="http://schemas.microsoft.com/office/drawing/2014/chart" uri="{C3380CC4-5D6E-409C-BE32-E72D297353CC}">
              <c16:uniqueId val="{00000007-F466-4AC8-A7C7-E4072509CA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3.25</c:v>
                </c:pt>
                <c:pt idx="2">
                  <c:v>#N/A</c:v>
                </c:pt>
                <c:pt idx="3">
                  <c:v>3.37</c:v>
                </c:pt>
                <c:pt idx="4">
                  <c:v>#N/A</c:v>
                </c:pt>
                <c:pt idx="5">
                  <c:v>3.42</c:v>
                </c:pt>
                <c:pt idx="6">
                  <c:v>#N/A</c:v>
                </c:pt>
                <c:pt idx="7">
                  <c:v>3.55</c:v>
                </c:pt>
                <c:pt idx="8">
                  <c:v>#N/A</c:v>
                </c:pt>
                <c:pt idx="9">
                  <c:v>3.76</c:v>
                </c:pt>
              </c:numCache>
            </c:numRef>
          </c:val>
          <c:extLst xmlns:c16r2="http://schemas.microsoft.com/office/drawing/2015/06/chart">
            <c:ext xmlns:c16="http://schemas.microsoft.com/office/drawing/2014/chart" uri="{C3380CC4-5D6E-409C-BE32-E72D297353CC}">
              <c16:uniqueId val="{00000008-F466-4AC8-A7C7-E4072509CA9C}"/>
            </c:ext>
          </c:extLst>
        </c:ser>
        <c:ser>
          <c:idx val="9"/>
          <c:order val="9"/>
          <c:tx>
            <c:strRef>
              <c:f>データシート!$A$36</c:f>
              <c:strCache>
                <c:ptCount val="1"/>
                <c:pt idx="0">
                  <c:v>小松島市住宅新築資金等貸付事業特別会計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2.7</c:v>
                </c:pt>
                <c:pt idx="1">
                  <c:v>#N/A</c:v>
                </c:pt>
                <c:pt idx="2">
                  <c:v>2.69</c:v>
                </c:pt>
                <c:pt idx="3">
                  <c:v>#N/A</c:v>
                </c:pt>
                <c:pt idx="4">
                  <c:v>2.61</c:v>
                </c:pt>
                <c:pt idx="5">
                  <c:v>#N/A</c:v>
                </c:pt>
                <c:pt idx="6">
                  <c:v>2.58</c:v>
                </c:pt>
                <c:pt idx="7">
                  <c:v>#N/A</c:v>
                </c:pt>
                <c:pt idx="8">
                  <c:v>2.5499999999999998</c:v>
                </c:pt>
                <c:pt idx="9">
                  <c:v>#N/A</c:v>
                </c:pt>
              </c:numCache>
            </c:numRef>
          </c:val>
          <c:extLst xmlns:c16r2="http://schemas.microsoft.com/office/drawing/2015/06/chart">
            <c:ext xmlns:c16="http://schemas.microsoft.com/office/drawing/2014/chart" uri="{C3380CC4-5D6E-409C-BE32-E72D297353CC}">
              <c16:uniqueId val="{00000009-F466-4AC8-A7C7-E4072509CA9C}"/>
            </c:ext>
          </c:extLst>
        </c:ser>
        <c:dLbls>
          <c:showLegendKey val="0"/>
          <c:showVal val="0"/>
          <c:showCatName val="0"/>
          <c:showSerName val="0"/>
          <c:showPercent val="0"/>
          <c:showBubbleSize val="0"/>
        </c:dLbls>
        <c:gapWidth val="150"/>
        <c:overlap val="100"/>
        <c:axId val="476150672"/>
        <c:axId val="476149104"/>
      </c:barChart>
      <c:catAx>
        <c:axId val="47615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149104"/>
        <c:crosses val="autoZero"/>
        <c:auto val="1"/>
        <c:lblAlgn val="ctr"/>
        <c:lblOffset val="100"/>
        <c:tickLblSkip val="1"/>
        <c:tickMarkSkip val="1"/>
        <c:noMultiLvlLbl val="0"/>
      </c:catAx>
      <c:valAx>
        <c:axId val="47614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50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1113</c:v>
                </c:pt>
                <c:pt idx="5">
                  <c:v>1124</c:v>
                </c:pt>
                <c:pt idx="8">
                  <c:v>1114</c:v>
                </c:pt>
                <c:pt idx="11">
                  <c:v>1083</c:v>
                </c:pt>
                <c:pt idx="14">
                  <c:v>1071</c:v>
                </c:pt>
              </c:numCache>
            </c:numRef>
          </c:val>
          <c:extLst xmlns:c16r2="http://schemas.microsoft.com/office/drawing/2015/06/chart">
            <c:ext xmlns:c16="http://schemas.microsoft.com/office/drawing/2014/chart" uri="{C3380CC4-5D6E-409C-BE32-E72D297353CC}">
              <c16:uniqueId val="{00000000-E4B4-417F-AF21-AA5809281B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E4B4-417F-AF21-AA5809281B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4B4-417F-AF21-AA5809281B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135</c:v>
                </c:pt>
                <c:pt idx="3">
                  <c:v>55</c:v>
                </c:pt>
                <c:pt idx="6">
                  <c:v>8</c:v>
                </c:pt>
                <c:pt idx="9">
                  <c:v>8</c:v>
                </c:pt>
                <c:pt idx="12">
                  <c:v>8</c:v>
                </c:pt>
              </c:numCache>
            </c:numRef>
          </c:val>
          <c:extLst xmlns:c16r2="http://schemas.microsoft.com/office/drawing/2015/06/chart">
            <c:ext xmlns:c16="http://schemas.microsoft.com/office/drawing/2014/chart" uri="{C3380CC4-5D6E-409C-BE32-E72D297353CC}">
              <c16:uniqueId val="{00000003-E4B4-417F-AF21-AA5809281B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108</c:v>
                </c:pt>
                <c:pt idx="3">
                  <c:v>116</c:v>
                </c:pt>
                <c:pt idx="6">
                  <c:v>130</c:v>
                </c:pt>
                <c:pt idx="9">
                  <c:v>137</c:v>
                </c:pt>
                <c:pt idx="12">
                  <c:v>153</c:v>
                </c:pt>
              </c:numCache>
            </c:numRef>
          </c:val>
          <c:extLst xmlns:c16r2="http://schemas.microsoft.com/office/drawing/2015/06/chart">
            <c:ext xmlns:c16="http://schemas.microsoft.com/office/drawing/2014/chart" uri="{C3380CC4-5D6E-409C-BE32-E72D297353CC}">
              <c16:uniqueId val="{00000004-E4B4-417F-AF21-AA5809281B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4B4-417F-AF21-AA5809281B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4B4-417F-AF21-AA5809281B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1998</c:v>
                </c:pt>
                <c:pt idx="3">
                  <c:v>1903</c:v>
                </c:pt>
                <c:pt idx="6">
                  <c:v>1851</c:v>
                </c:pt>
                <c:pt idx="9">
                  <c:v>1860</c:v>
                </c:pt>
                <c:pt idx="12">
                  <c:v>1899</c:v>
                </c:pt>
              </c:numCache>
            </c:numRef>
          </c:val>
          <c:extLst xmlns:c16r2="http://schemas.microsoft.com/office/drawing/2015/06/chart">
            <c:ext xmlns:c16="http://schemas.microsoft.com/office/drawing/2014/chart" uri="{C3380CC4-5D6E-409C-BE32-E72D297353CC}">
              <c16:uniqueId val="{00000007-E4B4-417F-AF21-AA5809281B81}"/>
            </c:ext>
          </c:extLst>
        </c:ser>
        <c:dLbls>
          <c:showLegendKey val="0"/>
          <c:showVal val="0"/>
          <c:showCatName val="0"/>
          <c:showSerName val="0"/>
          <c:showPercent val="0"/>
          <c:showBubbleSize val="0"/>
        </c:dLbls>
        <c:gapWidth val="100"/>
        <c:overlap val="100"/>
        <c:axId val="476151456"/>
        <c:axId val="476149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1128</c:v>
                </c:pt>
                <c:pt idx="2">
                  <c:v>#N/A</c:v>
                </c:pt>
                <c:pt idx="3">
                  <c:v>#N/A</c:v>
                </c:pt>
                <c:pt idx="4">
                  <c:v>950</c:v>
                </c:pt>
                <c:pt idx="5">
                  <c:v>#N/A</c:v>
                </c:pt>
                <c:pt idx="6">
                  <c:v>#N/A</c:v>
                </c:pt>
                <c:pt idx="7">
                  <c:v>876</c:v>
                </c:pt>
                <c:pt idx="8">
                  <c:v>#N/A</c:v>
                </c:pt>
                <c:pt idx="9">
                  <c:v>#N/A</c:v>
                </c:pt>
                <c:pt idx="10">
                  <c:v>922</c:v>
                </c:pt>
                <c:pt idx="11">
                  <c:v>#N/A</c:v>
                </c:pt>
                <c:pt idx="12">
                  <c:v>#N/A</c:v>
                </c:pt>
                <c:pt idx="13">
                  <c:v>989</c:v>
                </c:pt>
                <c:pt idx="14">
                  <c:v>#N/A</c:v>
                </c:pt>
              </c:numCache>
            </c:numRef>
          </c:val>
          <c:smooth val="0"/>
          <c:extLst xmlns:c16r2="http://schemas.microsoft.com/office/drawing/2015/06/chart">
            <c:ext xmlns:c16="http://schemas.microsoft.com/office/drawing/2014/chart" uri="{C3380CC4-5D6E-409C-BE32-E72D297353CC}">
              <c16:uniqueId val="{00000008-E4B4-417F-AF21-AA5809281B81}"/>
            </c:ext>
          </c:extLst>
        </c:ser>
        <c:dLbls>
          <c:showLegendKey val="0"/>
          <c:showVal val="0"/>
          <c:showCatName val="0"/>
          <c:showSerName val="0"/>
          <c:showPercent val="0"/>
          <c:showBubbleSize val="0"/>
        </c:dLbls>
        <c:marker val="1"/>
        <c:smooth val="0"/>
        <c:axId val="476151456"/>
        <c:axId val="476149888"/>
      </c:lineChart>
      <c:catAx>
        <c:axId val="47615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149888"/>
        <c:crosses val="autoZero"/>
        <c:auto val="1"/>
        <c:lblAlgn val="ctr"/>
        <c:lblOffset val="100"/>
        <c:tickLblSkip val="1"/>
        <c:tickMarkSkip val="1"/>
        <c:noMultiLvlLbl val="0"/>
      </c:catAx>
      <c:valAx>
        <c:axId val="47614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5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11460</c:v>
                </c:pt>
                <c:pt idx="5">
                  <c:v>11611</c:v>
                </c:pt>
                <c:pt idx="8">
                  <c:v>11779</c:v>
                </c:pt>
                <c:pt idx="11">
                  <c:v>11942</c:v>
                </c:pt>
                <c:pt idx="14">
                  <c:v>11803</c:v>
                </c:pt>
              </c:numCache>
            </c:numRef>
          </c:val>
          <c:extLst xmlns:c16r2="http://schemas.microsoft.com/office/drawing/2015/06/chart">
            <c:ext xmlns:c16="http://schemas.microsoft.com/office/drawing/2014/chart" uri="{C3380CC4-5D6E-409C-BE32-E72D297353CC}">
              <c16:uniqueId val="{00000000-7D1D-479D-BCAA-5CE743A208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711</c:v>
                </c:pt>
                <c:pt idx="5">
                  <c:v>586</c:v>
                </c:pt>
                <c:pt idx="8">
                  <c:v>515</c:v>
                </c:pt>
                <c:pt idx="11">
                  <c:v>448</c:v>
                </c:pt>
                <c:pt idx="14">
                  <c:v>429</c:v>
                </c:pt>
              </c:numCache>
            </c:numRef>
          </c:val>
          <c:extLst xmlns:c16r2="http://schemas.microsoft.com/office/drawing/2015/06/chart">
            <c:ext xmlns:c16="http://schemas.microsoft.com/office/drawing/2014/chart" uri="{C3380CC4-5D6E-409C-BE32-E72D297353CC}">
              <c16:uniqueId val="{00000001-7D1D-479D-BCAA-5CE743A208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3933</c:v>
                </c:pt>
                <c:pt idx="5">
                  <c:v>4409</c:v>
                </c:pt>
                <c:pt idx="8">
                  <c:v>4476</c:v>
                </c:pt>
                <c:pt idx="11">
                  <c:v>4719</c:v>
                </c:pt>
                <c:pt idx="14">
                  <c:v>4618</c:v>
                </c:pt>
              </c:numCache>
            </c:numRef>
          </c:val>
          <c:extLst xmlns:c16r2="http://schemas.microsoft.com/office/drawing/2015/06/chart">
            <c:ext xmlns:c16="http://schemas.microsoft.com/office/drawing/2014/chart" uri="{C3380CC4-5D6E-409C-BE32-E72D297353CC}">
              <c16:uniqueId val="{00000002-7D1D-479D-BCAA-5CE743A208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D1D-479D-BCAA-5CE743A208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D1D-479D-BCAA-5CE743A208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c:v>
                </c:pt>
                <c:pt idx="3">
                  <c:v>7</c:v>
                </c:pt>
                <c:pt idx="6">
                  <c:v>8</c:v>
                </c:pt>
                <c:pt idx="9">
                  <c:v>8</c:v>
                </c:pt>
                <c:pt idx="12">
                  <c:v>3</c:v>
                </c:pt>
              </c:numCache>
            </c:numRef>
          </c:val>
          <c:extLst xmlns:c16r2="http://schemas.microsoft.com/office/drawing/2015/06/chart">
            <c:ext xmlns:c16="http://schemas.microsoft.com/office/drawing/2014/chart" uri="{C3380CC4-5D6E-409C-BE32-E72D297353CC}">
              <c16:uniqueId val="{00000005-7D1D-479D-BCAA-5CE743A208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2591</c:v>
                </c:pt>
                <c:pt idx="3">
                  <c:v>2306</c:v>
                </c:pt>
                <c:pt idx="6">
                  <c:v>2240</c:v>
                </c:pt>
                <c:pt idx="9">
                  <c:v>2336</c:v>
                </c:pt>
                <c:pt idx="12">
                  <c:v>2149</c:v>
                </c:pt>
              </c:numCache>
            </c:numRef>
          </c:val>
          <c:extLst xmlns:c16r2="http://schemas.microsoft.com/office/drawing/2015/06/chart">
            <c:ext xmlns:c16="http://schemas.microsoft.com/office/drawing/2014/chart" uri="{C3380CC4-5D6E-409C-BE32-E72D297353CC}">
              <c16:uniqueId val="{00000006-7D1D-479D-BCAA-5CE743A208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115</c:v>
                </c:pt>
                <c:pt idx="3">
                  <c:v>63</c:v>
                </c:pt>
                <c:pt idx="6">
                  <c:v>55</c:v>
                </c:pt>
                <c:pt idx="9">
                  <c:v>47</c:v>
                </c:pt>
                <c:pt idx="12">
                  <c:v>39</c:v>
                </c:pt>
              </c:numCache>
            </c:numRef>
          </c:val>
          <c:extLst xmlns:c16r2="http://schemas.microsoft.com/office/drawing/2015/06/chart">
            <c:ext xmlns:c16="http://schemas.microsoft.com/office/drawing/2014/chart" uri="{C3380CC4-5D6E-409C-BE32-E72D297353CC}">
              <c16:uniqueId val="{00000007-7D1D-479D-BCAA-5CE743A208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4908</c:v>
                </c:pt>
                <c:pt idx="3">
                  <c:v>4941</c:v>
                </c:pt>
                <c:pt idx="6">
                  <c:v>4858</c:v>
                </c:pt>
                <c:pt idx="9">
                  <c:v>4822</c:v>
                </c:pt>
                <c:pt idx="12">
                  <c:v>4774</c:v>
                </c:pt>
              </c:numCache>
            </c:numRef>
          </c:val>
          <c:extLst xmlns:c16r2="http://schemas.microsoft.com/office/drawing/2015/06/chart">
            <c:ext xmlns:c16="http://schemas.microsoft.com/office/drawing/2014/chart" uri="{C3380CC4-5D6E-409C-BE32-E72D297353CC}">
              <c16:uniqueId val="{00000008-7D1D-479D-BCAA-5CE743A208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D1D-479D-BCAA-5CE743A208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16113</c:v>
                </c:pt>
                <c:pt idx="3">
                  <c:v>15969</c:v>
                </c:pt>
                <c:pt idx="6">
                  <c:v>16939</c:v>
                </c:pt>
                <c:pt idx="9">
                  <c:v>16998</c:v>
                </c:pt>
                <c:pt idx="12">
                  <c:v>17374</c:v>
                </c:pt>
              </c:numCache>
            </c:numRef>
          </c:val>
          <c:extLst xmlns:c16r2="http://schemas.microsoft.com/office/drawing/2015/06/chart">
            <c:ext xmlns:c16="http://schemas.microsoft.com/office/drawing/2014/chart" uri="{C3380CC4-5D6E-409C-BE32-E72D297353CC}">
              <c16:uniqueId val="{0000000A-7D1D-479D-BCAA-5CE743A208FA}"/>
            </c:ext>
          </c:extLst>
        </c:ser>
        <c:dLbls>
          <c:showLegendKey val="0"/>
          <c:showVal val="0"/>
          <c:showCatName val="0"/>
          <c:showSerName val="0"/>
          <c:showPercent val="0"/>
          <c:showBubbleSize val="0"/>
        </c:dLbls>
        <c:gapWidth val="100"/>
        <c:overlap val="100"/>
        <c:axId val="476150280"/>
        <c:axId val="476151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7627</c:v>
                </c:pt>
                <c:pt idx="2">
                  <c:v>#N/A</c:v>
                </c:pt>
                <c:pt idx="3">
                  <c:v>#N/A</c:v>
                </c:pt>
                <c:pt idx="4">
                  <c:v>6682</c:v>
                </c:pt>
                <c:pt idx="5">
                  <c:v>#N/A</c:v>
                </c:pt>
                <c:pt idx="6">
                  <c:v>#N/A</c:v>
                </c:pt>
                <c:pt idx="7">
                  <c:v>7331</c:v>
                </c:pt>
                <c:pt idx="8">
                  <c:v>#N/A</c:v>
                </c:pt>
                <c:pt idx="9">
                  <c:v>#N/A</c:v>
                </c:pt>
                <c:pt idx="10">
                  <c:v>7102</c:v>
                </c:pt>
                <c:pt idx="11">
                  <c:v>#N/A</c:v>
                </c:pt>
                <c:pt idx="12">
                  <c:v>#N/A</c:v>
                </c:pt>
                <c:pt idx="13">
                  <c:v>7489</c:v>
                </c:pt>
                <c:pt idx="14">
                  <c:v>#N/A</c:v>
                </c:pt>
              </c:numCache>
            </c:numRef>
          </c:val>
          <c:smooth val="0"/>
          <c:extLst xmlns:c16r2="http://schemas.microsoft.com/office/drawing/2015/06/chart">
            <c:ext xmlns:c16="http://schemas.microsoft.com/office/drawing/2014/chart" uri="{C3380CC4-5D6E-409C-BE32-E72D297353CC}">
              <c16:uniqueId val="{0000000B-7D1D-479D-BCAA-5CE743A208FA}"/>
            </c:ext>
          </c:extLst>
        </c:ser>
        <c:dLbls>
          <c:showLegendKey val="0"/>
          <c:showVal val="0"/>
          <c:showCatName val="0"/>
          <c:showSerName val="0"/>
          <c:showPercent val="0"/>
          <c:showBubbleSize val="0"/>
        </c:dLbls>
        <c:marker val="1"/>
        <c:smooth val="0"/>
        <c:axId val="476150280"/>
        <c:axId val="476151064"/>
      </c:lineChart>
      <c:catAx>
        <c:axId val="476150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6151064"/>
        <c:crosses val="autoZero"/>
        <c:auto val="1"/>
        <c:lblAlgn val="ctr"/>
        <c:lblOffset val="100"/>
        <c:tickLblSkip val="1"/>
        <c:tickMarkSkip val="1"/>
        <c:noMultiLvlLbl val="0"/>
      </c:catAx>
      <c:valAx>
        <c:axId val="476151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50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1804</c:v>
                </c:pt>
                <c:pt idx="1">
                  <c:v>2066</c:v>
                </c:pt>
                <c:pt idx="2">
                  <c:v>1637</c:v>
                </c:pt>
              </c:numCache>
            </c:numRef>
          </c:val>
          <c:extLst xmlns:c16r2="http://schemas.microsoft.com/office/drawing/2015/06/chart">
            <c:ext xmlns:c16="http://schemas.microsoft.com/office/drawing/2014/chart" uri="{C3380CC4-5D6E-409C-BE32-E72D297353CC}">
              <c16:uniqueId val="{00000000-8716-4098-A24B-F07D8D9F55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1111</c:v>
                </c:pt>
                <c:pt idx="1">
                  <c:v>1112</c:v>
                </c:pt>
                <c:pt idx="2">
                  <c:v>1113</c:v>
                </c:pt>
              </c:numCache>
            </c:numRef>
          </c:val>
          <c:extLst xmlns:c16r2="http://schemas.microsoft.com/office/drawing/2015/06/chart">
            <c:ext xmlns:c16="http://schemas.microsoft.com/office/drawing/2014/chart" uri="{C3380CC4-5D6E-409C-BE32-E72D297353CC}">
              <c16:uniqueId val="{00000001-8716-4098-A24B-F07D8D9F55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225</c:v>
                </c:pt>
                <c:pt idx="1">
                  <c:v>224</c:v>
                </c:pt>
                <c:pt idx="2">
                  <c:v>219</c:v>
                </c:pt>
              </c:numCache>
            </c:numRef>
          </c:val>
          <c:extLst xmlns:c16r2="http://schemas.microsoft.com/office/drawing/2015/06/chart">
            <c:ext xmlns:c16="http://schemas.microsoft.com/office/drawing/2014/chart" uri="{C3380CC4-5D6E-409C-BE32-E72D297353CC}">
              <c16:uniqueId val="{00000002-8716-4098-A24B-F07D8D9F5525}"/>
            </c:ext>
          </c:extLst>
        </c:ser>
        <c:dLbls>
          <c:showLegendKey val="0"/>
          <c:showVal val="0"/>
          <c:showCatName val="0"/>
          <c:showSerName val="0"/>
          <c:showPercent val="0"/>
          <c:showBubbleSize val="0"/>
        </c:dLbls>
        <c:gapWidth val="120"/>
        <c:overlap val="100"/>
        <c:axId val="476092656"/>
        <c:axId val="476089912"/>
      </c:barChart>
      <c:catAx>
        <c:axId val="47609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6089912"/>
        <c:crosses val="autoZero"/>
        <c:auto val="1"/>
        <c:lblAlgn val="ctr"/>
        <c:lblOffset val="100"/>
        <c:tickLblSkip val="1"/>
        <c:tickMarkSkip val="1"/>
        <c:noMultiLvlLbl val="0"/>
      </c:catAx>
      <c:valAx>
        <c:axId val="476089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609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FCE-4F42-91FE-D0B46E5A45F4}"/>
                </c:ext>
                <c:ext xmlns:c15="http://schemas.microsoft.com/office/drawing/2012/chart" uri="{CE6537A1-D6FC-4f65-9D91-7224C49458BB}">
                  <c15:dlblFieldTable>
                    <c15:dlblFTEntry>
                      <c15:txfldGUID>{9F061112-83DD-4BF9-BB7D-21A9A65A8ACE}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FCE-4F42-91FE-D0B46E5A45F4}"/>
                </c:ext>
                <c:ext xmlns:c15="http://schemas.microsoft.com/office/drawing/2012/chart" uri="{CE6537A1-D6FC-4f65-9D91-7224C49458BB}">
                  <c15:dlblFieldTable>
                    <c15:dlblFTEntry>
                      <c15:txfldGUID>{D34ED04C-E218-43B3-BA34-41B207D63739}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FCE-4F42-91FE-D0B46E5A45F4}"/>
                </c:ext>
                <c:ext xmlns:c15="http://schemas.microsoft.com/office/drawing/2012/chart" uri="{CE6537A1-D6FC-4f65-9D91-7224C49458BB}">
                  <c15:dlblFieldTable>
                    <c15:dlblFTEntry>
                      <c15:txfldGUID>{998C6C99-2392-4CDC-8EA2-153C819427FE}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FCE-4F42-91FE-D0B46E5A45F4}"/>
                </c:ext>
                <c:ext xmlns:c15="http://schemas.microsoft.com/office/drawing/2012/chart" uri="{CE6537A1-D6FC-4f65-9D91-7224C49458BB}">
                  <c15:dlblFieldTable>
                    <c15:dlblFTEntry>
                      <c15:txfldGUID>{7A3B12AB-D080-44E3-BF45-5E9362D65FAC}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FCE-4F42-91FE-D0B46E5A45F4}"/>
                </c:ext>
                <c:ext xmlns:c15="http://schemas.microsoft.com/office/drawing/2012/chart" uri="{CE6537A1-D6FC-4f65-9D91-7224C49458BB}">
                  <c15:dlblFieldTable>
                    <c15:dlblFTEntry>
                      <c15:txfldGUID>{DF033DBF-936B-4D26-8945-6B7D3A7CDDA7}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FCE-4F42-91FE-D0B46E5A45F4}"/>
                </c:ext>
                <c:ext xmlns:c15="http://schemas.microsoft.com/office/drawing/2012/chart" uri="{CE6537A1-D6FC-4f65-9D91-7224C49458BB}">
                  <c15:dlblFieldTable>
                    <c15:dlblFTEntry>
                      <c15:txfldGUID>{51F98D63-28CA-4B89-88CB-1F204F10EE0A}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FCE-4F42-91FE-D0B46E5A45F4}"/>
                </c:ext>
                <c:ext xmlns:c15="http://schemas.microsoft.com/office/drawing/2012/chart" uri="{CE6537A1-D6FC-4f65-9D91-7224C49458BB}">
                  <c15:layout/>
                  <c15:dlblFieldTable>
                    <c15:dlblFTEntry>
                      <c15:txfldGUID>{2B6CBC5A-AC47-42AD-8F42-E3CA838E522C}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FCE-4F42-91FE-D0B46E5A45F4}"/>
                </c:ext>
                <c:ext xmlns:c15="http://schemas.microsoft.com/office/drawing/2012/chart" uri="{CE6537A1-D6FC-4f65-9D91-7224C49458BB}">
                  <c15:layout/>
                  <c15:dlblFieldTable>
                    <c15:dlblFTEntry>
                      <c15:txfldGUID>{1AAE81F5-80D6-4A74-A8C3-12992CD8727C}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FCE-4F42-91FE-D0B46E5A45F4}"/>
                </c:ext>
                <c:ext xmlns:c15="http://schemas.microsoft.com/office/drawing/2012/chart" uri="{CE6537A1-D6FC-4f65-9D91-7224C49458BB}">
                  <c15:dlblFieldTable>
                    <c15:dlblFTEntry>
                      <c15:txfldGUID>{E623D2F7-BAF3-4E94-8D36-07259B2FD2C0}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c:v>
                </c:pt>
                <c:pt idx="24">
                  <c:v>59.6</c:v>
                </c:pt>
              </c:numCache>
            </c:numRef>
          </c:xVal>
          <c:yVal>
            <c:numRef>
              <c:f>公会計指標分析・財政指標組合せ分析表!$BP$51:$DC$51</c:f>
              <c:numCache>
                <c:formatCode>#,##0.0;"▲ "#,##0.0</c:formatCode>
                <c:ptCount val="40"/>
                <c:pt idx="16">
                  <c:v>90.8</c:v>
                </c:pt>
                <c:pt idx="24">
                  <c:v>89.6</c:v>
                </c:pt>
              </c:numCache>
            </c:numRef>
          </c:yVal>
          <c:smooth val="0"/>
          <c:extLst xmlns:c16r2="http://schemas.microsoft.com/office/drawing/2015/06/chart">
            <c:ext xmlns:c16="http://schemas.microsoft.com/office/drawing/2014/chart" uri="{C3380CC4-5D6E-409C-BE32-E72D297353CC}">
              <c16:uniqueId val="{00000009-5FCE-4F42-91FE-D0B46E5A45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FCE-4F42-91FE-D0B46E5A45F4}"/>
                </c:ext>
                <c:ext xmlns:c15="http://schemas.microsoft.com/office/drawing/2012/chart" uri="{CE6537A1-D6FC-4f65-9D91-7224C49458BB}">
                  <c15:dlblFieldTable>
                    <c15:dlblFTEntry>
                      <c15:txfldGUID>{812B5113-2121-4A95-9E67-053056A37AD0}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FCE-4F42-91FE-D0B46E5A45F4}"/>
                </c:ext>
                <c:ext xmlns:c15="http://schemas.microsoft.com/office/drawing/2012/chart" uri="{CE6537A1-D6FC-4f65-9D91-7224C49458BB}">
                  <c15:dlblFieldTable>
                    <c15:dlblFTEntry>
                      <c15:txfldGUID>{15A0C97B-B4FC-4217-851D-612357B738FF}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FCE-4F42-91FE-D0B46E5A45F4}"/>
                </c:ext>
                <c:ext xmlns:c15="http://schemas.microsoft.com/office/drawing/2012/chart" uri="{CE6537A1-D6FC-4f65-9D91-7224C49458BB}">
                  <c15:dlblFieldTable>
                    <c15:dlblFTEntry>
                      <c15:txfldGUID>{DDB943E7-E389-407A-8C85-D8C1FEC62BAD}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FCE-4F42-91FE-D0B46E5A45F4}"/>
                </c:ext>
                <c:ext xmlns:c15="http://schemas.microsoft.com/office/drawing/2012/chart" uri="{CE6537A1-D6FC-4f65-9D91-7224C49458BB}">
                  <c15:dlblFieldTable>
                    <c15:dlblFTEntry>
                      <c15:txfldGUID>{3DAF2168-4597-4E9B-BDAF-01C34052BCC9}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FCE-4F42-91FE-D0B46E5A45F4}"/>
                </c:ext>
                <c:ext xmlns:c15="http://schemas.microsoft.com/office/drawing/2012/chart" uri="{CE6537A1-D6FC-4f65-9D91-7224C49458BB}">
                  <c15:dlblFieldTable>
                    <c15:dlblFTEntry>
                      <c15:txfldGUID>{0BB0BE1E-9904-49B1-8877-672DD3343D61}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FCE-4F42-91FE-D0B46E5A45F4}"/>
                </c:ext>
                <c:ext xmlns:c15="http://schemas.microsoft.com/office/drawing/2012/chart" uri="{CE6537A1-D6FC-4f65-9D91-7224C49458BB}">
                  <c15:dlblFieldTable>
                    <c15:dlblFTEntry>
                      <c15:txfldGUID>{ADC86214-FEA3-423F-B6DD-95A3B1D81B73}</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FCE-4F42-91FE-D0B46E5A45F4}"/>
                </c:ext>
                <c:ext xmlns:c15="http://schemas.microsoft.com/office/drawing/2012/chart" uri="{CE6537A1-D6FC-4f65-9D91-7224C49458BB}">
                  <c15:layout/>
                  <c15:dlblFieldTable>
                    <c15:dlblFTEntry>
                      <c15:txfldGUID>{0AF11E0B-C41D-404D-BFFD-29C409A3AEAF}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FCE-4F42-91FE-D0B46E5A45F4}"/>
                </c:ext>
                <c:ext xmlns:c15="http://schemas.microsoft.com/office/drawing/2012/chart" uri="{CE6537A1-D6FC-4f65-9D91-7224C49458BB}">
                  <c15:layout/>
                  <c15:dlblFieldTable>
                    <c15:dlblFTEntry>
                      <c15:txfldGUID>{74D95599-861E-4473-A2B2-0408D8CD0F46}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FCE-4F42-91FE-D0B46E5A45F4}"/>
                </c:ext>
                <c:ext xmlns:c15="http://schemas.microsoft.com/office/drawing/2012/chart" uri="{CE6537A1-D6FC-4f65-9D91-7224C49458BB}">
                  <c15:dlblFieldTable>
                    <c15:dlblFTEntry>
                      <c15:txfldGUID>{D9D9B163-D51F-467A-AD1F-7C5FFA1FC62E}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xmlns:c16r2="http://schemas.microsoft.com/office/drawing/2015/06/chart">
            <c:ext xmlns:c16="http://schemas.microsoft.com/office/drawing/2014/chart" uri="{C3380CC4-5D6E-409C-BE32-E72D297353CC}">
              <c16:uniqueId val="{00000013-5FCE-4F42-91FE-D0B46E5A45F4}"/>
            </c:ext>
          </c:extLst>
        </c:ser>
        <c:dLbls>
          <c:showLegendKey val="0"/>
          <c:showVal val="1"/>
          <c:showCatName val="0"/>
          <c:showSerName val="0"/>
          <c:showPercent val="0"/>
          <c:showBubbleSize val="0"/>
        </c:dLbls>
        <c:axId val="476086776"/>
        <c:axId val="476086384"/>
      </c:scatterChart>
      <c:valAx>
        <c:axId val="476086776"/>
        <c:scaling>
          <c:orientation val="minMax"/>
          <c:max val="60.2"/>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086384"/>
        <c:crosses val="autoZero"/>
        <c:crossBetween val="midCat"/>
      </c:valAx>
      <c:valAx>
        <c:axId val="476086384"/>
        <c:scaling>
          <c:orientation val="minMax"/>
          <c:max val="97"/>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086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0C-4C03-BAE6-FA802585E166}"/>
                </c:ext>
                <c:ext xmlns:c15="http://schemas.microsoft.com/office/drawing/2012/chart" uri="{CE6537A1-D6FC-4f65-9D91-7224C49458BB}">
                  <c15:dlblFieldTable>
                    <c15:dlblFTEntry>
                      <c15:txfldGUID>{7FB15C7E-167B-46C4-896F-8F642C71763C}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0C-4C03-BAE6-FA802585E166}"/>
                </c:ext>
                <c:ext xmlns:c15="http://schemas.microsoft.com/office/drawing/2012/chart" uri="{CE6537A1-D6FC-4f65-9D91-7224C49458BB}">
                  <c15:dlblFieldTable>
                    <c15:dlblFTEntry>
                      <c15:txfldGUID>{0E4B7102-1D46-4C45-9F45-30D52F8CCE57}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80C-4C03-BAE6-FA802585E166}"/>
                </c:ext>
                <c:ext xmlns:c15="http://schemas.microsoft.com/office/drawing/2012/chart" uri="{CE6537A1-D6FC-4f65-9D91-7224C49458BB}">
                  <c15:dlblFieldTable>
                    <c15:dlblFTEntry>
                      <c15:txfldGUID>{B4C5A7F3-1243-4791-B951-87DB5E3F8599}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80C-4C03-BAE6-FA802585E166}"/>
                </c:ext>
                <c:ext xmlns:c15="http://schemas.microsoft.com/office/drawing/2012/chart" uri="{CE6537A1-D6FC-4f65-9D91-7224C49458BB}">
                  <c15:dlblFieldTable>
                    <c15:dlblFTEntry>
                      <c15:txfldGUID>{1F747222-D92B-4D46-968F-3FB7ABF69CF2}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80C-4C03-BAE6-FA802585E166}"/>
                </c:ext>
                <c:ext xmlns:c15="http://schemas.microsoft.com/office/drawing/2012/chart" uri="{CE6537A1-D6FC-4f65-9D91-7224C49458BB}">
                  <c15:dlblFieldTable>
                    <c15:dlblFTEntry>
                      <c15:txfldGUID>{6C436927-4781-4073-AD3A-CD2A8CCB0727}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80C-4C03-BAE6-FA802585E166}"/>
                </c:ext>
                <c:ext xmlns:c15="http://schemas.microsoft.com/office/drawing/2012/chart" uri="{CE6537A1-D6FC-4f65-9D91-7224C49458BB}">
                  <c15:dlblFieldTable>
                    <c15:dlblFTEntry>
                      <c15:txfldGUID>{91F824E6-B8C9-4E37-8EFD-45BE30FAF75A}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80C-4C03-BAE6-FA802585E166}"/>
                </c:ext>
                <c:ext xmlns:c15="http://schemas.microsoft.com/office/drawing/2012/chart" uri="{CE6537A1-D6FC-4f65-9D91-7224C49458BB}">
                  <c15:dlblFieldTable>
                    <c15:dlblFTEntry>
                      <c15:txfldGUID>{7EFEE772-A0AB-4E08-AB8C-7E229850EA70}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80C-4C03-BAE6-FA802585E166}"/>
                </c:ext>
                <c:ext xmlns:c15="http://schemas.microsoft.com/office/drawing/2012/chart" uri="{CE6537A1-D6FC-4f65-9D91-7224C49458BB}">
                  <c15:dlblFieldTable>
                    <c15:dlblFTEntry>
                      <c15:txfldGUID>{A3E07AAE-ED8A-4256-A159-5927A0CDF18F}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80C-4C03-BAE6-FA802585E166}"/>
                </c:ext>
                <c:ext xmlns:c15="http://schemas.microsoft.com/office/drawing/2012/chart" uri="{CE6537A1-D6FC-4f65-9D91-7224C49458BB}">
                  <c15:dlblFieldTable>
                    <c15:dlblFTEntry>
                      <c15:txfldGUID>{A031D522-745E-4040-A4B0-593392B91EB9}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13.6</c:v>
                </c:pt>
                <c:pt idx="16">
                  <c:v>12.3</c:v>
                </c:pt>
                <c:pt idx="24">
                  <c:v>11.4</c:v>
                </c:pt>
                <c:pt idx="32">
                  <c:v>11.8</c:v>
                </c:pt>
              </c:numCache>
            </c:numRef>
          </c:xVal>
          <c:yVal>
            <c:numRef>
              <c:f>公会計指標分析・財政指標組合せ分析表!$BP$73:$DC$73</c:f>
              <c:numCache>
                <c:formatCode>#,##0.0;"▲ "#,##0.0</c:formatCode>
                <c:ptCount val="40"/>
                <c:pt idx="0">
                  <c:v>95.4</c:v>
                </c:pt>
                <c:pt idx="8">
                  <c:v>84.4</c:v>
                </c:pt>
                <c:pt idx="16">
                  <c:v>90.8</c:v>
                </c:pt>
                <c:pt idx="24">
                  <c:v>89.6</c:v>
                </c:pt>
                <c:pt idx="32">
                  <c:v>99.9</c:v>
                </c:pt>
              </c:numCache>
            </c:numRef>
          </c:yVal>
          <c:smooth val="0"/>
          <c:extLst xmlns:c16r2="http://schemas.microsoft.com/office/drawing/2015/06/chart">
            <c:ext xmlns:c16="http://schemas.microsoft.com/office/drawing/2014/chart" uri="{C3380CC4-5D6E-409C-BE32-E72D297353CC}">
              <c16:uniqueId val="{00000009-680C-4C03-BAE6-FA802585E1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80C-4C03-BAE6-FA802585E166}"/>
                </c:ext>
                <c:ext xmlns:c15="http://schemas.microsoft.com/office/drawing/2012/chart" uri="{CE6537A1-D6FC-4f65-9D91-7224C49458BB}">
                  <c15:dlblFieldTable>
                    <c15:dlblFTEntry>
                      <c15:txfldGUID>{B404D0BE-6553-47B4-A95C-473EAE2A7154}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80C-4C03-BAE6-FA802585E166}"/>
                </c:ext>
                <c:ext xmlns:c15="http://schemas.microsoft.com/office/drawing/2012/chart" uri="{CE6537A1-D6FC-4f65-9D91-7224C49458BB}">
                  <c15:dlblFieldTable>
                    <c15:dlblFTEntry>
                      <c15:txfldGUID>{CCAAFE09-7C8E-42B5-AB8E-15C49883892A}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80C-4C03-BAE6-FA802585E166}"/>
                </c:ext>
                <c:ext xmlns:c15="http://schemas.microsoft.com/office/drawing/2012/chart" uri="{CE6537A1-D6FC-4f65-9D91-7224C49458BB}">
                  <c15:dlblFieldTable>
                    <c15:dlblFTEntry>
                      <c15:txfldGUID>{92B03456-A69C-4404-8501-02F6E5975ACF}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80C-4C03-BAE6-FA802585E166}"/>
                </c:ext>
                <c:ext xmlns:c15="http://schemas.microsoft.com/office/drawing/2012/chart" uri="{CE6537A1-D6FC-4f65-9D91-7224C49458BB}">
                  <c15:dlblFieldTable>
                    <c15:dlblFTEntry>
                      <c15:txfldGUID>{C882CCA1-5C8E-4560-8BFC-065182FD30B3}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80C-4C03-BAE6-FA802585E166}"/>
                </c:ext>
                <c:ext xmlns:c15="http://schemas.microsoft.com/office/drawing/2012/chart" uri="{CE6537A1-D6FC-4f65-9D91-7224C49458BB}">
                  <c15:dlblFieldTable>
                    <c15:dlblFTEntry>
                      <c15:txfldGUID>{43F275D7-36A5-46F1-8BFC-A1181ABB2435}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80C-4C03-BAE6-FA802585E166}"/>
                </c:ext>
                <c:ext xmlns:c15="http://schemas.microsoft.com/office/drawing/2012/chart" uri="{CE6537A1-D6FC-4f65-9D91-7224C49458BB}">
                  <c15:dlblFieldTable>
                    <c15:dlblFTEntry>
                      <c15:txfldGUID>{034D1F78-2121-4264-B99A-9FFF2410BBD4}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80C-4C03-BAE6-FA802585E166}"/>
                </c:ext>
                <c:ext xmlns:c15="http://schemas.microsoft.com/office/drawing/2012/chart" uri="{CE6537A1-D6FC-4f65-9D91-7224C49458BB}">
                  <c15:dlblFieldTable>
                    <c15:dlblFTEntry>
                      <c15:txfldGUID>{276C18B8-26A5-446A-A545-313524BB4006}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80C-4C03-BAE6-FA802585E166}"/>
                </c:ext>
                <c:ext xmlns:c15="http://schemas.microsoft.com/office/drawing/2012/chart" uri="{CE6537A1-D6FC-4f65-9D91-7224C49458BB}">
                  <c15:dlblFieldTable>
                    <c15:dlblFTEntry>
                      <c15:txfldGUID>{3BA27D8B-1063-4DF2-B639-DB9BC7F41C07}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80C-4C03-BAE6-FA802585E166}"/>
                </c:ext>
                <c:ext xmlns:c15="http://schemas.microsoft.com/office/drawing/2012/chart" uri="{CE6537A1-D6FC-4f65-9D91-7224C49458BB}">
                  <c15:dlblFieldTable>
                    <c15:dlblFTEntry>
                      <c15:txfldGUID>{613CD9FB-9564-4CA4-81B7-C54B627AD747}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680C-4C03-BAE6-FA802585E166}"/>
            </c:ext>
          </c:extLst>
        </c:ser>
        <c:dLbls>
          <c:showLegendKey val="0"/>
          <c:showVal val="1"/>
          <c:showCatName val="0"/>
          <c:showSerName val="0"/>
          <c:showPercent val="0"/>
          <c:showBubbleSize val="0"/>
        </c:dLbls>
        <c:axId val="476093048"/>
        <c:axId val="476093440"/>
      </c:scatterChart>
      <c:valAx>
        <c:axId val="476093048"/>
        <c:scaling>
          <c:orientation val="minMax"/>
          <c:max val="15.5"/>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093440"/>
        <c:crosses val="autoZero"/>
        <c:crossBetween val="midCat"/>
      </c:valAx>
      <c:valAx>
        <c:axId val="476093440"/>
        <c:scaling>
          <c:orientation val="minMax"/>
          <c:max val="108"/>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0930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過去の普通建設事業の財源として発行した地方債等の元利償還金の返済額が大きく、依然として実質公債費比率は高水準となっている。今後の財政見通しについては、継続的な大型建設事業の実施に伴い、新発債の増加が見込まれるため、より一層の計画内容や規模等について精査を行い、元利償還金の低減を目指す。</a:t>
          </a:r>
          <a:endParaRPr lang="ja-JP" altLang="ja-JP" sz="1400" b="1">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集中改革プランの取り組みにより、地方債残高は平成１６年度以降減少に転じて</a:t>
          </a:r>
          <a:r>
            <a:rPr kumimoji="1" lang="ja-JP" altLang="en-US" sz="1100" b="1">
              <a:solidFill>
                <a:schemeClr val="dk1"/>
              </a:solidFill>
              <a:effectLst/>
              <a:latin typeface="+mn-lt"/>
              <a:ea typeface="+mn-ea"/>
              <a:cs typeface="+mn-cs"/>
            </a:rPr>
            <a:t>きたものの、近年の大型建設事業への着手に伴い増加している</a:t>
          </a:r>
          <a:r>
            <a:rPr kumimoji="1" lang="ja-JP" altLang="ja-JP" sz="1100" b="1">
              <a:solidFill>
                <a:schemeClr val="dk1"/>
              </a:solidFill>
              <a:effectLst/>
              <a:latin typeface="+mn-lt"/>
              <a:ea typeface="+mn-ea"/>
              <a:cs typeface="+mn-cs"/>
            </a:rPr>
            <a:t>。今後の財政見通しにおいて</a:t>
          </a:r>
          <a:r>
            <a:rPr kumimoji="1" lang="ja-JP" altLang="en-US" sz="1100" b="1">
              <a:solidFill>
                <a:schemeClr val="dk1"/>
              </a:solidFill>
              <a:effectLst/>
              <a:latin typeface="+mn-lt"/>
              <a:ea typeface="+mn-ea"/>
              <a:cs typeface="+mn-cs"/>
            </a:rPr>
            <a:t>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継続的な大型建設事業が見込まれることから</a:t>
          </a:r>
          <a:r>
            <a:rPr kumimoji="1" lang="ja-JP" altLang="ja-JP" sz="1100" b="1">
              <a:solidFill>
                <a:schemeClr val="dk1"/>
              </a:solidFill>
              <a:effectLst/>
              <a:latin typeface="+mn-lt"/>
              <a:ea typeface="+mn-ea"/>
              <a:cs typeface="+mn-cs"/>
            </a:rPr>
            <a:t>、定員管理の適正化など小松島市行政改革プラン２０１５の目標を着実に実施し、将来負担比率の抑制を図っていく。</a:t>
          </a:r>
          <a:endParaRPr lang="ja-JP" altLang="ja-JP" sz="1400" b="1">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徳島県小松島市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chemeClr val="dk1"/>
              </a:solidFill>
              <a:effectLst/>
              <a:latin typeface="+mn-ea"/>
              <a:ea typeface="+mn-ea"/>
              <a:cs typeface="+mn-cs"/>
            </a:rPr>
            <a:t>各基金において基金利子等の積立てを行ったものの、収支不足を補填するため財政調整基金から５億９千万円を取り崩し、また金磯地区の整備推進に向けて金磯地区整備基金から約６百万円の取り崩しを行ったことにより、基金全体として４億３千３百万円の減となった。</a:t>
          </a:r>
          <a:endParaRPr kumimoji="1" lang="en-US" altLang="ja-JP" sz="1100" b="1">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chemeClr val="dk1"/>
              </a:solidFill>
              <a:effectLst/>
              <a:latin typeface="+mn-ea"/>
              <a:ea typeface="+mn-ea"/>
              <a:cs typeface="+mn-cs"/>
            </a:rPr>
            <a:t>今後の見通しについては、厳しい財政状況が続く中において、短期的には基金の減少が想定されるため、</a:t>
          </a:r>
          <a:r>
            <a:rPr kumimoji="1" lang="ja-JP" altLang="ja-JP" sz="1100" b="1">
              <a:solidFill>
                <a:schemeClr val="dk1"/>
              </a:solidFill>
              <a:effectLst/>
              <a:latin typeface="+mn-lt"/>
              <a:ea typeface="+mn-ea"/>
              <a:cs typeface="+mn-cs"/>
            </a:rPr>
            <a:t>小松島市行政改革プラン２０１５を着実に実施</a:t>
          </a:r>
          <a:r>
            <a:rPr kumimoji="1" lang="ja-JP" altLang="en-US" sz="1100" b="1">
              <a:solidFill>
                <a:schemeClr val="dk1"/>
              </a:solidFill>
              <a:effectLst/>
              <a:latin typeface="+mn-lt"/>
              <a:ea typeface="+mn-ea"/>
              <a:cs typeface="+mn-cs"/>
            </a:rPr>
            <a:t>し、更なる行政改革を行っていく。</a:t>
          </a:r>
          <a:endParaRPr kumimoji="1" lang="en-US" altLang="ja-JP" sz="1100" b="1">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ea"/>
            <a:ea typeface="+mn-ea"/>
            <a:cs typeface="+mn-cs"/>
          </a:endParaRPr>
        </a:p>
        <a:p>
          <a:r>
            <a:rPr kumimoji="1" lang="ja-JP" altLang="en-US" sz="1100" b="1">
              <a:solidFill>
                <a:schemeClr val="dk1"/>
              </a:solidFill>
              <a:effectLst/>
              <a:latin typeface="+mn-ea"/>
              <a:ea typeface="+mn-ea"/>
              <a:cs typeface="+mn-cs"/>
            </a:rPr>
            <a:t>・金磯地区整備基金：金磯地区基本計画に係る公共・公益施設の整備の推進。</a:t>
          </a:r>
          <a:endParaRPr kumimoji="1" lang="en-US" altLang="ja-JP" sz="1100" b="1">
            <a:solidFill>
              <a:schemeClr val="dk1"/>
            </a:solidFill>
            <a:effectLst/>
            <a:latin typeface="+mn-ea"/>
            <a:ea typeface="+mn-ea"/>
            <a:cs typeface="+mn-cs"/>
          </a:endParaRPr>
        </a:p>
        <a:p>
          <a:r>
            <a:rPr kumimoji="1" lang="ja-JP" altLang="en-US" sz="1100" b="1">
              <a:solidFill>
                <a:schemeClr val="dk1"/>
              </a:solidFill>
              <a:effectLst/>
              <a:latin typeface="+mn-ea"/>
              <a:ea typeface="+mn-ea"/>
              <a:cs typeface="+mn-cs"/>
            </a:rPr>
            <a:t>・地域福祉基金：高齢者等の在宅福祉、生きがい、健康づくりなど保健福祉の増進に関する施策の推進。</a:t>
          </a:r>
          <a:endParaRPr kumimoji="1" lang="en-US" altLang="ja-JP" sz="1100" b="1">
            <a:solidFill>
              <a:schemeClr val="dk1"/>
            </a:solidFill>
            <a:effectLst/>
            <a:latin typeface="+mn-ea"/>
            <a:ea typeface="+mn-ea"/>
            <a:cs typeface="+mn-cs"/>
          </a:endParaRPr>
        </a:p>
        <a:p>
          <a:r>
            <a:rPr kumimoji="1" lang="ja-JP" altLang="en-US" sz="1100" b="1">
              <a:solidFill>
                <a:schemeClr val="dk1"/>
              </a:solidFill>
              <a:effectLst/>
              <a:latin typeface="+mn-ea"/>
              <a:ea typeface="+mn-ea"/>
              <a:cs typeface="+mn-cs"/>
            </a:rPr>
            <a:t>・奨学基金：経済的理由により修学が困難な高校生等への奨学金給付によって、教育の機会均等を推進。</a:t>
          </a:r>
          <a:endParaRPr kumimoji="1" lang="en-US" altLang="ja-JP" sz="1100" b="1">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1">
              <a:solidFill>
                <a:schemeClr val="dk1"/>
              </a:solidFill>
              <a:effectLst/>
              <a:latin typeface="+mn-lt"/>
              <a:ea typeface="+mn-ea"/>
              <a:cs typeface="+mn-cs"/>
            </a:rPr>
            <a:t>・金磯地区整備基金：金磯地区基本計画の区域内の区画道路用地取得の財源として６</a:t>
          </a:r>
          <a:r>
            <a:rPr kumimoji="1" lang="ja-JP" altLang="en-US" sz="1100" b="1">
              <a:solidFill>
                <a:schemeClr val="dk1"/>
              </a:solidFill>
              <a:effectLst/>
              <a:latin typeface="+mn-lt"/>
              <a:ea typeface="+mn-ea"/>
              <a:cs typeface="+mn-cs"/>
            </a:rPr>
            <a:t>百</a:t>
          </a:r>
          <a:r>
            <a:rPr kumimoji="1" lang="ja-JP" altLang="ja-JP" sz="1100" b="1">
              <a:solidFill>
                <a:schemeClr val="dk1"/>
              </a:solidFill>
              <a:effectLst/>
              <a:latin typeface="+mn-lt"/>
              <a:ea typeface="+mn-ea"/>
              <a:cs typeface="+mn-cs"/>
            </a:rPr>
            <a:t>２０万円を充当したことによる減少。</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1">
              <a:solidFill>
                <a:schemeClr val="dk1"/>
              </a:solidFill>
              <a:effectLst/>
              <a:latin typeface="+mn-lt"/>
              <a:ea typeface="+mn-ea"/>
              <a:cs typeface="+mn-cs"/>
            </a:rPr>
            <a:t>・金磯地区整備基金：金磯地区基本計画の区域内の児童公園用地取得の財源として、３１年度に２</a:t>
          </a:r>
          <a:r>
            <a:rPr kumimoji="1" lang="ja-JP" altLang="en-US" sz="1100" b="1">
              <a:solidFill>
                <a:schemeClr val="dk1"/>
              </a:solidFill>
              <a:effectLst/>
              <a:latin typeface="+mn-lt"/>
              <a:ea typeface="+mn-ea"/>
              <a:cs typeface="+mn-cs"/>
            </a:rPr>
            <a:t>千</a:t>
          </a:r>
          <a:r>
            <a:rPr kumimoji="1" lang="ja-JP" altLang="ja-JP" sz="1100" b="1">
              <a:solidFill>
                <a:schemeClr val="dk1"/>
              </a:solidFill>
              <a:effectLst/>
              <a:latin typeface="+mn-lt"/>
              <a:ea typeface="+mn-ea"/>
              <a:cs typeface="+mn-cs"/>
            </a:rPr>
            <a:t>万円を充当予定。</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chemeClr val="dk1"/>
              </a:solidFill>
              <a:effectLst/>
              <a:latin typeface="+mn-ea"/>
              <a:ea typeface="+mn-ea"/>
              <a:cs typeface="+mn-cs"/>
            </a:rPr>
            <a:t>平成２９年度決算において、市税収入は増加したものの、各特別会計への繰出金や投資的経費が大幅に増加し、収支が不足したため。</a:t>
          </a:r>
          <a:endParaRPr kumimoji="1" lang="en-US" altLang="ja-JP" sz="1100" b="1">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chemeClr val="dk1"/>
              </a:solidFill>
              <a:effectLst/>
              <a:latin typeface="+mn-ea"/>
              <a:ea typeface="+mn-ea"/>
              <a:cs typeface="+mn-cs"/>
            </a:rPr>
            <a:t>特別会計への繰出金や障がい福祉サービス給付費をはじめとする扶助費が増加で推移することが見込まれるため、短期的には減少（取り崩し）していく見込みである。</a:t>
          </a:r>
          <a:endParaRPr kumimoji="1" lang="en-US" altLang="ja-JP" sz="1100" b="1">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chemeClr val="dk1"/>
              </a:solidFill>
              <a:effectLst/>
              <a:latin typeface="+mn-ea"/>
              <a:ea typeface="+mn-ea"/>
              <a:cs typeface="+mn-cs"/>
            </a:rPr>
            <a:t>基金利子を積立てたことによる増加。</a:t>
          </a:r>
          <a:endParaRPr kumimoji="1" lang="en-US" altLang="ja-JP" sz="1100" b="1">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chemeClr val="dk1"/>
              </a:solidFill>
              <a:effectLst/>
              <a:latin typeface="+mn-ea"/>
              <a:ea typeface="+mn-ea"/>
              <a:cs typeface="+mn-cs"/>
            </a:rPr>
            <a:t>継続的な大型建設事業の実施により、毎年度計画的に積立てを行うことは厳しい状況であり、年度によって市債の償還が多額になる場合は取り崩しもやむを得ない。</a:t>
          </a:r>
          <a:endParaRPr kumimoji="1" lang="en-US" altLang="ja-JP" sz="1100" b="1">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95B3AF7-A3EE-4E78-A926-E01B15F7D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7394040-3409-43BC-9AC5-006BBB5671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B6D83CB4-76D0-4342-803A-D331BFE2794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23673741-EF03-4A51-B08F-D294372AD33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CB9813A3-C7F5-406A-B894-C741D34B706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DB5A94A6-6B59-4AAB-A7ED-C8752D8A163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9C504D74-A05A-4B8D-841A-2EB78993859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DC562FC8-597F-43EB-BFAD-FAE17E0178E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67E03BE6-17FE-45CF-B015-9EA23B755D6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346995DE-03BF-4137-AC96-776EC9FF191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64B7B28F-448E-47C2-A49E-AA6A2159460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1A05D3DB-793C-4682-B082-DE9B314FB70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38,442
38,221
45.37
16,356,492
16,181,216
102,902
8,497,493
17,373,791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5C1FCDC4-B8F9-43ED-9D04-17419CC3D58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984801A4-40CA-4F02-BB7F-EAA4B55B480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3CCD9C7F-E27B-42DE-98D2-9AFB678BD1E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96E22124-00D4-4562-B27C-B283CFF2625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98A2D070-A518-45F7-9505-1DC91A272E0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14FEA48C-4935-43E6-8FDA-C7CCCD5949A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4D0A2271-1085-4742-A5AB-43FA81FA2A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B079E73-F3AA-4EB6-9403-F2E29E3BDA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73364AB5-EEA6-4BF6-AC88-4694864E99C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B0B8154F-3C3F-4803-B6CC-9259A9DC100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8FBCC770-3215-423A-9F57-28701C6FAC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96994ECC-FAE4-4C38-986A-D173432E2B6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B75C4618-A495-4194-99FA-C34BB74C18F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FE044620-0D4E-4065-9DC0-1C98B6DE22E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C88004BA-0CE0-4089-9BF3-0D22B278462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683A001C-FDA8-4CB9-87A9-0FCF08B1A1D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915A5A8B-5EB7-4A95-863E-C23CCCB0299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F0F3978D-2EA0-4CD4-9236-86EE6B27279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308D03AB-4D91-4801-911F-4D6DB64E5186}"/>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1688A240-4F7F-421F-970B-AA2F1AA6959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D6DAB41F-0B13-4F8E-9DBE-8FEDEC7DC62A}"/>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F209EA-5F37-4EBE-8BEC-34008E0EAE0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A96E39A-E28E-4372-98BE-E312D252841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xmlns="" id="{0EB8DC1F-B68C-47E6-8CA2-49EDEBBADFD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E04B11BD-3A68-45C2-8B8C-C31ADE9E219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172AE631-00F8-4F7D-9983-4E4CCD0B790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7FD6062B-FAB8-44D1-9551-44EA31D3C01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E2F155B5-91E2-4EE2-852C-DB8E57A3876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B4C429D2-768D-48B6-8EB6-A671756B190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68FA20CB-07FD-4300-BF52-F67A6246A6A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59E59761-1BB1-4B19-A8E8-6D60A45B164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C7326B89-85F2-4C85-B066-EFEA11F2EE4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38CA205A-394A-4041-9102-FF9CBF707FE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DB266509-8D24-4DBD-9B43-F87777B41A9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有形固定資産減価償却率は、類似団体や全国平均及び県平均を上回っている状況にあり、老朽化の進む公共施設については、平成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点検・診断や計画的な予防保全による長寿命化を進めていくなど、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施設の維持管理に努めていく。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B53AA530-4ADD-4634-89AD-A062CE3C153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44569308-A6FE-4EA6-A328-3335486CAFA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85E6A936-10CA-4EF6-849C-C4C176BF71F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xmlns="" id="{177EA69B-677D-4D8E-8C07-057AC223B647}"/>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xmlns="" id="{14AE46F7-9311-4907-B623-B2291C362F61}"/>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xmlns="" id="{0018A513-E657-4FB6-82AD-42C10783E7AA}"/>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xmlns="" id="{AEC814A8-F06C-4571-9E4F-989B0E14667A}"/>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xmlns="" id="{289E1726-8229-4854-AF89-4A923CA1BC05}"/>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xmlns="" id="{32C975E1-EA23-4BC5-842B-4309F0ECC4A9}"/>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xmlns="" id="{33964FBF-69B9-4F36-BFCE-68D1078B184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xmlns="" id="{00F67B06-63CA-4EF3-A8B7-B3E81A11DFC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xmlns="" id="{E1091A3E-6F86-48C9-9C6D-23DA1DF40E9C}"/>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xmlns="" id="{A490078A-1B96-4D31-AA8D-278829EDC6FD}"/>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xmlns="" id="{82C8E61D-7D74-4632-8AA3-072D80AF1619}"/>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xmlns="" id="{075E7678-169B-4B80-BDC1-8E6AEA8961FC}"/>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xmlns="" id="{2E9EBBEC-F4E1-4F1F-98DC-05551743E72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xmlns="" id="{1776D771-54F2-4EB2-B937-DF4C6E413033}"/>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xmlns="" id="{4A12CAB7-7B7B-4BD6-AABC-7C56F2A99D6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xmlns="" id="{E9F460FE-AB0F-45B0-A9DF-FBFD9C4E72E4}"/>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xmlns="" id="{21C31C3A-7805-4014-AA8A-B2E764B3A95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a:extLst>
            <a:ext uri="{FF2B5EF4-FFF2-40B4-BE49-F238E27FC236}">
              <a16:creationId xmlns:a16="http://schemas.microsoft.com/office/drawing/2014/main" xmlns="" id="{AA5CDFC7-C6D3-4F78-9656-799465910482}"/>
            </a:ext>
          </a:extLst>
        </xdr:cNvPr>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a:extLst>
            <a:ext uri="{FF2B5EF4-FFF2-40B4-BE49-F238E27FC236}">
              <a16:creationId xmlns:a16="http://schemas.microsoft.com/office/drawing/2014/main" xmlns="" id="{0C393BE6-65E8-4302-90D5-5DD8EF9878F1}"/>
            </a:ext>
          </a:extLst>
        </xdr:cNvPr>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a:extLst>
            <a:ext uri="{FF2B5EF4-FFF2-40B4-BE49-F238E27FC236}">
              <a16:creationId xmlns:a16="http://schemas.microsoft.com/office/drawing/2014/main" xmlns="" id="{9BE14EE3-CBE1-4D9B-8390-B2C41E4DA26F}"/>
            </a:ext>
          </a:extLst>
        </xdr:cNvPr>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a:extLst>
            <a:ext uri="{FF2B5EF4-FFF2-40B4-BE49-F238E27FC236}">
              <a16:creationId xmlns:a16="http://schemas.microsoft.com/office/drawing/2014/main" xmlns="" id="{E40E5332-E0B2-4A93-9F94-C0D1EB8E0E0E}"/>
            </a:ext>
          </a:extLst>
        </xdr:cNvPr>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a:extLst>
            <a:ext uri="{FF2B5EF4-FFF2-40B4-BE49-F238E27FC236}">
              <a16:creationId xmlns:a16="http://schemas.microsoft.com/office/drawing/2014/main" xmlns="" id="{492E7D64-CE56-4D53-9B08-3CD49444ACB3}"/>
            </a:ext>
          </a:extLst>
        </xdr:cNvPr>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a:extLst>
            <a:ext uri="{FF2B5EF4-FFF2-40B4-BE49-F238E27FC236}">
              <a16:creationId xmlns:a16="http://schemas.microsoft.com/office/drawing/2014/main" xmlns="" id="{75E9DBBC-F7C7-47B2-871E-036EBE59FED4}"/>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a:extLst>
            <a:ext uri="{FF2B5EF4-FFF2-40B4-BE49-F238E27FC236}">
              <a16:creationId xmlns:a16="http://schemas.microsoft.com/office/drawing/2014/main" xmlns="" id="{D6230967-31C7-4A18-9427-FF1ABDAC51E8}"/>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a:extLst>
            <a:ext uri="{FF2B5EF4-FFF2-40B4-BE49-F238E27FC236}">
              <a16:creationId xmlns:a16="http://schemas.microsoft.com/office/drawing/2014/main" xmlns="" id="{DDB417D5-DFB7-49D0-9451-80304E443480}"/>
            </a:ext>
          </a:extLst>
        </xdr:cNvPr>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a:extLst>
            <a:ext uri="{FF2B5EF4-FFF2-40B4-BE49-F238E27FC236}">
              <a16:creationId xmlns:a16="http://schemas.microsoft.com/office/drawing/2014/main" xmlns="" id="{93392C82-7788-4158-8BB4-49072F014D73}"/>
            </a:ext>
          </a:extLst>
        </xdr:cNvPr>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D8E8814A-5F6A-405B-901C-9FACFAA1596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706E91EA-EF86-47AE-ABB1-26748A3C4CC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7B5EAE19-2D72-4E07-901C-FA32DCA0AEF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9CA88E0B-F380-4ADF-AABE-5E3624D78F3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51EAB41E-1C6E-497F-8726-CF31E3D8E1F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82" name="楕円 81">
          <a:extLst>
            <a:ext uri="{FF2B5EF4-FFF2-40B4-BE49-F238E27FC236}">
              <a16:creationId xmlns:a16="http://schemas.microsoft.com/office/drawing/2014/main" xmlns="" id="{47D24962-FC66-4128-9391-7E690C995692}"/>
            </a:ext>
          </a:extLst>
        </xdr:cNvPr>
        <xdr:cNvSpPr/>
      </xdr:nvSpPr>
      <xdr:spPr>
        <a:xfrm>
          <a:off x="4000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3" name="楕円 82">
          <a:extLst>
            <a:ext uri="{FF2B5EF4-FFF2-40B4-BE49-F238E27FC236}">
              <a16:creationId xmlns:a16="http://schemas.microsoft.com/office/drawing/2014/main" xmlns="" id="{77DBB014-5F27-48DC-A375-AEFF2F759885}"/>
            </a:ext>
          </a:extLst>
        </xdr:cNvPr>
        <xdr:cNvSpPr/>
      </xdr:nvSpPr>
      <xdr:spPr>
        <a:xfrm>
          <a:off x="3238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128270</xdr:rowOff>
    </xdr:from>
    <xdr:to>
      <xdr:col>19</xdr:col>
      <xdr:colOff>136525</xdr:colOff>
      <xdr:row>31</xdr:row>
      <xdr:rowOff>0</xdr:rowOff>
    </xdr:to>
    <xdr:cxnSp macro="">
      <xdr:nvCxnSpPr>
        <xdr:cNvPr id="84" name="直線コネクタ 83">
          <a:extLst>
            <a:ext uri="{FF2B5EF4-FFF2-40B4-BE49-F238E27FC236}">
              <a16:creationId xmlns:a16="http://schemas.microsoft.com/office/drawing/2014/main" xmlns="" id="{A71343B1-50A0-4AEA-BC9F-1D6B0938EAB4}"/>
            </a:ext>
          </a:extLst>
        </xdr:cNvPr>
        <xdr:cNvCxnSpPr/>
      </xdr:nvCxnSpPr>
      <xdr:spPr>
        <a:xfrm flipV="1">
          <a:off x="3289300" y="604329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5" name="n_1aveValue有形固定資産減価償却率">
          <a:extLst>
            <a:ext uri="{FF2B5EF4-FFF2-40B4-BE49-F238E27FC236}">
              <a16:creationId xmlns:a16="http://schemas.microsoft.com/office/drawing/2014/main" xmlns="" id="{A4C2F1DA-FA20-4E33-8958-23B2D8684BF3}"/>
            </a:ext>
          </a:extLst>
        </xdr:cNvPr>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6" name="n_2aveValue有形固定資産減価償却率">
          <a:extLst>
            <a:ext uri="{FF2B5EF4-FFF2-40B4-BE49-F238E27FC236}">
              <a16:creationId xmlns:a16="http://schemas.microsoft.com/office/drawing/2014/main" xmlns="" id="{D6D8A7A2-3A12-4401-A38A-20ED0C833BD2}"/>
            </a:ext>
          </a:extLst>
        </xdr:cNvPr>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87" name="n_1mainValue有形固定資産減価償却率">
          <a:extLst>
            <a:ext uri="{FF2B5EF4-FFF2-40B4-BE49-F238E27FC236}">
              <a16:creationId xmlns:a16="http://schemas.microsoft.com/office/drawing/2014/main" xmlns="" id="{7EB087E4-19E5-4029-B765-8CBF302D5914}"/>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88" name="n_2mainValue有形固定資産減価償却率">
          <a:extLst>
            <a:ext uri="{FF2B5EF4-FFF2-40B4-BE49-F238E27FC236}">
              <a16:creationId xmlns:a16="http://schemas.microsoft.com/office/drawing/2014/main" xmlns="" id="{82CCF42C-0D1F-43EF-912B-291DDF8B0CAA}"/>
            </a:ext>
          </a:extLst>
        </xdr:cNvPr>
        <xdr:cNvSpPr txBox="1"/>
      </xdr:nvSpPr>
      <xdr:spPr>
        <a:xfrm>
          <a:off x="308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xmlns="" id="{C61C20EF-3BC2-466C-8F76-9300D341F83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xmlns="" id="{F3EB8AFF-AA9A-4FAE-920D-E7F133B842D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xmlns="" id="{20A362C2-EBCD-4FD0-9D1B-10BBC94947E4}"/>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xmlns="" id="{9D4FDBE5-33E5-4E2A-A751-FC952713E92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xmlns="" id="{BB2C9EF7-FEF7-49EA-BD55-ECFBE2C6C8B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xmlns="" id="{15D43EEC-0E0C-4CE6-9936-B9BCA28FFDD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xmlns="" id="{4FA21E37-4E4D-415C-831F-AFEB222BDAA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xmlns="" id="{172A5034-957F-4E3F-BB19-1F6D0361454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xmlns="" id="{2BFEB7A8-6B20-4C96-97A0-969BBA997EA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xmlns="" id="{9AA6A89B-5298-41ED-A8F7-2E4D107B3F9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xmlns="" id="{5504AC57-0A07-42F1-8FA4-62DA3920001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xmlns="" id="{E7F51827-E85F-4D4E-A498-B690C26B322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xmlns="" id="{0B789FFB-144F-4FE8-8A8A-20CC2160080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類似団体や全国平均及び県平均を上回っている状況に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ある。新規の地方債発行を抑制し、地方債残高の縮減を図るとともに、事務事業の見直し・効率化を行い、物件費や補助費等の削減に努めていく。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xmlns="" id="{2D64DB5C-5635-42F1-AAB2-67296DD17C1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xmlns="" id="{1287C4ED-D71A-46DC-86C3-5B737E38C11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xmlns="" id="{F63A2265-E857-4A13-BBE7-35DF1E610C5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xmlns="" id="{A64AC5BE-6027-4028-B214-824A6027AF27}"/>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xmlns="" id="{3632133D-3D05-4D4A-8940-BE54DADAEA9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a16="http://schemas.microsoft.com/office/drawing/2014/main" xmlns="" id="{A34BFFFC-4D5E-4DE4-81DA-F61B9C753AFF}"/>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xmlns="" id="{8EA01283-46EE-4E78-B077-5E3E35BC38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a16="http://schemas.microsoft.com/office/drawing/2014/main" xmlns="" id="{2225ECB6-4E04-4C63-8FF3-EEB9000973F9}"/>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xmlns="" id="{8357D3BA-6015-47CD-8ECD-9574060890E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a:extLst>
            <a:ext uri="{FF2B5EF4-FFF2-40B4-BE49-F238E27FC236}">
              <a16:creationId xmlns:a16="http://schemas.microsoft.com/office/drawing/2014/main" xmlns="" id="{BBA2809B-670E-479B-8F8F-5498F797EE8E}"/>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xmlns="" id="{79FF59C1-B0A2-48D9-86DE-291FB9FC620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a:extLst>
            <a:ext uri="{FF2B5EF4-FFF2-40B4-BE49-F238E27FC236}">
              <a16:creationId xmlns:a16="http://schemas.microsoft.com/office/drawing/2014/main" xmlns="" id="{0F8668E4-F0C7-4EE6-BFFF-A4BC26BF22E1}"/>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xmlns="" id="{69237865-15BF-4FD2-BA0F-65B8531F43D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a16="http://schemas.microsoft.com/office/drawing/2014/main" xmlns="" id="{540466E3-E3D5-4F57-ABD7-48ACCD6C621F}"/>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xmlns="" id="{26E2C57A-55F1-44BE-A3CC-0C87447E8F0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xmlns="" id="{6792DA37-7A92-472B-80AE-2BC4791536AF}"/>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xmlns="" id="{16C6F94A-24CB-478B-9D77-5F918CFFFF1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a:extLst>
            <a:ext uri="{FF2B5EF4-FFF2-40B4-BE49-F238E27FC236}">
              <a16:creationId xmlns:a16="http://schemas.microsoft.com/office/drawing/2014/main" xmlns="" id="{6C11AF32-FD11-438C-AFE3-ED4238126BCA}"/>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a:extLst>
            <a:ext uri="{FF2B5EF4-FFF2-40B4-BE49-F238E27FC236}">
              <a16:creationId xmlns:a16="http://schemas.microsoft.com/office/drawing/2014/main" xmlns="" id="{FE4C18F8-A604-4BF9-9562-F2FC32D3DB3C}"/>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a:extLst>
            <a:ext uri="{FF2B5EF4-FFF2-40B4-BE49-F238E27FC236}">
              <a16:creationId xmlns:a16="http://schemas.microsoft.com/office/drawing/2014/main" xmlns="" id="{2F69805B-43DE-4B92-AE9A-4034D18EECFA}"/>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a:extLst>
            <a:ext uri="{FF2B5EF4-FFF2-40B4-BE49-F238E27FC236}">
              <a16:creationId xmlns:a16="http://schemas.microsoft.com/office/drawing/2014/main" xmlns="" id="{AC9DB260-27F0-4E1C-9BB7-F8333E8AF605}"/>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a:extLst>
            <a:ext uri="{FF2B5EF4-FFF2-40B4-BE49-F238E27FC236}">
              <a16:creationId xmlns:a16="http://schemas.microsoft.com/office/drawing/2014/main" xmlns="" id="{389E5E93-E9E6-4DCB-BDF2-FCF932D86A72}"/>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a:extLst>
            <a:ext uri="{FF2B5EF4-FFF2-40B4-BE49-F238E27FC236}">
              <a16:creationId xmlns:a16="http://schemas.microsoft.com/office/drawing/2014/main" xmlns="" id="{89D6627C-080A-4AAE-90C6-6412FE2AA4BE}"/>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a:extLst>
            <a:ext uri="{FF2B5EF4-FFF2-40B4-BE49-F238E27FC236}">
              <a16:creationId xmlns:a16="http://schemas.microsoft.com/office/drawing/2014/main" xmlns="" id="{FE672EF6-AE2B-419D-AB81-4D8D3D9F6D73}"/>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0ADD06E1-CB84-4B2C-B65D-129F0405B3E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68A01D1C-4FBC-4F98-9946-C12AAC93334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2AC7C97B-4211-4937-A0E3-CC707E84F6F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76060B4E-BA53-4636-9FA2-99A34999A9A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2E03C8DC-1EDD-4716-97A8-1174054EC2F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53068</xdr:rowOff>
    </xdr:from>
    <xdr:to>
      <xdr:col>76</xdr:col>
      <xdr:colOff>73025</xdr:colOff>
      <xdr:row>29</xdr:row>
      <xdr:rowOff>154668</xdr:rowOff>
    </xdr:to>
    <xdr:sp macro="" textlink="">
      <xdr:nvSpPr>
        <xdr:cNvPr id="131" name="楕円 130">
          <a:extLst>
            <a:ext uri="{FF2B5EF4-FFF2-40B4-BE49-F238E27FC236}">
              <a16:creationId xmlns:a16="http://schemas.microsoft.com/office/drawing/2014/main" xmlns="" id="{FDE6DAC9-E27E-445C-ACCE-23092DE381BB}"/>
            </a:ext>
          </a:extLst>
        </xdr:cNvPr>
        <xdr:cNvSpPr/>
      </xdr:nvSpPr>
      <xdr:spPr>
        <a:xfrm>
          <a:off x="14744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75945</xdr:rowOff>
    </xdr:from>
    <xdr:ext cx="340478" cy="259045"/>
    <xdr:sp macro="" textlink="">
      <xdr:nvSpPr>
        <xdr:cNvPr id="132" name="債務償還可能年数該当値テキスト">
          <a:extLst>
            <a:ext uri="{FF2B5EF4-FFF2-40B4-BE49-F238E27FC236}">
              <a16:creationId xmlns:a16="http://schemas.microsoft.com/office/drawing/2014/main" xmlns="" id="{E21BF3AE-3867-400D-A329-C36DA8FAE93E}"/>
            </a:ext>
          </a:extLst>
        </xdr:cNvPr>
        <xdr:cNvSpPr txBox="1"/>
      </xdr:nvSpPr>
      <xdr:spPr>
        <a:xfrm>
          <a:off x="14846300" y="564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xmlns="" id="{2558EC3F-6D75-4570-9B52-D1543F24E3B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xmlns="" id="{D9C58FE4-A9D4-4AE4-A1F9-3940875612E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xmlns="" id="{D6655423-9739-41C0-951F-4B0AEF6FB99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xmlns="" id="{9F6BD81C-724C-4C9B-B99C-D21E5D3CD12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xmlns="" id="{C097E127-5867-47BB-94E7-A72D8A5D703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xmlns="" id="{71500334-728B-49DA-9735-0DAF691EAF9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5D2836B-C9DA-4045-9195-33A96C0630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8A44B21-9F86-4D1D-9DDF-9643D7AC0AA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77964B4-0C65-47A2-85F8-017FA5262F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EE373DD-8079-4F1B-B90E-BC55A9EE19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8A3B474-8ADC-40E2-A972-68177616F1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2AE5B70-C18D-41A0-B379-977106FD6B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328EC05-3E02-4CD9-A0AC-F581CCEFE47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D898266-9513-45F8-8533-B98BCE7B20A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6CC423F-35A7-4608-A49C-553CB571D5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621CD8C-B51B-4120-B128-ED836ACD1D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38,442
38,221
45.37
16,356,492
16,181,216
102,902
8,497,493
17,373,791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3D8D797-9061-4032-9692-7423B054E6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20A2F18-EC1F-4311-B9F3-42F9B51FB1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D8A7CE7-819F-4C20-B3D3-670CC333A6B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6B6723B-3103-42F6-BF03-2B25B8B9CF7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8ED3991-C6A3-4961-9685-F872CBCD2C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E889BC27-4DB4-4CE5-B132-598A92C9E92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AB34E74-9D83-41B6-A335-C0796086B2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472BF70-3FA9-4F0A-9964-E5E7158893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858A28E-8849-42DD-AA84-F085E08C55C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E9FA547-96A3-416A-A8B7-0800EF2CF7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192FEE7-1EE8-41CD-818D-6F1AF1C414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7B6C8E6-26A1-4B1B-BB3B-5F48AAE6AC4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C02A63D-85BB-41AC-BE6C-9156787C357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CB100B8-AC39-497E-8EEE-9A589C9458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901BAF4-F40D-45E1-BB10-8C03A7C2AF6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F911270-EFC9-4F85-86B7-BBB40FA04D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0B74276-9D0B-4571-AEEC-7E751047A3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43ECC5F-0F65-4527-B4D7-24C86CEFC03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C3759ED0-6C44-4A19-A4A4-71434D3265A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0596D07-A1DF-43D5-B360-AC11430F88D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D8F5CA91-8489-4442-938F-1A2110127A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2E0E27C7-3A03-4AB4-91BD-808FAC0DC8A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B0F20E20-6CA9-487A-82B9-48D279626C8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C2431812-1374-4724-AFA3-8F0A3973494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B649813-F127-4FFB-B36E-9B385DF5B7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B4247C3B-A942-4576-8D1B-EC1409B30B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C7085D7B-5DB1-4079-A08D-3FAECEC61C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77315D5F-1F96-44F7-91C6-FC63ACB5AD2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A4A61C29-BD99-4DE9-B7AD-A83CD56B17E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37602F3E-3FF9-470B-98DC-5B98EF0A71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AE2C2989-823B-4268-8855-E76924968391}"/>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8CBEA3FD-A169-4ED4-B8B1-547509B6535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215F615C-4EFA-4A7A-BD1E-25468DFF047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287AB98A-D58B-4EB5-80DA-3510986B2B4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9CAB2DEC-C03C-45AA-AF9C-7AD4E8F7E1B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E055067A-D38B-4D55-8B9D-533CFECA150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DF5FE8E4-E435-499F-BC6A-D0AFB3F3934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62A20E13-F15D-4EBF-8DDF-76783BD362D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2F6AAB24-790E-4F7C-B584-DF08D1D2642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3484726E-F9E0-4FB7-A26C-396325702FA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7A81C2B4-B909-49DC-973E-EF3A6622706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4580BB2B-3311-45B2-B2BE-CBE90D345E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B34AE06A-18E5-4035-B692-74BB95E9E71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1C36F593-EEAC-407B-BF13-24DDCD2FDEE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xmlns="" id="{71B07CB2-9DE1-4302-BE5E-4823530FE679}"/>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B58E58F8-2C99-4391-8B2E-4D4E399B13E1}"/>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xmlns="" id="{CF13AD29-E9FE-4ECA-93D4-ABAFD68502D4}"/>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EDC5691-DA5E-406A-B5EC-3DC9A896F163}"/>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xmlns="" id="{2FECDE48-A625-462B-9FC8-812B22F23270}"/>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BD014939-591E-4D18-8F67-AAC101AE673B}"/>
            </a:ext>
          </a:extLst>
        </xdr:cNvPr>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xmlns="" id="{A943971B-236B-4C7D-9E31-A8D96BB3817E}"/>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xmlns="" id="{A2B61D50-5E76-4763-8018-ECD59128D28B}"/>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xmlns="" id="{EFA75FE5-5586-4B09-B290-9DAE50987FBE}"/>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1981606E-80ED-45DA-8C41-4925AF8B1A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A12F038-2B12-4AFA-AC46-FC4D16C485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72EA86F3-2767-48A1-88BE-D846662533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0FC8CCA-9A8A-4416-B3F9-465247482D2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C031823-81EE-4275-B602-06182B9EBDD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xdr:rowOff>
    </xdr:from>
    <xdr:to>
      <xdr:col>20</xdr:col>
      <xdr:colOff>38100</xdr:colOff>
      <xdr:row>38</xdr:row>
      <xdr:rowOff>113665</xdr:rowOff>
    </xdr:to>
    <xdr:sp macro="" textlink="">
      <xdr:nvSpPr>
        <xdr:cNvPr id="70" name="楕円 69">
          <a:extLst>
            <a:ext uri="{FF2B5EF4-FFF2-40B4-BE49-F238E27FC236}">
              <a16:creationId xmlns:a16="http://schemas.microsoft.com/office/drawing/2014/main" xmlns="" id="{FA1CBDFA-C4A1-496B-ACD8-906DE921C28F}"/>
            </a:ext>
          </a:extLst>
        </xdr:cNvPr>
        <xdr:cNvSpPr/>
      </xdr:nvSpPr>
      <xdr:spPr>
        <a:xfrm>
          <a:off x="3746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59690</xdr:rowOff>
    </xdr:from>
    <xdr:to>
      <xdr:col>15</xdr:col>
      <xdr:colOff>101600</xdr:colOff>
      <xdr:row>38</xdr:row>
      <xdr:rowOff>161290</xdr:rowOff>
    </xdr:to>
    <xdr:sp macro="" textlink="">
      <xdr:nvSpPr>
        <xdr:cNvPr id="71" name="楕円 70">
          <a:extLst>
            <a:ext uri="{FF2B5EF4-FFF2-40B4-BE49-F238E27FC236}">
              <a16:creationId xmlns:a16="http://schemas.microsoft.com/office/drawing/2014/main" xmlns="" id="{6FE954CD-33CF-4741-851B-629EB8A538DA}"/>
            </a:ext>
          </a:extLst>
        </xdr:cNvPr>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110490</xdr:rowOff>
    </xdr:to>
    <xdr:cxnSp macro="">
      <xdr:nvCxnSpPr>
        <xdr:cNvPr id="72" name="直線コネクタ 71">
          <a:extLst>
            <a:ext uri="{FF2B5EF4-FFF2-40B4-BE49-F238E27FC236}">
              <a16:creationId xmlns:a16="http://schemas.microsoft.com/office/drawing/2014/main" xmlns="" id="{C75A6FF9-F85B-40A0-BF18-C506DF0DC736}"/>
            </a:ext>
          </a:extLst>
        </xdr:cNvPr>
        <xdr:cNvCxnSpPr/>
      </xdr:nvCxnSpPr>
      <xdr:spPr>
        <a:xfrm flipV="1">
          <a:off x="2908300" y="65779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3" name="n_1aveValue【道路】&#10;有形固定資産減価償却率">
          <a:extLst>
            <a:ext uri="{FF2B5EF4-FFF2-40B4-BE49-F238E27FC236}">
              <a16:creationId xmlns:a16="http://schemas.microsoft.com/office/drawing/2014/main" xmlns="" id="{51F8D288-7439-42D1-BE14-925C124EBC47}"/>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a:extLst>
            <a:ext uri="{FF2B5EF4-FFF2-40B4-BE49-F238E27FC236}">
              <a16:creationId xmlns:a16="http://schemas.microsoft.com/office/drawing/2014/main" xmlns="" id="{5E4DDE0D-C44A-4AE0-A5D9-5F8BBD50E856}"/>
            </a:ext>
          </a:extLst>
        </xdr:cNvPr>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104792</xdr:rowOff>
    </xdr:from>
    <xdr:ext cx="405111" cy="259045"/>
    <xdr:sp macro="" textlink="">
      <xdr:nvSpPr>
        <xdr:cNvPr id="75" name="n_1mainValue【道路】&#10;有形固定資産減価償却率">
          <a:extLst>
            <a:ext uri="{FF2B5EF4-FFF2-40B4-BE49-F238E27FC236}">
              <a16:creationId xmlns:a16="http://schemas.microsoft.com/office/drawing/2014/main" xmlns="" id="{6345952A-9460-4058-AD23-E8AB1441A59D}"/>
            </a:ext>
          </a:extLst>
        </xdr:cNvPr>
        <xdr:cNvSpPr txBox="1"/>
      </xdr:nvSpPr>
      <xdr:spPr>
        <a:xfrm>
          <a:off x="3582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6367</xdr:rowOff>
    </xdr:from>
    <xdr:ext cx="405111" cy="259045"/>
    <xdr:sp macro="" textlink="">
      <xdr:nvSpPr>
        <xdr:cNvPr id="76" name="n_2mainValue【道路】&#10;有形固定資産減価償却率">
          <a:extLst>
            <a:ext uri="{FF2B5EF4-FFF2-40B4-BE49-F238E27FC236}">
              <a16:creationId xmlns:a16="http://schemas.microsoft.com/office/drawing/2014/main" xmlns="" id="{1F19CB1A-9B58-49E3-A065-7C73C5101385}"/>
            </a:ext>
          </a:extLst>
        </xdr:cNvPr>
        <xdr:cNvSpPr txBox="1"/>
      </xdr:nvSpPr>
      <xdr:spPr>
        <a:xfrm>
          <a:off x="2705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83911D51-F7B6-4EFA-9F15-113B27A620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909A544D-AEDD-45CF-B817-E99E7C8DFB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DC811772-D966-407C-8A04-C335864306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3E4D41E2-1135-4A26-8046-1E3CE2B331C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7996C333-EAA6-4392-AA24-4051483C542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5A5893ED-9B81-4A06-AF50-F9E742E5F4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8701ABBA-B122-42CB-8916-30FE1A4424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CB821FD4-43C2-4FA4-B6AF-BAB8685756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E811D54A-C8BD-43F9-9BA5-E2212A21DC3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FAB6DBF1-06F8-4C87-A4E7-C567E902081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xmlns="" id="{5AC2E6C3-5E72-45F7-829B-795278A39F0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xmlns="" id="{36FDEDAA-7FEC-4EC1-9F6A-B06BC84B8A2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xmlns="" id="{D2A219A1-2B99-495E-A824-CF0872D5453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xmlns="" id="{DD21220E-406B-4655-8B63-42C0359CC81E}"/>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xmlns="" id="{DC2676C1-AA0B-47B6-AEC2-A9E61A0A8DD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xmlns="" id="{60D3EC13-7DD4-4AC3-9614-DA12D7751407}"/>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xmlns="" id="{8DDE8732-0BDF-4F9A-A824-A60591516B7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xmlns="" id="{84CFBB4B-31BB-4ECA-B2F7-DA1B989CD097}"/>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xmlns="" id="{5D1535F1-FA6F-4AFE-8086-6F40DD3435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xmlns="" id="{B84E1854-A719-4E0D-9F6F-DED7FA30390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xmlns="" id="{0A88A778-9AFB-4738-811E-C44AA10CE8D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17564</xdr:rowOff>
    </xdr:from>
    <xdr:to>
      <xdr:col>54</xdr:col>
      <xdr:colOff>189865</xdr:colOff>
      <xdr:row>40</xdr:row>
      <xdr:rowOff>128435</xdr:rowOff>
    </xdr:to>
    <xdr:cxnSp macro="">
      <xdr:nvCxnSpPr>
        <xdr:cNvPr id="98" name="直線コネクタ 97">
          <a:extLst>
            <a:ext uri="{FF2B5EF4-FFF2-40B4-BE49-F238E27FC236}">
              <a16:creationId xmlns:a16="http://schemas.microsoft.com/office/drawing/2014/main" xmlns="" id="{1C582ADF-2632-4553-87F9-CD29C177674F}"/>
            </a:ext>
          </a:extLst>
        </xdr:cNvPr>
        <xdr:cNvCxnSpPr/>
      </xdr:nvCxnSpPr>
      <xdr:spPr>
        <a:xfrm flipV="1">
          <a:off x="10476865" y="5846864"/>
          <a:ext cx="0" cy="113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132262</xdr:rowOff>
    </xdr:from>
    <xdr:ext cx="469744" cy="259045"/>
    <xdr:sp macro="" textlink="">
      <xdr:nvSpPr>
        <xdr:cNvPr id="99" name="【道路】&#10;一人当たり延長最小値テキスト">
          <a:extLst>
            <a:ext uri="{FF2B5EF4-FFF2-40B4-BE49-F238E27FC236}">
              <a16:creationId xmlns:a16="http://schemas.microsoft.com/office/drawing/2014/main" xmlns="" id="{1B4F6A93-8A9A-474B-B38F-2605AC310EB6}"/>
            </a:ext>
          </a:extLst>
        </xdr:cNvPr>
        <xdr:cNvSpPr txBox="1"/>
      </xdr:nvSpPr>
      <xdr:spPr>
        <a:xfrm>
          <a:off x="10515600" y="699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128435</xdr:rowOff>
    </xdr:from>
    <xdr:to>
      <xdr:col>55</xdr:col>
      <xdr:colOff>88900</xdr:colOff>
      <xdr:row>40</xdr:row>
      <xdr:rowOff>128435</xdr:rowOff>
    </xdr:to>
    <xdr:cxnSp macro="">
      <xdr:nvCxnSpPr>
        <xdr:cNvPr id="100" name="直線コネクタ 99">
          <a:extLst>
            <a:ext uri="{FF2B5EF4-FFF2-40B4-BE49-F238E27FC236}">
              <a16:creationId xmlns:a16="http://schemas.microsoft.com/office/drawing/2014/main" xmlns="" id="{716757F8-6E9C-41E2-A9F3-5243D9E8071A}"/>
            </a:ext>
          </a:extLst>
        </xdr:cNvPr>
        <xdr:cNvCxnSpPr/>
      </xdr:nvCxnSpPr>
      <xdr:spPr>
        <a:xfrm>
          <a:off x="10388600" y="698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135691</xdr:rowOff>
    </xdr:from>
    <xdr:ext cx="534377" cy="259045"/>
    <xdr:sp macro="" textlink="">
      <xdr:nvSpPr>
        <xdr:cNvPr id="101" name="【道路】&#10;一人当たり延長最大値テキスト">
          <a:extLst>
            <a:ext uri="{FF2B5EF4-FFF2-40B4-BE49-F238E27FC236}">
              <a16:creationId xmlns:a16="http://schemas.microsoft.com/office/drawing/2014/main" xmlns="" id="{8245E089-AF43-48DB-BB0B-F98FB3212FAD}"/>
            </a:ext>
          </a:extLst>
        </xdr:cNvPr>
        <xdr:cNvSpPr txBox="1"/>
      </xdr:nvSpPr>
      <xdr:spPr>
        <a:xfrm>
          <a:off x="10515600" y="56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17564</xdr:rowOff>
    </xdr:from>
    <xdr:to>
      <xdr:col>55</xdr:col>
      <xdr:colOff>88900</xdr:colOff>
      <xdr:row>34</xdr:row>
      <xdr:rowOff>17564</xdr:rowOff>
    </xdr:to>
    <xdr:cxnSp macro="">
      <xdr:nvCxnSpPr>
        <xdr:cNvPr id="102" name="直線コネクタ 101">
          <a:extLst>
            <a:ext uri="{FF2B5EF4-FFF2-40B4-BE49-F238E27FC236}">
              <a16:creationId xmlns:a16="http://schemas.microsoft.com/office/drawing/2014/main" xmlns="" id="{941854E5-BFA9-48D9-AE92-8A9A428B4C4E}"/>
            </a:ext>
          </a:extLst>
        </xdr:cNvPr>
        <xdr:cNvCxnSpPr/>
      </xdr:nvCxnSpPr>
      <xdr:spPr>
        <a:xfrm>
          <a:off x="10388600" y="584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24972</xdr:rowOff>
    </xdr:from>
    <xdr:ext cx="534377" cy="259045"/>
    <xdr:sp macro="" textlink="">
      <xdr:nvSpPr>
        <xdr:cNvPr id="103" name="【道路】&#10;一人当たり延長平均値テキスト">
          <a:extLst>
            <a:ext uri="{FF2B5EF4-FFF2-40B4-BE49-F238E27FC236}">
              <a16:creationId xmlns:a16="http://schemas.microsoft.com/office/drawing/2014/main" xmlns="" id="{A5A18D22-658A-40E4-A32F-1E82A090D88C}"/>
            </a:ext>
          </a:extLst>
        </xdr:cNvPr>
        <xdr:cNvSpPr txBox="1"/>
      </xdr:nvSpPr>
      <xdr:spPr>
        <a:xfrm>
          <a:off x="10515600" y="654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46545</xdr:rowOff>
    </xdr:from>
    <xdr:to>
      <xdr:col>55</xdr:col>
      <xdr:colOff>50800</xdr:colOff>
      <xdr:row>38</xdr:row>
      <xdr:rowOff>148145</xdr:rowOff>
    </xdr:to>
    <xdr:sp macro="" textlink="">
      <xdr:nvSpPr>
        <xdr:cNvPr id="104" name="フローチャート: 判断 103">
          <a:extLst>
            <a:ext uri="{FF2B5EF4-FFF2-40B4-BE49-F238E27FC236}">
              <a16:creationId xmlns:a16="http://schemas.microsoft.com/office/drawing/2014/main" xmlns="" id="{C64D5C2F-2C4E-4633-9A94-ACE0B45C32F2}"/>
            </a:ext>
          </a:extLst>
        </xdr:cNvPr>
        <xdr:cNvSpPr/>
      </xdr:nvSpPr>
      <xdr:spPr>
        <a:xfrm>
          <a:off x="10426700" y="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57496</xdr:rowOff>
    </xdr:from>
    <xdr:to>
      <xdr:col>50</xdr:col>
      <xdr:colOff>165100</xdr:colOff>
      <xdr:row>38</xdr:row>
      <xdr:rowOff>159096</xdr:rowOff>
    </xdr:to>
    <xdr:sp macro="" textlink="">
      <xdr:nvSpPr>
        <xdr:cNvPr id="105" name="フローチャート: 判断 104">
          <a:extLst>
            <a:ext uri="{FF2B5EF4-FFF2-40B4-BE49-F238E27FC236}">
              <a16:creationId xmlns:a16="http://schemas.microsoft.com/office/drawing/2014/main" xmlns="" id="{36BE81B9-0126-45DF-91E4-C30DD3D2D83C}"/>
            </a:ext>
          </a:extLst>
        </xdr:cNvPr>
        <xdr:cNvSpPr/>
      </xdr:nvSpPr>
      <xdr:spPr>
        <a:xfrm>
          <a:off x="9588500" y="657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104656</xdr:rowOff>
    </xdr:from>
    <xdr:to>
      <xdr:col>46</xdr:col>
      <xdr:colOff>38100</xdr:colOff>
      <xdr:row>39</xdr:row>
      <xdr:rowOff>34806</xdr:rowOff>
    </xdr:to>
    <xdr:sp macro="" textlink="">
      <xdr:nvSpPr>
        <xdr:cNvPr id="106" name="フローチャート: 判断 105">
          <a:extLst>
            <a:ext uri="{FF2B5EF4-FFF2-40B4-BE49-F238E27FC236}">
              <a16:creationId xmlns:a16="http://schemas.microsoft.com/office/drawing/2014/main" xmlns="" id="{BF0BDA80-081E-4AB2-A52E-59C3604CD7C9}"/>
            </a:ext>
          </a:extLst>
        </xdr:cNvPr>
        <xdr:cNvSpPr/>
      </xdr:nvSpPr>
      <xdr:spPr>
        <a:xfrm>
          <a:off x="8699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B3739B2F-2C4D-48B6-9429-60A23C6D4A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A05203F5-AB79-42AF-9736-8885CE6E3A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E020360F-6081-471F-9C53-8C13B4DDA05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EA4AE12-8296-4C05-82AC-5C084F283AA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F5C270FF-3BBA-460C-B614-F6FE0474B30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96495</xdr:rowOff>
    </xdr:from>
    <xdr:to>
      <xdr:col>50</xdr:col>
      <xdr:colOff>165100</xdr:colOff>
      <xdr:row>41</xdr:row>
      <xdr:rowOff>26645</xdr:rowOff>
    </xdr:to>
    <xdr:sp macro="" textlink="">
      <xdr:nvSpPr>
        <xdr:cNvPr id="112" name="楕円 111">
          <a:extLst>
            <a:ext uri="{FF2B5EF4-FFF2-40B4-BE49-F238E27FC236}">
              <a16:creationId xmlns:a16="http://schemas.microsoft.com/office/drawing/2014/main" xmlns="" id="{62C9D1C3-2839-497B-9F9E-A5D79931B3D0}"/>
            </a:ext>
          </a:extLst>
        </xdr:cNvPr>
        <xdr:cNvSpPr/>
      </xdr:nvSpPr>
      <xdr:spPr>
        <a:xfrm>
          <a:off x="9588500" y="69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97844</xdr:rowOff>
    </xdr:from>
    <xdr:to>
      <xdr:col>46</xdr:col>
      <xdr:colOff>38100</xdr:colOff>
      <xdr:row>41</xdr:row>
      <xdr:rowOff>27994</xdr:rowOff>
    </xdr:to>
    <xdr:sp macro="" textlink="">
      <xdr:nvSpPr>
        <xdr:cNvPr id="113" name="楕円 112">
          <a:extLst>
            <a:ext uri="{FF2B5EF4-FFF2-40B4-BE49-F238E27FC236}">
              <a16:creationId xmlns:a16="http://schemas.microsoft.com/office/drawing/2014/main" xmlns="" id="{48A1B831-0895-4B00-99D2-6516574198B9}"/>
            </a:ext>
          </a:extLst>
        </xdr:cNvPr>
        <xdr:cNvSpPr/>
      </xdr:nvSpPr>
      <xdr:spPr>
        <a:xfrm>
          <a:off x="8699500" y="69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147295</xdr:rowOff>
    </xdr:from>
    <xdr:to>
      <xdr:col>50</xdr:col>
      <xdr:colOff>114300</xdr:colOff>
      <xdr:row>40</xdr:row>
      <xdr:rowOff>148644</xdr:rowOff>
    </xdr:to>
    <xdr:cxnSp macro="">
      <xdr:nvCxnSpPr>
        <xdr:cNvPr id="114" name="直線コネクタ 113">
          <a:extLst>
            <a:ext uri="{FF2B5EF4-FFF2-40B4-BE49-F238E27FC236}">
              <a16:creationId xmlns:a16="http://schemas.microsoft.com/office/drawing/2014/main" xmlns="" id="{5DA2370C-6897-4F79-89C5-B812D260CD45}"/>
            </a:ext>
          </a:extLst>
        </xdr:cNvPr>
        <xdr:cNvCxnSpPr/>
      </xdr:nvCxnSpPr>
      <xdr:spPr>
        <a:xfrm flipV="1">
          <a:off x="8750300" y="7005295"/>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4172</xdr:rowOff>
    </xdr:from>
    <xdr:ext cx="534377" cy="259045"/>
    <xdr:sp macro="" textlink="">
      <xdr:nvSpPr>
        <xdr:cNvPr id="115" name="n_1aveValue【道路】&#10;一人当たり延長">
          <a:extLst>
            <a:ext uri="{FF2B5EF4-FFF2-40B4-BE49-F238E27FC236}">
              <a16:creationId xmlns:a16="http://schemas.microsoft.com/office/drawing/2014/main" xmlns="" id="{0B2FB13A-2490-4175-A253-F5AAF47E3F07}"/>
            </a:ext>
          </a:extLst>
        </xdr:cNvPr>
        <xdr:cNvSpPr txBox="1"/>
      </xdr:nvSpPr>
      <xdr:spPr>
        <a:xfrm>
          <a:off x="9359411" y="634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51333</xdr:rowOff>
    </xdr:from>
    <xdr:ext cx="534377" cy="259045"/>
    <xdr:sp macro="" textlink="">
      <xdr:nvSpPr>
        <xdr:cNvPr id="116" name="n_2aveValue【道路】&#10;一人当たり延長">
          <a:extLst>
            <a:ext uri="{FF2B5EF4-FFF2-40B4-BE49-F238E27FC236}">
              <a16:creationId xmlns:a16="http://schemas.microsoft.com/office/drawing/2014/main" xmlns="" id="{436C3FAD-2BB1-4482-949E-3A778C384603}"/>
            </a:ext>
          </a:extLst>
        </xdr:cNvPr>
        <xdr:cNvSpPr txBox="1"/>
      </xdr:nvSpPr>
      <xdr:spPr>
        <a:xfrm>
          <a:off x="8483111"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17772</xdr:rowOff>
    </xdr:from>
    <xdr:ext cx="469744" cy="259045"/>
    <xdr:sp macro="" textlink="">
      <xdr:nvSpPr>
        <xdr:cNvPr id="117" name="n_1mainValue【道路】&#10;一人当たり延長">
          <a:extLst>
            <a:ext uri="{FF2B5EF4-FFF2-40B4-BE49-F238E27FC236}">
              <a16:creationId xmlns:a16="http://schemas.microsoft.com/office/drawing/2014/main" xmlns="" id="{96599CD1-18F4-4C84-8B8C-CEADB914A304}"/>
            </a:ext>
          </a:extLst>
        </xdr:cNvPr>
        <xdr:cNvSpPr txBox="1"/>
      </xdr:nvSpPr>
      <xdr:spPr>
        <a:xfrm>
          <a:off x="9391727" y="704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19121</xdr:rowOff>
    </xdr:from>
    <xdr:ext cx="469744" cy="259045"/>
    <xdr:sp macro="" textlink="">
      <xdr:nvSpPr>
        <xdr:cNvPr id="118" name="n_2mainValue【道路】&#10;一人当たり延長">
          <a:extLst>
            <a:ext uri="{FF2B5EF4-FFF2-40B4-BE49-F238E27FC236}">
              <a16:creationId xmlns:a16="http://schemas.microsoft.com/office/drawing/2014/main" xmlns="" id="{C1DBD3A9-A5F5-459C-881E-F8A50F5AC0AC}"/>
            </a:ext>
          </a:extLst>
        </xdr:cNvPr>
        <xdr:cNvSpPr txBox="1"/>
      </xdr:nvSpPr>
      <xdr:spPr>
        <a:xfrm>
          <a:off x="8515427" y="704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xmlns="" id="{231E90FB-05CD-4530-9B79-691894728F4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xmlns="" id="{A4D4EE02-3F0C-474D-833E-AC3667F86DB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xmlns="" id="{1CD3C1CC-7ABC-499C-9228-A76000F6F9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xmlns="" id="{174D2983-F847-4202-A815-98B9DD4616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xmlns="" id="{EEFC8C5D-7A4F-4368-90A4-5C54BA9C35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xmlns="" id="{8C2ADBCC-EC10-43C8-9AD8-D96FCB70C13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xmlns="" id="{4C480F14-B456-4B0D-8BC4-B1C07D1E311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xmlns="" id="{646CFCF1-3A90-4DF0-A754-6DB0B5622AF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xmlns="" id="{5B53D540-BA6F-43E1-B4F1-C75A53D7030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xmlns="" id="{A021D827-236F-4281-9398-886391E2B28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a:extLst>
            <a:ext uri="{FF2B5EF4-FFF2-40B4-BE49-F238E27FC236}">
              <a16:creationId xmlns:a16="http://schemas.microsoft.com/office/drawing/2014/main" xmlns="" id="{78C4AB3B-AF3B-4355-B3CD-E59D4BE93CC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a:extLst>
            <a:ext uri="{FF2B5EF4-FFF2-40B4-BE49-F238E27FC236}">
              <a16:creationId xmlns:a16="http://schemas.microsoft.com/office/drawing/2014/main" xmlns="" id="{80E35194-411B-4C0E-87A7-0FA1721668B2}"/>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a:extLst>
            <a:ext uri="{FF2B5EF4-FFF2-40B4-BE49-F238E27FC236}">
              <a16:creationId xmlns:a16="http://schemas.microsoft.com/office/drawing/2014/main" xmlns="" id="{12D0EB68-0F78-4A3F-994A-F722C323115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a:extLst>
            <a:ext uri="{FF2B5EF4-FFF2-40B4-BE49-F238E27FC236}">
              <a16:creationId xmlns:a16="http://schemas.microsoft.com/office/drawing/2014/main" xmlns="" id="{89AB163F-D785-4B34-8E90-D2A17119B7F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a:extLst>
            <a:ext uri="{FF2B5EF4-FFF2-40B4-BE49-F238E27FC236}">
              <a16:creationId xmlns:a16="http://schemas.microsoft.com/office/drawing/2014/main" xmlns="" id="{518D318C-A476-4481-81B2-5F1B95841E8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a:extLst>
            <a:ext uri="{FF2B5EF4-FFF2-40B4-BE49-F238E27FC236}">
              <a16:creationId xmlns:a16="http://schemas.microsoft.com/office/drawing/2014/main" xmlns="" id="{CCEF4375-DB2B-40B5-9EC1-438F8463ADE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a:extLst>
            <a:ext uri="{FF2B5EF4-FFF2-40B4-BE49-F238E27FC236}">
              <a16:creationId xmlns:a16="http://schemas.microsoft.com/office/drawing/2014/main" xmlns="" id="{923197C6-C252-4ECE-8D42-2D98CF99BD1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a:extLst>
            <a:ext uri="{FF2B5EF4-FFF2-40B4-BE49-F238E27FC236}">
              <a16:creationId xmlns:a16="http://schemas.microsoft.com/office/drawing/2014/main" xmlns="" id="{0680E6D2-DFFB-4DC1-A69E-E3FDAC158FB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a:extLst>
            <a:ext uri="{FF2B5EF4-FFF2-40B4-BE49-F238E27FC236}">
              <a16:creationId xmlns:a16="http://schemas.microsoft.com/office/drawing/2014/main" xmlns="" id="{9066078D-9938-4CE3-9489-3AD855E9391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a:extLst>
            <a:ext uri="{FF2B5EF4-FFF2-40B4-BE49-F238E27FC236}">
              <a16:creationId xmlns:a16="http://schemas.microsoft.com/office/drawing/2014/main" xmlns="" id="{8058F2A6-A5C6-42A1-AF86-B1B01B77247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xmlns="" id="{31F1BBAC-5BC6-4E99-BCB2-9FC9499D6F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xmlns="" id="{33EFA44A-E2D9-4943-BEC2-0C67480ECE1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xmlns="" id="{C3563921-9F91-47EF-9610-3C3572B279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2" name="直線コネクタ 141">
          <a:extLst>
            <a:ext uri="{FF2B5EF4-FFF2-40B4-BE49-F238E27FC236}">
              <a16:creationId xmlns:a16="http://schemas.microsoft.com/office/drawing/2014/main" xmlns="" id="{0B58F8CE-F407-4CF7-B4FD-BE4BDBD3FDD7}"/>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3" name="【橋りょう・トンネル】&#10;有形固定資産減価償却率最小値テキスト">
          <a:extLst>
            <a:ext uri="{FF2B5EF4-FFF2-40B4-BE49-F238E27FC236}">
              <a16:creationId xmlns:a16="http://schemas.microsoft.com/office/drawing/2014/main" xmlns="" id="{83FE8508-AC39-41BE-968D-2A3974DAD29B}"/>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4" name="直線コネクタ 143">
          <a:extLst>
            <a:ext uri="{FF2B5EF4-FFF2-40B4-BE49-F238E27FC236}">
              <a16:creationId xmlns:a16="http://schemas.microsoft.com/office/drawing/2014/main" xmlns="" id="{ECF94344-8095-48F8-B69A-79B5CD910DD9}"/>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xmlns="" id="{458DD694-B178-40C4-A18A-A900E58CBC2B}"/>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6" name="直線コネクタ 145">
          <a:extLst>
            <a:ext uri="{FF2B5EF4-FFF2-40B4-BE49-F238E27FC236}">
              <a16:creationId xmlns:a16="http://schemas.microsoft.com/office/drawing/2014/main" xmlns="" id="{3DF78420-26C0-45C3-AB7B-8332679EF6B8}"/>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xmlns="" id="{0651FD92-6B26-46F8-8304-D4A19A8FFF18}"/>
            </a:ext>
          </a:extLst>
        </xdr:cNvPr>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8" name="フローチャート: 判断 147">
          <a:extLst>
            <a:ext uri="{FF2B5EF4-FFF2-40B4-BE49-F238E27FC236}">
              <a16:creationId xmlns:a16="http://schemas.microsoft.com/office/drawing/2014/main" xmlns="" id="{5E02C702-4FA3-4827-AF38-8226CB836BC6}"/>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9" name="フローチャート: 判断 148">
          <a:extLst>
            <a:ext uri="{FF2B5EF4-FFF2-40B4-BE49-F238E27FC236}">
              <a16:creationId xmlns:a16="http://schemas.microsoft.com/office/drawing/2014/main" xmlns="" id="{6179D388-F06B-4165-A224-BC4D045D7AC1}"/>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0" name="フローチャート: 判断 149">
          <a:extLst>
            <a:ext uri="{FF2B5EF4-FFF2-40B4-BE49-F238E27FC236}">
              <a16:creationId xmlns:a16="http://schemas.microsoft.com/office/drawing/2014/main" xmlns="" id="{E0B2461C-CE4C-48A8-A48D-E7C40E916BBB}"/>
            </a:ext>
          </a:extLst>
        </xdr:cNvPr>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F014BF64-AE3A-44B1-A157-C689945E8AC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BF17CAFD-A49A-42EC-9546-2ED91AAE1C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867A332B-3100-4A66-B026-1C2A7FAD3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120EB58F-4B6C-458D-8D80-5068079352E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CCC1E73C-53B1-4401-927F-E140528E9F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99695</xdr:rowOff>
    </xdr:from>
    <xdr:to>
      <xdr:col>20</xdr:col>
      <xdr:colOff>38100</xdr:colOff>
      <xdr:row>59</xdr:row>
      <xdr:rowOff>29845</xdr:rowOff>
    </xdr:to>
    <xdr:sp macro="" textlink="">
      <xdr:nvSpPr>
        <xdr:cNvPr id="156" name="楕円 155">
          <a:extLst>
            <a:ext uri="{FF2B5EF4-FFF2-40B4-BE49-F238E27FC236}">
              <a16:creationId xmlns:a16="http://schemas.microsoft.com/office/drawing/2014/main" xmlns="" id="{F16D340F-522C-4182-A779-32B31DA74A09}"/>
            </a:ext>
          </a:extLst>
        </xdr:cNvPr>
        <xdr:cNvSpPr/>
      </xdr:nvSpPr>
      <xdr:spPr>
        <a:xfrm>
          <a:off x="3746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124460</xdr:rowOff>
    </xdr:from>
    <xdr:to>
      <xdr:col>15</xdr:col>
      <xdr:colOff>101600</xdr:colOff>
      <xdr:row>59</xdr:row>
      <xdr:rowOff>54610</xdr:rowOff>
    </xdr:to>
    <xdr:sp macro="" textlink="">
      <xdr:nvSpPr>
        <xdr:cNvPr id="157" name="楕円 156">
          <a:extLst>
            <a:ext uri="{FF2B5EF4-FFF2-40B4-BE49-F238E27FC236}">
              <a16:creationId xmlns:a16="http://schemas.microsoft.com/office/drawing/2014/main" xmlns="" id="{E0FC331C-FBC7-4F0A-89FF-B9F1C815C9D5}"/>
            </a:ext>
          </a:extLst>
        </xdr:cNvPr>
        <xdr:cNvSpPr/>
      </xdr:nvSpPr>
      <xdr:spPr>
        <a:xfrm>
          <a:off x="2857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150495</xdr:rowOff>
    </xdr:from>
    <xdr:to>
      <xdr:col>19</xdr:col>
      <xdr:colOff>177800</xdr:colOff>
      <xdr:row>59</xdr:row>
      <xdr:rowOff>3810</xdr:rowOff>
    </xdr:to>
    <xdr:cxnSp macro="">
      <xdr:nvCxnSpPr>
        <xdr:cNvPr id="158" name="直線コネクタ 157">
          <a:extLst>
            <a:ext uri="{FF2B5EF4-FFF2-40B4-BE49-F238E27FC236}">
              <a16:creationId xmlns:a16="http://schemas.microsoft.com/office/drawing/2014/main" xmlns="" id="{ADB7A114-4ED0-4C69-8AFA-8919723C93B2}"/>
            </a:ext>
          </a:extLst>
        </xdr:cNvPr>
        <xdr:cNvCxnSpPr/>
      </xdr:nvCxnSpPr>
      <xdr:spPr>
        <a:xfrm flipV="1">
          <a:off x="2908300" y="100945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59" name="n_1aveValue【橋りょう・トンネル】&#10;有形固定資産減価償却率">
          <a:extLst>
            <a:ext uri="{FF2B5EF4-FFF2-40B4-BE49-F238E27FC236}">
              <a16:creationId xmlns:a16="http://schemas.microsoft.com/office/drawing/2014/main" xmlns="" id="{A41E79DE-E092-4E08-8A06-677591B97883}"/>
            </a:ext>
          </a:extLst>
        </xdr:cNvPr>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0" name="n_2aveValue【橋りょう・トンネル】&#10;有形固定資産減価償却率">
          <a:extLst>
            <a:ext uri="{FF2B5EF4-FFF2-40B4-BE49-F238E27FC236}">
              <a16:creationId xmlns:a16="http://schemas.microsoft.com/office/drawing/2014/main" xmlns="" id="{F88678A3-365A-4091-A820-808F7A71C9D7}"/>
            </a:ext>
          </a:extLst>
        </xdr:cNvPr>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20972</xdr:rowOff>
    </xdr:from>
    <xdr:ext cx="405111" cy="259045"/>
    <xdr:sp macro="" textlink="">
      <xdr:nvSpPr>
        <xdr:cNvPr id="161" name="n_1mainValue【橋りょう・トンネル】&#10;有形固定資産減価償却率">
          <a:extLst>
            <a:ext uri="{FF2B5EF4-FFF2-40B4-BE49-F238E27FC236}">
              <a16:creationId xmlns:a16="http://schemas.microsoft.com/office/drawing/2014/main" xmlns="" id="{B0F9D2DE-F9CB-42E2-9B40-FCF2A8AA52AE}"/>
            </a:ext>
          </a:extLst>
        </xdr:cNvPr>
        <xdr:cNvSpPr txBox="1"/>
      </xdr:nvSpPr>
      <xdr:spPr>
        <a:xfrm>
          <a:off x="35820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45737</xdr:rowOff>
    </xdr:from>
    <xdr:ext cx="405111" cy="259045"/>
    <xdr:sp macro="" textlink="">
      <xdr:nvSpPr>
        <xdr:cNvPr id="162" name="n_2mainValue【橋りょう・トンネル】&#10;有形固定資産減価償却率">
          <a:extLst>
            <a:ext uri="{FF2B5EF4-FFF2-40B4-BE49-F238E27FC236}">
              <a16:creationId xmlns:a16="http://schemas.microsoft.com/office/drawing/2014/main" xmlns="" id="{21AC223F-80B1-48C3-AE4F-19FF45A42CA9}"/>
            </a:ext>
          </a:extLst>
        </xdr:cNvPr>
        <xdr:cNvSpPr txBox="1"/>
      </xdr:nvSpPr>
      <xdr:spPr>
        <a:xfrm>
          <a:off x="2705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xmlns="" id="{18955C37-F280-4165-8434-E126838FE9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xmlns="" id="{9FB93A10-086D-448B-89FD-97FAE584FB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xmlns="" id="{F98F96CC-44A1-4CA1-BED8-4EEBBBBCAB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xmlns="" id="{F9597447-74BC-4262-AE49-0A9E6111AF4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xmlns="" id="{8EF3E78A-47B5-49E4-ABC6-8E4E4ADC56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xmlns="" id="{639F3E15-836E-4E95-803D-D9461FB340F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xmlns="" id="{B760A2A1-E30F-4649-B7B0-239C7A4CDB9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xmlns="" id="{F174C12B-CF0C-415B-93C5-B339118DA12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xmlns="" id="{3537C248-DC39-4608-A4CE-FCF4596439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xmlns="" id="{505C2912-7503-482F-A053-CD0D8E909B3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3" name="直線コネクタ 172">
          <a:extLst>
            <a:ext uri="{FF2B5EF4-FFF2-40B4-BE49-F238E27FC236}">
              <a16:creationId xmlns:a16="http://schemas.microsoft.com/office/drawing/2014/main" xmlns="" id="{D527500C-9133-40AB-9C91-543A3F0DCBF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4" name="テキスト ボックス 173">
          <a:extLst>
            <a:ext uri="{FF2B5EF4-FFF2-40B4-BE49-F238E27FC236}">
              <a16:creationId xmlns:a16="http://schemas.microsoft.com/office/drawing/2014/main" xmlns="" id="{5CF61C2D-9701-47E9-AABC-B77ABAA83F5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5" name="直線コネクタ 174">
          <a:extLst>
            <a:ext uri="{FF2B5EF4-FFF2-40B4-BE49-F238E27FC236}">
              <a16:creationId xmlns:a16="http://schemas.microsoft.com/office/drawing/2014/main" xmlns="" id="{B30C9CD9-9227-41F9-B5AF-DBBD64013DA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6" name="テキスト ボックス 175">
          <a:extLst>
            <a:ext uri="{FF2B5EF4-FFF2-40B4-BE49-F238E27FC236}">
              <a16:creationId xmlns:a16="http://schemas.microsoft.com/office/drawing/2014/main" xmlns="" id="{2DFE970A-9859-44D1-94E0-A9A83A5383C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7" name="直線コネクタ 176">
          <a:extLst>
            <a:ext uri="{FF2B5EF4-FFF2-40B4-BE49-F238E27FC236}">
              <a16:creationId xmlns:a16="http://schemas.microsoft.com/office/drawing/2014/main" xmlns="" id="{754FE999-00CA-47D5-919C-EB213592D2A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8" name="テキスト ボックス 177">
          <a:extLst>
            <a:ext uri="{FF2B5EF4-FFF2-40B4-BE49-F238E27FC236}">
              <a16:creationId xmlns:a16="http://schemas.microsoft.com/office/drawing/2014/main" xmlns="" id="{F5EAF0DC-8F98-4030-BBFD-065C39265B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9" name="直線コネクタ 178">
          <a:extLst>
            <a:ext uri="{FF2B5EF4-FFF2-40B4-BE49-F238E27FC236}">
              <a16:creationId xmlns:a16="http://schemas.microsoft.com/office/drawing/2014/main" xmlns="" id="{4C67A24E-5D29-4BCC-998A-FCE037C3860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0" name="テキスト ボックス 179">
          <a:extLst>
            <a:ext uri="{FF2B5EF4-FFF2-40B4-BE49-F238E27FC236}">
              <a16:creationId xmlns:a16="http://schemas.microsoft.com/office/drawing/2014/main" xmlns="" id="{E1444DC5-5C3A-408A-AD8C-8C0A25BE213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a:extLst>
            <a:ext uri="{FF2B5EF4-FFF2-40B4-BE49-F238E27FC236}">
              <a16:creationId xmlns:a16="http://schemas.microsoft.com/office/drawing/2014/main" xmlns="" id="{7785BBAD-7457-4EA3-A636-E875C3ABDB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a:extLst>
            <a:ext uri="{FF2B5EF4-FFF2-40B4-BE49-F238E27FC236}">
              <a16:creationId xmlns:a16="http://schemas.microsoft.com/office/drawing/2014/main" xmlns="" id="{0163AD5C-9BE3-486F-B8BD-83093E5A73F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a:extLst>
            <a:ext uri="{FF2B5EF4-FFF2-40B4-BE49-F238E27FC236}">
              <a16:creationId xmlns:a16="http://schemas.microsoft.com/office/drawing/2014/main" xmlns="" id="{826D8466-8D99-4587-B2A1-B30F78694D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4" name="直線コネクタ 183">
          <a:extLst>
            <a:ext uri="{FF2B5EF4-FFF2-40B4-BE49-F238E27FC236}">
              <a16:creationId xmlns:a16="http://schemas.microsoft.com/office/drawing/2014/main" xmlns="" id="{74CACA53-C95D-437F-A231-7E07FF66B590}"/>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5" name="【橋りょう・トンネル】&#10;一人当たり有形固定資産（償却資産）額最小値テキスト">
          <a:extLst>
            <a:ext uri="{FF2B5EF4-FFF2-40B4-BE49-F238E27FC236}">
              <a16:creationId xmlns:a16="http://schemas.microsoft.com/office/drawing/2014/main" xmlns="" id="{85812A95-2323-4462-8CD8-45AFC9C6E817}"/>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6" name="直線コネクタ 185">
          <a:extLst>
            <a:ext uri="{FF2B5EF4-FFF2-40B4-BE49-F238E27FC236}">
              <a16:creationId xmlns:a16="http://schemas.microsoft.com/office/drawing/2014/main" xmlns="" id="{38A8CF90-CB65-45DF-9107-7C0AB6D64505}"/>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7" name="【橋りょう・トンネル】&#10;一人当たり有形固定資産（償却資産）額最大値テキスト">
          <a:extLst>
            <a:ext uri="{FF2B5EF4-FFF2-40B4-BE49-F238E27FC236}">
              <a16:creationId xmlns:a16="http://schemas.microsoft.com/office/drawing/2014/main" xmlns="" id="{3AA0172B-FD0A-41E3-965B-044B52CB623D}"/>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8" name="直線コネクタ 187">
          <a:extLst>
            <a:ext uri="{FF2B5EF4-FFF2-40B4-BE49-F238E27FC236}">
              <a16:creationId xmlns:a16="http://schemas.microsoft.com/office/drawing/2014/main" xmlns="" id="{93F43F45-7233-4D64-91E9-BB4256A74F3F}"/>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9" name="【橋りょう・トンネル】&#10;一人当たり有形固定資産（償却資産）額平均値テキスト">
          <a:extLst>
            <a:ext uri="{FF2B5EF4-FFF2-40B4-BE49-F238E27FC236}">
              <a16:creationId xmlns:a16="http://schemas.microsoft.com/office/drawing/2014/main" xmlns="" id="{BCCD6CD4-67E9-46E3-B2E9-ED33BCC20409}"/>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0" name="フローチャート: 判断 189">
          <a:extLst>
            <a:ext uri="{FF2B5EF4-FFF2-40B4-BE49-F238E27FC236}">
              <a16:creationId xmlns:a16="http://schemas.microsoft.com/office/drawing/2014/main" xmlns="" id="{70FE9018-26CF-4F1D-8912-AFBC9AEB15FB}"/>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1" name="フローチャート: 判断 190">
          <a:extLst>
            <a:ext uri="{FF2B5EF4-FFF2-40B4-BE49-F238E27FC236}">
              <a16:creationId xmlns:a16="http://schemas.microsoft.com/office/drawing/2014/main" xmlns="" id="{8F95B63B-6594-48DE-97C1-96EA22443A5E}"/>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2" name="フローチャート: 判断 191">
          <a:extLst>
            <a:ext uri="{FF2B5EF4-FFF2-40B4-BE49-F238E27FC236}">
              <a16:creationId xmlns:a16="http://schemas.microsoft.com/office/drawing/2014/main" xmlns="" id="{C2E5FEA9-9A0E-4888-8825-179CA13301A8}"/>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37C1A705-7BB7-4F01-BB31-8BC6222038E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xmlns="" id="{AA005FDE-3997-49E6-9BB8-5B53CBCAE3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31A79591-7FEC-49B8-9836-7BA0F86EDE0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xmlns="" id="{E72FB22F-8767-4638-8A4A-DA7F943B1B4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xmlns="" id="{F8E57080-B424-42CF-9370-0B31DD93591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51282</xdr:rowOff>
    </xdr:from>
    <xdr:to>
      <xdr:col>50</xdr:col>
      <xdr:colOff>165100</xdr:colOff>
      <xdr:row>63</xdr:row>
      <xdr:rowOff>152882</xdr:rowOff>
    </xdr:to>
    <xdr:sp macro="" textlink="">
      <xdr:nvSpPr>
        <xdr:cNvPr id="198" name="楕円 197">
          <a:extLst>
            <a:ext uri="{FF2B5EF4-FFF2-40B4-BE49-F238E27FC236}">
              <a16:creationId xmlns:a16="http://schemas.microsoft.com/office/drawing/2014/main" xmlns="" id="{124D4604-9CC0-490A-9F12-2A3CE41B6096}"/>
            </a:ext>
          </a:extLst>
        </xdr:cNvPr>
        <xdr:cNvSpPr/>
      </xdr:nvSpPr>
      <xdr:spPr>
        <a:xfrm>
          <a:off x="9588500" y="1085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52201</xdr:rowOff>
    </xdr:from>
    <xdr:to>
      <xdr:col>46</xdr:col>
      <xdr:colOff>38100</xdr:colOff>
      <xdr:row>63</xdr:row>
      <xdr:rowOff>153801</xdr:rowOff>
    </xdr:to>
    <xdr:sp macro="" textlink="">
      <xdr:nvSpPr>
        <xdr:cNvPr id="199" name="楕円 198">
          <a:extLst>
            <a:ext uri="{FF2B5EF4-FFF2-40B4-BE49-F238E27FC236}">
              <a16:creationId xmlns:a16="http://schemas.microsoft.com/office/drawing/2014/main" xmlns="" id="{16C6B422-9E3A-44C9-9C5C-1C42E024E732}"/>
            </a:ext>
          </a:extLst>
        </xdr:cNvPr>
        <xdr:cNvSpPr/>
      </xdr:nvSpPr>
      <xdr:spPr>
        <a:xfrm>
          <a:off x="8699500" y="1085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102082</xdr:rowOff>
    </xdr:from>
    <xdr:to>
      <xdr:col>50</xdr:col>
      <xdr:colOff>114300</xdr:colOff>
      <xdr:row>63</xdr:row>
      <xdr:rowOff>103001</xdr:rowOff>
    </xdr:to>
    <xdr:cxnSp macro="">
      <xdr:nvCxnSpPr>
        <xdr:cNvPr id="200" name="直線コネクタ 199">
          <a:extLst>
            <a:ext uri="{FF2B5EF4-FFF2-40B4-BE49-F238E27FC236}">
              <a16:creationId xmlns:a16="http://schemas.microsoft.com/office/drawing/2014/main" xmlns="" id="{ABA844FC-9CDD-464F-89F3-54E695135261}"/>
            </a:ext>
          </a:extLst>
        </xdr:cNvPr>
        <xdr:cNvCxnSpPr/>
      </xdr:nvCxnSpPr>
      <xdr:spPr>
        <a:xfrm flipV="1">
          <a:off x="8750300" y="10903432"/>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1" name="n_1aveValue【橋りょう・トンネル】&#10;一人当たり有形固定資産（償却資産）額">
          <a:extLst>
            <a:ext uri="{FF2B5EF4-FFF2-40B4-BE49-F238E27FC236}">
              <a16:creationId xmlns:a16="http://schemas.microsoft.com/office/drawing/2014/main" xmlns="" id="{42B0FB41-83D5-4EF9-9E1A-F88F9894A26F}"/>
            </a:ext>
          </a:extLst>
        </xdr:cNvPr>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2" name="n_2aveValue【橋りょう・トンネル】&#10;一人当たり有形固定資産（償却資産）額">
          <a:extLst>
            <a:ext uri="{FF2B5EF4-FFF2-40B4-BE49-F238E27FC236}">
              <a16:creationId xmlns:a16="http://schemas.microsoft.com/office/drawing/2014/main" xmlns="" id="{D998CDD2-2972-4F45-9A76-5638C96A8D5F}"/>
            </a:ext>
          </a:extLst>
        </xdr:cNvPr>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144009</xdr:rowOff>
    </xdr:from>
    <xdr:ext cx="534377" cy="259045"/>
    <xdr:sp macro="" textlink="">
      <xdr:nvSpPr>
        <xdr:cNvPr id="203" name="n_1mainValue【橋りょう・トンネル】&#10;一人当たり有形固定資産（償却資産）額">
          <a:extLst>
            <a:ext uri="{FF2B5EF4-FFF2-40B4-BE49-F238E27FC236}">
              <a16:creationId xmlns:a16="http://schemas.microsoft.com/office/drawing/2014/main" xmlns="" id="{29308EEE-BEE5-4682-823D-177F95F58D33}"/>
            </a:ext>
          </a:extLst>
        </xdr:cNvPr>
        <xdr:cNvSpPr txBox="1"/>
      </xdr:nvSpPr>
      <xdr:spPr>
        <a:xfrm>
          <a:off x="9359411" y="109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144928</xdr:rowOff>
    </xdr:from>
    <xdr:ext cx="534377" cy="259045"/>
    <xdr:sp macro="" textlink="">
      <xdr:nvSpPr>
        <xdr:cNvPr id="204" name="n_2mainValue【橋りょう・トンネル】&#10;一人当たり有形固定資産（償却資産）額">
          <a:extLst>
            <a:ext uri="{FF2B5EF4-FFF2-40B4-BE49-F238E27FC236}">
              <a16:creationId xmlns:a16="http://schemas.microsoft.com/office/drawing/2014/main" xmlns="" id="{D8FF5D37-28DC-4C55-9433-8CE44F53E757}"/>
            </a:ext>
          </a:extLst>
        </xdr:cNvPr>
        <xdr:cNvSpPr txBox="1"/>
      </xdr:nvSpPr>
      <xdr:spPr>
        <a:xfrm>
          <a:off x="8483111" y="1094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a:extLst>
            <a:ext uri="{FF2B5EF4-FFF2-40B4-BE49-F238E27FC236}">
              <a16:creationId xmlns:a16="http://schemas.microsoft.com/office/drawing/2014/main" xmlns="" id="{26AFE21D-E79F-4649-8686-53312658E32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a:extLst>
            <a:ext uri="{FF2B5EF4-FFF2-40B4-BE49-F238E27FC236}">
              <a16:creationId xmlns:a16="http://schemas.microsoft.com/office/drawing/2014/main" xmlns="" id="{8278E5AA-F297-4A58-81BE-F1BD5B4AD55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a:extLst>
            <a:ext uri="{FF2B5EF4-FFF2-40B4-BE49-F238E27FC236}">
              <a16:creationId xmlns:a16="http://schemas.microsoft.com/office/drawing/2014/main" xmlns="" id="{BA2FF03B-2CDF-497E-9C32-9907832AB1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a:extLst>
            <a:ext uri="{FF2B5EF4-FFF2-40B4-BE49-F238E27FC236}">
              <a16:creationId xmlns:a16="http://schemas.microsoft.com/office/drawing/2014/main" xmlns="" id="{455EDE8F-326E-44D8-B57C-F9E7C96FC01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a:extLst>
            <a:ext uri="{FF2B5EF4-FFF2-40B4-BE49-F238E27FC236}">
              <a16:creationId xmlns:a16="http://schemas.microsoft.com/office/drawing/2014/main" xmlns="" id="{9FD18858-561D-4E23-9988-B8C2BB6A21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a:extLst>
            <a:ext uri="{FF2B5EF4-FFF2-40B4-BE49-F238E27FC236}">
              <a16:creationId xmlns:a16="http://schemas.microsoft.com/office/drawing/2014/main" xmlns="" id="{B61D330A-267C-43E4-A2D9-B3D33A5E222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a:extLst>
            <a:ext uri="{FF2B5EF4-FFF2-40B4-BE49-F238E27FC236}">
              <a16:creationId xmlns:a16="http://schemas.microsoft.com/office/drawing/2014/main" xmlns="" id="{A8AD25A2-C60B-402F-886F-B4000E6F72E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a:extLst>
            <a:ext uri="{FF2B5EF4-FFF2-40B4-BE49-F238E27FC236}">
              <a16:creationId xmlns:a16="http://schemas.microsoft.com/office/drawing/2014/main" xmlns="" id="{7A8A67FF-A7EE-4861-A31A-9DE4FAB6823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a:extLst>
            <a:ext uri="{FF2B5EF4-FFF2-40B4-BE49-F238E27FC236}">
              <a16:creationId xmlns:a16="http://schemas.microsoft.com/office/drawing/2014/main" xmlns="" id="{13D078B3-465D-4CCE-9EFF-8D1FB994062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a:extLst>
            <a:ext uri="{FF2B5EF4-FFF2-40B4-BE49-F238E27FC236}">
              <a16:creationId xmlns:a16="http://schemas.microsoft.com/office/drawing/2014/main" xmlns="" id="{17E7CF14-AB96-48CB-B283-71B27ECBEFB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a:extLst>
            <a:ext uri="{FF2B5EF4-FFF2-40B4-BE49-F238E27FC236}">
              <a16:creationId xmlns:a16="http://schemas.microsoft.com/office/drawing/2014/main" xmlns="" id="{9700095C-4590-4053-B51C-863F264C233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a:extLst>
            <a:ext uri="{FF2B5EF4-FFF2-40B4-BE49-F238E27FC236}">
              <a16:creationId xmlns:a16="http://schemas.microsoft.com/office/drawing/2014/main" xmlns="" id="{FEFB016B-8E20-4871-A50E-5FDD9A896C8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a:extLst>
            <a:ext uri="{FF2B5EF4-FFF2-40B4-BE49-F238E27FC236}">
              <a16:creationId xmlns:a16="http://schemas.microsoft.com/office/drawing/2014/main" xmlns="" id="{912011B8-6C01-4077-91C6-F240BD54131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a:extLst>
            <a:ext uri="{FF2B5EF4-FFF2-40B4-BE49-F238E27FC236}">
              <a16:creationId xmlns:a16="http://schemas.microsoft.com/office/drawing/2014/main" xmlns="" id="{0124E114-636D-42DE-A771-9D0EB2C3769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a:extLst>
            <a:ext uri="{FF2B5EF4-FFF2-40B4-BE49-F238E27FC236}">
              <a16:creationId xmlns:a16="http://schemas.microsoft.com/office/drawing/2014/main" xmlns="" id="{A9853512-0B34-45CB-98FF-163340DC3D6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a:extLst>
            <a:ext uri="{FF2B5EF4-FFF2-40B4-BE49-F238E27FC236}">
              <a16:creationId xmlns:a16="http://schemas.microsoft.com/office/drawing/2014/main" xmlns="" id="{749D0ED3-5B1F-4BB8-A6BC-6F2C71A6EA3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a:extLst>
            <a:ext uri="{FF2B5EF4-FFF2-40B4-BE49-F238E27FC236}">
              <a16:creationId xmlns:a16="http://schemas.microsoft.com/office/drawing/2014/main" xmlns="" id="{C90EEA2A-FC73-4C61-B7FC-81151E46C04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a:extLst>
            <a:ext uri="{FF2B5EF4-FFF2-40B4-BE49-F238E27FC236}">
              <a16:creationId xmlns:a16="http://schemas.microsoft.com/office/drawing/2014/main" xmlns="" id="{1C3CA91B-115C-4803-B5A6-60A81BEF3CA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a:extLst>
            <a:ext uri="{FF2B5EF4-FFF2-40B4-BE49-F238E27FC236}">
              <a16:creationId xmlns:a16="http://schemas.microsoft.com/office/drawing/2014/main" xmlns="" id="{ECF57810-7A4C-41DA-8C56-178E2EE76EA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a:extLst>
            <a:ext uri="{FF2B5EF4-FFF2-40B4-BE49-F238E27FC236}">
              <a16:creationId xmlns:a16="http://schemas.microsoft.com/office/drawing/2014/main" xmlns="" id="{6E1BE9A8-DA0D-43AB-9830-9A6A2C794B1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a:extLst>
            <a:ext uri="{FF2B5EF4-FFF2-40B4-BE49-F238E27FC236}">
              <a16:creationId xmlns:a16="http://schemas.microsoft.com/office/drawing/2014/main" xmlns="" id="{ABBFFBCA-1BA1-419D-8A09-4952F2B0299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xmlns="" id="{41B3E9C6-FD4A-47D6-89C0-98D4E7349B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xmlns="" id="{3B4BB5AE-AEBE-4AB0-84E4-063D8DB9D37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a:extLst>
            <a:ext uri="{FF2B5EF4-FFF2-40B4-BE49-F238E27FC236}">
              <a16:creationId xmlns:a16="http://schemas.microsoft.com/office/drawing/2014/main" xmlns="" id="{F7A2E56D-6C23-437E-8ABE-5000C7912C1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9" name="直線コネクタ 228">
          <a:extLst>
            <a:ext uri="{FF2B5EF4-FFF2-40B4-BE49-F238E27FC236}">
              <a16:creationId xmlns:a16="http://schemas.microsoft.com/office/drawing/2014/main" xmlns="" id="{94B0A21E-3854-47A8-90AB-B7BA4F6C6268}"/>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0" name="【公営住宅】&#10;有形固定資産減価償却率最小値テキスト">
          <a:extLst>
            <a:ext uri="{FF2B5EF4-FFF2-40B4-BE49-F238E27FC236}">
              <a16:creationId xmlns:a16="http://schemas.microsoft.com/office/drawing/2014/main" xmlns="" id="{61E66CAD-6F42-4B2B-83A0-1FA9706E67E1}"/>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1" name="直線コネクタ 230">
          <a:extLst>
            <a:ext uri="{FF2B5EF4-FFF2-40B4-BE49-F238E27FC236}">
              <a16:creationId xmlns:a16="http://schemas.microsoft.com/office/drawing/2014/main" xmlns="" id="{FEBC2FFF-32C1-4430-AFF3-C10221DC564F}"/>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2" name="【公営住宅】&#10;有形固定資産減価償却率最大値テキスト">
          <a:extLst>
            <a:ext uri="{FF2B5EF4-FFF2-40B4-BE49-F238E27FC236}">
              <a16:creationId xmlns:a16="http://schemas.microsoft.com/office/drawing/2014/main" xmlns="" id="{5D336EBA-9F6A-4B81-A105-EB97EBBEB5F5}"/>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3" name="直線コネクタ 232">
          <a:extLst>
            <a:ext uri="{FF2B5EF4-FFF2-40B4-BE49-F238E27FC236}">
              <a16:creationId xmlns:a16="http://schemas.microsoft.com/office/drawing/2014/main" xmlns="" id="{9CE2CE5A-CA9F-4A2C-9CF4-6ADA89C15B9A}"/>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4" name="【公営住宅】&#10;有形固定資産減価償却率平均値テキスト">
          <a:extLst>
            <a:ext uri="{FF2B5EF4-FFF2-40B4-BE49-F238E27FC236}">
              <a16:creationId xmlns:a16="http://schemas.microsoft.com/office/drawing/2014/main" xmlns="" id="{98D7DC87-DEA7-49A6-A925-0FA424AC3C42}"/>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35" name="フローチャート: 判断 234">
          <a:extLst>
            <a:ext uri="{FF2B5EF4-FFF2-40B4-BE49-F238E27FC236}">
              <a16:creationId xmlns:a16="http://schemas.microsoft.com/office/drawing/2014/main" xmlns="" id="{1DB9EF86-4640-434F-A1AA-D963C80B5449}"/>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6" name="フローチャート: 判断 235">
          <a:extLst>
            <a:ext uri="{FF2B5EF4-FFF2-40B4-BE49-F238E27FC236}">
              <a16:creationId xmlns:a16="http://schemas.microsoft.com/office/drawing/2014/main" xmlns="" id="{D2DAABA2-A95D-4CA6-9AA1-EDF4AB0410F2}"/>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7" name="フローチャート: 判断 236">
          <a:extLst>
            <a:ext uri="{FF2B5EF4-FFF2-40B4-BE49-F238E27FC236}">
              <a16:creationId xmlns:a16="http://schemas.microsoft.com/office/drawing/2014/main" xmlns="" id="{8B72633B-E3BB-441F-95BD-470A57955BF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xmlns="" id="{29329256-04C3-4849-87F0-2245DCD990F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xmlns="" id="{ECC86E3B-B80E-44B7-A2B3-46E6BBF1D24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xmlns="" id="{70C94595-D0D3-48D7-B0F0-D5E727BB36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DCC5BFE6-2A30-4354-A4E4-33236E67AF8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1DEFB020-FE4A-496D-9FD1-CE9F0446366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69214</xdr:rowOff>
    </xdr:from>
    <xdr:to>
      <xdr:col>20</xdr:col>
      <xdr:colOff>38100</xdr:colOff>
      <xdr:row>81</xdr:row>
      <xdr:rowOff>170814</xdr:rowOff>
    </xdr:to>
    <xdr:sp macro="" textlink="">
      <xdr:nvSpPr>
        <xdr:cNvPr id="243" name="楕円 242">
          <a:extLst>
            <a:ext uri="{FF2B5EF4-FFF2-40B4-BE49-F238E27FC236}">
              <a16:creationId xmlns:a16="http://schemas.microsoft.com/office/drawing/2014/main" xmlns="" id="{31D9299E-15CC-40AE-9A0B-5EB32B03B1E1}"/>
            </a:ext>
          </a:extLst>
        </xdr:cNvPr>
        <xdr:cNvSpPr/>
      </xdr:nvSpPr>
      <xdr:spPr>
        <a:xfrm>
          <a:off x="3746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44" name="楕円 243">
          <a:extLst>
            <a:ext uri="{FF2B5EF4-FFF2-40B4-BE49-F238E27FC236}">
              <a16:creationId xmlns:a16="http://schemas.microsoft.com/office/drawing/2014/main" xmlns="" id="{6DA04F71-03F7-46B7-B106-BB40C5AFC44E}"/>
            </a:ext>
          </a:extLst>
        </xdr:cNvPr>
        <xdr:cNvSpPr/>
      </xdr:nvSpPr>
      <xdr:spPr>
        <a:xfrm>
          <a:off x="2857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120014</xdr:rowOff>
    </xdr:from>
    <xdr:to>
      <xdr:col>19</xdr:col>
      <xdr:colOff>177800</xdr:colOff>
      <xdr:row>81</xdr:row>
      <xdr:rowOff>158114</xdr:rowOff>
    </xdr:to>
    <xdr:cxnSp macro="">
      <xdr:nvCxnSpPr>
        <xdr:cNvPr id="245" name="直線コネクタ 244">
          <a:extLst>
            <a:ext uri="{FF2B5EF4-FFF2-40B4-BE49-F238E27FC236}">
              <a16:creationId xmlns:a16="http://schemas.microsoft.com/office/drawing/2014/main" xmlns="" id="{5BDB0D9F-ECFA-4D9F-9BBC-AA3AAF49D460}"/>
            </a:ext>
          </a:extLst>
        </xdr:cNvPr>
        <xdr:cNvCxnSpPr/>
      </xdr:nvCxnSpPr>
      <xdr:spPr>
        <a:xfrm flipV="1">
          <a:off x="2908300" y="140074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46" name="n_1aveValue【公営住宅】&#10;有形固定資産減価償却率">
          <a:extLst>
            <a:ext uri="{FF2B5EF4-FFF2-40B4-BE49-F238E27FC236}">
              <a16:creationId xmlns:a16="http://schemas.microsoft.com/office/drawing/2014/main" xmlns="" id="{F798190A-C90A-420C-B950-49253EB85787}"/>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47" name="n_2aveValue【公営住宅】&#10;有形固定資産減価償却率">
          <a:extLst>
            <a:ext uri="{FF2B5EF4-FFF2-40B4-BE49-F238E27FC236}">
              <a16:creationId xmlns:a16="http://schemas.microsoft.com/office/drawing/2014/main" xmlns="" id="{8ACC929E-3E78-45C1-9DBC-C17508254375}"/>
            </a:ext>
          </a:extLst>
        </xdr:cNvPr>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15891</xdr:rowOff>
    </xdr:from>
    <xdr:ext cx="405111" cy="259045"/>
    <xdr:sp macro="" textlink="">
      <xdr:nvSpPr>
        <xdr:cNvPr id="248" name="n_1mainValue【公営住宅】&#10;有形固定資産減価償却率">
          <a:extLst>
            <a:ext uri="{FF2B5EF4-FFF2-40B4-BE49-F238E27FC236}">
              <a16:creationId xmlns:a16="http://schemas.microsoft.com/office/drawing/2014/main" xmlns="" id="{B954BD4F-B01C-4F92-8CFB-ACDA2F0E23CB}"/>
            </a:ext>
          </a:extLst>
        </xdr:cNvPr>
        <xdr:cNvSpPr txBox="1"/>
      </xdr:nvSpPr>
      <xdr:spPr>
        <a:xfrm>
          <a:off x="3582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249" name="n_2mainValue【公営住宅】&#10;有形固定資産減価償却率">
          <a:extLst>
            <a:ext uri="{FF2B5EF4-FFF2-40B4-BE49-F238E27FC236}">
              <a16:creationId xmlns:a16="http://schemas.microsoft.com/office/drawing/2014/main" xmlns="" id="{03118B36-919F-4F84-9312-8A9613478669}"/>
            </a:ext>
          </a:extLst>
        </xdr:cNvPr>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xmlns="" id="{2B989BD1-BDA6-4801-A5F2-C832EE374A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xmlns="" id="{B4E6656B-8963-4331-8EE5-2B449F75EF3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xmlns="" id="{624BDC1B-D7F9-4DF7-B8BC-6395F2D3B8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xmlns="" id="{8BCB6765-3772-4356-8DE7-89A15248DA7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xmlns="" id="{FDE03273-CF5C-46E1-9A6D-AC972A9334F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xmlns="" id="{BFDDEB49-AF6D-4AA7-8496-22E807AD6A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xmlns="" id="{A8AF206B-591C-4811-931A-2359FB86D2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xmlns="" id="{907AFA40-540D-42C2-ACC9-017FE3527F2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xmlns="" id="{EEBEDD28-CC78-427B-9FAE-4881FAF1817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xmlns="" id="{5AF8A7A4-F5A2-4F4B-B491-EB6C069116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a:extLst>
            <a:ext uri="{FF2B5EF4-FFF2-40B4-BE49-F238E27FC236}">
              <a16:creationId xmlns:a16="http://schemas.microsoft.com/office/drawing/2014/main" xmlns="" id="{0FCD3073-5DDC-4548-BA19-34C7F7958C7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xmlns="" id="{2F255776-AC7F-4348-BCEA-56D442B0950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a:extLst>
            <a:ext uri="{FF2B5EF4-FFF2-40B4-BE49-F238E27FC236}">
              <a16:creationId xmlns:a16="http://schemas.microsoft.com/office/drawing/2014/main" xmlns="" id="{A75E2903-6BE0-4FF3-B7FB-38B4A5D77AC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a:extLst>
            <a:ext uri="{FF2B5EF4-FFF2-40B4-BE49-F238E27FC236}">
              <a16:creationId xmlns:a16="http://schemas.microsoft.com/office/drawing/2014/main" xmlns="" id="{6801F487-B846-4A7C-BE00-AA8815402E7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xmlns="" id="{22A14481-2106-4F93-9819-722F59CA9D7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a:extLst>
            <a:ext uri="{FF2B5EF4-FFF2-40B4-BE49-F238E27FC236}">
              <a16:creationId xmlns:a16="http://schemas.microsoft.com/office/drawing/2014/main" xmlns="" id="{C967E732-02F6-4178-A12C-2249B88F66B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a:extLst>
            <a:ext uri="{FF2B5EF4-FFF2-40B4-BE49-F238E27FC236}">
              <a16:creationId xmlns:a16="http://schemas.microsoft.com/office/drawing/2014/main" xmlns="" id="{02AB8831-E0DD-4027-96AA-4C22F640821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a:extLst>
            <a:ext uri="{FF2B5EF4-FFF2-40B4-BE49-F238E27FC236}">
              <a16:creationId xmlns:a16="http://schemas.microsoft.com/office/drawing/2014/main" xmlns="" id="{F6BB3602-4935-4B1A-9CBF-74FCE7B2B94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a:extLst>
            <a:ext uri="{FF2B5EF4-FFF2-40B4-BE49-F238E27FC236}">
              <a16:creationId xmlns:a16="http://schemas.microsoft.com/office/drawing/2014/main" xmlns="" id="{650660AF-6136-4728-A104-C0683CE12B7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a:extLst>
            <a:ext uri="{FF2B5EF4-FFF2-40B4-BE49-F238E27FC236}">
              <a16:creationId xmlns:a16="http://schemas.microsoft.com/office/drawing/2014/main" xmlns="" id="{951B1617-371A-4B1E-8EF6-121F6A805FA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xmlns="" id="{3BC6DA55-B9B8-4EF4-8939-CA50601E850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xmlns="" id="{D36C2156-844F-4F9B-BF95-A24DD39DA06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a:extLst>
            <a:ext uri="{FF2B5EF4-FFF2-40B4-BE49-F238E27FC236}">
              <a16:creationId xmlns:a16="http://schemas.microsoft.com/office/drawing/2014/main" xmlns="" id="{351B1B03-BC00-453F-AAF3-E7FA3794593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3" name="直線コネクタ 272">
          <a:extLst>
            <a:ext uri="{FF2B5EF4-FFF2-40B4-BE49-F238E27FC236}">
              <a16:creationId xmlns:a16="http://schemas.microsoft.com/office/drawing/2014/main" xmlns="" id="{E100D379-DB3C-497E-89FC-78DA9FA5C4BD}"/>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4" name="【公営住宅】&#10;一人当たり面積最小値テキスト">
          <a:extLst>
            <a:ext uri="{FF2B5EF4-FFF2-40B4-BE49-F238E27FC236}">
              <a16:creationId xmlns:a16="http://schemas.microsoft.com/office/drawing/2014/main" xmlns="" id="{7E690B75-43D1-49F0-A802-2D4102EB1B6A}"/>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75" name="直線コネクタ 274">
          <a:extLst>
            <a:ext uri="{FF2B5EF4-FFF2-40B4-BE49-F238E27FC236}">
              <a16:creationId xmlns:a16="http://schemas.microsoft.com/office/drawing/2014/main" xmlns="" id="{207A236C-158F-408F-A311-482F98F0F8DB}"/>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76" name="【公営住宅】&#10;一人当たり面積最大値テキスト">
          <a:extLst>
            <a:ext uri="{FF2B5EF4-FFF2-40B4-BE49-F238E27FC236}">
              <a16:creationId xmlns:a16="http://schemas.microsoft.com/office/drawing/2014/main" xmlns="" id="{F5E4FEBE-7F41-41B3-95C3-4BBCEB65A11F}"/>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77" name="直線コネクタ 276">
          <a:extLst>
            <a:ext uri="{FF2B5EF4-FFF2-40B4-BE49-F238E27FC236}">
              <a16:creationId xmlns:a16="http://schemas.microsoft.com/office/drawing/2014/main" xmlns="" id="{B2389E30-818F-4A55-9E8D-41D8A231869A}"/>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78" name="【公営住宅】&#10;一人当たり面積平均値テキスト">
          <a:extLst>
            <a:ext uri="{FF2B5EF4-FFF2-40B4-BE49-F238E27FC236}">
              <a16:creationId xmlns:a16="http://schemas.microsoft.com/office/drawing/2014/main" xmlns="" id="{17C1EE48-97C0-453C-9025-954EAAFE2DC6}"/>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79" name="フローチャート: 判断 278">
          <a:extLst>
            <a:ext uri="{FF2B5EF4-FFF2-40B4-BE49-F238E27FC236}">
              <a16:creationId xmlns:a16="http://schemas.microsoft.com/office/drawing/2014/main" xmlns="" id="{B0655EB3-1503-4BBA-B928-341D14D8F3FD}"/>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0" name="フローチャート: 判断 279">
          <a:extLst>
            <a:ext uri="{FF2B5EF4-FFF2-40B4-BE49-F238E27FC236}">
              <a16:creationId xmlns:a16="http://schemas.microsoft.com/office/drawing/2014/main" xmlns="" id="{60AC838B-48CF-484C-8155-99B1ADD16F4F}"/>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1" name="フローチャート: 判断 280">
          <a:extLst>
            <a:ext uri="{FF2B5EF4-FFF2-40B4-BE49-F238E27FC236}">
              <a16:creationId xmlns:a16="http://schemas.microsoft.com/office/drawing/2014/main" xmlns="" id="{093376B8-C8B6-4B2C-9680-0741470CFB5A}"/>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4E2FEF08-D5C9-4469-9B3B-DCB371A2A2C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xmlns="" id="{D93750FB-6DFE-4AEB-BB9C-289D0382C3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xmlns="" id="{46947D22-6D1D-45E2-BFAC-966DCD092A5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D3FEB7B1-3666-479B-BAC5-F8586D4FB6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F9BCE4DC-A778-4FA6-8C99-12F5C85D2C8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254</xdr:rowOff>
    </xdr:from>
    <xdr:to>
      <xdr:col>50</xdr:col>
      <xdr:colOff>165100</xdr:colOff>
      <xdr:row>83</xdr:row>
      <xdr:rowOff>101854</xdr:rowOff>
    </xdr:to>
    <xdr:sp macro="" textlink="">
      <xdr:nvSpPr>
        <xdr:cNvPr id="287" name="楕円 286">
          <a:extLst>
            <a:ext uri="{FF2B5EF4-FFF2-40B4-BE49-F238E27FC236}">
              <a16:creationId xmlns:a16="http://schemas.microsoft.com/office/drawing/2014/main" xmlns="" id="{78B7769A-3841-4FCE-B324-0404CFE148B9}"/>
            </a:ext>
          </a:extLst>
        </xdr:cNvPr>
        <xdr:cNvSpPr/>
      </xdr:nvSpPr>
      <xdr:spPr>
        <a:xfrm>
          <a:off x="9588500" y="142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xdr:rowOff>
    </xdr:from>
    <xdr:to>
      <xdr:col>46</xdr:col>
      <xdr:colOff>38100</xdr:colOff>
      <xdr:row>83</xdr:row>
      <xdr:rowOff>109093</xdr:rowOff>
    </xdr:to>
    <xdr:sp macro="" textlink="">
      <xdr:nvSpPr>
        <xdr:cNvPr id="288" name="楕円 287">
          <a:extLst>
            <a:ext uri="{FF2B5EF4-FFF2-40B4-BE49-F238E27FC236}">
              <a16:creationId xmlns:a16="http://schemas.microsoft.com/office/drawing/2014/main" xmlns="" id="{23296B14-6526-4ECE-AA2B-E526B0DC1E8B}"/>
            </a:ext>
          </a:extLst>
        </xdr:cNvPr>
        <xdr:cNvSpPr/>
      </xdr:nvSpPr>
      <xdr:spPr>
        <a:xfrm>
          <a:off x="8699500" y="142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51054</xdr:rowOff>
    </xdr:from>
    <xdr:to>
      <xdr:col>50</xdr:col>
      <xdr:colOff>114300</xdr:colOff>
      <xdr:row>83</xdr:row>
      <xdr:rowOff>58293</xdr:rowOff>
    </xdr:to>
    <xdr:cxnSp macro="">
      <xdr:nvCxnSpPr>
        <xdr:cNvPr id="289" name="直線コネクタ 288">
          <a:extLst>
            <a:ext uri="{FF2B5EF4-FFF2-40B4-BE49-F238E27FC236}">
              <a16:creationId xmlns:a16="http://schemas.microsoft.com/office/drawing/2014/main" xmlns="" id="{07092ADB-9F84-4D33-BF00-D049A7808FF7}"/>
            </a:ext>
          </a:extLst>
        </xdr:cNvPr>
        <xdr:cNvCxnSpPr/>
      </xdr:nvCxnSpPr>
      <xdr:spPr>
        <a:xfrm flipV="1">
          <a:off x="8750300" y="142814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0" name="n_1aveValue【公営住宅】&#10;一人当たり面積">
          <a:extLst>
            <a:ext uri="{FF2B5EF4-FFF2-40B4-BE49-F238E27FC236}">
              <a16:creationId xmlns:a16="http://schemas.microsoft.com/office/drawing/2014/main" xmlns="" id="{62411864-4CD4-4B00-9446-9CC691F6EF27}"/>
            </a:ext>
          </a:extLst>
        </xdr:cNvPr>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291" name="n_2aveValue【公営住宅】&#10;一人当たり面積">
          <a:extLst>
            <a:ext uri="{FF2B5EF4-FFF2-40B4-BE49-F238E27FC236}">
              <a16:creationId xmlns:a16="http://schemas.microsoft.com/office/drawing/2014/main" xmlns="" id="{F1F9DA5A-E83E-4755-8E05-557F9A13EE0A}"/>
            </a:ext>
          </a:extLst>
        </xdr:cNvPr>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118381</xdr:rowOff>
    </xdr:from>
    <xdr:ext cx="469744" cy="259045"/>
    <xdr:sp macro="" textlink="">
      <xdr:nvSpPr>
        <xdr:cNvPr id="292" name="n_1mainValue【公営住宅】&#10;一人当たり面積">
          <a:extLst>
            <a:ext uri="{FF2B5EF4-FFF2-40B4-BE49-F238E27FC236}">
              <a16:creationId xmlns:a16="http://schemas.microsoft.com/office/drawing/2014/main" xmlns="" id="{96C6E07D-825D-476D-89FE-9B1DA4A0CABB}"/>
            </a:ext>
          </a:extLst>
        </xdr:cNvPr>
        <xdr:cNvSpPr txBox="1"/>
      </xdr:nvSpPr>
      <xdr:spPr>
        <a:xfrm>
          <a:off x="9391727" y="1400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125620</xdr:rowOff>
    </xdr:from>
    <xdr:ext cx="469744" cy="259045"/>
    <xdr:sp macro="" textlink="">
      <xdr:nvSpPr>
        <xdr:cNvPr id="293" name="n_2mainValue【公営住宅】&#10;一人当たり面積">
          <a:extLst>
            <a:ext uri="{FF2B5EF4-FFF2-40B4-BE49-F238E27FC236}">
              <a16:creationId xmlns:a16="http://schemas.microsoft.com/office/drawing/2014/main" xmlns="" id="{787FF9C4-18D4-480D-B199-C3C95A80B246}"/>
            </a:ext>
          </a:extLst>
        </xdr:cNvPr>
        <xdr:cNvSpPr txBox="1"/>
      </xdr:nvSpPr>
      <xdr:spPr>
        <a:xfrm>
          <a:off x="8515427" y="140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a:extLst>
            <a:ext uri="{FF2B5EF4-FFF2-40B4-BE49-F238E27FC236}">
              <a16:creationId xmlns:a16="http://schemas.microsoft.com/office/drawing/2014/main" xmlns="" id="{AEF6F80B-FA2F-4928-9BA3-AA14FA08BDF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a:extLst>
            <a:ext uri="{FF2B5EF4-FFF2-40B4-BE49-F238E27FC236}">
              <a16:creationId xmlns:a16="http://schemas.microsoft.com/office/drawing/2014/main" xmlns="" id="{C456E5C1-1326-41F9-8629-DCEBD973BE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a:extLst>
            <a:ext uri="{FF2B5EF4-FFF2-40B4-BE49-F238E27FC236}">
              <a16:creationId xmlns:a16="http://schemas.microsoft.com/office/drawing/2014/main" xmlns="" id="{CC775ED1-B486-443E-861D-E50C338F630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a:extLst>
            <a:ext uri="{FF2B5EF4-FFF2-40B4-BE49-F238E27FC236}">
              <a16:creationId xmlns:a16="http://schemas.microsoft.com/office/drawing/2014/main" xmlns="" id="{26AE69ED-A601-4B92-BDCE-F23BF1A1ECE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a:extLst>
            <a:ext uri="{FF2B5EF4-FFF2-40B4-BE49-F238E27FC236}">
              <a16:creationId xmlns:a16="http://schemas.microsoft.com/office/drawing/2014/main" xmlns="" id="{BB0B8633-30DA-4CD5-957F-D6B2F39C3A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a:extLst>
            <a:ext uri="{FF2B5EF4-FFF2-40B4-BE49-F238E27FC236}">
              <a16:creationId xmlns:a16="http://schemas.microsoft.com/office/drawing/2014/main" xmlns="" id="{70531BE5-544D-4CE9-8BFA-1FEEBF500D2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a:extLst>
            <a:ext uri="{FF2B5EF4-FFF2-40B4-BE49-F238E27FC236}">
              <a16:creationId xmlns:a16="http://schemas.microsoft.com/office/drawing/2014/main" xmlns="" id="{7A68C8E0-1662-4722-A403-01ACD6D505E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xmlns="" id="{EBB9A97C-AD04-4BFE-8636-0ACD2685C01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a:extLst>
            <a:ext uri="{FF2B5EF4-FFF2-40B4-BE49-F238E27FC236}">
              <a16:creationId xmlns:a16="http://schemas.microsoft.com/office/drawing/2014/main" xmlns="" id="{DA7DF3E9-366B-42FA-8DA4-F9434C14B99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a:extLst>
            <a:ext uri="{FF2B5EF4-FFF2-40B4-BE49-F238E27FC236}">
              <a16:creationId xmlns:a16="http://schemas.microsoft.com/office/drawing/2014/main" xmlns="" id="{8F1C7C05-3797-430C-9AD3-62753A5D7BA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a:extLst>
            <a:ext uri="{FF2B5EF4-FFF2-40B4-BE49-F238E27FC236}">
              <a16:creationId xmlns:a16="http://schemas.microsoft.com/office/drawing/2014/main" xmlns="" id="{6A2AC568-8E53-4370-9928-DF6C964E7A4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5" name="テキスト ボックス 304">
          <a:extLst>
            <a:ext uri="{FF2B5EF4-FFF2-40B4-BE49-F238E27FC236}">
              <a16:creationId xmlns:a16="http://schemas.microsoft.com/office/drawing/2014/main" xmlns="" id="{229DCE0B-36C3-4B6B-A695-3F37BB0012E7}"/>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a:extLst>
            <a:ext uri="{FF2B5EF4-FFF2-40B4-BE49-F238E27FC236}">
              <a16:creationId xmlns:a16="http://schemas.microsoft.com/office/drawing/2014/main" xmlns="" id="{8C46A122-7A01-4AD2-B29F-23F7470AE09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7" name="テキスト ボックス 306">
          <a:extLst>
            <a:ext uri="{FF2B5EF4-FFF2-40B4-BE49-F238E27FC236}">
              <a16:creationId xmlns:a16="http://schemas.microsoft.com/office/drawing/2014/main" xmlns="" id="{394D171E-F5F9-4A31-9105-A4E991A32FB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a:extLst>
            <a:ext uri="{FF2B5EF4-FFF2-40B4-BE49-F238E27FC236}">
              <a16:creationId xmlns:a16="http://schemas.microsoft.com/office/drawing/2014/main" xmlns="" id="{F8E2CB06-4433-4CCE-9DDB-0D0B25D1227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9" name="テキスト ボックス 308">
          <a:extLst>
            <a:ext uri="{FF2B5EF4-FFF2-40B4-BE49-F238E27FC236}">
              <a16:creationId xmlns:a16="http://schemas.microsoft.com/office/drawing/2014/main" xmlns="" id="{C41E9B76-DA3A-4425-87C2-7CA13765829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a:extLst>
            <a:ext uri="{FF2B5EF4-FFF2-40B4-BE49-F238E27FC236}">
              <a16:creationId xmlns:a16="http://schemas.microsoft.com/office/drawing/2014/main" xmlns="" id="{F3AB8900-ED44-4F08-8A57-2802E51B37E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1" name="テキスト ボックス 310">
          <a:extLst>
            <a:ext uri="{FF2B5EF4-FFF2-40B4-BE49-F238E27FC236}">
              <a16:creationId xmlns:a16="http://schemas.microsoft.com/office/drawing/2014/main" xmlns="" id="{07EC2292-4ABC-4F65-851F-1080839A6AE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a:extLst>
            <a:ext uri="{FF2B5EF4-FFF2-40B4-BE49-F238E27FC236}">
              <a16:creationId xmlns:a16="http://schemas.microsoft.com/office/drawing/2014/main" xmlns="" id="{E7104F71-F431-4E32-8E33-BC23129284A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3" name="テキスト ボックス 312">
          <a:extLst>
            <a:ext uri="{FF2B5EF4-FFF2-40B4-BE49-F238E27FC236}">
              <a16:creationId xmlns:a16="http://schemas.microsoft.com/office/drawing/2014/main" xmlns="" id="{6A6D7B58-3585-4C78-AD93-87166F30F8F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a:extLst>
            <a:ext uri="{FF2B5EF4-FFF2-40B4-BE49-F238E27FC236}">
              <a16:creationId xmlns:a16="http://schemas.microsoft.com/office/drawing/2014/main" xmlns="" id="{2236CA8B-EAFC-458D-84D3-1088CA07094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5" name="テキスト ボックス 314">
          <a:extLst>
            <a:ext uri="{FF2B5EF4-FFF2-40B4-BE49-F238E27FC236}">
              <a16:creationId xmlns:a16="http://schemas.microsoft.com/office/drawing/2014/main" xmlns="" id="{AB6166DC-13C8-43E3-918D-34CBB8B7DE6D}"/>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a:extLst>
            <a:ext uri="{FF2B5EF4-FFF2-40B4-BE49-F238E27FC236}">
              <a16:creationId xmlns:a16="http://schemas.microsoft.com/office/drawing/2014/main" xmlns="" id="{9B1473D2-3FD0-440A-A45F-ACB14EEF89C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xmlns="" id="{B5681BAA-4BC2-436F-8DB2-727BD83B450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港湾・漁港】&#10;有形固定資産減価償却率グラフ枠">
          <a:extLst>
            <a:ext uri="{FF2B5EF4-FFF2-40B4-BE49-F238E27FC236}">
              <a16:creationId xmlns:a16="http://schemas.microsoft.com/office/drawing/2014/main" xmlns="" id="{9185CEC1-9AEF-4358-A7A8-BEE0E64B68D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19" name="直線コネクタ 318">
          <a:extLst>
            <a:ext uri="{FF2B5EF4-FFF2-40B4-BE49-F238E27FC236}">
              <a16:creationId xmlns:a16="http://schemas.microsoft.com/office/drawing/2014/main" xmlns="" id="{E733E8C6-4583-40E6-98C7-B388B0AC9303}"/>
            </a:ext>
          </a:extLst>
        </xdr:cNvPr>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0" name="【港湾・漁港】&#10;有形固定資産減価償却率最小値テキスト">
          <a:extLst>
            <a:ext uri="{FF2B5EF4-FFF2-40B4-BE49-F238E27FC236}">
              <a16:creationId xmlns:a16="http://schemas.microsoft.com/office/drawing/2014/main" xmlns="" id="{29F35688-B9E4-476D-8CE2-089A6AA2323F}"/>
            </a:ext>
          </a:extLst>
        </xdr:cNvPr>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1" name="直線コネクタ 320">
          <a:extLst>
            <a:ext uri="{FF2B5EF4-FFF2-40B4-BE49-F238E27FC236}">
              <a16:creationId xmlns:a16="http://schemas.microsoft.com/office/drawing/2014/main" xmlns="" id="{991D88EF-4E09-4442-A428-5E70F3E4EA68}"/>
            </a:ext>
          </a:extLst>
        </xdr:cNvPr>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2" name="【港湾・漁港】&#10;有形固定資産減価償却率最大値テキスト">
          <a:extLst>
            <a:ext uri="{FF2B5EF4-FFF2-40B4-BE49-F238E27FC236}">
              <a16:creationId xmlns:a16="http://schemas.microsoft.com/office/drawing/2014/main" xmlns="" id="{C294086C-6E44-4569-B326-4FB5F19F2180}"/>
            </a:ext>
          </a:extLst>
        </xdr:cNvPr>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3" name="直線コネクタ 322">
          <a:extLst>
            <a:ext uri="{FF2B5EF4-FFF2-40B4-BE49-F238E27FC236}">
              <a16:creationId xmlns:a16="http://schemas.microsoft.com/office/drawing/2014/main" xmlns="" id="{F12FB4AC-275C-4E88-BCB2-38108E67A285}"/>
            </a:ext>
          </a:extLst>
        </xdr:cNvPr>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4" name="【港湾・漁港】&#10;有形固定資産減価償却率平均値テキスト">
          <a:extLst>
            <a:ext uri="{FF2B5EF4-FFF2-40B4-BE49-F238E27FC236}">
              <a16:creationId xmlns:a16="http://schemas.microsoft.com/office/drawing/2014/main" xmlns="" id="{29E87B57-9593-4BB5-AC4E-C135BC6370BE}"/>
            </a:ext>
          </a:extLst>
        </xdr:cNvPr>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25" name="フローチャート: 判断 324">
          <a:extLst>
            <a:ext uri="{FF2B5EF4-FFF2-40B4-BE49-F238E27FC236}">
              <a16:creationId xmlns:a16="http://schemas.microsoft.com/office/drawing/2014/main" xmlns="" id="{B78A6748-69D0-4129-90E4-968FC7CCCDA5}"/>
            </a:ext>
          </a:extLst>
        </xdr:cNvPr>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26" name="フローチャート: 判断 325">
          <a:extLst>
            <a:ext uri="{FF2B5EF4-FFF2-40B4-BE49-F238E27FC236}">
              <a16:creationId xmlns:a16="http://schemas.microsoft.com/office/drawing/2014/main" xmlns="" id="{63BAE410-4A91-41F6-AF52-3BC5914BFA3A}"/>
            </a:ext>
          </a:extLst>
        </xdr:cNvPr>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27" name="フローチャート: 判断 326">
          <a:extLst>
            <a:ext uri="{FF2B5EF4-FFF2-40B4-BE49-F238E27FC236}">
              <a16:creationId xmlns:a16="http://schemas.microsoft.com/office/drawing/2014/main" xmlns="" id="{CF7B904B-9A5A-40C2-826D-71C11F4EFCB3}"/>
            </a:ext>
          </a:extLst>
        </xdr:cNvPr>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xmlns="" id="{FC1B7B25-3AD7-4F8E-ADEE-517C3366065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xmlns="" id="{1F34F808-3DA7-4AB2-B58C-81F202E052D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xmlns="" id="{E672AA9F-44A5-4D4F-87F7-B5D9575EE90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xmlns="" id="{1B33E114-1439-41A3-8C7E-ABF0713B54C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xmlns="" id="{1F14DB55-7B19-43BA-9DCE-140778A2FBC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333" name="楕円 332">
          <a:extLst>
            <a:ext uri="{FF2B5EF4-FFF2-40B4-BE49-F238E27FC236}">
              <a16:creationId xmlns:a16="http://schemas.microsoft.com/office/drawing/2014/main" xmlns="" id="{E38E9955-445F-4905-890E-76BCE7211498}"/>
            </a:ext>
          </a:extLst>
        </xdr:cNvPr>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34" name="楕円 333">
          <a:extLst>
            <a:ext uri="{FF2B5EF4-FFF2-40B4-BE49-F238E27FC236}">
              <a16:creationId xmlns:a16="http://schemas.microsoft.com/office/drawing/2014/main" xmlns="" id="{E2430F08-CAB6-48C0-9122-27B6C77F4016}"/>
            </a:ext>
          </a:extLst>
        </xdr:cNvPr>
        <xdr:cNvSpPr/>
      </xdr:nvSpPr>
      <xdr:spPr>
        <a:xfrm>
          <a:off x="2857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104</xdr:row>
      <xdr:rowOff>166007</xdr:rowOff>
    </xdr:to>
    <xdr:cxnSp macro="">
      <xdr:nvCxnSpPr>
        <xdr:cNvPr id="335" name="直線コネクタ 334">
          <a:extLst>
            <a:ext uri="{FF2B5EF4-FFF2-40B4-BE49-F238E27FC236}">
              <a16:creationId xmlns:a16="http://schemas.microsoft.com/office/drawing/2014/main" xmlns="" id="{D86CAA47-C483-4B29-8450-91C07F25996E}"/>
            </a:ext>
          </a:extLst>
        </xdr:cNvPr>
        <xdr:cNvCxnSpPr/>
      </xdr:nvCxnSpPr>
      <xdr:spPr>
        <a:xfrm flipV="1">
          <a:off x="2908300" y="179527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36" name="n_1aveValue【港湾・漁港】&#10;有形固定資産減価償却率">
          <a:extLst>
            <a:ext uri="{FF2B5EF4-FFF2-40B4-BE49-F238E27FC236}">
              <a16:creationId xmlns:a16="http://schemas.microsoft.com/office/drawing/2014/main" xmlns="" id="{CD565D5D-EE11-44DD-9DF9-E7C2700AD81E}"/>
            </a:ext>
          </a:extLst>
        </xdr:cNvPr>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37" name="n_2aveValue【港湾・漁港】&#10;有形固定資産減価償却率">
          <a:extLst>
            <a:ext uri="{FF2B5EF4-FFF2-40B4-BE49-F238E27FC236}">
              <a16:creationId xmlns:a16="http://schemas.microsoft.com/office/drawing/2014/main" xmlns="" id="{CA05613B-62DD-4D3C-ACDA-D401E015E681}"/>
            </a:ext>
          </a:extLst>
        </xdr:cNvPr>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163847</xdr:rowOff>
    </xdr:from>
    <xdr:ext cx="405111" cy="259045"/>
    <xdr:sp macro="" textlink="">
      <xdr:nvSpPr>
        <xdr:cNvPr id="338" name="n_1mainValue【港湾・漁港】&#10;有形固定資産減価償却率">
          <a:extLst>
            <a:ext uri="{FF2B5EF4-FFF2-40B4-BE49-F238E27FC236}">
              <a16:creationId xmlns:a16="http://schemas.microsoft.com/office/drawing/2014/main" xmlns="" id="{1C1B81D6-FFA9-4EB9-9F0E-F5E8EB90EAF7}"/>
            </a:ext>
          </a:extLst>
        </xdr:cNvPr>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339" name="n_2mainValue【港湾・漁港】&#10;有形固定資産減価償却率">
          <a:extLst>
            <a:ext uri="{FF2B5EF4-FFF2-40B4-BE49-F238E27FC236}">
              <a16:creationId xmlns:a16="http://schemas.microsoft.com/office/drawing/2014/main" xmlns="" id="{22C7F503-702A-401C-B24C-95D32E8D7375}"/>
            </a:ext>
          </a:extLst>
        </xdr:cNvPr>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xmlns="" id="{F8F770BA-B42F-4EB1-9939-B0F44A7AE1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xmlns="" id="{ABF96051-95C3-45CC-9601-10BABF9AF5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xmlns="" id="{8C1796D0-5960-419F-A6B3-62F3DD6FBF7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xmlns="" id="{68C27D7D-BA59-48AE-91A8-92FFDCFC6F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xmlns="" id="{891A3557-8D61-44F0-A1D5-19169E9676C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xmlns="" id="{8A44E08D-A1CD-4D55-85F9-9CBFC465323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xmlns="" id="{DECED7B2-EAA1-442B-90AF-6C645E53825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xmlns="" id="{C6A40BB3-4A15-4ECA-9C71-9E22E9F5ADF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xmlns="" id="{E764BF85-FAF6-4A45-B122-858B2467EC1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xmlns="" id="{7D7EA1F2-D601-4DF7-94A0-8660B6590A1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0" name="直線コネクタ 349">
          <a:extLst>
            <a:ext uri="{FF2B5EF4-FFF2-40B4-BE49-F238E27FC236}">
              <a16:creationId xmlns:a16="http://schemas.microsoft.com/office/drawing/2014/main" xmlns="" id="{62523312-8E36-46B2-90B5-706E688B7C84}"/>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1" name="テキスト ボックス 350">
          <a:extLst>
            <a:ext uri="{FF2B5EF4-FFF2-40B4-BE49-F238E27FC236}">
              <a16:creationId xmlns:a16="http://schemas.microsoft.com/office/drawing/2014/main" xmlns="" id="{8CF6ECF7-ABF1-4BCB-B339-D691079F4675}"/>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xmlns="" id="{969EE605-7A59-4986-8FBD-A613C9CFFF7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3" name="テキスト ボックス 352">
          <a:extLst>
            <a:ext uri="{FF2B5EF4-FFF2-40B4-BE49-F238E27FC236}">
              <a16:creationId xmlns:a16="http://schemas.microsoft.com/office/drawing/2014/main" xmlns="" id="{BFCEEFD0-ACE9-4C35-BD9F-651D34EA26D6}"/>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4" name="直線コネクタ 353">
          <a:extLst>
            <a:ext uri="{FF2B5EF4-FFF2-40B4-BE49-F238E27FC236}">
              <a16:creationId xmlns:a16="http://schemas.microsoft.com/office/drawing/2014/main" xmlns="" id="{56A6143B-C871-4F05-BF60-0ED89A6530AE}"/>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55" name="テキスト ボックス 354">
          <a:extLst>
            <a:ext uri="{FF2B5EF4-FFF2-40B4-BE49-F238E27FC236}">
              <a16:creationId xmlns:a16="http://schemas.microsoft.com/office/drawing/2014/main" xmlns="" id="{C7248009-904D-4D97-84A6-A3FD77BED35E}"/>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xmlns="" id="{FF669778-942C-4144-AB06-7D15359BD76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7" name="テキスト ボックス 356">
          <a:extLst>
            <a:ext uri="{FF2B5EF4-FFF2-40B4-BE49-F238E27FC236}">
              <a16:creationId xmlns:a16="http://schemas.microsoft.com/office/drawing/2014/main" xmlns="" id="{BBE87701-3162-41C4-A7B6-440217BC568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港湾・漁港】&#10;一人当たり有形固定資産（償却資産）額グラフ枠">
          <a:extLst>
            <a:ext uri="{FF2B5EF4-FFF2-40B4-BE49-F238E27FC236}">
              <a16:creationId xmlns:a16="http://schemas.microsoft.com/office/drawing/2014/main" xmlns="" id="{68763F94-DA02-4128-A5D5-A199876FB38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59" name="直線コネクタ 358">
          <a:extLst>
            <a:ext uri="{FF2B5EF4-FFF2-40B4-BE49-F238E27FC236}">
              <a16:creationId xmlns:a16="http://schemas.microsoft.com/office/drawing/2014/main" xmlns="" id="{FB8BDAB7-AC53-4219-AA47-D9505FAF5EC0}"/>
            </a:ext>
          </a:extLst>
        </xdr:cNvPr>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0" name="【港湾・漁港】&#10;一人当たり有形固定資産（償却資産）額最小値テキスト">
          <a:extLst>
            <a:ext uri="{FF2B5EF4-FFF2-40B4-BE49-F238E27FC236}">
              <a16:creationId xmlns:a16="http://schemas.microsoft.com/office/drawing/2014/main" xmlns="" id="{5C89A30B-9F83-4802-B339-3E76379D1328}"/>
            </a:ext>
          </a:extLst>
        </xdr:cNvPr>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1" name="直線コネクタ 360">
          <a:extLst>
            <a:ext uri="{FF2B5EF4-FFF2-40B4-BE49-F238E27FC236}">
              <a16:creationId xmlns:a16="http://schemas.microsoft.com/office/drawing/2014/main" xmlns="" id="{E643F9DB-3CB7-4531-A5BA-058166881C00}"/>
            </a:ext>
          </a:extLst>
        </xdr:cNvPr>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2" name="【港湾・漁港】&#10;一人当たり有形固定資産（償却資産）額最大値テキスト">
          <a:extLst>
            <a:ext uri="{FF2B5EF4-FFF2-40B4-BE49-F238E27FC236}">
              <a16:creationId xmlns:a16="http://schemas.microsoft.com/office/drawing/2014/main" xmlns="" id="{12A2B1F4-C128-4831-B42E-F1474926D0B6}"/>
            </a:ext>
          </a:extLst>
        </xdr:cNvPr>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3" name="直線コネクタ 362">
          <a:extLst>
            <a:ext uri="{FF2B5EF4-FFF2-40B4-BE49-F238E27FC236}">
              <a16:creationId xmlns:a16="http://schemas.microsoft.com/office/drawing/2014/main" xmlns="" id="{C71BA82D-FDDE-4B5E-AA01-8ACF6AA52739}"/>
            </a:ext>
          </a:extLst>
        </xdr:cNvPr>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4" name="【港湾・漁港】&#10;一人当たり有形固定資産（償却資産）額平均値テキスト">
          <a:extLst>
            <a:ext uri="{FF2B5EF4-FFF2-40B4-BE49-F238E27FC236}">
              <a16:creationId xmlns:a16="http://schemas.microsoft.com/office/drawing/2014/main" xmlns="" id="{3CE33717-D5F5-4291-84FA-7ECA61B003E6}"/>
            </a:ext>
          </a:extLst>
        </xdr:cNvPr>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65" name="フローチャート: 判断 364">
          <a:extLst>
            <a:ext uri="{FF2B5EF4-FFF2-40B4-BE49-F238E27FC236}">
              <a16:creationId xmlns:a16="http://schemas.microsoft.com/office/drawing/2014/main" xmlns="" id="{1540689C-0F90-4321-B9F1-7347003F8DAB}"/>
            </a:ext>
          </a:extLst>
        </xdr:cNvPr>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66" name="フローチャート: 判断 365">
          <a:extLst>
            <a:ext uri="{FF2B5EF4-FFF2-40B4-BE49-F238E27FC236}">
              <a16:creationId xmlns:a16="http://schemas.microsoft.com/office/drawing/2014/main" xmlns="" id="{65662EDF-FE22-4AF9-91A0-F6F146BCBFEB}"/>
            </a:ext>
          </a:extLst>
        </xdr:cNvPr>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67" name="フローチャート: 判断 366">
          <a:extLst>
            <a:ext uri="{FF2B5EF4-FFF2-40B4-BE49-F238E27FC236}">
              <a16:creationId xmlns:a16="http://schemas.microsoft.com/office/drawing/2014/main" xmlns="" id="{A1CAC052-D501-4FCD-8143-709360B81872}"/>
            </a:ext>
          </a:extLst>
        </xdr:cNvPr>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5561283B-7982-4D13-9439-016A63CA4E7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4AE0C28D-290D-4335-923B-D8A82970933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A00DA827-258A-4B3B-A58F-8E06BE61F2C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DB61B5E3-0FEF-46AF-8573-AB00EE7BC37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FF64391D-A565-4E65-BA05-C9624B16E7C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77431</xdr:rowOff>
    </xdr:from>
    <xdr:to>
      <xdr:col>50</xdr:col>
      <xdr:colOff>165100</xdr:colOff>
      <xdr:row>108</xdr:row>
      <xdr:rowOff>7581</xdr:rowOff>
    </xdr:to>
    <xdr:sp macro="" textlink="">
      <xdr:nvSpPr>
        <xdr:cNvPr id="373" name="楕円 372">
          <a:extLst>
            <a:ext uri="{FF2B5EF4-FFF2-40B4-BE49-F238E27FC236}">
              <a16:creationId xmlns:a16="http://schemas.microsoft.com/office/drawing/2014/main" xmlns="" id="{9298B460-66C0-4D74-8357-1D621AA9BDB2}"/>
            </a:ext>
          </a:extLst>
        </xdr:cNvPr>
        <xdr:cNvSpPr/>
      </xdr:nvSpPr>
      <xdr:spPr>
        <a:xfrm>
          <a:off x="9588500" y="184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77496</xdr:rowOff>
    </xdr:from>
    <xdr:to>
      <xdr:col>46</xdr:col>
      <xdr:colOff>38100</xdr:colOff>
      <xdr:row>108</xdr:row>
      <xdr:rowOff>7646</xdr:rowOff>
    </xdr:to>
    <xdr:sp macro="" textlink="">
      <xdr:nvSpPr>
        <xdr:cNvPr id="374" name="楕円 373">
          <a:extLst>
            <a:ext uri="{FF2B5EF4-FFF2-40B4-BE49-F238E27FC236}">
              <a16:creationId xmlns:a16="http://schemas.microsoft.com/office/drawing/2014/main" xmlns="" id="{3CE5C70F-164A-4C5F-B726-D69EB94EA897}"/>
            </a:ext>
          </a:extLst>
        </xdr:cNvPr>
        <xdr:cNvSpPr/>
      </xdr:nvSpPr>
      <xdr:spPr>
        <a:xfrm>
          <a:off x="8699500" y="184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128231</xdr:rowOff>
    </xdr:from>
    <xdr:to>
      <xdr:col>50</xdr:col>
      <xdr:colOff>114300</xdr:colOff>
      <xdr:row>107</xdr:row>
      <xdr:rowOff>128296</xdr:rowOff>
    </xdr:to>
    <xdr:cxnSp macro="">
      <xdr:nvCxnSpPr>
        <xdr:cNvPr id="375" name="直線コネクタ 374">
          <a:extLst>
            <a:ext uri="{FF2B5EF4-FFF2-40B4-BE49-F238E27FC236}">
              <a16:creationId xmlns:a16="http://schemas.microsoft.com/office/drawing/2014/main" xmlns="" id="{4CD1183D-6C0F-4274-977E-29BC57A8DDCC}"/>
            </a:ext>
          </a:extLst>
        </xdr:cNvPr>
        <xdr:cNvCxnSpPr/>
      </xdr:nvCxnSpPr>
      <xdr:spPr>
        <a:xfrm flipV="1">
          <a:off x="8750300" y="1847338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76" name="n_1aveValue【港湾・漁港】&#10;一人当たり有形固定資産（償却資産）額">
          <a:extLst>
            <a:ext uri="{FF2B5EF4-FFF2-40B4-BE49-F238E27FC236}">
              <a16:creationId xmlns:a16="http://schemas.microsoft.com/office/drawing/2014/main" xmlns="" id="{0B8DBB5C-650B-40AC-A4CE-D8ECFCE19A55}"/>
            </a:ext>
          </a:extLst>
        </xdr:cNvPr>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77" name="n_2aveValue【港湾・漁港】&#10;一人当たり有形固定資産（償却資産）額">
          <a:extLst>
            <a:ext uri="{FF2B5EF4-FFF2-40B4-BE49-F238E27FC236}">
              <a16:creationId xmlns:a16="http://schemas.microsoft.com/office/drawing/2014/main" xmlns="" id="{A0F11D0D-DA80-4D01-A438-C9D62CB57A7C}"/>
            </a:ext>
          </a:extLst>
        </xdr:cNvPr>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107</xdr:row>
      <xdr:rowOff>170158</xdr:rowOff>
    </xdr:from>
    <xdr:ext cx="469744" cy="259045"/>
    <xdr:sp macro="" textlink="">
      <xdr:nvSpPr>
        <xdr:cNvPr id="378" name="n_1mainValue【港湾・漁港】&#10;一人当たり有形固定資産（償却資産）額">
          <a:extLst>
            <a:ext uri="{FF2B5EF4-FFF2-40B4-BE49-F238E27FC236}">
              <a16:creationId xmlns:a16="http://schemas.microsoft.com/office/drawing/2014/main" xmlns="" id="{AB3AF66B-10AF-4CF7-BEAC-A31B4A733DC1}"/>
            </a:ext>
          </a:extLst>
        </xdr:cNvPr>
        <xdr:cNvSpPr txBox="1"/>
      </xdr:nvSpPr>
      <xdr:spPr>
        <a:xfrm>
          <a:off x="9391728" y="1851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170223</xdr:rowOff>
    </xdr:from>
    <xdr:ext cx="469744" cy="259045"/>
    <xdr:sp macro="" textlink="">
      <xdr:nvSpPr>
        <xdr:cNvPr id="379" name="n_2mainValue【港湾・漁港】&#10;一人当たり有形固定資産（償却資産）額">
          <a:extLst>
            <a:ext uri="{FF2B5EF4-FFF2-40B4-BE49-F238E27FC236}">
              <a16:creationId xmlns:a16="http://schemas.microsoft.com/office/drawing/2014/main" xmlns="" id="{C4ADA677-11C5-40FB-824E-A8290A6B80AF}"/>
            </a:ext>
          </a:extLst>
        </xdr:cNvPr>
        <xdr:cNvSpPr txBox="1"/>
      </xdr:nvSpPr>
      <xdr:spPr>
        <a:xfrm>
          <a:off x="8515428" y="185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a:extLst>
            <a:ext uri="{FF2B5EF4-FFF2-40B4-BE49-F238E27FC236}">
              <a16:creationId xmlns:a16="http://schemas.microsoft.com/office/drawing/2014/main" xmlns="" id="{64DBA300-14AE-4AF7-9BCB-397CF3CA62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a:extLst>
            <a:ext uri="{FF2B5EF4-FFF2-40B4-BE49-F238E27FC236}">
              <a16:creationId xmlns:a16="http://schemas.microsoft.com/office/drawing/2014/main" xmlns="" id="{4FF13023-7ED7-4E3D-A38D-03F1680BA6C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a:extLst>
            <a:ext uri="{FF2B5EF4-FFF2-40B4-BE49-F238E27FC236}">
              <a16:creationId xmlns:a16="http://schemas.microsoft.com/office/drawing/2014/main" xmlns="" id="{E198AE7C-B9CD-4F78-A7DD-65FD3D767B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a:extLst>
            <a:ext uri="{FF2B5EF4-FFF2-40B4-BE49-F238E27FC236}">
              <a16:creationId xmlns:a16="http://schemas.microsoft.com/office/drawing/2014/main" xmlns="" id="{891221A0-75CC-43E4-BEEC-1E5E1EE26B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a:extLst>
            <a:ext uri="{FF2B5EF4-FFF2-40B4-BE49-F238E27FC236}">
              <a16:creationId xmlns:a16="http://schemas.microsoft.com/office/drawing/2014/main" xmlns="" id="{FA6C8E9A-5468-4CFF-ADE8-9DDAFC78770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a:extLst>
            <a:ext uri="{FF2B5EF4-FFF2-40B4-BE49-F238E27FC236}">
              <a16:creationId xmlns:a16="http://schemas.microsoft.com/office/drawing/2014/main" xmlns="" id="{FF4C60CA-425C-48CB-ADB8-037CA9AE49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a:extLst>
            <a:ext uri="{FF2B5EF4-FFF2-40B4-BE49-F238E27FC236}">
              <a16:creationId xmlns:a16="http://schemas.microsoft.com/office/drawing/2014/main" xmlns="" id="{8DDC4670-73C4-4BAA-B9CC-A363AD66BB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a:extLst>
            <a:ext uri="{FF2B5EF4-FFF2-40B4-BE49-F238E27FC236}">
              <a16:creationId xmlns:a16="http://schemas.microsoft.com/office/drawing/2014/main" xmlns="" id="{55F388EA-0C35-4C01-B523-F86D0355532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a:extLst>
            <a:ext uri="{FF2B5EF4-FFF2-40B4-BE49-F238E27FC236}">
              <a16:creationId xmlns:a16="http://schemas.microsoft.com/office/drawing/2014/main" xmlns="" id="{B2019C3A-6AEE-4DED-8AEE-73558626195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a:extLst>
            <a:ext uri="{FF2B5EF4-FFF2-40B4-BE49-F238E27FC236}">
              <a16:creationId xmlns:a16="http://schemas.microsoft.com/office/drawing/2014/main" xmlns="" id="{63424B09-D830-4308-9A3C-CDE337D55B5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0" name="テキスト ボックス 389">
          <a:extLst>
            <a:ext uri="{FF2B5EF4-FFF2-40B4-BE49-F238E27FC236}">
              <a16:creationId xmlns:a16="http://schemas.microsoft.com/office/drawing/2014/main" xmlns="" id="{816693FC-2A65-4534-9D35-C2C1B487344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a:extLst>
            <a:ext uri="{FF2B5EF4-FFF2-40B4-BE49-F238E27FC236}">
              <a16:creationId xmlns:a16="http://schemas.microsoft.com/office/drawing/2014/main" xmlns="" id="{C989E334-A6EA-475A-9468-F41864EE831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a:extLst>
            <a:ext uri="{FF2B5EF4-FFF2-40B4-BE49-F238E27FC236}">
              <a16:creationId xmlns:a16="http://schemas.microsoft.com/office/drawing/2014/main" xmlns="" id="{F3C0DE58-1C51-47C6-B448-98B6F32D9E0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a:extLst>
            <a:ext uri="{FF2B5EF4-FFF2-40B4-BE49-F238E27FC236}">
              <a16:creationId xmlns:a16="http://schemas.microsoft.com/office/drawing/2014/main" xmlns="" id="{0556F283-C328-4570-8B76-6901F8A729A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a:extLst>
            <a:ext uri="{FF2B5EF4-FFF2-40B4-BE49-F238E27FC236}">
              <a16:creationId xmlns:a16="http://schemas.microsoft.com/office/drawing/2014/main" xmlns="" id="{E725AACF-7D7D-41AC-B6B4-762ED2356E6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a:extLst>
            <a:ext uri="{FF2B5EF4-FFF2-40B4-BE49-F238E27FC236}">
              <a16:creationId xmlns:a16="http://schemas.microsoft.com/office/drawing/2014/main" xmlns="" id="{AB3DDDA0-EA35-412A-B3C0-F242C52456C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a:extLst>
            <a:ext uri="{FF2B5EF4-FFF2-40B4-BE49-F238E27FC236}">
              <a16:creationId xmlns:a16="http://schemas.microsoft.com/office/drawing/2014/main" xmlns="" id="{FF2586C8-B0C6-4579-9E57-73AF9A40157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a:extLst>
            <a:ext uri="{FF2B5EF4-FFF2-40B4-BE49-F238E27FC236}">
              <a16:creationId xmlns:a16="http://schemas.microsoft.com/office/drawing/2014/main" xmlns="" id="{AB8C884A-6142-4030-ACAE-3A3171D34EC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a:extLst>
            <a:ext uri="{FF2B5EF4-FFF2-40B4-BE49-F238E27FC236}">
              <a16:creationId xmlns:a16="http://schemas.microsoft.com/office/drawing/2014/main" xmlns="" id="{623DE288-E19A-4FC2-8858-18936B76155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a:extLst>
            <a:ext uri="{FF2B5EF4-FFF2-40B4-BE49-F238E27FC236}">
              <a16:creationId xmlns:a16="http://schemas.microsoft.com/office/drawing/2014/main" xmlns="" id="{3C4F6E37-880E-4012-B6DE-33913A0261A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0" name="テキスト ボックス 399">
          <a:extLst>
            <a:ext uri="{FF2B5EF4-FFF2-40B4-BE49-F238E27FC236}">
              <a16:creationId xmlns:a16="http://schemas.microsoft.com/office/drawing/2014/main" xmlns="" id="{0AA3406D-0B64-4B99-B6A2-9E0D4F7B603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xmlns="" id="{63C9EF63-B2FE-4D77-83B3-77D1C67B188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2" name="テキスト ボックス 401">
          <a:extLst>
            <a:ext uri="{FF2B5EF4-FFF2-40B4-BE49-F238E27FC236}">
              <a16:creationId xmlns:a16="http://schemas.microsoft.com/office/drawing/2014/main" xmlns="" id="{1F1B8D18-769B-4F1A-8C20-31EECAADC7F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a:extLst>
            <a:ext uri="{FF2B5EF4-FFF2-40B4-BE49-F238E27FC236}">
              <a16:creationId xmlns:a16="http://schemas.microsoft.com/office/drawing/2014/main" xmlns="" id="{2DE0553F-B1F9-4C4C-BDEE-098662E65A3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4" name="直線コネクタ 403">
          <a:extLst>
            <a:ext uri="{FF2B5EF4-FFF2-40B4-BE49-F238E27FC236}">
              <a16:creationId xmlns:a16="http://schemas.microsoft.com/office/drawing/2014/main" xmlns="" id="{E2EB87C8-1D3F-4FAA-8841-DAB7BDBF8635}"/>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05" name="【認定こども園・幼稚園・保育所】&#10;有形固定資産減価償却率最小値テキスト">
          <a:extLst>
            <a:ext uri="{FF2B5EF4-FFF2-40B4-BE49-F238E27FC236}">
              <a16:creationId xmlns:a16="http://schemas.microsoft.com/office/drawing/2014/main" xmlns="" id="{1EA585AA-829A-4A88-93B4-A972D291B868}"/>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06" name="直線コネクタ 405">
          <a:extLst>
            <a:ext uri="{FF2B5EF4-FFF2-40B4-BE49-F238E27FC236}">
              <a16:creationId xmlns:a16="http://schemas.microsoft.com/office/drawing/2014/main" xmlns="" id="{67461939-8AFE-45D3-B43D-B75D1D5B8DC2}"/>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7" name="【認定こども園・幼稚園・保育所】&#10;有形固定資産減価償却率最大値テキスト">
          <a:extLst>
            <a:ext uri="{FF2B5EF4-FFF2-40B4-BE49-F238E27FC236}">
              <a16:creationId xmlns:a16="http://schemas.microsoft.com/office/drawing/2014/main" xmlns="" id="{35E3E644-F866-4CA0-A645-23655A58A744}"/>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8" name="直線コネクタ 407">
          <a:extLst>
            <a:ext uri="{FF2B5EF4-FFF2-40B4-BE49-F238E27FC236}">
              <a16:creationId xmlns:a16="http://schemas.microsoft.com/office/drawing/2014/main" xmlns="" id="{3532048A-13FC-4288-9705-F44A4742DF5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09" name="【認定こども園・幼稚園・保育所】&#10;有形固定資産減価償却率平均値テキスト">
          <a:extLst>
            <a:ext uri="{FF2B5EF4-FFF2-40B4-BE49-F238E27FC236}">
              <a16:creationId xmlns:a16="http://schemas.microsoft.com/office/drawing/2014/main" xmlns="" id="{5E7BF3D3-D3A8-4723-B7F0-2AE03521CFAD}"/>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0" name="フローチャート: 判断 409">
          <a:extLst>
            <a:ext uri="{FF2B5EF4-FFF2-40B4-BE49-F238E27FC236}">
              <a16:creationId xmlns:a16="http://schemas.microsoft.com/office/drawing/2014/main" xmlns="" id="{10AA2165-C0B4-4DB8-9703-99D837D34560}"/>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1" name="フローチャート: 判断 410">
          <a:extLst>
            <a:ext uri="{FF2B5EF4-FFF2-40B4-BE49-F238E27FC236}">
              <a16:creationId xmlns:a16="http://schemas.microsoft.com/office/drawing/2014/main" xmlns="" id="{2EBEF2D6-BC37-4038-B6C3-40CC8A59816A}"/>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2" name="フローチャート: 判断 411">
          <a:extLst>
            <a:ext uri="{FF2B5EF4-FFF2-40B4-BE49-F238E27FC236}">
              <a16:creationId xmlns:a16="http://schemas.microsoft.com/office/drawing/2014/main" xmlns="" id="{49A92859-3F94-4FF2-B7F9-B7DC7E47AE2E}"/>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3AADC30C-D896-40F8-8806-84242FB23D7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CE957ED1-994C-4247-8585-6D4B70701A3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8F1E318F-2411-4DF0-B97E-BFEEC6BC0A1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02B6AA54-9261-43C0-9A40-D4AA434925F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8DF2B992-06A6-477C-BF07-6B093623E0F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149225</xdr:rowOff>
    </xdr:from>
    <xdr:to>
      <xdr:col>81</xdr:col>
      <xdr:colOff>101600</xdr:colOff>
      <xdr:row>35</xdr:row>
      <xdr:rowOff>79375</xdr:rowOff>
    </xdr:to>
    <xdr:sp macro="" textlink="">
      <xdr:nvSpPr>
        <xdr:cNvPr id="418" name="楕円 417">
          <a:extLst>
            <a:ext uri="{FF2B5EF4-FFF2-40B4-BE49-F238E27FC236}">
              <a16:creationId xmlns:a16="http://schemas.microsoft.com/office/drawing/2014/main" xmlns="" id="{4C558230-E3E9-407B-BB01-2E004DF9A654}"/>
            </a:ext>
          </a:extLst>
        </xdr:cNvPr>
        <xdr:cNvSpPr/>
      </xdr:nvSpPr>
      <xdr:spPr>
        <a:xfrm>
          <a:off x="15430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635</xdr:rowOff>
    </xdr:from>
    <xdr:to>
      <xdr:col>76</xdr:col>
      <xdr:colOff>165100</xdr:colOff>
      <xdr:row>35</xdr:row>
      <xdr:rowOff>102235</xdr:rowOff>
    </xdr:to>
    <xdr:sp macro="" textlink="">
      <xdr:nvSpPr>
        <xdr:cNvPr id="419" name="楕円 418">
          <a:extLst>
            <a:ext uri="{FF2B5EF4-FFF2-40B4-BE49-F238E27FC236}">
              <a16:creationId xmlns:a16="http://schemas.microsoft.com/office/drawing/2014/main" xmlns="" id="{15BC7C8E-946C-4AE0-849E-3E0F277B4A41}"/>
            </a:ext>
          </a:extLst>
        </xdr:cNvPr>
        <xdr:cNvSpPr/>
      </xdr:nvSpPr>
      <xdr:spPr>
        <a:xfrm>
          <a:off x="14541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28575</xdr:rowOff>
    </xdr:from>
    <xdr:to>
      <xdr:col>81</xdr:col>
      <xdr:colOff>50800</xdr:colOff>
      <xdr:row>35</xdr:row>
      <xdr:rowOff>51435</xdr:rowOff>
    </xdr:to>
    <xdr:cxnSp macro="">
      <xdr:nvCxnSpPr>
        <xdr:cNvPr id="420" name="直線コネクタ 419">
          <a:extLst>
            <a:ext uri="{FF2B5EF4-FFF2-40B4-BE49-F238E27FC236}">
              <a16:creationId xmlns:a16="http://schemas.microsoft.com/office/drawing/2014/main" xmlns="" id="{0BDD1C87-9FB4-4892-8852-EFBBC7325DC4}"/>
            </a:ext>
          </a:extLst>
        </xdr:cNvPr>
        <xdr:cNvCxnSpPr/>
      </xdr:nvCxnSpPr>
      <xdr:spPr>
        <a:xfrm flipV="1">
          <a:off x="14592300" y="60293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21" name="n_1aveValue【認定こども園・幼稚園・保育所】&#10;有形固定資産減価償却率">
          <a:extLst>
            <a:ext uri="{FF2B5EF4-FFF2-40B4-BE49-F238E27FC236}">
              <a16:creationId xmlns:a16="http://schemas.microsoft.com/office/drawing/2014/main" xmlns="" id="{78F1F801-4A60-4118-8D09-AC58BAA71E4B}"/>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22" name="n_2aveValue【認定こども園・幼稚園・保育所】&#10;有形固定資産減価償却率">
          <a:extLst>
            <a:ext uri="{FF2B5EF4-FFF2-40B4-BE49-F238E27FC236}">
              <a16:creationId xmlns:a16="http://schemas.microsoft.com/office/drawing/2014/main" xmlns="" id="{F54C6F2C-354A-4CE6-A6C9-72A03B2F5B71}"/>
            </a:ext>
          </a:extLst>
        </xdr:cNvPr>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95902</xdr:rowOff>
    </xdr:from>
    <xdr:ext cx="405111" cy="259045"/>
    <xdr:sp macro="" textlink="">
      <xdr:nvSpPr>
        <xdr:cNvPr id="423" name="n_1mainValue【認定こども園・幼稚園・保育所】&#10;有形固定資産減価償却率">
          <a:extLst>
            <a:ext uri="{FF2B5EF4-FFF2-40B4-BE49-F238E27FC236}">
              <a16:creationId xmlns:a16="http://schemas.microsoft.com/office/drawing/2014/main" xmlns="" id="{72F03F16-7A57-413E-B703-BFB1715C359F}"/>
            </a:ext>
          </a:extLst>
        </xdr:cNvPr>
        <xdr:cNvSpPr txBox="1"/>
      </xdr:nvSpPr>
      <xdr:spPr>
        <a:xfrm>
          <a:off x="152660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118762</xdr:rowOff>
    </xdr:from>
    <xdr:ext cx="405111" cy="259045"/>
    <xdr:sp macro="" textlink="">
      <xdr:nvSpPr>
        <xdr:cNvPr id="424" name="n_2mainValue【認定こども園・幼稚園・保育所】&#10;有形固定資産減価償却率">
          <a:extLst>
            <a:ext uri="{FF2B5EF4-FFF2-40B4-BE49-F238E27FC236}">
              <a16:creationId xmlns:a16="http://schemas.microsoft.com/office/drawing/2014/main" xmlns="" id="{F711508B-F12D-4372-9DF8-15D3C442DF35}"/>
            </a:ext>
          </a:extLst>
        </xdr:cNvPr>
        <xdr:cNvSpPr txBox="1"/>
      </xdr:nvSpPr>
      <xdr:spPr>
        <a:xfrm>
          <a:off x="14389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xmlns="" id="{0AEA6B34-551D-435C-B6F9-FA351394769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xmlns="" id="{C4E56AD1-20C3-4AA4-8157-3410EA4CABA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xmlns="" id="{2EC83030-14A2-4C6D-928E-E485DAC83F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xmlns="" id="{7F19E056-9C87-40FB-8518-597B5424B1E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xmlns="" id="{B7054766-4C2C-4265-BE87-1FFCB0D85A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xmlns="" id="{204B6A5B-6B9A-4C12-8B8B-64350D48A01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xmlns="" id="{C013FFBB-DA4E-462D-A1A5-018A49E9338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xmlns="" id="{03177714-8DD1-4413-9B93-AE006391962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xmlns="" id="{1D211E88-1DFD-4A7C-BEAD-07E580E1EE6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xmlns="" id="{14C4D21B-A555-4CDA-B435-E0858476B5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a:extLst>
            <a:ext uri="{FF2B5EF4-FFF2-40B4-BE49-F238E27FC236}">
              <a16:creationId xmlns:a16="http://schemas.microsoft.com/office/drawing/2014/main" xmlns="" id="{08709411-C8DD-4A5E-BE58-481907637CC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a:extLst>
            <a:ext uri="{FF2B5EF4-FFF2-40B4-BE49-F238E27FC236}">
              <a16:creationId xmlns:a16="http://schemas.microsoft.com/office/drawing/2014/main" xmlns="" id="{CAA1006A-E668-4B71-91EA-A0B6B1BCA54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a:extLst>
            <a:ext uri="{FF2B5EF4-FFF2-40B4-BE49-F238E27FC236}">
              <a16:creationId xmlns:a16="http://schemas.microsoft.com/office/drawing/2014/main" xmlns="" id="{61361651-8ABD-4DD6-9605-5E265AF56FA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a:extLst>
            <a:ext uri="{FF2B5EF4-FFF2-40B4-BE49-F238E27FC236}">
              <a16:creationId xmlns:a16="http://schemas.microsoft.com/office/drawing/2014/main" xmlns="" id="{42027E91-DDA0-42E5-BB17-82BFD996DF9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a:extLst>
            <a:ext uri="{FF2B5EF4-FFF2-40B4-BE49-F238E27FC236}">
              <a16:creationId xmlns:a16="http://schemas.microsoft.com/office/drawing/2014/main" xmlns="" id="{80302481-BC4C-447C-9F1E-80C48B92272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a:extLst>
            <a:ext uri="{FF2B5EF4-FFF2-40B4-BE49-F238E27FC236}">
              <a16:creationId xmlns:a16="http://schemas.microsoft.com/office/drawing/2014/main" xmlns="" id="{663FB968-6877-4FB4-AD6C-2AF3C71A547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a:extLst>
            <a:ext uri="{FF2B5EF4-FFF2-40B4-BE49-F238E27FC236}">
              <a16:creationId xmlns:a16="http://schemas.microsoft.com/office/drawing/2014/main" xmlns="" id="{0329352E-FCEF-47DB-AFEF-BE64C21732C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a:extLst>
            <a:ext uri="{FF2B5EF4-FFF2-40B4-BE49-F238E27FC236}">
              <a16:creationId xmlns:a16="http://schemas.microsoft.com/office/drawing/2014/main" xmlns="" id="{E06BA2C0-65A6-4833-9D73-3B8205312B2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xmlns="" id="{EFEE8BD0-94D9-4DC7-986D-1C8B337D2FC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xmlns="" id="{0AEB1438-D9DA-4287-AAC7-FD15BD804C3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a:extLst>
            <a:ext uri="{FF2B5EF4-FFF2-40B4-BE49-F238E27FC236}">
              <a16:creationId xmlns:a16="http://schemas.microsoft.com/office/drawing/2014/main" xmlns="" id="{2CBB853D-7823-4BAA-AACA-99948253D1A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46" name="直線コネクタ 445">
          <a:extLst>
            <a:ext uri="{FF2B5EF4-FFF2-40B4-BE49-F238E27FC236}">
              <a16:creationId xmlns:a16="http://schemas.microsoft.com/office/drawing/2014/main" xmlns="" id="{14922C5D-93FC-442D-908C-002A0A75E29E}"/>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47" name="【認定こども園・幼稚園・保育所】&#10;一人当たり面積最小値テキスト">
          <a:extLst>
            <a:ext uri="{FF2B5EF4-FFF2-40B4-BE49-F238E27FC236}">
              <a16:creationId xmlns:a16="http://schemas.microsoft.com/office/drawing/2014/main" xmlns="" id="{FC175C0F-7D48-4C59-A369-2D1B4539B1AB}"/>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48" name="直線コネクタ 447">
          <a:extLst>
            <a:ext uri="{FF2B5EF4-FFF2-40B4-BE49-F238E27FC236}">
              <a16:creationId xmlns:a16="http://schemas.microsoft.com/office/drawing/2014/main" xmlns="" id="{1571F357-F216-4BE3-80EA-76CDAA30D07D}"/>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49" name="【認定こども園・幼稚園・保育所】&#10;一人当たり面積最大値テキスト">
          <a:extLst>
            <a:ext uri="{FF2B5EF4-FFF2-40B4-BE49-F238E27FC236}">
              <a16:creationId xmlns:a16="http://schemas.microsoft.com/office/drawing/2014/main" xmlns="" id="{9B774301-7523-4291-B699-E3FF84BA910D}"/>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0" name="直線コネクタ 449">
          <a:extLst>
            <a:ext uri="{FF2B5EF4-FFF2-40B4-BE49-F238E27FC236}">
              <a16:creationId xmlns:a16="http://schemas.microsoft.com/office/drawing/2014/main" xmlns="" id="{EB0A238F-1F78-4B06-8496-7217B2669500}"/>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1" name="【認定こども園・幼稚園・保育所】&#10;一人当たり面積平均値テキスト">
          <a:extLst>
            <a:ext uri="{FF2B5EF4-FFF2-40B4-BE49-F238E27FC236}">
              <a16:creationId xmlns:a16="http://schemas.microsoft.com/office/drawing/2014/main" xmlns="" id="{A9888750-D196-4256-B8EE-19D2681F1671}"/>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2" name="フローチャート: 判断 451">
          <a:extLst>
            <a:ext uri="{FF2B5EF4-FFF2-40B4-BE49-F238E27FC236}">
              <a16:creationId xmlns:a16="http://schemas.microsoft.com/office/drawing/2014/main" xmlns="" id="{FB9D8E1A-3F2E-498B-AD38-1DF0CD351385}"/>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3" name="フローチャート: 判断 452">
          <a:extLst>
            <a:ext uri="{FF2B5EF4-FFF2-40B4-BE49-F238E27FC236}">
              <a16:creationId xmlns:a16="http://schemas.microsoft.com/office/drawing/2014/main" xmlns="" id="{B9CB8007-1524-4DED-8795-008E8C6BD368}"/>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4" name="フローチャート: 判断 453">
          <a:extLst>
            <a:ext uri="{FF2B5EF4-FFF2-40B4-BE49-F238E27FC236}">
              <a16:creationId xmlns:a16="http://schemas.microsoft.com/office/drawing/2014/main" xmlns="" id="{60574994-2B03-47F7-9B04-16AAA841B858}"/>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9F80CDFE-9FE7-4AF3-9EBB-0B0342CDD4F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00FDAAE7-A7FC-4C10-ACEA-F95578A23B5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xmlns="" id="{B5C9EC08-CA9C-479C-BA10-4120A7A1A87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xmlns="" id="{970AC0FB-1647-4C76-AC99-4C7EA0A809A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xmlns="" id="{EF0A2F98-D77A-4CCC-9FFF-F6EE23930D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7112</xdr:rowOff>
    </xdr:from>
    <xdr:to>
      <xdr:col>112</xdr:col>
      <xdr:colOff>38100</xdr:colOff>
      <xdr:row>39</xdr:row>
      <xdr:rowOff>108712</xdr:rowOff>
    </xdr:to>
    <xdr:sp macro="" textlink="">
      <xdr:nvSpPr>
        <xdr:cNvPr id="460" name="楕円 459">
          <a:extLst>
            <a:ext uri="{FF2B5EF4-FFF2-40B4-BE49-F238E27FC236}">
              <a16:creationId xmlns:a16="http://schemas.microsoft.com/office/drawing/2014/main" xmlns="" id="{6D381AA8-1F22-4732-A866-06326CE4793B}"/>
            </a:ext>
          </a:extLst>
        </xdr:cNvPr>
        <xdr:cNvSpPr/>
      </xdr:nvSpPr>
      <xdr:spPr>
        <a:xfrm>
          <a:off x="21272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461" name="楕円 460">
          <a:extLst>
            <a:ext uri="{FF2B5EF4-FFF2-40B4-BE49-F238E27FC236}">
              <a16:creationId xmlns:a16="http://schemas.microsoft.com/office/drawing/2014/main" xmlns="" id="{BEA99D35-F227-4349-BD2C-11A5DFFC3B38}"/>
            </a:ext>
          </a:extLst>
        </xdr:cNvPr>
        <xdr:cNvSpPr/>
      </xdr:nvSpPr>
      <xdr:spPr>
        <a:xfrm>
          <a:off x="20383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51054</xdr:rowOff>
    </xdr:from>
    <xdr:to>
      <xdr:col>111</xdr:col>
      <xdr:colOff>177800</xdr:colOff>
      <xdr:row>39</xdr:row>
      <xdr:rowOff>57912</xdr:rowOff>
    </xdr:to>
    <xdr:cxnSp macro="">
      <xdr:nvCxnSpPr>
        <xdr:cNvPr id="462" name="直線コネクタ 461">
          <a:extLst>
            <a:ext uri="{FF2B5EF4-FFF2-40B4-BE49-F238E27FC236}">
              <a16:creationId xmlns:a16="http://schemas.microsoft.com/office/drawing/2014/main" xmlns="" id="{4F502022-CEAF-46B0-9C29-75E14175B22F}"/>
            </a:ext>
          </a:extLst>
        </xdr:cNvPr>
        <xdr:cNvCxnSpPr/>
      </xdr:nvCxnSpPr>
      <xdr:spPr>
        <a:xfrm>
          <a:off x="20434300" y="673760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xmlns="" id="{9A551690-062B-4AC2-BBAA-E7A26202A965}"/>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xmlns="" id="{B0B7FDCE-F54D-4CAB-899B-775DF9705FCB}"/>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125239</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xmlns="" id="{E40018F9-9F08-4D58-9C52-540D16D2256E}"/>
            </a:ext>
          </a:extLst>
        </xdr:cNvPr>
        <xdr:cNvSpPr txBox="1"/>
      </xdr:nvSpPr>
      <xdr:spPr>
        <a:xfrm>
          <a:off x="210757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118381</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xmlns="" id="{517B84EA-A4A5-4B20-9C89-4DFFCCE90F46}"/>
            </a:ext>
          </a:extLst>
        </xdr:cNvPr>
        <xdr:cNvSpPr txBox="1"/>
      </xdr:nvSpPr>
      <xdr:spPr>
        <a:xfrm>
          <a:off x="20199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xmlns="" id="{186C8709-F84A-474B-9A67-82AD5A5F446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xmlns="" id="{C9BA80AF-3C73-42D4-937F-12FF78EBA3D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xmlns="" id="{A8DE0046-1C93-42DD-BF3A-3720766513C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xmlns="" id="{B5349BF3-373D-420F-A09A-A1E44F0A97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xmlns="" id="{EF0FE673-DE39-4386-9A78-48EC11A0256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xmlns="" id="{4B7955C4-133D-4142-B063-D78AF9B91C3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xmlns="" id="{79B7B036-E4C7-4E1B-84DD-9847CA45BF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xmlns="" id="{1DCB73D8-CA5C-474F-92FF-F89935B4016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xmlns="" id="{25C8A1BD-0DB9-4420-8168-611EB3634D6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xmlns="" id="{19E496E5-DC39-40D6-9E59-3E49755175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a:extLst>
            <a:ext uri="{FF2B5EF4-FFF2-40B4-BE49-F238E27FC236}">
              <a16:creationId xmlns:a16="http://schemas.microsoft.com/office/drawing/2014/main" xmlns="" id="{71858257-C64D-41C7-9551-3A81FD66F17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a:extLst>
            <a:ext uri="{FF2B5EF4-FFF2-40B4-BE49-F238E27FC236}">
              <a16:creationId xmlns:a16="http://schemas.microsoft.com/office/drawing/2014/main" xmlns="" id="{2125A2B3-DB55-4A65-B0EB-310F9E3F82E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a:extLst>
            <a:ext uri="{FF2B5EF4-FFF2-40B4-BE49-F238E27FC236}">
              <a16:creationId xmlns:a16="http://schemas.microsoft.com/office/drawing/2014/main" xmlns="" id="{F79C7641-2495-44FA-9BF0-45AC0442697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a:extLst>
            <a:ext uri="{FF2B5EF4-FFF2-40B4-BE49-F238E27FC236}">
              <a16:creationId xmlns:a16="http://schemas.microsoft.com/office/drawing/2014/main" xmlns="" id="{2907D930-A6F0-4443-847D-42BCA4E7FF1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a:extLst>
            <a:ext uri="{FF2B5EF4-FFF2-40B4-BE49-F238E27FC236}">
              <a16:creationId xmlns:a16="http://schemas.microsoft.com/office/drawing/2014/main" xmlns="" id="{8DA79E2E-56C9-4E8B-B199-DA1B73374AC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a:extLst>
            <a:ext uri="{FF2B5EF4-FFF2-40B4-BE49-F238E27FC236}">
              <a16:creationId xmlns:a16="http://schemas.microsoft.com/office/drawing/2014/main" xmlns="" id="{D786FBF2-625C-4D70-9E21-8BCEB8469BB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a:extLst>
            <a:ext uri="{FF2B5EF4-FFF2-40B4-BE49-F238E27FC236}">
              <a16:creationId xmlns:a16="http://schemas.microsoft.com/office/drawing/2014/main" xmlns="" id="{00E4B7DF-C5B4-4252-976C-AA0F31AA4A0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a:extLst>
            <a:ext uri="{FF2B5EF4-FFF2-40B4-BE49-F238E27FC236}">
              <a16:creationId xmlns:a16="http://schemas.microsoft.com/office/drawing/2014/main" xmlns="" id="{F6E65CC5-FAF2-49C0-991E-571529A6D0B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a:extLst>
            <a:ext uri="{FF2B5EF4-FFF2-40B4-BE49-F238E27FC236}">
              <a16:creationId xmlns:a16="http://schemas.microsoft.com/office/drawing/2014/main" xmlns="" id="{C54662AF-DBCF-44E6-BA10-6E2716B91D4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a:extLst>
            <a:ext uri="{FF2B5EF4-FFF2-40B4-BE49-F238E27FC236}">
              <a16:creationId xmlns:a16="http://schemas.microsoft.com/office/drawing/2014/main" xmlns="" id="{245ADB47-7C32-4987-BD24-C5A4FCDE3E6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xmlns="" id="{C3A77870-BF8D-470D-B756-C48AA1A6BD1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xmlns="" id="{39F0F671-F329-4BC5-9CFD-BFCC263DC45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xmlns="" id="{43989587-B554-43EF-87D8-7708E07FDC3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xmlns="" id="{32B07D72-0889-4273-AC87-5114C6AE529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1" name="直線コネクタ 490">
          <a:extLst>
            <a:ext uri="{FF2B5EF4-FFF2-40B4-BE49-F238E27FC236}">
              <a16:creationId xmlns:a16="http://schemas.microsoft.com/office/drawing/2014/main" xmlns="" id="{6CD7D0B4-1F86-46AC-918B-76745283F2C9}"/>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2" name="【学校施設】&#10;有形固定資産減価償却率最小値テキスト">
          <a:extLst>
            <a:ext uri="{FF2B5EF4-FFF2-40B4-BE49-F238E27FC236}">
              <a16:creationId xmlns:a16="http://schemas.microsoft.com/office/drawing/2014/main" xmlns="" id="{4D0E9980-73ED-4A17-BEC2-7B23DABE48C6}"/>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3" name="直線コネクタ 492">
          <a:extLst>
            <a:ext uri="{FF2B5EF4-FFF2-40B4-BE49-F238E27FC236}">
              <a16:creationId xmlns:a16="http://schemas.microsoft.com/office/drawing/2014/main" xmlns="" id="{48B85EE6-9D28-4A21-8EF7-3461335676F9}"/>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4" name="【学校施設】&#10;有形固定資産減価償却率最大値テキスト">
          <a:extLst>
            <a:ext uri="{FF2B5EF4-FFF2-40B4-BE49-F238E27FC236}">
              <a16:creationId xmlns:a16="http://schemas.microsoft.com/office/drawing/2014/main" xmlns="" id="{0BAFC391-8311-48EB-A0CC-D413B20A1F0C}"/>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95" name="直線コネクタ 494">
          <a:extLst>
            <a:ext uri="{FF2B5EF4-FFF2-40B4-BE49-F238E27FC236}">
              <a16:creationId xmlns:a16="http://schemas.microsoft.com/office/drawing/2014/main" xmlns="" id="{0BE0D524-032E-4B84-8EBD-005352BB6D0D}"/>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96" name="【学校施設】&#10;有形固定資産減価償却率平均値テキスト">
          <a:extLst>
            <a:ext uri="{FF2B5EF4-FFF2-40B4-BE49-F238E27FC236}">
              <a16:creationId xmlns:a16="http://schemas.microsoft.com/office/drawing/2014/main" xmlns="" id="{D7DE26E3-2FD4-4D81-82AA-95BDE188E71B}"/>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97" name="フローチャート: 判断 496">
          <a:extLst>
            <a:ext uri="{FF2B5EF4-FFF2-40B4-BE49-F238E27FC236}">
              <a16:creationId xmlns:a16="http://schemas.microsoft.com/office/drawing/2014/main" xmlns="" id="{EE0C885C-86F2-481F-9832-FBD54759A20E}"/>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98" name="フローチャート: 判断 497">
          <a:extLst>
            <a:ext uri="{FF2B5EF4-FFF2-40B4-BE49-F238E27FC236}">
              <a16:creationId xmlns:a16="http://schemas.microsoft.com/office/drawing/2014/main" xmlns="" id="{8E76FF16-5EEE-40D0-B3EB-F88986CAEC95}"/>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99" name="フローチャート: 判断 498">
          <a:extLst>
            <a:ext uri="{FF2B5EF4-FFF2-40B4-BE49-F238E27FC236}">
              <a16:creationId xmlns:a16="http://schemas.microsoft.com/office/drawing/2014/main" xmlns="" id="{C35E9089-12FF-4DED-8112-3DE94CAD9D41}"/>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F41365D2-890C-410B-8EAB-D47366E8DB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19586CC5-C0C5-40F4-995C-3D3F593918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B0C71BB4-28FD-4CE3-98A5-F1F5EEEE85C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5B2DC2C1-C994-4439-A69E-4AE099E0D53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26AEF2E1-F589-4489-8520-1BBF9B5C83D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505" name="楕円 504">
          <a:extLst>
            <a:ext uri="{FF2B5EF4-FFF2-40B4-BE49-F238E27FC236}">
              <a16:creationId xmlns:a16="http://schemas.microsoft.com/office/drawing/2014/main" xmlns="" id="{93CED26A-90F5-419A-8EFA-20B38F0942A4}"/>
            </a:ext>
          </a:extLst>
        </xdr:cNvPr>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42545</xdr:rowOff>
    </xdr:from>
    <xdr:to>
      <xdr:col>76</xdr:col>
      <xdr:colOff>165100</xdr:colOff>
      <xdr:row>60</xdr:row>
      <xdr:rowOff>144145</xdr:rowOff>
    </xdr:to>
    <xdr:sp macro="" textlink="">
      <xdr:nvSpPr>
        <xdr:cNvPr id="506" name="楕円 505">
          <a:extLst>
            <a:ext uri="{FF2B5EF4-FFF2-40B4-BE49-F238E27FC236}">
              <a16:creationId xmlns:a16="http://schemas.microsoft.com/office/drawing/2014/main" xmlns="" id="{ED8B18D9-D6B9-4B3B-9E16-17F79EEF39A7}"/>
            </a:ext>
          </a:extLst>
        </xdr:cNvPr>
        <xdr:cNvSpPr/>
      </xdr:nvSpPr>
      <xdr:spPr>
        <a:xfrm>
          <a:off x="14541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93345</xdr:rowOff>
    </xdr:to>
    <xdr:cxnSp macro="">
      <xdr:nvCxnSpPr>
        <xdr:cNvPr id="507" name="直線コネクタ 506">
          <a:extLst>
            <a:ext uri="{FF2B5EF4-FFF2-40B4-BE49-F238E27FC236}">
              <a16:creationId xmlns:a16="http://schemas.microsoft.com/office/drawing/2014/main" xmlns="" id="{BC7679D4-079E-448D-891F-2BD147308C6A}"/>
            </a:ext>
          </a:extLst>
        </xdr:cNvPr>
        <xdr:cNvCxnSpPr/>
      </xdr:nvCxnSpPr>
      <xdr:spPr>
        <a:xfrm flipV="1">
          <a:off x="14592300" y="103441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508" name="n_1aveValue【学校施設】&#10;有形固定資産減価償却率">
          <a:extLst>
            <a:ext uri="{FF2B5EF4-FFF2-40B4-BE49-F238E27FC236}">
              <a16:creationId xmlns:a16="http://schemas.microsoft.com/office/drawing/2014/main" xmlns="" id="{CE0F18C5-B25C-4373-B35C-A59A0266209B}"/>
            </a:ext>
          </a:extLst>
        </xdr:cNvPr>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09" name="n_2aveValue【学校施設】&#10;有形固定資産減価償却率">
          <a:extLst>
            <a:ext uri="{FF2B5EF4-FFF2-40B4-BE49-F238E27FC236}">
              <a16:creationId xmlns:a16="http://schemas.microsoft.com/office/drawing/2014/main" xmlns="" id="{8F72F673-84C5-41DC-AB42-36BF86A6D2EC}"/>
            </a:ext>
          </a:extLst>
        </xdr:cNvPr>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99077</xdr:rowOff>
    </xdr:from>
    <xdr:ext cx="405111" cy="259045"/>
    <xdr:sp macro="" textlink="">
      <xdr:nvSpPr>
        <xdr:cNvPr id="510" name="n_1mainValue【学校施設】&#10;有形固定資産減価償却率">
          <a:extLst>
            <a:ext uri="{FF2B5EF4-FFF2-40B4-BE49-F238E27FC236}">
              <a16:creationId xmlns:a16="http://schemas.microsoft.com/office/drawing/2014/main" xmlns="" id="{2A86E2DF-090B-4AC3-833B-E15AD6A12911}"/>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135272</xdr:rowOff>
    </xdr:from>
    <xdr:ext cx="405111" cy="259045"/>
    <xdr:sp macro="" textlink="">
      <xdr:nvSpPr>
        <xdr:cNvPr id="511" name="n_2mainValue【学校施設】&#10;有形固定資産減価償却率">
          <a:extLst>
            <a:ext uri="{FF2B5EF4-FFF2-40B4-BE49-F238E27FC236}">
              <a16:creationId xmlns:a16="http://schemas.microsoft.com/office/drawing/2014/main" xmlns="" id="{B1A1E498-FE7F-4DC5-B347-C5B6C337A5B9}"/>
            </a:ext>
          </a:extLst>
        </xdr:cNvPr>
        <xdr:cNvSpPr txBox="1"/>
      </xdr:nvSpPr>
      <xdr:spPr>
        <a:xfrm>
          <a:off x="14389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xmlns="" id="{DE665B5E-AC41-4BB1-ADCA-184C50ED245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xmlns="" id="{18FC1F05-0547-41B2-894B-0349F6ACE48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xmlns="" id="{CF97EC8F-9C0C-426A-95B5-F009CB3C4C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xmlns="" id="{7AA342BD-ECE4-4EE9-82B2-E9E1CD12FE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xmlns="" id="{D6DC33D6-B8D8-441C-8E95-F89ADCBC3B0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xmlns="" id="{F4D8BD14-F3ED-499B-8259-669229E116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xmlns="" id="{769B7D0B-67FC-42FE-A271-20F370DBCA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xmlns="" id="{C7DBB952-C391-4C90-A2F1-54449CE5B42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xmlns="" id="{A24771AD-0CA8-4017-A68E-E61E329939C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xmlns="" id="{1757FDA9-75EB-4015-8FE7-11AEAA703AF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2" name="直線コネクタ 521">
          <a:extLst>
            <a:ext uri="{FF2B5EF4-FFF2-40B4-BE49-F238E27FC236}">
              <a16:creationId xmlns:a16="http://schemas.microsoft.com/office/drawing/2014/main" xmlns="" id="{FFEC5C57-DAC6-4E2E-ADC7-656F957854C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xmlns="" id="{1730E680-9621-415A-9023-4D871DCADD8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4" name="直線コネクタ 523">
          <a:extLst>
            <a:ext uri="{FF2B5EF4-FFF2-40B4-BE49-F238E27FC236}">
              <a16:creationId xmlns:a16="http://schemas.microsoft.com/office/drawing/2014/main" xmlns="" id="{FC579E09-8BF1-40D0-A889-97DC5516B03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5" name="テキスト ボックス 524">
          <a:extLst>
            <a:ext uri="{FF2B5EF4-FFF2-40B4-BE49-F238E27FC236}">
              <a16:creationId xmlns:a16="http://schemas.microsoft.com/office/drawing/2014/main" xmlns="" id="{AB3C08A6-D557-49F4-BEBA-BDF8EDD09A1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6" name="直線コネクタ 525">
          <a:extLst>
            <a:ext uri="{FF2B5EF4-FFF2-40B4-BE49-F238E27FC236}">
              <a16:creationId xmlns:a16="http://schemas.microsoft.com/office/drawing/2014/main" xmlns="" id="{3FB75A1C-A228-4299-841C-5ED51E12D55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7" name="テキスト ボックス 526">
          <a:extLst>
            <a:ext uri="{FF2B5EF4-FFF2-40B4-BE49-F238E27FC236}">
              <a16:creationId xmlns:a16="http://schemas.microsoft.com/office/drawing/2014/main" xmlns="" id="{9F1E1C69-09D9-4312-A3E9-CDC9E123CD7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8" name="直線コネクタ 527">
          <a:extLst>
            <a:ext uri="{FF2B5EF4-FFF2-40B4-BE49-F238E27FC236}">
              <a16:creationId xmlns:a16="http://schemas.microsoft.com/office/drawing/2014/main" xmlns="" id="{6AFB5219-E3AB-4AF4-9A6C-06F9FF1ADC1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9" name="テキスト ボックス 528">
          <a:extLst>
            <a:ext uri="{FF2B5EF4-FFF2-40B4-BE49-F238E27FC236}">
              <a16:creationId xmlns:a16="http://schemas.microsoft.com/office/drawing/2014/main" xmlns="" id="{7060D1B1-F0AB-4D26-BEE2-D8132A6A9D3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0" name="直線コネクタ 529">
          <a:extLst>
            <a:ext uri="{FF2B5EF4-FFF2-40B4-BE49-F238E27FC236}">
              <a16:creationId xmlns:a16="http://schemas.microsoft.com/office/drawing/2014/main" xmlns="" id="{D7E2C11A-7344-49B9-955C-08C9DD69758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1" name="テキスト ボックス 530">
          <a:extLst>
            <a:ext uri="{FF2B5EF4-FFF2-40B4-BE49-F238E27FC236}">
              <a16:creationId xmlns:a16="http://schemas.microsoft.com/office/drawing/2014/main" xmlns="" id="{E6170EC7-34A8-4483-A9E6-1455835B4337}"/>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2" name="直線コネクタ 531">
          <a:extLst>
            <a:ext uri="{FF2B5EF4-FFF2-40B4-BE49-F238E27FC236}">
              <a16:creationId xmlns:a16="http://schemas.microsoft.com/office/drawing/2014/main" xmlns="" id="{554C5357-7B99-408D-A890-260DAA8E472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3" name="テキスト ボックス 532">
          <a:extLst>
            <a:ext uri="{FF2B5EF4-FFF2-40B4-BE49-F238E27FC236}">
              <a16:creationId xmlns:a16="http://schemas.microsoft.com/office/drawing/2014/main" xmlns="" id="{D2813217-8E5D-4A82-B3B9-F2A4846A95C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a:extLst>
            <a:ext uri="{FF2B5EF4-FFF2-40B4-BE49-F238E27FC236}">
              <a16:creationId xmlns:a16="http://schemas.microsoft.com/office/drawing/2014/main" xmlns="" id="{71CF626C-D300-4114-B697-B84EA50298B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5" name="テキスト ボックス 534">
          <a:extLst>
            <a:ext uri="{FF2B5EF4-FFF2-40B4-BE49-F238E27FC236}">
              <a16:creationId xmlns:a16="http://schemas.microsoft.com/office/drawing/2014/main" xmlns="" id="{A9DEAECB-15EC-46FB-8BB8-F8EA02D219E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a:extLst>
            <a:ext uri="{FF2B5EF4-FFF2-40B4-BE49-F238E27FC236}">
              <a16:creationId xmlns:a16="http://schemas.microsoft.com/office/drawing/2014/main" xmlns="" id="{F25D46AA-FFB2-40D8-B970-9F07D3CAEB0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37" name="直線コネクタ 536">
          <a:extLst>
            <a:ext uri="{FF2B5EF4-FFF2-40B4-BE49-F238E27FC236}">
              <a16:creationId xmlns:a16="http://schemas.microsoft.com/office/drawing/2014/main" xmlns="" id="{804D9CE1-9B8B-49BA-B9F7-72209245CC86}"/>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38" name="【学校施設】&#10;一人当たり面積最小値テキスト">
          <a:extLst>
            <a:ext uri="{FF2B5EF4-FFF2-40B4-BE49-F238E27FC236}">
              <a16:creationId xmlns:a16="http://schemas.microsoft.com/office/drawing/2014/main" xmlns="" id="{7E00A1D4-7383-4263-B514-4966920431CD}"/>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39" name="直線コネクタ 538">
          <a:extLst>
            <a:ext uri="{FF2B5EF4-FFF2-40B4-BE49-F238E27FC236}">
              <a16:creationId xmlns:a16="http://schemas.microsoft.com/office/drawing/2014/main" xmlns="" id="{F7B30F67-9BCF-4369-9EAB-7C9AD6C840EC}"/>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0" name="【学校施設】&#10;一人当たり面積最大値テキスト">
          <a:extLst>
            <a:ext uri="{FF2B5EF4-FFF2-40B4-BE49-F238E27FC236}">
              <a16:creationId xmlns:a16="http://schemas.microsoft.com/office/drawing/2014/main" xmlns="" id="{AD56F74C-6AC4-4663-BE8E-1B355F3F3A11}"/>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1" name="直線コネクタ 540">
          <a:extLst>
            <a:ext uri="{FF2B5EF4-FFF2-40B4-BE49-F238E27FC236}">
              <a16:creationId xmlns:a16="http://schemas.microsoft.com/office/drawing/2014/main" xmlns="" id="{3D61D020-7D22-453D-8851-F9A8F853F00F}"/>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2" name="【学校施設】&#10;一人当たり面積平均値テキスト">
          <a:extLst>
            <a:ext uri="{FF2B5EF4-FFF2-40B4-BE49-F238E27FC236}">
              <a16:creationId xmlns:a16="http://schemas.microsoft.com/office/drawing/2014/main" xmlns="" id="{ADA15F7E-7BCC-4711-9615-485A4ACF32DC}"/>
            </a:ext>
          </a:extLst>
        </xdr:cNvPr>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3" name="フローチャート: 判断 542">
          <a:extLst>
            <a:ext uri="{FF2B5EF4-FFF2-40B4-BE49-F238E27FC236}">
              <a16:creationId xmlns:a16="http://schemas.microsoft.com/office/drawing/2014/main" xmlns="" id="{AAB91918-E74A-49B0-843A-88992719920D}"/>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4" name="フローチャート: 判断 543">
          <a:extLst>
            <a:ext uri="{FF2B5EF4-FFF2-40B4-BE49-F238E27FC236}">
              <a16:creationId xmlns:a16="http://schemas.microsoft.com/office/drawing/2014/main" xmlns="" id="{0A4DDE03-769F-401B-A6D1-A855F5F51E16}"/>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45" name="フローチャート: 判断 544">
          <a:extLst>
            <a:ext uri="{FF2B5EF4-FFF2-40B4-BE49-F238E27FC236}">
              <a16:creationId xmlns:a16="http://schemas.microsoft.com/office/drawing/2014/main" xmlns="" id="{72356FAC-44D0-47B4-B4B6-42E823C009E9}"/>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58954944-4A9E-4FD1-8577-483BAB9C354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D8C4214E-5B30-4AB8-8195-87C32AD7BE4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18D91844-0427-4448-A7C1-27E9B94E672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740EEAE1-670B-4FF8-BFA4-0748D8E5A2F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88854A7D-D8FA-48B4-BF61-121FD936FF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79611</xdr:rowOff>
    </xdr:from>
    <xdr:to>
      <xdr:col>112</xdr:col>
      <xdr:colOff>38100</xdr:colOff>
      <xdr:row>64</xdr:row>
      <xdr:rowOff>9761</xdr:rowOff>
    </xdr:to>
    <xdr:sp macro="" textlink="">
      <xdr:nvSpPr>
        <xdr:cNvPr id="551" name="楕円 550">
          <a:extLst>
            <a:ext uri="{FF2B5EF4-FFF2-40B4-BE49-F238E27FC236}">
              <a16:creationId xmlns:a16="http://schemas.microsoft.com/office/drawing/2014/main" xmlns="" id="{93122A70-69EA-4E32-9C64-00139966C23B}"/>
            </a:ext>
          </a:extLst>
        </xdr:cNvPr>
        <xdr:cNvSpPr/>
      </xdr:nvSpPr>
      <xdr:spPr>
        <a:xfrm>
          <a:off x="21272500" y="108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81788</xdr:rowOff>
    </xdr:from>
    <xdr:to>
      <xdr:col>107</xdr:col>
      <xdr:colOff>101600</xdr:colOff>
      <xdr:row>64</xdr:row>
      <xdr:rowOff>11938</xdr:rowOff>
    </xdr:to>
    <xdr:sp macro="" textlink="">
      <xdr:nvSpPr>
        <xdr:cNvPr id="552" name="楕円 551">
          <a:extLst>
            <a:ext uri="{FF2B5EF4-FFF2-40B4-BE49-F238E27FC236}">
              <a16:creationId xmlns:a16="http://schemas.microsoft.com/office/drawing/2014/main" xmlns="" id="{FF2F2347-31C9-48A0-96DB-89E4D8306515}"/>
            </a:ext>
          </a:extLst>
        </xdr:cNvPr>
        <xdr:cNvSpPr/>
      </xdr:nvSpPr>
      <xdr:spPr>
        <a:xfrm>
          <a:off x="20383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130411</xdr:rowOff>
    </xdr:from>
    <xdr:to>
      <xdr:col>111</xdr:col>
      <xdr:colOff>177800</xdr:colOff>
      <xdr:row>63</xdr:row>
      <xdr:rowOff>132588</xdr:rowOff>
    </xdr:to>
    <xdr:cxnSp macro="">
      <xdr:nvCxnSpPr>
        <xdr:cNvPr id="553" name="直線コネクタ 552">
          <a:extLst>
            <a:ext uri="{FF2B5EF4-FFF2-40B4-BE49-F238E27FC236}">
              <a16:creationId xmlns:a16="http://schemas.microsoft.com/office/drawing/2014/main" xmlns="" id="{FCD7AC97-5C9A-45F6-8F54-E3CFA5224451}"/>
            </a:ext>
          </a:extLst>
        </xdr:cNvPr>
        <xdr:cNvCxnSpPr/>
      </xdr:nvCxnSpPr>
      <xdr:spPr>
        <a:xfrm flipV="1">
          <a:off x="20434300" y="1093176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54" name="n_1aveValue【学校施設】&#10;一人当たり面積">
          <a:extLst>
            <a:ext uri="{FF2B5EF4-FFF2-40B4-BE49-F238E27FC236}">
              <a16:creationId xmlns:a16="http://schemas.microsoft.com/office/drawing/2014/main" xmlns="" id="{458293B3-CFFC-46A3-954D-E1201F9E4844}"/>
            </a:ext>
          </a:extLst>
        </xdr:cNvPr>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55" name="n_2aveValue【学校施設】&#10;一人当たり面積">
          <a:extLst>
            <a:ext uri="{FF2B5EF4-FFF2-40B4-BE49-F238E27FC236}">
              <a16:creationId xmlns:a16="http://schemas.microsoft.com/office/drawing/2014/main" xmlns="" id="{44E6CB68-7FFB-44B2-96D0-56369BBD62C2}"/>
            </a:ext>
          </a:extLst>
        </xdr:cNvPr>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888</xdr:rowOff>
    </xdr:from>
    <xdr:ext cx="469744" cy="259045"/>
    <xdr:sp macro="" textlink="">
      <xdr:nvSpPr>
        <xdr:cNvPr id="556" name="n_1mainValue【学校施設】&#10;一人当たり面積">
          <a:extLst>
            <a:ext uri="{FF2B5EF4-FFF2-40B4-BE49-F238E27FC236}">
              <a16:creationId xmlns:a16="http://schemas.microsoft.com/office/drawing/2014/main" xmlns="" id="{46DE0908-61E7-4195-B667-BC6B73AC3BDE}"/>
            </a:ext>
          </a:extLst>
        </xdr:cNvPr>
        <xdr:cNvSpPr txBox="1"/>
      </xdr:nvSpPr>
      <xdr:spPr>
        <a:xfrm>
          <a:off x="21075727" y="1097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3065</xdr:rowOff>
    </xdr:from>
    <xdr:ext cx="469744" cy="259045"/>
    <xdr:sp macro="" textlink="">
      <xdr:nvSpPr>
        <xdr:cNvPr id="557" name="n_2mainValue【学校施設】&#10;一人当たり面積">
          <a:extLst>
            <a:ext uri="{FF2B5EF4-FFF2-40B4-BE49-F238E27FC236}">
              <a16:creationId xmlns:a16="http://schemas.microsoft.com/office/drawing/2014/main" xmlns="" id="{910B351F-C9A0-4904-A798-ACEEDC34B759}"/>
            </a:ext>
          </a:extLst>
        </xdr:cNvPr>
        <xdr:cNvSpPr txBox="1"/>
      </xdr:nvSpPr>
      <xdr:spPr>
        <a:xfrm>
          <a:off x="201994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a:extLst>
            <a:ext uri="{FF2B5EF4-FFF2-40B4-BE49-F238E27FC236}">
              <a16:creationId xmlns:a16="http://schemas.microsoft.com/office/drawing/2014/main" xmlns="" id="{58BC24DD-85FD-4A29-8596-B1FF329F22C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a:extLst>
            <a:ext uri="{FF2B5EF4-FFF2-40B4-BE49-F238E27FC236}">
              <a16:creationId xmlns:a16="http://schemas.microsoft.com/office/drawing/2014/main" xmlns="" id="{2F2A751F-AD45-4CD7-A698-7D147DED26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a:extLst>
            <a:ext uri="{FF2B5EF4-FFF2-40B4-BE49-F238E27FC236}">
              <a16:creationId xmlns:a16="http://schemas.microsoft.com/office/drawing/2014/main" xmlns="" id="{F3EF7AD2-0FE8-4CCD-97A8-9FD8262A1F1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a:extLst>
            <a:ext uri="{FF2B5EF4-FFF2-40B4-BE49-F238E27FC236}">
              <a16:creationId xmlns:a16="http://schemas.microsoft.com/office/drawing/2014/main" xmlns="" id="{5726983B-CDEF-4E4C-A971-1B7B71F936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a:extLst>
            <a:ext uri="{FF2B5EF4-FFF2-40B4-BE49-F238E27FC236}">
              <a16:creationId xmlns:a16="http://schemas.microsoft.com/office/drawing/2014/main" xmlns="" id="{E2C3CD22-5A12-4102-BF49-C0F6401C6A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a:extLst>
            <a:ext uri="{FF2B5EF4-FFF2-40B4-BE49-F238E27FC236}">
              <a16:creationId xmlns:a16="http://schemas.microsoft.com/office/drawing/2014/main" xmlns="" id="{9AB8E4A8-6678-48FF-8859-D1953C44ECC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a:extLst>
            <a:ext uri="{FF2B5EF4-FFF2-40B4-BE49-F238E27FC236}">
              <a16:creationId xmlns:a16="http://schemas.microsoft.com/office/drawing/2014/main" xmlns="" id="{7146B6B3-BFFD-4F64-B88F-F79BA8909CE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a:extLst>
            <a:ext uri="{FF2B5EF4-FFF2-40B4-BE49-F238E27FC236}">
              <a16:creationId xmlns:a16="http://schemas.microsoft.com/office/drawing/2014/main" xmlns="" id="{13EFC2C7-C56B-43B6-8C93-0ACBFF6D42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a:extLst>
            <a:ext uri="{FF2B5EF4-FFF2-40B4-BE49-F238E27FC236}">
              <a16:creationId xmlns:a16="http://schemas.microsoft.com/office/drawing/2014/main" xmlns="" id="{BA83685A-1E03-4031-924B-9C5893CCFED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a:extLst>
            <a:ext uri="{FF2B5EF4-FFF2-40B4-BE49-F238E27FC236}">
              <a16:creationId xmlns:a16="http://schemas.microsoft.com/office/drawing/2014/main" xmlns="" id="{59CAFD80-02F1-4F14-BF47-5C0551C8249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a:extLst>
            <a:ext uri="{FF2B5EF4-FFF2-40B4-BE49-F238E27FC236}">
              <a16:creationId xmlns:a16="http://schemas.microsoft.com/office/drawing/2014/main" xmlns="" id="{2D0F2026-AAE8-4D1C-9944-CDD09DF1C2B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a:extLst>
            <a:ext uri="{FF2B5EF4-FFF2-40B4-BE49-F238E27FC236}">
              <a16:creationId xmlns:a16="http://schemas.microsoft.com/office/drawing/2014/main" xmlns="" id="{2AEDC327-9A0E-4618-91F8-310C72E140E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a:extLst>
            <a:ext uri="{FF2B5EF4-FFF2-40B4-BE49-F238E27FC236}">
              <a16:creationId xmlns:a16="http://schemas.microsoft.com/office/drawing/2014/main" xmlns="" id="{4BB715A4-2F3F-4856-9A2F-76D7F97E640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a:extLst>
            <a:ext uri="{FF2B5EF4-FFF2-40B4-BE49-F238E27FC236}">
              <a16:creationId xmlns:a16="http://schemas.microsoft.com/office/drawing/2014/main" xmlns="" id="{082CA05A-C9C0-40DD-A2D7-94791445D67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a:extLst>
            <a:ext uri="{FF2B5EF4-FFF2-40B4-BE49-F238E27FC236}">
              <a16:creationId xmlns:a16="http://schemas.microsoft.com/office/drawing/2014/main" xmlns="" id="{AAEC6B37-7F25-4F72-95DE-90EAAA94493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a:extLst>
            <a:ext uri="{FF2B5EF4-FFF2-40B4-BE49-F238E27FC236}">
              <a16:creationId xmlns:a16="http://schemas.microsoft.com/office/drawing/2014/main" xmlns="" id="{AF6969EC-4BC4-4B27-81D7-E41FC7D3A3E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a:extLst>
            <a:ext uri="{FF2B5EF4-FFF2-40B4-BE49-F238E27FC236}">
              <a16:creationId xmlns:a16="http://schemas.microsoft.com/office/drawing/2014/main" xmlns="" id="{FE654383-F8D1-4923-8B99-A02A98827E5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a:extLst>
            <a:ext uri="{FF2B5EF4-FFF2-40B4-BE49-F238E27FC236}">
              <a16:creationId xmlns:a16="http://schemas.microsoft.com/office/drawing/2014/main" xmlns="" id="{DFEFF5FF-A953-4198-903C-028AAD2E666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a:extLst>
            <a:ext uri="{FF2B5EF4-FFF2-40B4-BE49-F238E27FC236}">
              <a16:creationId xmlns:a16="http://schemas.microsoft.com/office/drawing/2014/main" xmlns="" id="{BAC9F82D-FFFF-4200-BDF1-D5E24781E33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a:extLst>
            <a:ext uri="{FF2B5EF4-FFF2-40B4-BE49-F238E27FC236}">
              <a16:creationId xmlns:a16="http://schemas.microsoft.com/office/drawing/2014/main" xmlns="" id="{1ECA4C50-E788-4BB9-AE57-943B153BEB9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a:extLst>
            <a:ext uri="{FF2B5EF4-FFF2-40B4-BE49-F238E27FC236}">
              <a16:creationId xmlns:a16="http://schemas.microsoft.com/office/drawing/2014/main" xmlns="" id="{67E0DEDA-A724-465B-97E1-3607093352A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a:extLst>
            <a:ext uri="{FF2B5EF4-FFF2-40B4-BE49-F238E27FC236}">
              <a16:creationId xmlns:a16="http://schemas.microsoft.com/office/drawing/2014/main" xmlns="" id="{C129A411-E624-4523-8EBE-6E0267D17F5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a:extLst>
            <a:ext uri="{FF2B5EF4-FFF2-40B4-BE49-F238E27FC236}">
              <a16:creationId xmlns:a16="http://schemas.microsoft.com/office/drawing/2014/main" xmlns="" id="{654906FA-52A9-467F-A356-5DE7395AB81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xmlns="" id="{D74C219A-E6D1-4E4F-82D2-D00C29148EB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児童館】&#10;有形固定資産減価償却率グラフ枠">
          <a:extLst>
            <a:ext uri="{FF2B5EF4-FFF2-40B4-BE49-F238E27FC236}">
              <a16:creationId xmlns:a16="http://schemas.microsoft.com/office/drawing/2014/main" xmlns="" id="{7E072210-CAD2-44BE-88F2-3064E6DF7ED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3" name="直線コネクタ 582">
          <a:extLst>
            <a:ext uri="{FF2B5EF4-FFF2-40B4-BE49-F238E27FC236}">
              <a16:creationId xmlns:a16="http://schemas.microsoft.com/office/drawing/2014/main" xmlns="" id="{0B813306-1989-4694-B91A-466ABB6F1274}"/>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4" name="【児童館】&#10;有形固定資産減価償却率最小値テキスト">
          <a:extLst>
            <a:ext uri="{FF2B5EF4-FFF2-40B4-BE49-F238E27FC236}">
              <a16:creationId xmlns:a16="http://schemas.microsoft.com/office/drawing/2014/main" xmlns="" id="{3A23CC13-433E-414A-A2A2-1F4CC51F99F7}"/>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85" name="直線コネクタ 584">
          <a:extLst>
            <a:ext uri="{FF2B5EF4-FFF2-40B4-BE49-F238E27FC236}">
              <a16:creationId xmlns:a16="http://schemas.microsoft.com/office/drawing/2014/main" xmlns="" id="{0A057666-EB1D-4B5C-B223-BC7845A342E4}"/>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6" name="【児童館】&#10;有形固定資産減価償却率最大値テキスト">
          <a:extLst>
            <a:ext uri="{FF2B5EF4-FFF2-40B4-BE49-F238E27FC236}">
              <a16:creationId xmlns:a16="http://schemas.microsoft.com/office/drawing/2014/main" xmlns="" id="{FF6643BA-129A-46E8-BA2C-4282080E9AB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7" name="直線コネクタ 586">
          <a:extLst>
            <a:ext uri="{FF2B5EF4-FFF2-40B4-BE49-F238E27FC236}">
              <a16:creationId xmlns:a16="http://schemas.microsoft.com/office/drawing/2014/main" xmlns="" id="{9AD0347D-65CA-4415-8F9F-078272FE5E6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88" name="【児童館】&#10;有形固定資産減価償却率平均値テキスト">
          <a:extLst>
            <a:ext uri="{FF2B5EF4-FFF2-40B4-BE49-F238E27FC236}">
              <a16:creationId xmlns:a16="http://schemas.microsoft.com/office/drawing/2014/main" xmlns="" id="{ED99D722-2F11-42FB-ABAA-BD64FDED2B37}"/>
            </a:ext>
          </a:extLst>
        </xdr:cNvPr>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89" name="フローチャート: 判断 588">
          <a:extLst>
            <a:ext uri="{FF2B5EF4-FFF2-40B4-BE49-F238E27FC236}">
              <a16:creationId xmlns:a16="http://schemas.microsoft.com/office/drawing/2014/main" xmlns="" id="{D19C51EE-07AD-4BD7-8A34-99D299FBEC23}"/>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0" name="フローチャート: 判断 589">
          <a:extLst>
            <a:ext uri="{FF2B5EF4-FFF2-40B4-BE49-F238E27FC236}">
              <a16:creationId xmlns:a16="http://schemas.microsoft.com/office/drawing/2014/main" xmlns="" id="{5B8ACB3E-7409-4C8B-B1FB-3EA6B9E717F0}"/>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1" name="フローチャート: 判断 590">
          <a:extLst>
            <a:ext uri="{FF2B5EF4-FFF2-40B4-BE49-F238E27FC236}">
              <a16:creationId xmlns:a16="http://schemas.microsoft.com/office/drawing/2014/main" xmlns="" id="{8C8B8F0E-05FB-4EDF-BC84-9F2A7C779032}"/>
            </a:ext>
          </a:extLst>
        </xdr:cNvPr>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xmlns="" id="{35B5DE34-BE1D-4B07-9628-FC9889C605E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xmlns="" id="{D38A5F3D-3CED-4D56-8A0C-0F464EFA134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xmlns="" id="{1CAF587E-C117-4215-B2D8-05AE1966F57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xmlns="" id="{6827ECBC-4FFC-4FE3-B7CF-4644C9D5C6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xmlns="" id="{C64733DA-7D34-46DD-B887-1ED24C7A035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26488</xdr:rowOff>
    </xdr:from>
    <xdr:to>
      <xdr:col>81</xdr:col>
      <xdr:colOff>101600</xdr:colOff>
      <xdr:row>80</xdr:row>
      <xdr:rowOff>128088</xdr:rowOff>
    </xdr:to>
    <xdr:sp macro="" textlink="">
      <xdr:nvSpPr>
        <xdr:cNvPr id="597" name="楕円 596">
          <a:extLst>
            <a:ext uri="{FF2B5EF4-FFF2-40B4-BE49-F238E27FC236}">
              <a16:creationId xmlns:a16="http://schemas.microsoft.com/office/drawing/2014/main" xmlns="" id="{A79407C7-DAB1-4EE1-9E6D-FF300FBA12E2}"/>
            </a:ext>
          </a:extLst>
        </xdr:cNvPr>
        <xdr:cNvSpPr/>
      </xdr:nvSpPr>
      <xdr:spPr>
        <a:xfrm>
          <a:off x="15430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598" name="楕円 597">
          <a:extLst>
            <a:ext uri="{FF2B5EF4-FFF2-40B4-BE49-F238E27FC236}">
              <a16:creationId xmlns:a16="http://schemas.microsoft.com/office/drawing/2014/main" xmlns="" id="{69799C05-174D-4527-8474-2BC88748E72A}"/>
            </a:ext>
          </a:extLst>
        </xdr:cNvPr>
        <xdr:cNvSpPr/>
      </xdr:nvSpPr>
      <xdr:spPr>
        <a:xfrm>
          <a:off x="14541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77288</xdr:rowOff>
    </xdr:from>
    <xdr:to>
      <xdr:col>81</xdr:col>
      <xdr:colOff>50800</xdr:colOff>
      <xdr:row>81</xdr:row>
      <xdr:rowOff>47898</xdr:rowOff>
    </xdr:to>
    <xdr:cxnSp macro="">
      <xdr:nvCxnSpPr>
        <xdr:cNvPr id="599" name="直線コネクタ 598">
          <a:extLst>
            <a:ext uri="{FF2B5EF4-FFF2-40B4-BE49-F238E27FC236}">
              <a16:creationId xmlns:a16="http://schemas.microsoft.com/office/drawing/2014/main" xmlns="" id="{CD493BEA-1DA7-464F-A6AC-F9E59EA588AB}"/>
            </a:ext>
          </a:extLst>
        </xdr:cNvPr>
        <xdr:cNvCxnSpPr/>
      </xdr:nvCxnSpPr>
      <xdr:spPr>
        <a:xfrm flipV="1">
          <a:off x="14592300" y="13793288"/>
          <a:ext cx="889000" cy="1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600" name="n_1aveValue【児童館】&#10;有形固定資産減価償却率">
          <a:extLst>
            <a:ext uri="{FF2B5EF4-FFF2-40B4-BE49-F238E27FC236}">
              <a16:creationId xmlns:a16="http://schemas.microsoft.com/office/drawing/2014/main" xmlns="" id="{85D4B7E1-4380-4CD3-ADD9-1EA252DC8B45}"/>
            </a:ext>
          </a:extLst>
        </xdr:cNvPr>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601" name="n_2aveValue【児童館】&#10;有形固定資産減価償却率">
          <a:extLst>
            <a:ext uri="{FF2B5EF4-FFF2-40B4-BE49-F238E27FC236}">
              <a16:creationId xmlns:a16="http://schemas.microsoft.com/office/drawing/2014/main" xmlns="" id="{A6C94CF7-0500-4B77-B375-7547153AABD8}"/>
            </a:ext>
          </a:extLst>
        </xdr:cNvPr>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144615</xdr:rowOff>
    </xdr:from>
    <xdr:ext cx="405111" cy="259045"/>
    <xdr:sp macro="" textlink="">
      <xdr:nvSpPr>
        <xdr:cNvPr id="602" name="n_1mainValue【児童館】&#10;有形固定資産減価償却率">
          <a:extLst>
            <a:ext uri="{FF2B5EF4-FFF2-40B4-BE49-F238E27FC236}">
              <a16:creationId xmlns:a16="http://schemas.microsoft.com/office/drawing/2014/main" xmlns="" id="{C61473D0-2903-41F1-BF32-65264E8F036E}"/>
            </a:ext>
          </a:extLst>
        </xdr:cNvPr>
        <xdr:cNvSpPr txBox="1"/>
      </xdr:nvSpPr>
      <xdr:spPr>
        <a:xfrm>
          <a:off x="152660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603" name="n_2mainValue【児童館】&#10;有形固定資産減価償却率">
          <a:extLst>
            <a:ext uri="{FF2B5EF4-FFF2-40B4-BE49-F238E27FC236}">
              <a16:creationId xmlns:a16="http://schemas.microsoft.com/office/drawing/2014/main" xmlns="" id="{94BE615D-A422-40CB-9901-02874640F841}"/>
            </a:ext>
          </a:extLst>
        </xdr:cNvPr>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a:extLst>
            <a:ext uri="{FF2B5EF4-FFF2-40B4-BE49-F238E27FC236}">
              <a16:creationId xmlns:a16="http://schemas.microsoft.com/office/drawing/2014/main" xmlns="" id="{B6C42822-36B4-44E8-A477-7E9B955438C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a:extLst>
            <a:ext uri="{FF2B5EF4-FFF2-40B4-BE49-F238E27FC236}">
              <a16:creationId xmlns:a16="http://schemas.microsoft.com/office/drawing/2014/main" xmlns="" id="{C9B9CEBB-66AD-4375-BF2D-C6B63D8734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a:extLst>
            <a:ext uri="{FF2B5EF4-FFF2-40B4-BE49-F238E27FC236}">
              <a16:creationId xmlns:a16="http://schemas.microsoft.com/office/drawing/2014/main" xmlns="" id="{DC1231AB-CD71-419D-9CCB-8031CCAE34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a:extLst>
            <a:ext uri="{FF2B5EF4-FFF2-40B4-BE49-F238E27FC236}">
              <a16:creationId xmlns:a16="http://schemas.microsoft.com/office/drawing/2014/main" xmlns="" id="{86A4E36F-CEB3-4530-8910-18C484DE06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a:extLst>
            <a:ext uri="{FF2B5EF4-FFF2-40B4-BE49-F238E27FC236}">
              <a16:creationId xmlns:a16="http://schemas.microsoft.com/office/drawing/2014/main" xmlns="" id="{9BB700A2-9878-431F-84C0-178DB0A952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a:extLst>
            <a:ext uri="{FF2B5EF4-FFF2-40B4-BE49-F238E27FC236}">
              <a16:creationId xmlns:a16="http://schemas.microsoft.com/office/drawing/2014/main" xmlns="" id="{F9C6F19E-EFE9-4BDD-8CC4-2DF7C725779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a:extLst>
            <a:ext uri="{FF2B5EF4-FFF2-40B4-BE49-F238E27FC236}">
              <a16:creationId xmlns:a16="http://schemas.microsoft.com/office/drawing/2014/main" xmlns="" id="{271597ED-F2C7-4DD4-A632-BC8D8113F25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a:extLst>
            <a:ext uri="{FF2B5EF4-FFF2-40B4-BE49-F238E27FC236}">
              <a16:creationId xmlns:a16="http://schemas.microsoft.com/office/drawing/2014/main" xmlns="" id="{04A2BFDB-3900-48AD-9E93-08A6A70D848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a:extLst>
            <a:ext uri="{FF2B5EF4-FFF2-40B4-BE49-F238E27FC236}">
              <a16:creationId xmlns:a16="http://schemas.microsoft.com/office/drawing/2014/main" xmlns="" id="{663245A3-09D0-4E35-9934-836EA30C55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a:extLst>
            <a:ext uri="{FF2B5EF4-FFF2-40B4-BE49-F238E27FC236}">
              <a16:creationId xmlns:a16="http://schemas.microsoft.com/office/drawing/2014/main" xmlns="" id="{85F5415E-DA36-4DFD-93E5-DF11222A494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4" name="直線コネクタ 613">
          <a:extLst>
            <a:ext uri="{FF2B5EF4-FFF2-40B4-BE49-F238E27FC236}">
              <a16:creationId xmlns:a16="http://schemas.microsoft.com/office/drawing/2014/main" xmlns="" id="{D98EAB77-9DC2-40D9-A637-3F2F2B1550D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5" name="テキスト ボックス 614">
          <a:extLst>
            <a:ext uri="{FF2B5EF4-FFF2-40B4-BE49-F238E27FC236}">
              <a16:creationId xmlns:a16="http://schemas.microsoft.com/office/drawing/2014/main" xmlns="" id="{5A6C1DB2-4476-4917-A5E1-41233A11BFA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6" name="直線コネクタ 615">
          <a:extLst>
            <a:ext uri="{FF2B5EF4-FFF2-40B4-BE49-F238E27FC236}">
              <a16:creationId xmlns:a16="http://schemas.microsoft.com/office/drawing/2014/main" xmlns="" id="{8FDD3B5F-6213-432D-A3C8-9A2D08FB9D8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7" name="テキスト ボックス 616">
          <a:extLst>
            <a:ext uri="{FF2B5EF4-FFF2-40B4-BE49-F238E27FC236}">
              <a16:creationId xmlns:a16="http://schemas.microsoft.com/office/drawing/2014/main" xmlns="" id="{A2C39D58-40CE-4CB2-A700-A082BA142E6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8" name="直線コネクタ 617">
          <a:extLst>
            <a:ext uri="{FF2B5EF4-FFF2-40B4-BE49-F238E27FC236}">
              <a16:creationId xmlns:a16="http://schemas.microsoft.com/office/drawing/2014/main" xmlns="" id="{D2C7EE62-CAC6-473A-ACFA-BE5AAB05CDD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9" name="テキスト ボックス 618">
          <a:extLst>
            <a:ext uri="{FF2B5EF4-FFF2-40B4-BE49-F238E27FC236}">
              <a16:creationId xmlns:a16="http://schemas.microsoft.com/office/drawing/2014/main" xmlns="" id="{3B8B9315-3429-4EBD-BE39-1D658CD4A28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0" name="直線コネクタ 619">
          <a:extLst>
            <a:ext uri="{FF2B5EF4-FFF2-40B4-BE49-F238E27FC236}">
              <a16:creationId xmlns:a16="http://schemas.microsoft.com/office/drawing/2014/main" xmlns="" id="{AF1796DD-B1EB-4FC4-9866-C82F8E2F7E1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1" name="テキスト ボックス 620">
          <a:extLst>
            <a:ext uri="{FF2B5EF4-FFF2-40B4-BE49-F238E27FC236}">
              <a16:creationId xmlns:a16="http://schemas.microsoft.com/office/drawing/2014/main" xmlns="" id="{B7A9038A-E362-48FD-A2C6-265B9A8A6DC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2" name="直線コネクタ 621">
          <a:extLst>
            <a:ext uri="{FF2B5EF4-FFF2-40B4-BE49-F238E27FC236}">
              <a16:creationId xmlns:a16="http://schemas.microsoft.com/office/drawing/2014/main" xmlns="" id="{961F21AB-42FB-403A-B4AA-03CD4F625C5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3" name="テキスト ボックス 622">
          <a:extLst>
            <a:ext uri="{FF2B5EF4-FFF2-40B4-BE49-F238E27FC236}">
              <a16:creationId xmlns:a16="http://schemas.microsoft.com/office/drawing/2014/main" xmlns="" id="{6597A68E-A2DD-4328-AE43-FF14CEF0F5F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a:extLst>
            <a:ext uri="{FF2B5EF4-FFF2-40B4-BE49-F238E27FC236}">
              <a16:creationId xmlns:a16="http://schemas.microsoft.com/office/drawing/2014/main" xmlns="" id="{F8ACC633-240A-45A5-95FD-84861D27EF7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a:extLst>
            <a:ext uri="{FF2B5EF4-FFF2-40B4-BE49-F238E27FC236}">
              <a16:creationId xmlns:a16="http://schemas.microsoft.com/office/drawing/2014/main" xmlns="" id="{545D9EBD-46C1-4A20-8C63-8A7279E7D55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児童館】&#10;一人当たり面積グラフ枠">
          <a:extLst>
            <a:ext uri="{FF2B5EF4-FFF2-40B4-BE49-F238E27FC236}">
              <a16:creationId xmlns:a16="http://schemas.microsoft.com/office/drawing/2014/main" xmlns="" id="{8EDCBD5C-3C13-49EA-8B74-672873A263C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27" name="直線コネクタ 626">
          <a:extLst>
            <a:ext uri="{FF2B5EF4-FFF2-40B4-BE49-F238E27FC236}">
              <a16:creationId xmlns:a16="http://schemas.microsoft.com/office/drawing/2014/main" xmlns="" id="{CADD940D-672B-426B-9EE7-9C3F722299F4}"/>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28" name="【児童館】&#10;一人当たり面積最小値テキスト">
          <a:extLst>
            <a:ext uri="{FF2B5EF4-FFF2-40B4-BE49-F238E27FC236}">
              <a16:creationId xmlns:a16="http://schemas.microsoft.com/office/drawing/2014/main" xmlns="" id="{6593E220-EB27-448B-979C-82419A4E993E}"/>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29" name="直線コネクタ 628">
          <a:extLst>
            <a:ext uri="{FF2B5EF4-FFF2-40B4-BE49-F238E27FC236}">
              <a16:creationId xmlns:a16="http://schemas.microsoft.com/office/drawing/2014/main" xmlns="" id="{1EE07F35-6A58-4D78-BDAC-07119ADA2702}"/>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0" name="【児童館】&#10;一人当たり面積最大値テキスト">
          <a:extLst>
            <a:ext uri="{FF2B5EF4-FFF2-40B4-BE49-F238E27FC236}">
              <a16:creationId xmlns:a16="http://schemas.microsoft.com/office/drawing/2014/main" xmlns="" id="{9443AC13-A453-4184-95FC-2531633C8416}"/>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1" name="直線コネクタ 630">
          <a:extLst>
            <a:ext uri="{FF2B5EF4-FFF2-40B4-BE49-F238E27FC236}">
              <a16:creationId xmlns:a16="http://schemas.microsoft.com/office/drawing/2014/main" xmlns="" id="{7BBF9B60-8B3E-41DF-8AE9-DEB0B89D782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2" name="【児童館】&#10;一人当たり面積平均値テキスト">
          <a:extLst>
            <a:ext uri="{FF2B5EF4-FFF2-40B4-BE49-F238E27FC236}">
              <a16:creationId xmlns:a16="http://schemas.microsoft.com/office/drawing/2014/main" xmlns="" id="{84923D6A-5C67-4331-AF15-5E85F9D82174}"/>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3" name="フローチャート: 判断 632">
          <a:extLst>
            <a:ext uri="{FF2B5EF4-FFF2-40B4-BE49-F238E27FC236}">
              <a16:creationId xmlns:a16="http://schemas.microsoft.com/office/drawing/2014/main" xmlns="" id="{0A840CA8-0325-4AB8-827B-D9ADF7F482C8}"/>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4" name="フローチャート: 判断 633">
          <a:extLst>
            <a:ext uri="{FF2B5EF4-FFF2-40B4-BE49-F238E27FC236}">
              <a16:creationId xmlns:a16="http://schemas.microsoft.com/office/drawing/2014/main" xmlns="" id="{4D4C1A3F-D2AE-4F78-AABE-5EAFBB048FA2}"/>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35" name="フローチャート: 判断 634">
          <a:extLst>
            <a:ext uri="{FF2B5EF4-FFF2-40B4-BE49-F238E27FC236}">
              <a16:creationId xmlns:a16="http://schemas.microsoft.com/office/drawing/2014/main" xmlns="" id="{E3D7BAD5-71E5-469D-9257-03ADCB5F1D49}"/>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xmlns="" id="{CFBAF1F0-686E-4E10-A9A3-DF767E1071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xmlns="" id="{638DA9E8-52D0-455F-9C64-11E1AA434DE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xmlns="" id="{8FE50343-C975-4459-B650-155230C7B2D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xmlns="" id="{BB8771D6-9B5C-49DC-975E-756B51465CC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xmlns="" id="{FC388C3C-7DCC-4A12-97BF-EC461C5E7D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641" name="楕円 640">
          <a:extLst>
            <a:ext uri="{FF2B5EF4-FFF2-40B4-BE49-F238E27FC236}">
              <a16:creationId xmlns:a16="http://schemas.microsoft.com/office/drawing/2014/main" xmlns="" id="{0CC39D57-0A04-4BCC-971C-CB41C499A944}"/>
            </a:ext>
          </a:extLst>
        </xdr:cNvPr>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42" name="楕円 641">
          <a:extLst>
            <a:ext uri="{FF2B5EF4-FFF2-40B4-BE49-F238E27FC236}">
              <a16:creationId xmlns:a16="http://schemas.microsoft.com/office/drawing/2014/main" xmlns="" id="{2176774B-6807-4D01-8D55-79A2EB3175FF}"/>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84</xdr:row>
      <xdr:rowOff>38100</xdr:rowOff>
    </xdr:to>
    <xdr:cxnSp macro="">
      <xdr:nvCxnSpPr>
        <xdr:cNvPr id="643" name="直線コネクタ 642">
          <a:extLst>
            <a:ext uri="{FF2B5EF4-FFF2-40B4-BE49-F238E27FC236}">
              <a16:creationId xmlns:a16="http://schemas.microsoft.com/office/drawing/2014/main" xmlns="" id="{8C6AA0BF-1C69-480A-BCE1-D3793DCA3304}"/>
            </a:ext>
          </a:extLst>
        </xdr:cNvPr>
        <xdr:cNvCxnSpPr/>
      </xdr:nvCxnSpPr>
      <xdr:spPr>
        <a:xfrm flipV="1">
          <a:off x="20434300" y="14344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44" name="n_1aveValue【児童館】&#10;一人当たり面積">
          <a:extLst>
            <a:ext uri="{FF2B5EF4-FFF2-40B4-BE49-F238E27FC236}">
              <a16:creationId xmlns:a16="http://schemas.microsoft.com/office/drawing/2014/main" xmlns="" id="{E617A2F1-76C5-4BF2-B10F-4D7087CA4384}"/>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45" name="n_2aveValue【児童館】&#10;一人当たり面積">
          <a:extLst>
            <a:ext uri="{FF2B5EF4-FFF2-40B4-BE49-F238E27FC236}">
              <a16:creationId xmlns:a16="http://schemas.microsoft.com/office/drawing/2014/main" xmlns="" id="{282CE142-1A65-41D5-B127-CF5B7AB536EC}"/>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156227</xdr:rowOff>
    </xdr:from>
    <xdr:ext cx="469744" cy="259045"/>
    <xdr:sp macro="" textlink="">
      <xdr:nvSpPr>
        <xdr:cNvPr id="646" name="n_1mainValue【児童館】&#10;一人当たり面積">
          <a:extLst>
            <a:ext uri="{FF2B5EF4-FFF2-40B4-BE49-F238E27FC236}">
              <a16:creationId xmlns:a16="http://schemas.microsoft.com/office/drawing/2014/main" xmlns="" id="{C234277B-CC0D-40FC-B8F6-B7CBADCB0EA7}"/>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47" name="n_2mainValue【児童館】&#10;一人当たり面積">
          <a:extLst>
            <a:ext uri="{FF2B5EF4-FFF2-40B4-BE49-F238E27FC236}">
              <a16:creationId xmlns:a16="http://schemas.microsoft.com/office/drawing/2014/main" xmlns="" id="{ED625441-C2A1-4D74-BD7B-9CC27E08F06F}"/>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xmlns="" id="{65C32AC7-58F0-43A1-9964-9ABCA93EBEA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xmlns="" id="{86ADC80F-30B7-410B-A828-713A9E65EF5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xmlns="" id="{787852FD-8F11-4617-A914-B205708D788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xmlns="" id="{25DC9991-182F-40DE-934E-6E02CFBB06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xmlns="" id="{59DC3B1B-62C0-4838-B59C-3F6F803B93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xmlns="" id="{47318D35-2AE4-4128-A27F-E7AA0C9CE5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xmlns="" id="{910654C1-EF33-47A0-B5BB-347529E13ED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xmlns="" id="{2EE78314-9368-4447-A5F3-3BB85556104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xmlns="" id="{CD2CF334-D3EE-42B7-BBE0-838EF4EC775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xmlns="" id="{DABAF53B-B1F6-48CC-AA7A-165C4F9849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a:extLst>
            <a:ext uri="{FF2B5EF4-FFF2-40B4-BE49-F238E27FC236}">
              <a16:creationId xmlns:a16="http://schemas.microsoft.com/office/drawing/2014/main" xmlns="" id="{0595B25C-BF51-4E45-99E5-7E57053D97A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a:extLst>
            <a:ext uri="{FF2B5EF4-FFF2-40B4-BE49-F238E27FC236}">
              <a16:creationId xmlns:a16="http://schemas.microsoft.com/office/drawing/2014/main" xmlns="" id="{4258A87B-0BFD-46DA-9907-59E771DE6BA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a:extLst>
            <a:ext uri="{FF2B5EF4-FFF2-40B4-BE49-F238E27FC236}">
              <a16:creationId xmlns:a16="http://schemas.microsoft.com/office/drawing/2014/main" xmlns="" id="{F1415196-4B14-46BE-B60E-1B9745D2346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a:extLst>
            <a:ext uri="{FF2B5EF4-FFF2-40B4-BE49-F238E27FC236}">
              <a16:creationId xmlns:a16="http://schemas.microsoft.com/office/drawing/2014/main" xmlns="" id="{96594E1B-C741-40EC-A43F-D74C9F79B52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a:extLst>
            <a:ext uri="{FF2B5EF4-FFF2-40B4-BE49-F238E27FC236}">
              <a16:creationId xmlns:a16="http://schemas.microsoft.com/office/drawing/2014/main" xmlns="" id="{8BA23378-1584-4C4A-A060-6FD6B034306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a:extLst>
            <a:ext uri="{FF2B5EF4-FFF2-40B4-BE49-F238E27FC236}">
              <a16:creationId xmlns:a16="http://schemas.microsoft.com/office/drawing/2014/main" xmlns="" id="{5A6BA3C3-344D-4666-8A5C-F43FE171439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a:extLst>
            <a:ext uri="{FF2B5EF4-FFF2-40B4-BE49-F238E27FC236}">
              <a16:creationId xmlns:a16="http://schemas.microsoft.com/office/drawing/2014/main" xmlns="" id="{CE9546CB-8BEC-4A98-BE18-68100BF6EA5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a:extLst>
            <a:ext uri="{FF2B5EF4-FFF2-40B4-BE49-F238E27FC236}">
              <a16:creationId xmlns:a16="http://schemas.microsoft.com/office/drawing/2014/main" xmlns="" id="{C62903D5-579E-47C6-BC45-AF935E446C2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a:extLst>
            <a:ext uri="{FF2B5EF4-FFF2-40B4-BE49-F238E27FC236}">
              <a16:creationId xmlns:a16="http://schemas.microsoft.com/office/drawing/2014/main" xmlns="" id="{5EC3765E-8C51-439C-BF2F-E32D148FDA1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a:extLst>
            <a:ext uri="{FF2B5EF4-FFF2-40B4-BE49-F238E27FC236}">
              <a16:creationId xmlns:a16="http://schemas.microsoft.com/office/drawing/2014/main" xmlns="" id="{62321E11-68D1-4AEC-9217-7A4BDE7736C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a:extLst>
            <a:ext uri="{FF2B5EF4-FFF2-40B4-BE49-F238E27FC236}">
              <a16:creationId xmlns:a16="http://schemas.microsoft.com/office/drawing/2014/main" xmlns="" id="{142FE396-0198-443A-817B-32A7649BBA9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a:extLst>
            <a:ext uri="{FF2B5EF4-FFF2-40B4-BE49-F238E27FC236}">
              <a16:creationId xmlns:a16="http://schemas.microsoft.com/office/drawing/2014/main" xmlns="" id="{0D779EA0-69E4-4625-887A-376938A53B4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xmlns="" id="{D41A90EA-09DC-418B-83EA-CC2C70B6F6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xmlns="" id="{7ED13CBF-FB33-4C19-9C29-83C433A56F3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a:extLst>
            <a:ext uri="{FF2B5EF4-FFF2-40B4-BE49-F238E27FC236}">
              <a16:creationId xmlns:a16="http://schemas.microsoft.com/office/drawing/2014/main" xmlns="" id="{978F601A-E5FE-44CE-B99B-A748E74E8C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3" name="直線コネクタ 672">
          <a:extLst>
            <a:ext uri="{FF2B5EF4-FFF2-40B4-BE49-F238E27FC236}">
              <a16:creationId xmlns:a16="http://schemas.microsoft.com/office/drawing/2014/main" xmlns="" id="{5A2EAD35-FDB8-4053-B5EE-8FF702B8B090}"/>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4" name="【公民館】&#10;有形固定資産減価償却率最小値テキスト">
          <a:extLst>
            <a:ext uri="{FF2B5EF4-FFF2-40B4-BE49-F238E27FC236}">
              <a16:creationId xmlns:a16="http://schemas.microsoft.com/office/drawing/2014/main" xmlns="" id="{F54EA53C-6855-4937-875A-257581A9D7CB}"/>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75" name="直線コネクタ 674">
          <a:extLst>
            <a:ext uri="{FF2B5EF4-FFF2-40B4-BE49-F238E27FC236}">
              <a16:creationId xmlns:a16="http://schemas.microsoft.com/office/drawing/2014/main" xmlns="" id="{EF604C9C-67A4-469D-9563-87B27DD1667B}"/>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6" name="【公民館】&#10;有形固定資産減価償却率最大値テキスト">
          <a:extLst>
            <a:ext uri="{FF2B5EF4-FFF2-40B4-BE49-F238E27FC236}">
              <a16:creationId xmlns:a16="http://schemas.microsoft.com/office/drawing/2014/main" xmlns="" id="{4AF574F0-EE2F-47EC-9897-6847DD042BE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7" name="直線コネクタ 676">
          <a:extLst>
            <a:ext uri="{FF2B5EF4-FFF2-40B4-BE49-F238E27FC236}">
              <a16:creationId xmlns:a16="http://schemas.microsoft.com/office/drawing/2014/main" xmlns="" id="{260FA43A-AED3-4FD3-9B19-A2B2C4D25C4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78" name="【公民館】&#10;有形固定資産減価償却率平均値テキスト">
          <a:extLst>
            <a:ext uri="{FF2B5EF4-FFF2-40B4-BE49-F238E27FC236}">
              <a16:creationId xmlns:a16="http://schemas.microsoft.com/office/drawing/2014/main" xmlns="" id="{D69B0C0F-E613-47CB-BB4D-4811AAF9484F}"/>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79" name="フローチャート: 判断 678">
          <a:extLst>
            <a:ext uri="{FF2B5EF4-FFF2-40B4-BE49-F238E27FC236}">
              <a16:creationId xmlns:a16="http://schemas.microsoft.com/office/drawing/2014/main" xmlns="" id="{55942AE2-D616-43F8-BB1D-134C7E0AB927}"/>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0" name="フローチャート: 判断 679">
          <a:extLst>
            <a:ext uri="{FF2B5EF4-FFF2-40B4-BE49-F238E27FC236}">
              <a16:creationId xmlns:a16="http://schemas.microsoft.com/office/drawing/2014/main" xmlns="" id="{75E49A50-12DD-4BE5-BD6A-216155CA5D91}"/>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1" name="フローチャート: 判断 680">
          <a:extLst>
            <a:ext uri="{FF2B5EF4-FFF2-40B4-BE49-F238E27FC236}">
              <a16:creationId xmlns:a16="http://schemas.microsoft.com/office/drawing/2014/main" xmlns="" id="{33D5F773-7D8F-48DD-A61E-7136E229ACFF}"/>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A0BC71CC-8389-4E6D-925D-9B674DFC6A3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9AC96F4E-0401-4AA3-80E3-E4FFA70E935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5758EC2B-7948-4A67-9229-B43F73E8F0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F9D5B722-59A6-4ED0-91C7-C88711DB00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E98FDEE7-9FE5-47A9-8B13-240D0D4F3C8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165826</xdr:rowOff>
    </xdr:from>
    <xdr:to>
      <xdr:col>81</xdr:col>
      <xdr:colOff>101600</xdr:colOff>
      <xdr:row>100</xdr:row>
      <xdr:rowOff>95976</xdr:rowOff>
    </xdr:to>
    <xdr:sp macro="" textlink="">
      <xdr:nvSpPr>
        <xdr:cNvPr id="687" name="楕円 686">
          <a:extLst>
            <a:ext uri="{FF2B5EF4-FFF2-40B4-BE49-F238E27FC236}">
              <a16:creationId xmlns:a16="http://schemas.microsoft.com/office/drawing/2014/main" xmlns="" id="{F29BD268-385B-4794-898C-BFCC384C9880}"/>
            </a:ext>
          </a:extLst>
        </xdr:cNvPr>
        <xdr:cNvSpPr/>
      </xdr:nvSpPr>
      <xdr:spPr>
        <a:xfrm>
          <a:off x="15430500" y="17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22134</xdr:rowOff>
    </xdr:from>
    <xdr:to>
      <xdr:col>76</xdr:col>
      <xdr:colOff>165100</xdr:colOff>
      <xdr:row>100</xdr:row>
      <xdr:rowOff>123734</xdr:rowOff>
    </xdr:to>
    <xdr:sp macro="" textlink="">
      <xdr:nvSpPr>
        <xdr:cNvPr id="688" name="楕円 687">
          <a:extLst>
            <a:ext uri="{FF2B5EF4-FFF2-40B4-BE49-F238E27FC236}">
              <a16:creationId xmlns:a16="http://schemas.microsoft.com/office/drawing/2014/main" xmlns="" id="{516A4894-85A5-49FE-AD59-8C6EA2A62424}"/>
            </a:ext>
          </a:extLst>
        </xdr:cNvPr>
        <xdr:cNvSpPr/>
      </xdr:nvSpPr>
      <xdr:spPr>
        <a:xfrm>
          <a:off x="14541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45176</xdr:rowOff>
    </xdr:from>
    <xdr:to>
      <xdr:col>81</xdr:col>
      <xdr:colOff>50800</xdr:colOff>
      <xdr:row>100</xdr:row>
      <xdr:rowOff>72934</xdr:rowOff>
    </xdr:to>
    <xdr:cxnSp macro="">
      <xdr:nvCxnSpPr>
        <xdr:cNvPr id="689" name="直線コネクタ 688">
          <a:extLst>
            <a:ext uri="{FF2B5EF4-FFF2-40B4-BE49-F238E27FC236}">
              <a16:creationId xmlns:a16="http://schemas.microsoft.com/office/drawing/2014/main" xmlns="" id="{B5C43B1B-DC72-4D41-89D9-68B0A7BE4D55}"/>
            </a:ext>
          </a:extLst>
        </xdr:cNvPr>
        <xdr:cNvCxnSpPr/>
      </xdr:nvCxnSpPr>
      <xdr:spPr>
        <a:xfrm flipV="1">
          <a:off x="14592300" y="171901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90" name="n_1aveValue【公民館】&#10;有形固定資産減価償却率">
          <a:extLst>
            <a:ext uri="{FF2B5EF4-FFF2-40B4-BE49-F238E27FC236}">
              <a16:creationId xmlns:a16="http://schemas.microsoft.com/office/drawing/2014/main" xmlns="" id="{0E648AF1-F46F-4250-9B94-5AAE92884A8B}"/>
            </a:ext>
          </a:extLst>
        </xdr:cNvPr>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91" name="n_2aveValue【公民館】&#10;有形固定資産減価償却率">
          <a:extLst>
            <a:ext uri="{FF2B5EF4-FFF2-40B4-BE49-F238E27FC236}">
              <a16:creationId xmlns:a16="http://schemas.microsoft.com/office/drawing/2014/main" xmlns="" id="{CEDA5A1C-2E96-461A-BB6C-47F1151A1579}"/>
            </a:ext>
          </a:extLst>
        </xdr:cNvPr>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112503</xdr:rowOff>
    </xdr:from>
    <xdr:ext cx="405111" cy="259045"/>
    <xdr:sp macro="" textlink="">
      <xdr:nvSpPr>
        <xdr:cNvPr id="692" name="n_1mainValue【公民館】&#10;有形固定資産減価償却率">
          <a:extLst>
            <a:ext uri="{FF2B5EF4-FFF2-40B4-BE49-F238E27FC236}">
              <a16:creationId xmlns:a16="http://schemas.microsoft.com/office/drawing/2014/main" xmlns="" id="{4DA487AB-7947-4FB8-ABCF-8020A4406BEA}"/>
            </a:ext>
          </a:extLst>
        </xdr:cNvPr>
        <xdr:cNvSpPr txBox="1"/>
      </xdr:nvSpPr>
      <xdr:spPr>
        <a:xfrm>
          <a:off x="15266044" y="1691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140261</xdr:rowOff>
    </xdr:from>
    <xdr:ext cx="405111" cy="259045"/>
    <xdr:sp macro="" textlink="">
      <xdr:nvSpPr>
        <xdr:cNvPr id="693" name="n_2mainValue【公民館】&#10;有形固定資産減価償却率">
          <a:extLst>
            <a:ext uri="{FF2B5EF4-FFF2-40B4-BE49-F238E27FC236}">
              <a16:creationId xmlns:a16="http://schemas.microsoft.com/office/drawing/2014/main" xmlns="" id="{A6CFE29C-8F47-4AE8-9710-4AEC6B842EE0}"/>
            </a:ext>
          </a:extLst>
        </xdr:cNvPr>
        <xdr:cNvSpPr txBox="1"/>
      </xdr:nvSpPr>
      <xdr:spPr>
        <a:xfrm>
          <a:off x="14389744" y="1694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xmlns="" id="{E2EBC981-76D5-4A29-BFA6-DDCB6D50C3E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xmlns="" id="{A8BA70F3-E3A4-4E87-8ECD-5D57987CD0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xmlns="" id="{0136AEE8-863F-4486-8FE3-663B09E36A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xmlns="" id="{C9D61E7C-0B4E-4A6F-950B-0B2D3FEF404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xmlns="" id="{1633111F-3B15-458E-8BE7-044A722C621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xmlns="" id="{ED00792B-E7EC-4852-B669-730FB0948B4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xmlns="" id="{8EC449F5-38CF-4F5F-9FE0-36FE306F7D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xmlns="" id="{D15F4A70-D238-4ADB-93B1-11F25A8D70A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xmlns="" id="{5FA04EF7-FA51-41A8-A0A5-42A96460CFA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xmlns="" id="{C302A276-F578-42C2-8623-CC2E989350E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xmlns="" id="{7FDA0DEE-30BF-4170-9DD8-D53B08683E6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xmlns="" id="{CA527875-414B-463B-BCBA-F1A1ACFB420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xmlns="" id="{58AA7D1C-12CC-4199-8F84-EE2CF2D75E2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xmlns="" id="{9EBED53C-76B0-4963-A9C2-72C75755BE4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xmlns="" id="{FB73A85D-8AC1-42B9-97D8-BFE834EE8B9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xmlns="" id="{E4DF5121-EA71-4251-9C4F-F02311EB26D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xmlns="" id="{54EB46C6-2209-4682-9C22-C03AD4C6AA2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xmlns="" id="{249510E0-F121-4B93-A3F9-D5844821C87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xmlns="" id="{FB4A6FDC-D3A3-49FB-BF12-93F5487754D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a:extLst>
            <a:ext uri="{FF2B5EF4-FFF2-40B4-BE49-F238E27FC236}">
              <a16:creationId xmlns:a16="http://schemas.microsoft.com/office/drawing/2014/main" xmlns="" id="{BCC04370-378F-4E38-9CA9-D78D4F5AAF7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xmlns="" id="{B52885A3-3218-438B-A7B8-B6B5CF5572C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xmlns="" id="{7E8BFFDE-88A7-4F5B-AC02-999AF866866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xmlns="" id="{67A85808-C754-49CE-8017-06DA4E5781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17" name="直線コネクタ 716">
          <a:extLst>
            <a:ext uri="{FF2B5EF4-FFF2-40B4-BE49-F238E27FC236}">
              <a16:creationId xmlns:a16="http://schemas.microsoft.com/office/drawing/2014/main" xmlns="" id="{95EBA143-9528-4B0B-961D-457F45D7DF8B}"/>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18" name="【公民館】&#10;一人当たり面積最小値テキスト">
          <a:extLst>
            <a:ext uri="{FF2B5EF4-FFF2-40B4-BE49-F238E27FC236}">
              <a16:creationId xmlns:a16="http://schemas.microsoft.com/office/drawing/2014/main" xmlns="" id="{4BA098F7-000F-4F2E-9E51-6492EC9E9E85}"/>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19" name="直線コネクタ 718">
          <a:extLst>
            <a:ext uri="{FF2B5EF4-FFF2-40B4-BE49-F238E27FC236}">
              <a16:creationId xmlns:a16="http://schemas.microsoft.com/office/drawing/2014/main" xmlns="" id="{0F0D9E51-F351-4066-8C46-F7AF5C1219F1}"/>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0" name="【公民館】&#10;一人当たり面積最大値テキスト">
          <a:extLst>
            <a:ext uri="{FF2B5EF4-FFF2-40B4-BE49-F238E27FC236}">
              <a16:creationId xmlns:a16="http://schemas.microsoft.com/office/drawing/2014/main" xmlns="" id="{2B80BEB3-B0A9-42D8-9FA8-7F7618F61D83}"/>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1" name="直線コネクタ 720">
          <a:extLst>
            <a:ext uri="{FF2B5EF4-FFF2-40B4-BE49-F238E27FC236}">
              <a16:creationId xmlns:a16="http://schemas.microsoft.com/office/drawing/2014/main" xmlns="" id="{A449325E-7554-4867-867D-39D32AD42F6B}"/>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22" name="【公民館】&#10;一人当たり面積平均値テキスト">
          <a:extLst>
            <a:ext uri="{FF2B5EF4-FFF2-40B4-BE49-F238E27FC236}">
              <a16:creationId xmlns:a16="http://schemas.microsoft.com/office/drawing/2014/main" xmlns="" id="{FD994A2D-A613-4F9F-95FD-824077F8D13B}"/>
            </a:ext>
          </a:extLst>
        </xdr:cNvPr>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3" name="フローチャート: 判断 722">
          <a:extLst>
            <a:ext uri="{FF2B5EF4-FFF2-40B4-BE49-F238E27FC236}">
              <a16:creationId xmlns:a16="http://schemas.microsoft.com/office/drawing/2014/main" xmlns="" id="{C67AF49C-6F8F-4D7E-B855-E5C0BC6EB2F9}"/>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4" name="フローチャート: 判断 723">
          <a:extLst>
            <a:ext uri="{FF2B5EF4-FFF2-40B4-BE49-F238E27FC236}">
              <a16:creationId xmlns:a16="http://schemas.microsoft.com/office/drawing/2014/main" xmlns="" id="{AAF777D0-4CDB-4056-B244-DA80F3BFB039}"/>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25" name="フローチャート: 判断 724">
          <a:extLst>
            <a:ext uri="{FF2B5EF4-FFF2-40B4-BE49-F238E27FC236}">
              <a16:creationId xmlns:a16="http://schemas.microsoft.com/office/drawing/2014/main" xmlns="" id="{CFA2CCC8-E020-4B1D-BDFB-43B8F86CA6B5}"/>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xmlns="" id="{C54B469D-3FAF-4AFB-A05C-D1EF5E16FEA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xmlns="" id="{6D907BE0-936D-4AF0-8F30-111B25D65BA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5551FC22-D7EF-4801-8675-D1D27E95BC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07BEA44C-2A1F-42AC-A375-98EA2452BF1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3E0F5A33-8493-4D32-8980-1983BFB2BE3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153036</xdr:rowOff>
    </xdr:from>
    <xdr:to>
      <xdr:col>112</xdr:col>
      <xdr:colOff>38100</xdr:colOff>
      <xdr:row>108</xdr:row>
      <xdr:rowOff>83186</xdr:rowOff>
    </xdr:to>
    <xdr:sp macro="" textlink="">
      <xdr:nvSpPr>
        <xdr:cNvPr id="731" name="楕円 730">
          <a:extLst>
            <a:ext uri="{FF2B5EF4-FFF2-40B4-BE49-F238E27FC236}">
              <a16:creationId xmlns:a16="http://schemas.microsoft.com/office/drawing/2014/main" xmlns="" id="{5D969C0A-1C11-4F9D-BB6D-FE4B73FC379B}"/>
            </a:ext>
          </a:extLst>
        </xdr:cNvPr>
        <xdr:cNvSpPr/>
      </xdr:nvSpPr>
      <xdr:spPr>
        <a:xfrm>
          <a:off x="21272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732" name="楕円 731">
          <a:extLst>
            <a:ext uri="{FF2B5EF4-FFF2-40B4-BE49-F238E27FC236}">
              <a16:creationId xmlns:a16="http://schemas.microsoft.com/office/drawing/2014/main" xmlns="" id="{180EE138-7CD1-4FFC-9652-15E8EDCC85B6}"/>
            </a:ext>
          </a:extLst>
        </xdr:cNvPr>
        <xdr:cNvSpPr/>
      </xdr:nvSpPr>
      <xdr:spPr>
        <a:xfrm>
          <a:off x="20383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32386</xdr:rowOff>
    </xdr:from>
    <xdr:to>
      <xdr:col>111</xdr:col>
      <xdr:colOff>177800</xdr:colOff>
      <xdr:row>108</xdr:row>
      <xdr:rowOff>34289</xdr:rowOff>
    </xdr:to>
    <xdr:cxnSp macro="">
      <xdr:nvCxnSpPr>
        <xdr:cNvPr id="733" name="直線コネクタ 732">
          <a:extLst>
            <a:ext uri="{FF2B5EF4-FFF2-40B4-BE49-F238E27FC236}">
              <a16:creationId xmlns:a16="http://schemas.microsoft.com/office/drawing/2014/main" xmlns="" id="{A327221E-FF54-4824-912A-8CFCE5BEB2CB}"/>
            </a:ext>
          </a:extLst>
        </xdr:cNvPr>
        <xdr:cNvCxnSpPr/>
      </xdr:nvCxnSpPr>
      <xdr:spPr>
        <a:xfrm flipV="1">
          <a:off x="20434300" y="185489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34" name="n_1aveValue【公民館】&#10;一人当たり面積">
          <a:extLst>
            <a:ext uri="{FF2B5EF4-FFF2-40B4-BE49-F238E27FC236}">
              <a16:creationId xmlns:a16="http://schemas.microsoft.com/office/drawing/2014/main" xmlns="" id="{0E965DBE-3C84-475F-8A81-C6DD70BA420E}"/>
            </a:ext>
          </a:extLst>
        </xdr:cNvPr>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35" name="n_2aveValue【公民館】&#10;一人当たり面積">
          <a:extLst>
            <a:ext uri="{FF2B5EF4-FFF2-40B4-BE49-F238E27FC236}">
              <a16:creationId xmlns:a16="http://schemas.microsoft.com/office/drawing/2014/main" xmlns="" id="{0263F91E-4E46-4725-B7A8-781BFF47A18E}"/>
            </a:ext>
          </a:extLst>
        </xdr:cNvPr>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74313</xdr:rowOff>
    </xdr:from>
    <xdr:ext cx="469744" cy="259045"/>
    <xdr:sp macro="" textlink="">
      <xdr:nvSpPr>
        <xdr:cNvPr id="736" name="n_1mainValue【公民館】&#10;一人当たり面積">
          <a:extLst>
            <a:ext uri="{FF2B5EF4-FFF2-40B4-BE49-F238E27FC236}">
              <a16:creationId xmlns:a16="http://schemas.microsoft.com/office/drawing/2014/main" xmlns="" id="{D44A8E67-6ABE-4FE9-AA7E-656385B4123A}"/>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737" name="n_2mainValue【公民館】&#10;一人当たり面積">
          <a:extLst>
            <a:ext uri="{FF2B5EF4-FFF2-40B4-BE49-F238E27FC236}">
              <a16:creationId xmlns:a16="http://schemas.microsoft.com/office/drawing/2014/main" xmlns="" id="{590C8AEC-02C9-4006-A733-23E1F7A5CE04}"/>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xmlns="" id="{5AB9DD7D-08FD-4199-A823-8381FC37E8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xmlns="" id="{215710F1-337A-49DF-8022-2DD13D8DA6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xmlns="" id="{B75B863A-8666-43DD-8FD9-C8053CA27C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公民館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認定こども園・保育所・幼稚園については、有形固定資産減価償却率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比べ</a:t>
          </a:r>
          <a:r>
            <a:rPr kumimoji="1" lang="ja-JP" altLang="ja-JP" sz="1100">
              <a:solidFill>
                <a:schemeClr val="dk1"/>
              </a:solidFill>
              <a:effectLst/>
              <a:latin typeface="+mn-lt"/>
              <a:ea typeface="+mn-ea"/>
              <a:cs typeface="+mn-cs"/>
            </a:rPr>
            <a:t>大きく上回っている。これは、昭和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年代に建設された公民館をはじめとする施設が多いことが要因であ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一人当たり面積では、ほとんどの施設において、類似団体平均を下回って</a:t>
          </a:r>
          <a:r>
            <a:rPr kumimoji="1" lang="ja-JP" altLang="en-US" sz="1100">
              <a:solidFill>
                <a:schemeClr val="dk1"/>
              </a:solidFill>
              <a:effectLst/>
              <a:latin typeface="+mn-lt"/>
              <a:ea typeface="+mn-ea"/>
              <a:cs typeface="+mn-cs"/>
            </a:rPr>
            <a:t>いる。今後は公共施設等総合管理計画を基に、長期的視点に立ち、人口減少や利用見通しに合わせた施設の適正規模への縮小や他機能の複合化についても検討を行い、施設保有量の適正化を進めていく。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EAFE831-DC3A-4D96-8FE1-539D53C361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4E1D576-80B5-4234-BB36-064B9FAA6CA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791E41C-EBD3-4F46-B5B0-DC92F22689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8460ED2-D0CE-4185-BB6E-2D070E7F9A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E603F70-133A-466A-AA22-2459E8D4AC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43DF2DC-9CBA-401F-A375-2EAE36AF86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9E7D453-29FB-4ECD-ACA4-5E8EF159C4B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9CCF948-2342-46E2-81EF-2071B2E963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9088204-11D3-45B2-9360-648D20210DA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DD2F5DA-9B49-4A72-90A1-50B654B070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38,442
38,221
45.37
16,356,492
16,181,216
102,902
8,497,493
17,373,791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FBDC6A7-06AD-46B5-9272-0DCA853BA46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9D04FE6-77DE-4A8D-BAA6-7F149D968A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B7D36F2-F76D-417F-BF7C-26EC502DB5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E209128-E37F-4461-A92B-EBCFD79A4E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4749244-68DD-4163-A3DC-81985706C5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6F5E2722-DEA7-4735-93D0-7C0B73504A2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E71C9D5-A1CB-45CF-BCA4-579776CCE4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67D69E6-DA29-4958-A693-B0429BFF23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055EE7B-F43F-40A7-82B7-248119EE99C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1D85FDC-C01D-474E-8813-2DABCF2F35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E77B0A7-A517-40ED-9FFA-71D3F0D810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01BB839-865F-48BC-9655-7E28AB0F9F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87D0C02-CA1A-42AB-B2A5-8DC69F4D57C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9AE60B2-9FBB-4F7F-A61F-698C468414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027C161-4D2C-40CB-98BE-4FF453774AF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7ED9780-80D2-416A-8C9D-713E75FDB89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913B687-8311-4207-A6E0-1C8FCF8D1F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49E1C3F-E28F-4ACA-AA4F-7215CB98C89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72DADABE-6444-492E-B795-72F81526084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EE8DDB0C-4360-4700-87A4-77FEA3A6CC9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A46839FF-2A97-4708-8C19-2E1215A790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49A68C6-EF70-4003-BD99-623F7CD9B37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89A2312E-F1D0-4ECB-9B18-F4A13611DE7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A305985B-FB3C-4698-9DAB-B31AAC9E750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4AD47BC5-4CED-43E8-A211-DBBA55F597B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553F645C-348B-44D1-B85F-6956EDDC616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942E8DDD-49B1-4C0C-9290-6E2DB656EA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97C3501F-2AD0-4D13-8EDD-F988B4C2008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26E282ED-8470-40BA-B502-63B27C7214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A7286095-D65E-453C-AAAC-EDDB4503E81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5094B390-F1CF-4FED-956D-400B484E46A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06ACF965-DA67-4244-ACA3-5776D8C063CF}"/>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C8C26CDF-5B83-4E10-A2DC-222149D0AFD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43D6F770-0A29-456F-93C4-3C1C6029075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2F10BB5B-0C63-4DE9-A6F8-B175A8F472D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317AAA27-350C-4728-AF7C-EA10C79697D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D78980C9-79A3-4F8F-806C-AD82F09FF0D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D868A15B-DD11-46F1-8950-F7C8B319DFB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3EC28B79-3165-4043-9880-9EFCCF36247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52BC72B4-0C24-4C3B-9F09-AB659283490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C7164909-5B96-4EA0-A90F-262F3A39867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B955D155-C073-4D73-AC94-42A8A38AB3F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C1C6551D-401B-4BD1-A268-DDF9A8D89F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7CB07547-082D-49B8-91B1-DFAE10458777}"/>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790F27A4-1864-4EE2-AC65-232D50F58F8D}"/>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0854956D-39F7-4AC9-9437-B040FD099BD2}"/>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1C371AC8-1576-410E-8CB3-7E11551C81DC}"/>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31158159-3CD9-4245-8502-D53B4720983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81F0A431-7CD9-4D1B-BB8E-80DB3D0584F6}"/>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xmlns="" id="{4CDA8724-986B-4F7A-9A1D-B84F392F2157}"/>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xmlns="" id="{8B016E2A-E577-4B9D-8673-C18003993BA5}"/>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a:extLst>
            <a:ext uri="{FF2B5EF4-FFF2-40B4-BE49-F238E27FC236}">
              <a16:creationId xmlns:a16="http://schemas.microsoft.com/office/drawing/2014/main" xmlns="" id="{8D8CE2CF-11D5-4ECD-90BC-7A406754D2C0}"/>
            </a:ext>
          </a:extLst>
        </xdr:cNvPr>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a:extLst>
            <a:ext uri="{FF2B5EF4-FFF2-40B4-BE49-F238E27FC236}">
              <a16:creationId xmlns:a16="http://schemas.microsoft.com/office/drawing/2014/main" xmlns="" id="{D0229D7E-F43B-47AA-8918-6A42CF11A075}"/>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a:extLst>
            <a:ext uri="{FF2B5EF4-FFF2-40B4-BE49-F238E27FC236}">
              <a16:creationId xmlns:a16="http://schemas.microsoft.com/office/drawing/2014/main" xmlns="" id="{DA3AE602-0D2F-4BEA-8F9A-7D5AFDC36C25}"/>
            </a:ext>
          </a:extLst>
        </xdr:cNvPr>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F7C507A1-5A88-4E9F-B798-B437A3E17F0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ACFBCF9F-936A-444A-8966-1245D251624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1509905-E64B-469B-8838-C66529649C2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193DCB5-9C26-4FF1-97D0-C8AC428DA9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4A588283-CA86-42E6-96FD-C8849B47B2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38100</xdr:rowOff>
    </xdr:from>
    <xdr:to>
      <xdr:col>20</xdr:col>
      <xdr:colOff>38100</xdr:colOff>
      <xdr:row>38</xdr:row>
      <xdr:rowOff>139700</xdr:rowOff>
    </xdr:to>
    <xdr:sp macro="" textlink="">
      <xdr:nvSpPr>
        <xdr:cNvPr id="71" name="楕円 70">
          <a:extLst>
            <a:ext uri="{FF2B5EF4-FFF2-40B4-BE49-F238E27FC236}">
              <a16:creationId xmlns:a16="http://schemas.microsoft.com/office/drawing/2014/main" xmlns="" id="{CDF9DEA9-0177-4D7D-9468-14292315662E}"/>
            </a:ext>
          </a:extLst>
        </xdr:cNvPr>
        <xdr:cNvSpPr/>
      </xdr:nvSpPr>
      <xdr:spPr>
        <a:xfrm>
          <a:off x="3746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63500</xdr:rowOff>
    </xdr:from>
    <xdr:to>
      <xdr:col>15</xdr:col>
      <xdr:colOff>101600</xdr:colOff>
      <xdr:row>38</xdr:row>
      <xdr:rowOff>165100</xdr:rowOff>
    </xdr:to>
    <xdr:sp macro="" textlink="">
      <xdr:nvSpPr>
        <xdr:cNvPr id="72" name="楕円 71">
          <a:extLst>
            <a:ext uri="{FF2B5EF4-FFF2-40B4-BE49-F238E27FC236}">
              <a16:creationId xmlns:a16="http://schemas.microsoft.com/office/drawing/2014/main" xmlns="" id="{318C4F7B-5E79-4527-A3F7-E227F3514F60}"/>
            </a:ext>
          </a:extLst>
        </xdr:cNvPr>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88900</xdr:rowOff>
    </xdr:from>
    <xdr:to>
      <xdr:col>19</xdr:col>
      <xdr:colOff>177800</xdr:colOff>
      <xdr:row>38</xdr:row>
      <xdr:rowOff>114300</xdr:rowOff>
    </xdr:to>
    <xdr:cxnSp macro="">
      <xdr:nvCxnSpPr>
        <xdr:cNvPr id="73" name="直線コネクタ 72">
          <a:extLst>
            <a:ext uri="{FF2B5EF4-FFF2-40B4-BE49-F238E27FC236}">
              <a16:creationId xmlns:a16="http://schemas.microsoft.com/office/drawing/2014/main" xmlns="" id="{843E3E83-41B2-43E2-BE56-2A22007A2FF4}"/>
            </a:ext>
          </a:extLst>
        </xdr:cNvPr>
        <xdr:cNvCxnSpPr/>
      </xdr:nvCxnSpPr>
      <xdr:spPr>
        <a:xfrm flipV="1">
          <a:off x="2908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156227</xdr:rowOff>
    </xdr:from>
    <xdr:ext cx="405111" cy="259045"/>
    <xdr:sp macro="" textlink="">
      <xdr:nvSpPr>
        <xdr:cNvPr id="74" name="n_1mainValue【図書館】&#10;有形固定資産減価償却率">
          <a:extLst>
            <a:ext uri="{FF2B5EF4-FFF2-40B4-BE49-F238E27FC236}">
              <a16:creationId xmlns:a16="http://schemas.microsoft.com/office/drawing/2014/main" xmlns="" id="{EAF1CDE3-6A2B-4847-94DA-EB14E1FA7FE9}"/>
            </a:ext>
          </a:extLst>
        </xdr:cNvPr>
        <xdr:cNvSpPr txBox="1"/>
      </xdr:nvSpPr>
      <xdr:spPr>
        <a:xfrm>
          <a:off x="35820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75" name="n_2mainValue【図書館】&#10;有形固定資産減価償却率">
          <a:extLst>
            <a:ext uri="{FF2B5EF4-FFF2-40B4-BE49-F238E27FC236}">
              <a16:creationId xmlns:a16="http://schemas.microsoft.com/office/drawing/2014/main" xmlns="" id="{9D697AF9-C3A2-4DBC-A441-38934A5F5BA6}"/>
            </a:ext>
          </a:extLst>
        </xdr:cNvPr>
        <xdr:cNvSpPr txBox="1"/>
      </xdr:nvSpPr>
      <xdr:spPr>
        <a:xfrm>
          <a:off x="2705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xmlns="" id="{AF9B7ED5-C7C3-4C9B-A186-CD003A1392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xmlns="" id="{E0A1FFF7-7ABD-4812-8F9E-7CA2DDDC08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xmlns="" id="{BBFDDC33-5E97-42A3-9510-D49BF3E068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xmlns="" id="{D69CD63C-EDDA-49CD-80D4-935C6879309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xmlns="" id="{80178C1D-F2C8-419C-8209-2FEC027A23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xmlns="" id="{0A82F06D-1714-4026-94F4-96B49D88F8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xmlns="" id="{D56B9347-AD56-4EFF-BC86-8C61A69830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xmlns="" id="{079234F0-6C01-41A7-B65F-63B0889B7C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xmlns="" id="{822B5D91-CFC3-4B17-9AD3-AE2BF1708F8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xmlns="" id="{340CD1A4-F8F2-4C18-AA46-FCD8D0E7C18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xmlns="" id="{C14BFD11-CEF0-4AAA-83B1-E6D2E5C6034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xmlns="" id="{627D0C8F-603F-4F5D-822E-3437E292F4E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xmlns="" id="{A333D04B-C2E0-4412-AC9D-3861E859E15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a:extLst>
            <a:ext uri="{FF2B5EF4-FFF2-40B4-BE49-F238E27FC236}">
              <a16:creationId xmlns:a16="http://schemas.microsoft.com/office/drawing/2014/main" xmlns="" id="{F16802BE-BAF9-445A-83B6-3BCD04E8B6B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xmlns="" id="{83EF7FF8-3F4F-44A8-89EC-50117DDE009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a:extLst>
            <a:ext uri="{FF2B5EF4-FFF2-40B4-BE49-F238E27FC236}">
              <a16:creationId xmlns:a16="http://schemas.microsoft.com/office/drawing/2014/main" xmlns="" id="{31F40614-9DF2-4E96-80F8-76F827CBB42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xmlns="" id="{9C35E83C-46B2-42D3-B18A-80BCB5F7547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a:extLst>
            <a:ext uri="{FF2B5EF4-FFF2-40B4-BE49-F238E27FC236}">
              <a16:creationId xmlns:a16="http://schemas.microsoft.com/office/drawing/2014/main" xmlns="" id="{D4ECF2F6-177E-49F1-8E5A-D88E26D2F8F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xmlns="" id="{20E7F4B7-843F-4F7C-97DE-2C7B0BAD373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a:extLst>
            <a:ext uri="{FF2B5EF4-FFF2-40B4-BE49-F238E27FC236}">
              <a16:creationId xmlns:a16="http://schemas.microsoft.com/office/drawing/2014/main" xmlns="" id="{6FD19417-4DEC-45D8-AE80-A87C8572E22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xmlns="" id="{F00217FD-DC61-484D-B178-50B06A665C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xmlns="" id="{90237675-5C08-4D4C-A1AF-797FEC7C66B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xmlns="" id="{1E1A4EBE-F5AC-4631-9084-2E5A9AB68B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a:extLst>
            <a:ext uri="{FF2B5EF4-FFF2-40B4-BE49-F238E27FC236}">
              <a16:creationId xmlns:a16="http://schemas.microsoft.com/office/drawing/2014/main" xmlns="" id="{B64ABDAB-DC81-4EEA-B4F1-C098643BBD26}"/>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a:extLst>
            <a:ext uri="{FF2B5EF4-FFF2-40B4-BE49-F238E27FC236}">
              <a16:creationId xmlns:a16="http://schemas.microsoft.com/office/drawing/2014/main" xmlns="" id="{8E5B3D96-65E0-4E7E-9EB7-52B846E2B60B}"/>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a:extLst>
            <a:ext uri="{FF2B5EF4-FFF2-40B4-BE49-F238E27FC236}">
              <a16:creationId xmlns:a16="http://schemas.microsoft.com/office/drawing/2014/main" xmlns="" id="{C64AA85E-B688-47A7-B611-E809DE34BB64}"/>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a:extLst>
            <a:ext uri="{FF2B5EF4-FFF2-40B4-BE49-F238E27FC236}">
              <a16:creationId xmlns:a16="http://schemas.microsoft.com/office/drawing/2014/main" xmlns="" id="{A2228F17-F23A-4065-BBC6-44762A0BAB53}"/>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a:extLst>
            <a:ext uri="{FF2B5EF4-FFF2-40B4-BE49-F238E27FC236}">
              <a16:creationId xmlns:a16="http://schemas.microsoft.com/office/drawing/2014/main" xmlns="" id="{8B47005E-C265-4B64-BDF4-B6BAF87AA94E}"/>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a:extLst>
            <a:ext uri="{FF2B5EF4-FFF2-40B4-BE49-F238E27FC236}">
              <a16:creationId xmlns:a16="http://schemas.microsoft.com/office/drawing/2014/main" xmlns="" id="{96C92C5B-53B2-496A-B9AA-27E06FB7CAD0}"/>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a:extLst>
            <a:ext uri="{FF2B5EF4-FFF2-40B4-BE49-F238E27FC236}">
              <a16:creationId xmlns:a16="http://schemas.microsoft.com/office/drawing/2014/main" xmlns="" id="{58B199E2-F193-4800-9F6F-DF5808D47989}"/>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a:extLst>
            <a:ext uri="{FF2B5EF4-FFF2-40B4-BE49-F238E27FC236}">
              <a16:creationId xmlns:a16="http://schemas.microsoft.com/office/drawing/2014/main" xmlns="" id="{E3DE31AA-484E-4A08-91FB-1E3067C69E75}"/>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7" name="n_1aveValue【図書館】&#10;一人当たり面積">
          <a:extLst>
            <a:ext uri="{FF2B5EF4-FFF2-40B4-BE49-F238E27FC236}">
              <a16:creationId xmlns:a16="http://schemas.microsoft.com/office/drawing/2014/main" xmlns="" id="{1DAE3617-0D9B-47B0-B411-375E8A4136F1}"/>
            </a:ext>
          </a:extLst>
        </xdr:cNvPr>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a:extLst>
            <a:ext uri="{FF2B5EF4-FFF2-40B4-BE49-F238E27FC236}">
              <a16:creationId xmlns:a16="http://schemas.microsoft.com/office/drawing/2014/main" xmlns="" id="{E5CBF05E-AE98-4CA8-85C8-77F653390B40}"/>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9" name="n_2aveValue【図書館】&#10;一人当たり面積">
          <a:extLst>
            <a:ext uri="{FF2B5EF4-FFF2-40B4-BE49-F238E27FC236}">
              <a16:creationId xmlns:a16="http://schemas.microsoft.com/office/drawing/2014/main" xmlns="" id="{36E04A9E-1115-49EA-A336-114D81C8DD6F}"/>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D714FFEC-773C-4C12-A329-D5C7A24E1B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48EB9D77-3CF3-4E6D-8D8F-7FCC450CC52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761971C7-F94C-4152-BF82-AFD90E4B1C0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8FA0286B-9E43-4730-98E2-952CA4EAB81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B63B43E7-5723-4BBE-92DA-4DD2C4A955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17780</xdr:rowOff>
    </xdr:from>
    <xdr:to>
      <xdr:col>50</xdr:col>
      <xdr:colOff>165100</xdr:colOff>
      <xdr:row>40</xdr:row>
      <xdr:rowOff>119380</xdr:rowOff>
    </xdr:to>
    <xdr:sp macro="" textlink="">
      <xdr:nvSpPr>
        <xdr:cNvPr id="115" name="楕円 114">
          <a:extLst>
            <a:ext uri="{FF2B5EF4-FFF2-40B4-BE49-F238E27FC236}">
              <a16:creationId xmlns:a16="http://schemas.microsoft.com/office/drawing/2014/main" xmlns="" id="{9453860F-452F-4E1F-A8FE-B1F02EAB806A}"/>
            </a:ext>
          </a:extLst>
        </xdr:cNvPr>
        <xdr:cNvSpPr/>
      </xdr:nvSpPr>
      <xdr:spPr>
        <a:xfrm>
          <a:off x="9588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16" name="楕円 115">
          <a:extLst>
            <a:ext uri="{FF2B5EF4-FFF2-40B4-BE49-F238E27FC236}">
              <a16:creationId xmlns:a16="http://schemas.microsoft.com/office/drawing/2014/main" xmlns="" id="{83E1D678-79CE-4C2E-9E20-5867A808FBC1}"/>
            </a:ext>
          </a:extLst>
        </xdr:cNvPr>
        <xdr:cNvSpPr/>
      </xdr:nvSpPr>
      <xdr:spPr>
        <a:xfrm>
          <a:off x="8699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68580</xdr:rowOff>
    </xdr:from>
    <xdr:to>
      <xdr:col>50</xdr:col>
      <xdr:colOff>114300</xdr:colOff>
      <xdr:row>40</xdr:row>
      <xdr:rowOff>68580</xdr:rowOff>
    </xdr:to>
    <xdr:cxnSp macro="">
      <xdr:nvCxnSpPr>
        <xdr:cNvPr id="117" name="直線コネクタ 116">
          <a:extLst>
            <a:ext uri="{FF2B5EF4-FFF2-40B4-BE49-F238E27FC236}">
              <a16:creationId xmlns:a16="http://schemas.microsoft.com/office/drawing/2014/main" xmlns="" id="{0BE9CACF-88FB-44CD-AB80-1EE7EE63D3AF}"/>
            </a:ext>
          </a:extLst>
        </xdr:cNvPr>
        <xdr:cNvCxnSpPr/>
      </xdr:nvCxnSpPr>
      <xdr:spPr>
        <a:xfrm>
          <a:off x="8750300" y="692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110507</xdr:rowOff>
    </xdr:from>
    <xdr:ext cx="469744" cy="259045"/>
    <xdr:sp macro="" textlink="">
      <xdr:nvSpPr>
        <xdr:cNvPr id="118" name="n_1mainValue【図書館】&#10;一人当たり面積">
          <a:extLst>
            <a:ext uri="{FF2B5EF4-FFF2-40B4-BE49-F238E27FC236}">
              <a16:creationId xmlns:a16="http://schemas.microsoft.com/office/drawing/2014/main" xmlns="" id="{859038A6-D993-4DED-A57A-411F08BCA00E}"/>
            </a:ext>
          </a:extLst>
        </xdr:cNvPr>
        <xdr:cNvSpPr txBox="1"/>
      </xdr:nvSpPr>
      <xdr:spPr>
        <a:xfrm>
          <a:off x="9391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110507</xdr:rowOff>
    </xdr:from>
    <xdr:ext cx="469744" cy="259045"/>
    <xdr:sp macro="" textlink="">
      <xdr:nvSpPr>
        <xdr:cNvPr id="119" name="n_2mainValue【図書館】&#10;一人当たり面積">
          <a:extLst>
            <a:ext uri="{FF2B5EF4-FFF2-40B4-BE49-F238E27FC236}">
              <a16:creationId xmlns:a16="http://schemas.microsoft.com/office/drawing/2014/main" xmlns="" id="{17C8F4DE-8AC6-42E0-ACBE-E3A44F6A1040}"/>
            </a:ext>
          </a:extLst>
        </xdr:cNvPr>
        <xdr:cNvSpPr txBox="1"/>
      </xdr:nvSpPr>
      <xdr:spPr>
        <a:xfrm>
          <a:off x="8515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xmlns="" id="{F25A6A01-7CD7-4F27-A0A8-85F1527058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xmlns="" id="{83ADD56B-8029-456F-A827-1A0A648435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xmlns="" id="{600BB3FF-24DE-4D79-A7B7-543D6C91B24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xmlns="" id="{7E266AC3-A85A-4EB4-9EC5-AB720B41872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xmlns="" id="{6D44D9C5-B85D-4D03-A16F-6D19D5076E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xmlns="" id="{E8379758-B7D1-441C-AD8D-C14C1A589B1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xmlns="" id="{0C2D08E6-F677-481F-BC3F-E1673D582F4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xmlns="" id="{DFEEA0A1-09EF-438D-9834-4A240C956C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xmlns="" id="{784E2353-82EA-4A4A-AFC7-D4085B7781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xmlns="" id="{DAB4A1F5-970D-452A-8B8D-8819A80055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xmlns="" id="{1E018B2C-7193-4584-BB74-E4CA1925A02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xmlns="" id="{E3246EFA-C674-4493-81F2-C070EB1F3CA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a16="http://schemas.microsoft.com/office/drawing/2014/main" xmlns="" id="{48CECFF6-C88B-458D-A8EB-0926B6AB4A9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xmlns="" id="{5E5A2B86-20AF-422E-837A-091C78D65F3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xmlns="" id="{9FD4208F-4B02-411C-A6E7-76BAF09151F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xmlns="" id="{881D11A0-97FA-47DE-98FF-3FC0AED2417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xmlns="" id="{BAF10782-7F6D-4EB4-8879-7425F6A4122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xmlns="" id="{ABC744F8-353E-4555-94EB-D0C2BF67AF3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xmlns="" id="{8BE79AE1-99D1-4227-A41D-B801D5789EC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xmlns="" id="{273A826C-7D04-484D-9385-C925E12599F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a16="http://schemas.microsoft.com/office/drawing/2014/main" xmlns="" id="{74686D08-504C-4788-9985-48D62E24C0B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xmlns="" id="{BB10E600-C0E7-4876-A357-FC6503E5A3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xmlns="" id="{48222F09-5D47-452D-8CEA-0BC8EE482F6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xmlns="" id="{CE6FDACA-B999-4F78-A034-A6FBAD3357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a:extLst>
            <a:ext uri="{FF2B5EF4-FFF2-40B4-BE49-F238E27FC236}">
              <a16:creationId xmlns:a16="http://schemas.microsoft.com/office/drawing/2014/main" xmlns="" id="{9C0DADCC-6F5E-4846-B0E2-648CF28EEAE7}"/>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xmlns="" id="{926F3F7A-E244-4DB1-9187-C84378C3872C}"/>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a:extLst>
            <a:ext uri="{FF2B5EF4-FFF2-40B4-BE49-F238E27FC236}">
              <a16:creationId xmlns:a16="http://schemas.microsoft.com/office/drawing/2014/main" xmlns="" id="{EC12635C-FA3C-46F4-B07F-F6A90C02F537}"/>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a:extLst>
            <a:ext uri="{FF2B5EF4-FFF2-40B4-BE49-F238E27FC236}">
              <a16:creationId xmlns:a16="http://schemas.microsoft.com/office/drawing/2014/main" xmlns="" id="{09F193B2-592E-40CA-8E90-5E82BB0A4DF9}"/>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a:extLst>
            <a:ext uri="{FF2B5EF4-FFF2-40B4-BE49-F238E27FC236}">
              <a16:creationId xmlns:a16="http://schemas.microsoft.com/office/drawing/2014/main" xmlns="" id="{97CF38FE-923F-4FB0-A3B3-FEFF8726A031}"/>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xmlns="" id="{63EC97F8-37D4-46C9-B417-7E0574BD6FB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a:extLst>
            <a:ext uri="{FF2B5EF4-FFF2-40B4-BE49-F238E27FC236}">
              <a16:creationId xmlns:a16="http://schemas.microsoft.com/office/drawing/2014/main" xmlns="" id="{8445DCE7-1816-4126-8410-457465CD85B9}"/>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a:extLst>
            <a:ext uri="{FF2B5EF4-FFF2-40B4-BE49-F238E27FC236}">
              <a16:creationId xmlns:a16="http://schemas.microsoft.com/office/drawing/2014/main" xmlns="" id="{341465A7-B4C5-44E5-9B1B-B90FAEF5DF83}"/>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52" name="n_1aveValue【体育館・プール】&#10;有形固定資産減価償却率">
          <a:extLst>
            <a:ext uri="{FF2B5EF4-FFF2-40B4-BE49-F238E27FC236}">
              <a16:creationId xmlns:a16="http://schemas.microsoft.com/office/drawing/2014/main" xmlns="" id="{E07D5ED9-E0EA-47B2-B249-40A7D6E7B1FA}"/>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a:extLst>
            <a:ext uri="{FF2B5EF4-FFF2-40B4-BE49-F238E27FC236}">
              <a16:creationId xmlns:a16="http://schemas.microsoft.com/office/drawing/2014/main" xmlns="" id="{6A6958F1-AD41-4D63-96A2-03D7FE600B64}"/>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54" name="n_2aveValue【体育館・プール】&#10;有形固定資産減価償却率">
          <a:extLst>
            <a:ext uri="{FF2B5EF4-FFF2-40B4-BE49-F238E27FC236}">
              <a16:creationId xmlns:a16="http://schemas.microsoft.com/office/drawing/2014/main" xmlns="" id="{C0971FD5-B639-474A-BF3E-A7FE60EA1277}"/>
            </a:ext>
          </a:extLst>
        </xdr:cNvPr>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519ACC76-06F1-4025-BAD5-8C23C22CC8E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A44F3C8C-0708-4983-8F31-35A4B62B036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0AF6C320-E3DB-461B-A59B-8167A53BC2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7AD76774-712F-41D8-8161-8E264F699D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DC6137AF-FC5C-4C27-B54B-98F5AA7B72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60" name="楕円 159">
          <a:extLst>
            <a:ext uri="{FF2B5EF4-FFF2-40B4-BE49-F238E27FC236}">
              <a16:creationId xmlns:a16="http://schemas.microsoft.com/office/drawing/2014/main" xmlns="" id="{D175A950-1385-42EC-86F2-E53A98D390FE}"/>
            </a:ext>
          </a:extLst>
        </xdr:cNvPr>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61" name="楕円 160">
          <a:extLst>
            <a:ext uri="{FF2B5EF4-FFF2-40B4-BE49-F238E27FC236}">
              <a16:creationId xmlns:a16="http://schemas.microsoft.com/office/drawing/2014/main" xmlns="" id="{55C517F3-898B-4CE2-B926-D769E041D0EE}"/>
            </a:ext>
          </a:extLst>
        </xdr:cNvPr>
        <xdr:cNvSpPr/>
      </xdr:nvSpPr>
      <xdr:spPr>
        <a:xfrm>
          <a:off x="2857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59</xdr:row>
      <xdr:rowOff>5715</xdr:rowOff>
    </xdr:to>
    <xdr:cxnSp macro="">
      <xdr:nvCxnSpPr>
        <xdr:cNvPr id="162" name="直線コネクタ 161">
          <a:extLst>
            <a:ext uri="{FF2B5EF4-FFF2-40B4-BE49-F238E27FC236}">
              <a16:creationId xmlns:a16="http://schemas.microsoft.com/office/drawing/2014/main" xmlns="" id="{F3938F46-FA88-45EF-8879-DB2E81E8E1D8}"/>
            </a:ext>
          </a:extLst>
        </xdr:cNvPr>
        <xdr:cNvCxnSpPr/>
      </xdr:nvCxnSpPr>
      <xdr:spPr>
        <a:xfrm flipV="1">
          <a:off x="2908300" y="100793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31132</xdr:rowOff>
    </xdr:from>
    <xdr:ext cx="405111" cy="259045"/>
    <xdr:sp macro="" textlink="">
      <xdr:nvSpPr>
        <xdr:cNvPr id="163" name="n_1mainValue【体育館・プール】&#10;有形固定資産減価償却率">
          <a:extLst>
            <a:ext uri="{FF2B5EF4-FFF2-40B4-BE49-F238E27FC236}">
              <a16:creationId xmlns:a16="http://schemas.microsoft.com/office/drawing/2014/main" xmlns="" id="{05086498-8FBC-4A0F-A8CC-5C33BE3FFA09}"/>
            </a:ext>
          </a:extLst>
        </xdr:cNvPr>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64" name="n_2mainValue【体育館・プール】&#10;有形固定資産減価償却率">
          <a:extLst>
            <a:ext uri="{FF2B5EF4-FFF2-40B4-BE49-F238E27FC236}">
              <a16:creationId xmlns:a16="http://schemas.microsoft.com/office/drawing/2014/main" xmlns="" id="{250A992A-2A6C-40CA-BB5F-40B606EE09E0}"/>
            </a:ext>
          </a:extLst>
        </xdr:cNvPr>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xmlns="" id="{4579A6DF-1D78-4C9D-AEA1-81200D3093E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xmlns="" id="{7F31D356-A30B-4494-9B7F-06A159D19B0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xmlns="" id="{6530FB15-DD0B-45DE-BAFE-691E410D25F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xmlns="" id="{A0877275-F3C9-4B88-9964-B429C98FFAF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xmlns="" id="{B821A505-7E2C-4389-BA90-73C6517D6F2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xmlns="" id="{327D5553-3CA9-472A-B1F0-EB14973E98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xmlns="" id="{E79C2B75-01FA-4EF0-99AD-534D6CDB0B6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xmlns="" id="{EB33350D-B789-4FEB-9B5A-AEBD1C02186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xmlns="" id="{2CE6DE6E-15FE-4A60-AD8D-CBE5ED38DA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xmlns="" id="{CCA08E7E-A134-4CC1-AADB-4E6D189C9B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xmlns="" id="{EA7E66E1-8DDD-4D48-83AF-E2E8D061A90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a:extLst>
            <a:ext uri="{FF2B5EF4-FFF2-40B4-BE49-F238E27FC236}">
              <a16:creationId xmlns:a16="http://schemas.microsoft.com/office/drawing/2014/main" xmlns="" id="{69E57A7E-9557-4140-8355-EE6C7E19219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xmlns="" id="{BD7397CF-C1A1-4285-B51C-8DCA0529C86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a:extLst>
            <a:ext uri="{FF2B5EF4-FFF2-40B4-BE49-F238E27FC236}">
              <a16:creationId xmlns:a16="http://schemas.microsoft.com/office/drawing/2014/main" xmlns="" id="{9CA8FC8B-DC6B-45CD-8CC3-A917AE90F42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xmlns="" id="{F64D5E0F-16C4-40C0-97AE-E5666D30BB0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a:extLst>
            <a:ext uri="{FF2B5EF4-FFF2-40B4-BE49-F238E27FC236}">
              <a16:creationId xmlns:a16="http://schemas.microsoft.com/office/drawing/2014/main" xmlns="" id="{C1AB3535-E81E-4F78-93D7-B1F09426F74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xmlns="" id="{A51C981A-DF9F-4200-B6B8-75FD1EDA03C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a:extLst>
            <a:ext uri="{FF2B5EF4-FFF2-40B4-BE49-F238E27FC236}">
              <a16:creationId xmlns:a16="http://schemas.microsoft.com/office/drawing/2014/main" xmlns="" id="{E71EB570-66A7-4D3C-A847-E9EC455795C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xmlns="" id="{0F10E83C-7DA7-414F-A66D-4E26ACB4CF0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a:extLst>
            <a:ext uri="{FF2B5EF4-FFF2-40B4-BE49-F238E27FC236}">
              <a16:creationId xmlns:a16="http://schemas.microsoft.com/office/drawing/2014/main" xmlns="" id="{21BC1501-2513-438A-AAB6-23CFB73972C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xmlns="" id="{AA7D7D3A-260A-45D9-8028-AB50FA1C04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a:extLst>
            <a:ext uri="{FF2B5EF4-FFF2-40B4-BE49-F238E27FC236}">
              <a16:creationId xmlns:a16="http://schemas.microsoft.com/office/drawing/2014/main" xmlns="" id="{66BE9E80-384F-4D0A-98C6-71095E510F42}"/>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xmlns="" id="{71CDC097-0DF0-4575-A75A-FE91402DE69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a:extLst>
            <a:ext uri="{FF2B5EF4-FFF2-40B4-BE49-F238E27FC236}">
              <a16:creationId xmlns:a16="http://schemas.microsoft.com/office/drawing/2014/main" xmlns="" id="{2D8C7D15-2131-4D85-8DEF-5203394B3AB1}"/>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a:extLst>
            <a:ext uri="{FF2B5EF4-FFF2-40B4-BE49-F238E27FC236}">
              <a16:creationId xmlns:a16="http://schemas.microsoft.com/office/drawing/2014/main" xmlns="" id="{ADE91AC3-6D70-429D-AB6C-75CB2C202E65}"/>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a:extLst>
            <a:ext uri="{FF2B5EF4-FFF2-40B4-BE49-F238E27FC236}">
              <a16:creationId xmlns:a16="http://schemas.microsoft.com/office/drawing/2014/main" xmlns="" id="{8A3A2EE1-9828-4EBC-B2D0-C4CE9C8D1A6D}"/>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a:extLst>
            <a:ext uri="{FF2B5EF4-FFF2-40B4-BE49-F238E27FC236}">
              <a16:creationId xmlns:a16="http://schemas.microsoft.com/office/drawing/2014/main" xmlns="" id="{23D7C7E0-DC1F-4D92-865B-2893D5D4972C}"/>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a:extLst>
            <a:ext uri="{FF2B5EF4-FFF2-40B4-BE49-F238E27FC236}">
              <a16:creationId xmlns:a16="http://schemas.microsoft.com/office/drawing/2014/main" xmlns="" id="{060ED346-D20D-47DC-AB0F-D53C98AE6F05}"/>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a:extLst>
            <a:ext uri="{FF2B5EF4-FFF2-40B4-BE49-F238E27FC236}">
              <a16:creationId xmlns:a16="http://schemas.microsoft.com/office/drawing/2014/main" xmlns="" id="{48B91D3B-0864-4811-A532-DDEFF944A6BC}"/>
            </a:ext>
          </a:extLst>
        </xdr:cNvPr>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a:extLst>
            <a:ext uri="{FF2B5EF4-FFF2-40B4-BE49-F238E27FC236}">
              <a16:creationId xmlns:a16="http://schemas.microsoft.com/office/drawing/2014/main" xmlns="" id="{2A748A1F-D345-4C84-B65D-7A87B80FEBB2}"/>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a:extLst>
            <a:ext uri="{FF2B5EF4-FFF2-40B4-BE49-F238E27FC236}">
              <a16:creationId xmlns:a16="http://schemas.microsoft.com/office/drawing/2014/main" xmlns="" id="{ADCC6896-FE47-4ABE-B36C-047DAE553BB5}"/>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a:extLst>
            <a:ext uri="{FF2B5EF4-FFF2-40B4-BE49-F238E27FC236}">
              <a16:creationId xmlns:a16="http://schemas.microsoft.com/office/drawing/2014/main" xmlns="" id="{C3B3C11F-4C7A-4BF7-B622-D76178CE28F8}"/>
            </a:ext>
          </a:extLst>
        </xdr:cNvPr>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a:extLst>
            <a:ext uri="{FF2B5EF4-FFF2-40B4-BE49-F238E27FC236}">
              <a16:creationId xmlns:a16="http://schemas.microsoft.com/office/drawing/2014/main" xmlns="" id="{A023C8F7-DAE9-47C4-8D13-5858E9E55379}"/>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98" name="n_2aveValue【体育館・プール】&#10;一人当たり面積">
          <a:extLst>
            <a:ext uri="{FF2B5EF4-FFF2-40B4-BE49-F238E27FC236}">
              <a16:creationId xmlns:a16="http://schemas.microsoft.com/office/drawing/2014/main" xmlns="" id="{0E43BDEA-C74E-46DA-8930-D02B6DCED076}"/>
            </a:ext>
          </a:extLst>
        </xdr:cNvPr>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9FA0B08E-04A4-4F67-BE52-1424649EB2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1BCCD3A7-569D-4BF8-AB5F-FE93252018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1F11C6DA-D622-421F-9D0F-96581ABFF5D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E1ADBFFD-EF42-4B25-9577-6431AD980B8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85B00521-A5FC-4719-9AB6-C899A5C391C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169037</xdr:rowOff>
    </xdr:from>
    <xdr:to>
      <xdr:col>50</xdr:col>
      <xdr:colOff>165100</xdr:colOff>
      <xdr:row>64</xdr:row>
      <xdr:rowOff>99187</xdr:rowOff>
    </xdr:to>
    <xdr:sp macro="" textlink="">
      <xdr:nvSpPr>
        <xdr:cNvPr id="204" name="楕円 203">
          <a:extLst>
            <a:ext uri="{FF2B5EF4-FFF2-40B4-BE49-F238E27FC236}">
              <a16:creationId xmlns:a16="http://schemas.microsoft.com/office/drawing/2014/main" xmlns="" id="{E5DACECC-C5AC-4706-AFB1-2A83CB36B1AB}"/>
            </a:ext>
          </a:extLst>
        </xdr:cNvPr>
        <xdr:cNvSpPr/>
      </xdr:nvSpPr>
      <xdr:spPr>
        <a:xfrm>
          <a:off x="9588500" y="109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169228</xdr:rowOff>
    </xdr:from>
    <xdr:to>
      <xdr:col>46</xdr:col>
      <xdr:colOff>38100</xdr:colOff>
      <xdr:row>64</xdr:row>
      <xdr:rowOff>99378</xdr:rowOff>
    </xdr:to>
    <xdr:sp macro="" textlink="">
      <xdr:nvSpPr>
        <xdr:cNvPr id="205" name="楕円 204">
          <a:extLst>
            <a:ext uri="{FF2B5EF4-FFF2-40B4-BE49-F238E27FC236}">
              <a16:creationId xmlns:a16="http://schemas.microsoft.com/office/drawing/2014/main" xmlns="" id="{542CBF03-208B-4020-B82A-B1A54D83A82C}"/>
            </a:ext>
          </a:extLst>
        </xdr:cNvPr>
        <xdr:cNvSpPr/>
      </xdr:nvSpPr>
      <xdr:spPr>
        <a:xfrm>
          <a:off x="8699500" y="109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48387</xdr:rowOff>
    </xdr:from>
    <xdr:to>
      <xdr:col>50</xdr:col>
      <xdr:colOff>114300</xdr:colOff>
      <xdr:row>64</xdr:row>
      <xdr:rowOff>48578</xdr:rowOff>
    </xdr:to>
    <xdr:cxnSp macro="">
      <xdr:nvCxnSpPr>
        <xdr:cNvPr id="206" name="直線コネクタ 205">
          <a:extLst>
            <a:ext uri="{FF2B5EF4-FFF2-40B4-BE49-F238E27FC236}">
              <a16:creationId xmlns:a16="http://schemas.microsoft.com/office/drawing/2014/main" xmlns="" id="{10B3FC13-31BD-4F16-85A5-FE3E6CE97505}"/>
            </a:ext>
          </a:extLst>
        </xdr:cNvPr>
        <xdr:cNvCxnSpPr/>
      </xdr:nvCxnSpPr>
      <xdr:spPr>
        <a:xfrm flipV="1">
          <a:off x="8750300" y="1102118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90314</xdr:rowOff>
    </xdr:from>
    <xdr:ext cx="469744" cy="259045"/>
    <xdr:sp macro="" textlink="">
      <xdr:nvSpPr>
        <xdr:cNvPr id="207" name="n_1mainValue【体育館・プール】&#10;一人当たり面積">
          <a:extLst>
            <a:ext uri="{FF2B5EF4-FFF2-40B4-BE49-F238E27FC236}">
              <a16:creationId xmlns:a16="http://schemas.microsoft.com/office/drawing/2014/main" xmlns="" id="{015E1545-D8DE-43B4-8582-5084513E3C34}"/>
            </a:ext>
          </a:extLst>
        </xdr:cNvPr>
        <xdr:cNvSpPr txBox="1"/>
      </xdr:nvSpPr>
      <xdr:spPr>
        <a:xfrm>
          <a:off x="9391727" y="1106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90505</xdr:rowOff>
    </xdr:from>
    <xdr:ext cx="469744" cy="259045"/>
    <xdr:sp macro="" textlink="">
      <xdr:nvSpPr>
        <xdr:cNvPr id="208" name="n_2mainValue【体育館・プール】&#10;一人当たり面積">
          <a:extLst>
            <a:ext uri="{FF2B5EF4-FFF2-40B4-BE49-F238E27FC236}">
              <a16:creationId xmlns:a16="http://schemas.microsoft.com/office/drawing/2014/main" xmlns="" id="{C2C23072-0FEA-4EBB-90D7-A75BC0DCA273}"/>
            </a:ext>
          </a:extLst>
        </xdr:cNvPr>
        <xdr:cNvSpPr txBox="1"/>
      </xdr:nvSpPr>
      <xdr:spPr>
        <a:xfrm>
          <a:off x="8515427" y="110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xmlns="" id="{2F308A6E-E5B8-46FB-BC63-EFEA6CE40E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xmlns="" id="{67C94EB6-0B3D-4891-B897-A2D5C8B348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xmlns="" id="{75164B1C-101E-4B6F-8653-8C3E25E3E9C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xmlns="" id="{1165E5B3-D500-45DE-AC81-151BA3E62C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xmlns="" id="{1FD020D3-DABA-49FC-8833-8519672135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xmlns="" id="{B9FE1DD3-9077-4507-8770-C2347F247B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xmlns="" id="{29412FF4-0DDC-4CF6-BCF4-D7A5E106EB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xmlns="" id="{D421E094-334F-48D9-B28F-E25D963DFB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xmlns="" id="{896E9704-9B44-4D00-8B2B-3D8F2139E3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xmlns="" id="{B0B216B1-1491-4612-9D3F-666D8E360FF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xmlns="" id="{951B04B6-9327-4060-AED0-17ECE5790F4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a16="http://schemas.microsoft.com/office/drawing/2014/main" xmlns="" id="{CA281A61-A8FA-4D80-A767-9F968351856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a16="http://schemas.microsoft.com/office/drawing/2014/main" xmlns="" id="{51882FAA-2683-44EA-89BF-39D3B1FDE86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a16="http://schemas.microsoft.com/office/drawing/2014/main" xmlns="" id="{431393A8-2CC7-496A-A728-F30E5BCBB56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xmlns="" id="{50D4EBB4-D0ED-41F2-ACCD-5B60272BD2B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a16="http://schemas.microsoft.com/office/drawing/2014/main" xmlns="" id="{797B0B58-0D2E-4983-8288-B4B6F703635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xmlns="" id="{C1A3585B-ADE9-4344-BC6C-02692C097FD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a16="http://schemas.microsoft.com/office/drawing/2014/main" xmlns="" id="{7CBE443A-A12F-43E9-A65D-E1168CD9F8C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xmlns="" id="{2DD38BAE-D1A5-458E-BC76-4712F69F38D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a16="http://schemas.microsoft.com/office/drawing/2014/main" xmlns="" id="{BB3DD806-532A-4EAB-A9A1-1653CC3EDC8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a16="http://schemas.microsoft.com/office/drawing/2014/main" xmlns="" id="{1AB186EE-25BA-4B6E-A9FC-DDDDB550628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xmlns="" id="{1EC48537-A3FE-4B9D-B667-B22C513A91C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xmlns="" id="{42A5BDA8-57D7-42A0-8CC7-49127429241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a:extLst>
            <a:ext uri="{FF2B5EF4-FFF2-40B4-BE49-F238E27FC236}">
              <a16:creationId xmlns:a16="http://schemas.microsoft.com/office/drawing/2014/main" xmlns="" id="{714F3531-76A8-4C69-BCEB-601DCB2BCF9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a:extLst>
            <a:ext uri="{FF2B5EF4-FFF2-40B4-BE49-F238E27FC236}">
              <a16:creationId xmlns:a16="http://schemas.microsoft.com/office/drawing/2014/main" xmlns="" id="{E5930628-D79F-40FE-8980-9A9BA9490D7B}"/>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a:extLst>
            <a:ext uri="{FF2B5EF4-FFF2-40B4-BE49-F238E27FC236}">
              <a16:creationId xmlns:a16="http://schemas.microsoft.com/office/drawing/2014/main" xmlns="" id="{5409DA0D-B3D4-46AE-A46E-0C0B7E57F699}"/>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a:extLst>
            <a:ext uri="{FF2B5EF4-FFF2-40B4-BE49-F238E27FC236}">
              <a16:creationId xmlns:a16="http://schemas.microsoft.com/office/drawing/2014/main" xmlns="" id="{7F096CC6-07AB-451D-8FB4-325F5107E5B3}"/>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a:extLst>
            <a:ext uri="{FF2B5EF4-FFF2-40B4-BE49-F238E27FC236}">
              <a16:creationId xmlns:a16="http://schemas.microsoft.com/office/drawing/2014/main" xmlns="" id="{06A3C65B-FBC7-49D4-A57A-2A575BA2BED5}"/>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a:extLst>
            <a:ext uri="{FF2B5EF4-FFF2-40B4-BE49-F238E27FC236}">
              <a16:creationId xmlns:a16="http://schemas.microsoft.com/office/drawing/2014/main" xmlns="" id="{292FE7B9-B37A-47B9-89B3-ED029113D9A3}"/>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a:extLst>
            <a:ext uri="{FF2B5EF4-FFF2-40B4-BE49-F238E27FC236}">
              <a16:creationId xmlns:a16="http://schemas.microsoft.com/office/drawing/2014/main" xmlns="" id="{5293AA13-94BA-4053-8293-3150081DA540}"/>
            </a:ext>
          </a:extLst>
        </xdr:cNvPr>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a:extLst>
            <a:ext uri="{FF2B5EF4-FFF2-40B4-BE49-F238E27FC236}">
              <a16:creationId xmlns:a16="http://schemas.microsoft.com/office/drawing/2014/main" xmlns="" id="{84F53A7C-0CF7-47BD-B466-F44662D131B9}"/>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a:extLst>
            <a:ext uri="{FF2B5EF4-FFF2-40B4-BE49-F238E27FC236}">
              <a16:creationId xmlns:a16="http://schemas.microsoft.com/office/drawing/2014/main" xmlns="" id="{C8DDF74D-4624-4F55-9B4F-ABCD97821B59}"/>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1" name="n_1aveValue【福祉施設】&#10;有形固定資産減価償却率">
          <a:extLst>
            <a:ext uri="{FF2B5EF4-FFF2-40B4-BE49-F238E27FC236}">
              <a16:creationId xmlns:a16="http://schemas.microsoft.com/office/drawing/2014/main" xmlns="" id="{BA5B37FA-2B32-4F4F-ADA0-099CE46EFB35}"/>
            </a:ext>
          </a:extLst>
        </xdr:cNvPr>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a:extLst>
            <a:ext uri="{FF2B5EF4-FFF2-40B4-BE49-F238E27FC236}">
              <a16:creationId xmlns:a16="http://schemas.microsoft.com/office/drawing/2014/main" xmlns="" id="{0600EA06-719C-49B8-8EF2-E835AE779D71}"/>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3" name="n_2aveValue【福祉施設】&#10;有形固定資産減価償却率">
          <a:extLst>
            <a:ext uri="{FF2B5EF4-FFF2-40B4-BE49-F238E27FC236}">
              <a16:creationId xmlns:a16="http://schemas.microsoft.com/office/drawing/2014/main" xmlns="" id="{C73D53C3-92C8-4AE7-BE2D-A367614F6728}"/>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31F8BB53-A13A-473C-AC67-0A93BD26A5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65C9BEDA-6BA7-4B89-B95A-3A2180D991C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4EFC27F2-2F5E-4A9A-B744-1AF4DEC7B71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1878B6F3-7879-408C-A6F6-4CD8CDF634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E04D9330-7611-4E42-80C3-E8E9E997C83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23495</xdr:rowOff>
    </xdr:from>
    <xdr:to>
      <xdr:col>20</xdr:col>
      <xdr:colOff>38100</xdr:colOff>
      <xdr:row>79</xdr:row>
      <xdr:rowOff>125095</xdr:rowOff>
    </xdr:to>
    <xdr:sp macro="" textlink="">
      <xdr:nvSpPr>
        <xdr:cNvPr id="249" name="楕円 248">
          <a:extLst>
            <a:ext uri="{FF2B5EF4-FFF2-40B4-BE49-F238E27FC236}">
              <a16:creationId xmlns:a16="http://schemas.microsoft.com/office/drawing/2014/main" xmlns="" id="{D8DF463A-C7BB-4B99-878E-10DF6A97C7D7}"/>
            </a:ext>
          </a:extLst>
        </xdr:cNvPr>
        <xdr:cNvSpPr/>
      </xdr:nvSpPr>
      <xdr:spPr>
        <a:xfrm>
          <a:off x="3746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63500</xdr:rowOff>
    </xdr:from>
    <xdr:to>
      <xdr:col>15</xdr:col>
      <xdr:colOff>101600</xdr:colOff>
      <xdr:row>79</xdr:row>
      <xdr:rowOff>165100</xdr:rowOff>
    </xdr:to>
    <xdr:sp macro="" textlink="">
      <xdr:nvSpPr>
        <xdr:cNvPr id="250" name="楕円 249">
          <a:extLst>
            <a:ext uri="{FF2B5EF4-FFF2-40B4-BE49-F238E27FC236}">
              <a16:creationId xmlns:a16="http://schemas.microsoft.com/office/drawing/2014/main" xmlns="" id="{A33B9EAC-D7EB-4481-81BA-AAB71B1307AE}"/>
            </a:ext>
          </a:extLst>
        </xdr:cNvPr>
        <xdr:cNvSpPr/>
      </xdr:nvSpPr>
      <xdr:spPr>
        <a:xfrm>
          <a:off x="2857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74295</xdr:rowOff>
    </xdr:from>
    <xdr:to>
      <xdr:col>19</xdr:col>
      <xdr:colOff>177800</xdr:colOff>
      <xdr:row>79</xdr:row>
      <xdr:rowOff>114300</xdr:rowOff>
    </xdr:to>
    <xdr:cxnSp macro="">
      <xdr:nvCxnSpPr>
        <xdr:cNvPr id="251" name="直線コネクタ 250">
          <a:extLst>
            <a:ext uri="{FF2B5EF4-FFF2-40B4-BE49-F238E27FC236}">
              <a16:creationId xmlns:a16="http://schemas.microsoft.com/office/drawing/2014/main" xmlns="" id="{CEE2D4E2-17B9-4BFE-B665-E47013278DFC}"/>
            </a:ext>
          </a:extLst>
        </xdr:cNvPr>
        <xdr:cNvCxnSpPr/>
      </xdr:nvCxnSpPr>
      <xdr:spPr>
        <a:xfrm flipV="1">
          <a:off x="2908300" y="13618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141622</xdr:rowOff>
    </xdr:from>
    <xdr:ext cx="405111" cy="259045"/>
    <xdr:sp macro="" textlink="">
      <xdr:nvSpPr>
        <xdr:cNvPr id="252" name="n_1mainValue【福祉施設】&#10;有形固定資産減価償却率">
          <a:extLst>
            <a:ext uri="{FF2B5EF4-FFF2-40B4-BE49-F238E27FC236}">
              <a16:creationId xmlns:a16="http://schemas.microsoft.com/office/drawing/2014/main" xmlns="" id="{5DF0D280-C0C6-455A-8825-8ADFCD9BD3D6}"/>
            </a:ext>
          </a:extLst>
        </xdr:cNvPr>
        <xdr:cNvSpPr txBox="1"/>
      </xdr:nvSpPr>
      <xdr:spPr>
        <a:xfrm>
          <a:off x="35820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10177</xdr:rowOff>
    </xdr:from>
    <xdr:ext cx="405111" cy="259045"/>
    <xdr:sp macro="" textlink="">
      <xdr:nvSpPr>
        <xdr:cNvPr id="253" name="n_2mainValue【福祉施設】&#10;有形固定資産減価償却率">
          <a:extLst>
            <a:ext uri="{FF2B5EF4-FFF2-40B4-BE49-F238E27FC236}">
              <a16:creationId xmlns:a16="http://schemas.microsoft.com/office/drawing/2014/main" xmlns="" id="{F0B87EA8-EEAD-437E-803F-89BD1D7953F9}"/>
            </a:ext>
          </a:extLst>
        </xdr:cNvPr>
        <xdr:cNvSpPr txBox="1"/>
      </xdr:nvSpPr>
      <xdr:spPr>
        <a:xfrm>
          <a:off x="2705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xmlns="" id="{56EC103D-D5FA-4DEB-B468-335AD366040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xmlns="" id="{69F2760C-1EFA-43DA-B058-5FF9A3D5F0C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xmlns="" id="{71A51B7B-CCDB-476F-BB8B-20C2A8ECBD7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xmlns="" id="{EC3D5ADC-3354-4D1A-82AB-AFD5AD8C54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xmlns="" id="{7AF11D34-C9CF-43B4-8144-650BC222C7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xmlns="" id="{38684509-9244-4A09-BC56-878D868BEEE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xmlns="" id="{E159FB7D-E679-4501-949D-7B7A5E773D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xmlns="" id="{CFFE7AAD-15FC-42C5-A631-B3CB3EE8E2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xmlns="" id="{38C5E2BE-27FE-4E5A-979C-70660AE1CE8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xmlns="" id="{2C507ACF-FC02-4B3F-824F-5DC2687163E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a:extLst>
            <a:ext uri="{FF2B5EF4-FFF2-40B4-BE49-F238E27FC236}">
              <a16:creationId xmlns:a16="http://schemas.microsoft.com/office/drawing/2014/main" xmlns="" id="{0467DEBA-15C9-4CF1-A44C-2FD6D61FE2F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a:extLst>
            <a:ext uri="{FF2B5EF4-FFF2-40B4-BE49-F238E27FC236}">
              <a16:creationId xmlns:a16="http://schemas.microsoft.com/office/drawing/2014/main" xmlns="" id="{D7091D55-BB82-4429-958E-25246F4B8E5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a:extLst>
            <a:ext uri="{FF2B5EF4-FFF2-40B4-BE49-F238E27FC236}">
              <a16:creationId xmlns:a16="http://schemas.microsoft.com/office/drawing/2014/main" xmlns="" id="{41E8140C-3FD4-492A-99F5-B06AB837DE2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a:extLst>
            <a:ext uri="{FF2B5EF4-FFF2-40B4-BE49-F238E27FC236}">
              <a16:creationId xmlns:a16="http://schemas.microsoft.com/office/drawing/2014/main" xmlns="" id="{3E7BEA83-45C2-4EF8-B51C-9D67A3973E8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a:extLst>
            <a:ext uri="{FF2B5EF4-FFF2-40B4-BE49-F238E27FC236}">
              <a16:creationId xmlns:a16="http://schemas.microsoft.com/office/drawing/2014/main" xmlns="" id="{4605871B-7A10-424A-B13C-546966527CC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a:extLst>
            <a:ext uri="{FF2B5EF4-FFF2-40B4-BE49-F238E27FC236}">
              <a16:creationId xmlns:a16="http://schemas.microsoft.com/office/drawing/2014/main" xmlns="" id="{F3B591BF-3757-445F-A0CA-B7151E7E038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a:extLst>
            <a:ext uri="{FF2B5EF4-FFF2-40B4-BE49-F238E27FC236}">
              <a16:creationId xmlns:a16="http://schemas.microsoft.com/office/drawing/2014/main" xmlns="" id="{87C39EB2-01C2-400C-81CB-C3E7F27DB48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a:extLst>
            <a:ext uri="{FF2B5EF4-FFF2-40B4-BE49-F238E27FC236}">
              <a16:creationId xmlns:a16="http://schemas.microsoft.com/office/drawing/2014/main" xmlns="" id="{28503506-67E0-4C05-84EC-9B865E1ABB0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xmlns="" id="{04D00C2D-ACC0-411F-B657-09241E917D9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xmlns="" id="{1B6E1977-3C74-4E5B-A8D9-535369D00A6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xmlns="" id="{B220DE9A-96B7-4F1D-B0D8-511C7AFB517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a:extLst>
            <a:ext uri="{FF2B5EF4-FFF2-40B4-BE49-F238E27FC236}">
              <a16:creationId xmlns:a16="http://schemas.microsoft.com/office/drawing/2014/main" xmlns="" id="{83B69FEA-AA26-473D-B1B0-57F66BF144E0}"/>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a:extLst>
            <a:ext uri="{FF2B5EF4-FFF2-40B4-BE49-F238E27FC236}">
              <a16:creationId xmlns:a16="http://schemas.microsoft.com/office/drawing/2014/main" xmlns="" id="{0732E0CC-8473-49A8-98AF-45AA16EBDDB7}"/>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a:extLst>
            <a:ext uri="{FF2B5EF4-FFF2-40B4-BE49-F238E27FC236}">
              <a16:creationId xmlns:a16="http://schemas.microsoft.com/office/drawing/2014/main" xmlns="" id="{210545D9-15D8-4832-8201-5408218A9FD1}"/>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a:extLst>
            <a:ext uri="{FF2B5EF4-FFF2-40B4-BE49-F238E27FC236}">
              <a16:creationId xmlns:a16="http://schemas.microsoft.com/office/drawing/2014/main" xmlns="" id="{8408F9F0-718E-415B-B498-F23E77E8B206}"/>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a:extLst>
            <a:ext uri="{FF2B5EF4-FFF2-40B4-BE49-F238E27FC236}">
              <a16:creationId xmlns:a16="http://schemas.microsoft.com/office/drawing/2014/main" xmlns="" id="{8DE594C5-B375-48BC-88B0-4D13B55657CE}"/>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a:extLst>
            <a:ext uri="{FF2B5EF4-FFF2-40B4-BE49-F238E27FC236}">
              <a16:creationId xmlns:a16="http://schemas.microsoft.com/office/drawing/2014/main" xmlns="" id="{31FEFB83-93C7-4525-9969-466EB35E3F44}"/>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a:extLst>
            <a:ext uri="{FF2B5EF4-FFF2-40B4-BE49-F238E27FC236}">
              <a16:creationId xmlns:a16="http://schemas.microsoft.com/office/drawing/2014/main" xmlns="" id="{460EDC1D-1D85-44DB-811B-64C83939C4B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a:extLst>
            <a:ext uri="{FF2B5EF4-FFF2-40B4-BE49-F238E27FC236}">
              <a16:creationId xmlns:a16="http://schemas.microsoft.com/office/drawing/2014/main" xmlns="" id="{0B81819B-BB36-419C-A6B3-F6CFE0A67340}"/>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83" name="n_1aveValue【福祉施設】&#10;一人当たり面積">
          <a:extLst>
            <a:ext uri="{FF2B5EF4-FFF2-40B4-BE49-F238E27FC236}">
              <a16:creationId xmlns:a16="http://schemas.microsoft.com/office/drawing/2014/main" xmlns="" id="{045B4EDC-0102-456B-9863-53C39205E01A}"/>
            </a:ext>
          </a:extLst>
        </xdr:cNvPr>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a:extLst>
            <a:ext uri="{FF2B5EF4-FFF2-40B4-BE49-F238E27FC236}">
              <a16:creationId xmlns:a16="http://schemas.microsoft.com/office/drawing/2014/main" xmlns="" id="{EC8F4574-83CC-4A07-8822-29F606A3D1D1}"/>
            </a:ext>
          </a:extLst>
        </xdr:cNvPr>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146321</xdr:rowOff>
    </xdr:from>
    <xdr:ext cx="469744" cy="259045"/>
    <xdr:sp macro="" textlink="">
      <xdr:nvSpPr>
        <xdr:cNvPr id="285" name="n_2aveValue【福祉施設】&#10;一人当たり面積">
          <a:extLst>
            <a:ext uri="{FF2B5EF4-FFF2-40B4-BE49-F238E27FC236}">
              <a16:creationId xmlns:a16="http://schemas.microsoft.com/office/drawing/2014/main" xmlns="" id="{44697A7C-D1E1-4673-8DFC-1287C63A3669}"/>
            </a:ext>
          </a:extLst>
        </xdr:cNvPr>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40B42600-7F2A-474A-94CA-9AB684432A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6DDEA86A-D9E2-4C58-8D1C-98D60AE4AC4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170E1B4D-ACF4-4AB4-8321-E428B50CF06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C2B0BA71-7429-4EFE-9B66-A05849D7612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DB170E86-4586-47EA-ACD5-8B0F0B28E29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115315</xdr:rowOff>
    </xdr:from>
    <xdr:to>
      <xdr:col>50</xdr:col>
      <xdr:colOff>165100</xdr:colOff>
      <xdr:row>84</xdr:row>
      <xdr:rowOff>45465</xdr:rowOff>
    </xdr:to>
    <xdr:sp macro="" textlink="">
      <xdr:nvSpPr>
        <xdr:cNvPr id="291" name="楕円 290">
          <a:extLst>
            <a:ext uri="{FF2B5EF4-FFF2-40B4-BE49-F238E27FC236}">
              <a16:creationId xmlns:a16="http://schemas.microsoft.com/office/drawing/2014/main" xmlns="" id="{4D94D42C-07E2-46D6-A01E-C97E75552D68}"/>
            </a:ext>
          </a:extLst>
        </xdr:cNvPr>
        <xdr:cNvSpPr/>
      </xdr:nvSpPr>
      <xdr:spPr>
        <a:xfrm>
          <a:off x="9588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119887</xdr:rowOff>
    </xdr:from>
    <xdr:to>
      <xdr:col>46</xdr:col>
      <xdr:colOff>38100</xdr:colOff>
      <xdr:row>84</xdr:row>
      <xdr:rowOff>50037</xdr:rowOff>
    </xdr:to>
    <xdr:sp macro="" textlink="">
      <xdr:nvSpPr>
        <xdr:cNvPr id="292" name="楕円 291">
          <a:extLst>
            <a:ext uri="{FF2B5EF4-FFF2-40B4-BE49-F238E27FC236}">
              <a16:creationId xmlns:a16="http://schemas.microsoft.com/office/drawing/2014/main" xmlns="" id="{9CDBFF9C-4260-4249-B210-225634470D86}"/>
            </a:ext>
          </a:extLst>
        </xdr:cNvPr>
        <xdr:cNvSpPr/>
      </xdr:nvSpPr>
      <xdr:spPr>
        <a:xfrm>
          <a:off x="8699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166115</xdr:rowOff>
    </xdr:from>
    <xdr:to>
      <xdr:col>50</xdr:col>
      <xdr:colOff>114300</xdr:colOff>
      <xdr:row>83</xdr:row>
      <xdr:rowOff>170687</xdr:rowOff>
    </xdr:to>
    <xdr:cxnSp macro="">
      <xdr:nvCxnSpPr>
        <xdr:cNvPr id="293" name="直線コネクタ 292">
          <a:extLst>
            <a:ext uri="{FF2B5EF4-FFF2-40B4-BE49-F238E27FC236}">
              <a16:creationId xmlns:a16="http://schemas.microsoft.com/office/drawing/2014/main" xmlns="" id="{39DAD925-444E-490D-B415-F7753EB3AFD8}"/>
            </a:ext>
          </a:extLst>
        </xdr:cNvPr>
        <xdr:cNvCxnSpPr/>
      </xdr:nvCxnSpPr>
      <xdr:spPr>
        <a:xfrm flipV="1">
          <a:off x="8750300" y="143964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61992</xdr:rowOff>
    </xdr:from>
    <xdr:ext cx="469744" cy="259045"/>
    <xdr:sp macro="" textlink="">
      <xdr:nvSpPr>
        <xdr:cNvPr id="294" name="n_1mainValue【福祉施設】&#10;一人当たり面積">
          <a:extLst>
            <a:ext uri="{FF2B5EF4-FFF2-40B4-BE49-F238E27FC236}">
              <a16:creationId xmlns:a16="http://schemas.microsoft.com/office/drawing/2014/main" xmlns="" id="{B1F0C012-C4A2-44C2-ACF0-96726400DC1D}"/>
            </a:ext>
          </a:extLst>
        </xdr:cNvPr>
        <xdr:cNvSpPr txBox="1"/>
      </xdr:nvSpPr>
      <xdr:spPr>
        <a:xfrm>
          <a:off x="9391727"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66564</xdr:rowOff>
    </xdr:from>
    <xdr:ext cx="469744" cy="259045"/>
    <xdr:sp macro="" textlink="">
      <xdr:nvSpPr>
        <xdr:cNvPr id="295" name="n_2mainValue【福祉施設】&#10;一人当たり面積">
          <a:extLst>
            <a:ext uri="{FF2B5EF4-FFF2-40B4-BE49-F238E27FC236}">
              <a16:creationId xmlns:a16="http://schemas.microsoft.com/office/drawing/2014/main" xmlns="" id="{1FD3B817-FE70-4AE8-96C5-9906BFF4E05A}"/>
            </a:ext>
          </a:extLst>
        </xdr:cNvPr>
        <xdr:cNvSpPr txBox="1"/>
      </xdr:nvSpPr>
      <xdr:spPr>
        <a:xfrm>
          <a:off x="85154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xmlns="" id="{DC59316E-052D-475B-A990-C864123EB68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xmlns="" id="{C5E11C58-8670-4571-BEC2-65BFEF013BE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xmlns="" id="{41993D13-B4F9-495F-A7C4-D1D23FFAB7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xmlns="" id="{BEB1F786-5511-47C8-A915-5A6183EE837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xmlns="" id="{98FB4857-C55C-4149-861D-2813625EBF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xmlns="" id="{D0BBA31E-D3A5-4951-A7A1-B1CBE9F9B2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xmlns="" id="{25C8C57B-45A4-43CF-829C-B3325F6543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xmlns="" id="{A449AFE9-EA45-4560-9C0E-41D1C6EED92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xmlns="" id="{FA5460C2-7027-46F8-94DA-4F6CC626041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xmlns="" id="{E0032B23-B60E-447D-B6DD-8DB9F9FEE48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a:extLst>
            <a:ext uri="{FF2B5EF4-FFF2-40B4-BE49-F238E27FC236}">
              <a16:creationId xmlns:a16="http://schemas.microsoft.com/office/drawing/2014/main" xmlns="" id="{539E81B4-64AA-4139-9BC4-409FB80DAA0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a:extLst>
            <a:ext uri="{FF2B5EF4-FFF2-40B4-BE49-F238E27FC236}">
              <a16:creationId xmlns:a16="http://schemas.microsoft.com/office/drawing/2014/main" xmlns="" id="{3BE21201-FE1E-485B-8EAD-72BD6844BE87}"/>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a:extLst>
            <a:ext uri="{FF2B5EF4-FFF2-40B4-BE49-F238E27FC236}">
              <a16:creationId xmlns:a16="http://schemas.microsoft.com/office/drawing/2014/main" xmlns="" id="{E939354A-5B2E-4C5E-8F95-6949FD4751E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a:extLst>
            <a:ext uri="{FF2B5EF4-FFF2-40B4-BE49-F238E27FC236}">
              <a16:creationId xmlns:a16="http://schemas.microsoft.com/office/drawing/2014/main" xmlns="" id="{71F049BB-F585-48AF-A52D-089AAF933C1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a:extLst>
            <a:ext uri="{FF2B5EF4-FFF2-40B4-BE49-F238E27FC236}">
              <a16:creationId xmlns:a16="http://schemas.microsoft.com/office/drawing/2014/main" xmlns="" id="{2778ABC9-5B8D-4F87-81E9-5C35A0AFEC2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a:extLst>
            <a:ext uri="{FF2B5EF4-FFF2-40B4-BE49-F238E27FC236}">
              <a16:creationId xmlns:a16="http://schemas.microsoft.com/office/drawing/2014/main" xmlns="" id="{CA4ADCDF-96BA-4DBC-BBEF-50E26BF9C29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a:extLst>
            <a:ext uri="{FF2B5EF4-FFF2-40B4-BE49-F238E27FC236}">
              <a16:creationId xmlns:a16="http://schemas.microsoft.com/office/drawing/2014/main" xmlns="" id="{5DE3D8E2-2F0D-4BFB-8B9A-382B167F6C1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a:extLst>
            <a:ext uri="{FF2B5EF4-FFF2-40B4-BE49-F238E27FC236}">
              <a16:creationId xmlns:a16="http://schemas.microsoft.com/office/drawing/2014/main" xmlns="" id="{0698891D-CDBB-4432-B528-A4C8680EE20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a:extLst>
            <a:ext uri="{FF2B5EF4-FFF2-40B4-BE49-F238E27FC236}">
              <a16:creationId xmlns:a16="http://schemas.microsoft.com/office/drawing/2014/main" xmlns="" id="{7BE8C8EB-2622-415C-89FB-B1EFD1DD2D8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a:extLst>
            <a:ext uri="{FF2B5EF4-FFF2-40B4-BE49-F238E27FC236}">
              <a16:creationId xmlns:a16="http://schemas.microsoft.com/office/drawing/2014/main" xmlns="" id="{B264BADF-B5D5-4FB6-A41D-EB44F7E9EE3A}"/>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a:extLst>
            <a:ext uri="{FF2B5EF4-FFF2-40B4-BE49-F238E27FC236}">
              <a16:creationId xmlns:a16="http://schemas.microsoft.com/office/drawing/2014/main" xmlns="" id="{BA511E83-D1B4-4FD9-8EE3-6A351A4AAD1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xmlns="" id="{316EA656-EFB8-4D06-8491-FC6E16743BB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a:extLst>
            <a:ext uri="{FF2B5EF4-FFF2-40B4-BE49-F238E27FC236}">
              <a16:creationId xmlns:a16="http://schemas.microsoft.com/office/drawing/2014/main" xmlns="" id="{673395B8-D0BE-45B2-9304-FE2BFF52B5D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a:extLst>
            <a:ext uri="{FF2B5EF4-FFF2-40B4-BE49-F238E27FC236}">
              <a16:creationId xmlns:a16="http://schemas.microsoft.com/office/drawing/2014/main" xmlns="" id="{915C39F9-A793-43D0-89AC-8EDE32272697}"/>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a:extLst>
            <a:ext uri="{FF2B5EF4-FFF2-40B4-BE49-F238E27FC236}">
              <a16:creationId xmlns:a16="http://schemas.microsoft.com/office/drawing/2014/main" xmlns="" id="{A2EC309E-4576-4023-B8DF-B9DA8B3F156B}"/>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a:extLst>
            <a:ext uri="{FF2B5EF4-FFF2-40B4-BE49-F238E27FC236}">
              <a16:creationId xmlns:a16="http://schemas.microsoft.com/office/drawing/2014/main" xmlns="" id="{BD459DC0-AED7-4CAB-83C8-6FB9F7D0865F}"/>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a:extLst>
            <a:ext uri="{FF2B5EF4-FFF2-40B4-BE49-F238E27FC236}">
              <a16:creationId xmlns:a16="http://schemas.microsoft.com/office/drawing/2014/main" xmlns="" id="{65565B9A-31C8-473E-BE43-327716571857}"/>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a:extLst>
            <a:ext uri="{FF2B5EF4-FFF2-40B4-BE49-F238E27FC236}">
              <a16:creationId xmlns:a16="http://schemas.microsoft.com/office/drawing/2014/main" xmlns="" id="{0FFDC03C-0CB8-4B68-ADF6-6102F295315F}"/>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a:extLst>
            <a:ext uri="{FF2B5EF4-FFF2-40B4-BE49-F238E27FC236}">
              <a16:creationId xmlns:a16="http://schemas.microsoft.com/office/drawing/2014/main" xmlns="" id="{40DE3973-80E2-4854-8C95-5295C1480922}"/>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a:extLst>
            <a:ext uri="{FF2B5EF4-FFF2-40B4-BE49-F238E27FC236}">
              <a16:creationId xmlns:a16="http://schemas.microsoft.com/office/drawing/2014/main" xmlns="" id="{58A2AD15-E241-4CB8-B0B8-B2D445B780DD}"/>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a:extLst>
            <a:ext uri="{FF2B5EF4-FFF2-40B4-BE49-F238E27FC236}">
              <a16:creationId xmlns:a16="http://schemas.microsoft.com/office/drawing/2014/main" xmlns="" id="{DD27C553-4151-446F-987E-4D3C3AF3D6F1}"/>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27" name="n_1aveValue【市民会館】&#10;有形固定資産減価償却率">
          <a:extLst>
            <a:ext uri="{FF2B5EF4-FFF2-40B4-BE49-F238E27FC236}">
              <a16:creationId xmlns:a16="http://schemas.microsoft.com/office/drawing/2014/main" xmlns="" id="{770E3D54-36A8-460C-89CF-9E81548DE7F4}"/>
            </a:ext>
          </a:extLst>
        </xdr:cNvPr>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8" name="フローチャート: 判断 327">
          <a:extLst>
            <a:ext uri="{FF2B5EF4-FFF2-40B4-BE49-F238E27FC236}">
              <a16:creationId xmlns:a16="http://schemas.microsoft.com/office/drawing/2014/main" xmlns="" id="{5F41BD32-3DB9-4257-ABE0-BA4868E7762F}"/>
            </a:ext>
          </a:extLst>
        </xdr:cNvPr>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29" name="n_2aveValue【市民会館】&#10;有形固定資産減価償却率">
          <a:extLst>
            <a:ext uri="{FF2B5EF4-FFF2-40B4-BE49-F238E27FC236}">
              <a16:creationId xmlns:a16="http://schemas.microsoft.com/office/drawing/2014/main" xmlns="" id="{58D6234A-1A8A-4142-8233-50603BD18CE7}"/>
            </a:ext>
          </a:extLst>
        </xdr:cNvPr>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xmlns="" id="{BD1262B5-CA4D-48A9-AA32-75CE80D31FC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xmlns="" id="{730C7CBE-3581-42B5-BA86-D53EAB657C4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xmlns="" id="{9E401B0C-F89D-4862-89F2-0B6051685B5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xmlns="" id="{6992D70F-DA41-442D-908A-D15666EF2DA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xmlns="" id="{3301471B-8013-4E84-9CBD-CC641DFE02D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148589</xdr:rowOff>
    </xdr:from>
    <xdr:to>
      <xdr:col>20</xdr:col>
      <xdr:colOff>38100</xdr:colOff>
      <xdr:row>104</xdr:row>
      <xdr:rowOff>78739</xdr:rowOff>
    </xdr:to>
    <xdr:sp macro="" textlink="">
      <xdr:nvSpPr>
        <xdr:cNvPr id="335" name="楕円 334">
          <a:extLst>
            <a:ext uri="{FF2B5EF4-FFF2-40B4-BE49-F238E27FC236}">
              <a16:creationId xmlns:a16="http://schemas.microsoft.com/office/drawing/2014/main" xmlns="" id="{3858494A-B9FE-4AD7-86EB-3DA8195FE71A}"/>
            </a:ext>
          </a:extLst>
        </xdr:cNvPr>
        <xdr:cNvSpPr/>
      </xdr:nvSpPr>
      <xdr:spPr>
        <a:xfrm>
          <a:off x="3746500" y="178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7620</xdr:rowOff>
    </xdr:from>
    <xdr:to>
      <xdr:col>15</xdr:col>
      <xdr:colOff>101600</xdr:colOff>
      <xdr:row>104</xdr:row>
      <xdr:rowOff>109220</xdr:rowOff>
    </xdr:to>
    <xdr:sp macro="" textlink="">
      <xdr:nvSpPr>
        <xdr:cNvPr id="336" name="楕円 335">
          <a:extLst>
            <a:ext uri="{FF2B5EF4-FFF2-40B4-BE49-F238E27FC236}">
              <a16:creationId xmlns:a16="http://schemas.microsoft.com/office/drawing/2014/main" xmlns="" id="{FAFB45F7-0E69-4E81-A1B6-9A2A4F4ECB7B}"/>
            </a:ext>
          </a:extLst>
        </xdr:cNvPr>
        <xdr:cNvSpPr/>
      </xdr:nvSpPr>
      <xdr:spPr>
        <a:xfrm>
          <a:off x="2857500" y="178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27939</xdr:rowOff>
    </xdr:from>
    <xdr:to>
      <xdr:col>19</xdr:col>
      <xdr:colOff>177800</xdr:colOff>
      <xdr:row>104</xdr:row>
      <xdr:rowOff>58420</xdr:rowOff>
    </xdr:to>
    <xdr:cxnSp macro="">
      <xdr:nvCxnSpPr>
        <xdr:cNvPr id="337" name="直線コネクタ 336">
          <a:extLst>
            <a:ext uri="{FF2B5EF4-FFF2-40B4-BE49-F238E27FC236}">
              <a16:creationId xmlns:a16="http://schemas.microsoft.com/office/drawing/2014/main" xmlns="" id="{455EB371-A439-4994-AE77-A0C577D41FCC}"/>
            </a:ext>
          </a:extLst>
        </xdr:cNvPr>
        <xdr:cNvCxnSpPr/>
      </xdr:nvCxnSpPr>
      <xdr:spPr>
        <a:xfrm flipV="1">
          <a:off x="2908300" y="17858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95266</xdr:rowOff>
    </xdr:from>
    <xdr:ext cx="405111" cy="259045"/>
    <xdr:sp macro="" textlink="">
      <xdr:nvSpPr>
        <xdr:cNvPr id="338" name="n_1mainValue【市民会館】&#10;有形固定資産減価償却率">
          <a:extLst>
            <a:ext uri="{FF2B5EF4-FFF2-40B4-BE49-F238E27FC236}">
              <a16:creationId xmlns:a16="http://schemas.microsoft.com/office/drawing/2014/main" xmlns="" id="{6FB423B0-B430-4DF2-9056-1B365D71F271}"/>
            </a:ext>
          </a:extLst>
        </xdr:cNvPr>
        <xdr:cNvSpPr txBox="1"/>
      </xdr:nvSpPr>
      <xdr:spPr>
        <a:xfrm>
          <a:off x="35820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125747</xdr:rowOff>
    </xdr:from>
    <xdr:ext cx="405111" cy="259045"/>
    <xdr:sp macro="" textlink="">
      <xdr:nvSpPr>
        <xdr:cNvPr id="339" name="n_2mainValue【市民会館】&#10;有形固定資産減価償却率">
          <a:extLst>
            <a:ext uri="{FF2B5EF4-FFF2-40B4-BE49-F238E27FC236}">
              <a16:creationId xmlns:a16="http://schemas.microsoft.com/office/drawing/2014/main" xmlns="" id="{E1F93BCC-2671-405D-ACAC-0C24DB3D03DB}"/>
            </a:ext>
          </a:extLst>
        </xdr:cNvPr>
        <xdr:cNvSpPr txBox="1"/>
      </xdr:nvSpPr>
      <xdr:spPr>
        <a:xfrm>
          <a:off x="27057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xmlns="" id="{270F2198-A043-4786-B706-0EA6CD5E044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xmlns="" id="{BB4F558F-3107-4F83-8C74-D76097B6283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xmlns="" id="{620609AD-82DF-43C5-B69C-497321F902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xmlns="" id="{13E326E8-388C-4408-A9F4-B4824E724D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xmlns="" id="{9C996942-99DF-4176-B2C3-4AA3E03D98E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xmlns="" id="{A6F6CF74-3E12-47C3-B3DA-4EB44CE6EE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xmlns="" id="{B8EDFE77-D35A-4154-A76C-1600C4BD84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xmlns="" id="{9D38BEDA-61F1-436F-879A-279F126FFC0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xmlns="" id="{FE412AF8-0375-4C0F-AC85-36A5C6EAA67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xmlns="" id="{C44D5D97-A8E8-483C-B423-B190453B120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xmlns="" id="{AE21FB5E-B0CA-48A2-A544-4D581B85829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xmlns="" id="{C698894D-45BF-4953-9815-9DFED85F581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xmlns="" id="{D4A9224A-DA67-4DBE-8BEE-C7F591CDC2C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xmlns="" id="{80E31DEE-0CBA-4114-A284-C652CBDF781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xmlns="" id="{1965F028-E779-44B3-9FC3-BFEF5D0CC4CE}"/>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xmlns="" id="{DB2E6EA0-F36D-4478-A59D-D5C5EA5ED6F7}"/>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xmlns="" id="{EB031DAA-61C3-43CD-A7E7-19D83A33403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xmlns="" id="{15F519C7-FA5F-48C9-B6BE-0DF885971A6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xmlns="" id="{048FA0C6-59E6-41DA-8F1C-7887C55A14A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xmlns="" id="{8F2F097C-2187-471E-952D-F8725275892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xmlns="" id="{CE91CCFB-55E2-4931-9306-2ABEC2DBCA2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xmlns="" id="{7F91D612-1EEB-4B37-8893-EBBE781B6313}"/>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xmlns="" id="{EAE308A6-F722-4962-B209-4E35D5B47C8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xmlns="" id="{9ECBDCB7-7A34-40AD-AB8D-8B4F22911A5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xmlns="" id="{78F07870-0D3C-4406-91FA-8DE68CED41E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a:extLst>
            <a:ext uri="{FF2B5EF4-FFF2-40B4-BE49-F238E27FC236}">
              <a16:creationId xmlns:a16="http://schemas.microsoft.com/office/drawing/2014/main" xmlns="" id="{6FBFD162-D810-462A-8F72-413653CCCC5F}"/>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a:extLst>
            <a:ext uri="{FF2B5EF4-FFF2-40B4-BE49-F238E27FC236}">
              <a16:creationId xmlns:a16="http://schemas.microsoft.com/office/drawing/2014/main" xmlns="" id="{42C3741F-039F-412E-8837-EDFFDD1D01B8}"/>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a:extLst>
            <a:ext uri="{FF2B5EF4-FFF2-40B4-BE49-F238E27FC236}">
              <a16:creationId xmlns:a16="http://schemas.microsoft.com/office/drawing/2014/main" xmlns="" id="{9278FEA6-01C2-4F49-9341-ABAA03897DF4}"/>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a:extLst>
            <a:ext uri="{FF2B5EF4-FFF2-40B4-BE49-F238E27FC236}">
              <a16:creationId xmlns:a16="http://schemas.microsoft.com/office/drawing/2014/main" xmlns="" id="{40D3027E-0084-46CF-8B22-7A39A0F37FB6}"/>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a:extLst>
            <a:ext uri="{FF2B5EF4-FFF2-40B4-BE49-F238E27FC236}">
              <a16:creationId xmlns:a16="http://schemas.microsoft.com/office/drawing/2014/main" xmlns="" id="{243AC1FE-FEF6-4691-BF00-06F0DC40E0DB}"/>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a:extLst>
            <a:ext uri="{FF2B5EF4-FFF2-40B4-BE49-F238E27FC236}">
              <a16:creationId xmlns:a16="http://schemas.microsoft.com/office/drawing/2014/main" xmlns="" id="{C8154D00-2297-44D6-9E7D-9F1A5A971A3C}"/>
            </a:ext>
          </a:extLst>
        </xdr:cNvPr>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a:extLst>
            <a:ext uri="{FF2B5EF4-FFF2-40B4-BE49-F238E27FC236}">
              <a16:creationId xmlns:a16="http://schemas.microsoft.com/office/drawing/2014/main" xmlns="" id="{85C6EE3B-854B-43BA-8255-7CA9013EA2C5}"/>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a:extLst>
            <a:ext uri="{FF2B5EF4-FFF2-40B4-BE49-F238E27FC236}">
              <a16:creationId xmlns:a16="http://schemas.microsoft.com/office/drawing/2014/main" xmlns="" id="{963CE24D-5A61-4E72-A857-3603F89AC0C3}"/>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73" name="n_1aveValue【市民会館】&#10;一人当たり面積">
          <a:extLst>
            <a:ext uri="{FF2B5EF4-FFF2-40B4-BE49-F238E27FC236}">
              <a16:creationId xmlns:a16="http://schemas.microsoft.com/office/drawing/2014/main" xmlns="" id="{C9EF7BE5-7E9E-44DA-ACC9-7DDEAC2B875A}"/>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4" name="フローチャート: 判断 373">
          <a:extLst>
            <a:ext uri="{FF2B5EF4-FFF2-40B4-BE49-F238E27FC236}">
              <a16:creationId xmlns:a16="http://schemas.microsoft.com/office/drawing/2014/main" xmlns="" id="{F2A5039B-EC47-4F88-A183-E3A7A40C4263}"/>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75" name="n_2aveValue【市民会館】&#10;一人当たり面積">
          <a:extLst>
            <a:ext uri="{FF2B5EF4-FFF2-40B4-BE49-F238E27FC236}">
              <a16:creationId xmlns:a16="http://schemas.microsoft.com/office/drawing/2014/main" xmlns="" id="{37E9468F-8A71-471E-BB5F-293CD9DB6829}"/>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48696950-722A-4477-B73C-B9E7F105936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51130F90-48C9-446A-B43B-5B938B9DC38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641F413A-8355-4671-A1D4-FD54A19B055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445495DD-7258-497E-88DE-6922C091D83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74BE8CA9-8BBE-48C8-BFC9-7C79B23A3C7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46627</xdr:rowOff>
    </xdr:from>
    <xdr:to>
      <xdr:col>50</xdr:col>
      <xdr:colOff>165100</xdr:colOff>
      <xdr:row>108</xdr:row>
      <xdr:rowOff>148227</xdr:rowOff>
    </xdr:to>
    <xdr:sp macro="" textlink="">
      <xdr:nvSpPr>
        <xdr:cNvPr id="381" name="楕円 380">
          <a:extLst>
            <a:ext uri="{FF2B5EF4-FFF2-40B4-BE49-F238E27FC236}">
              <a16:creationId xmlns:a16="http://schemas.microsoft.com/office/drawing/2014/main" xmlns="" id="{082575B5-FF66-4579-884D-CB62860191A0}"/>
            </a:ext>
          </a:extLst>
        </xdr:cNvPr>
        <xdr:cNvSpPr/>
      </xdr:nvSpPr>
      <xdr:spPr>
        <a:xfrm>
          <a:off x="9588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382" name="楕円 381">
          <a:extLst>
            <a:ext uri="{FF2B5EF4-FFF2-40B4-BE49-F238E27FC236}">
              <a16:creationId xmlns:a16="http://schemas.microsoft.com/office/drawing/2014/main" xmlns="" id="{574F48E3-EF2A-4C05-9467-B7CD81656BC1}"/>
            </a:ext>
          </a:extLst>
        </xdr:cNvPr>
        <xdr:cNvSpPr/>
      </xdr:nvSpPr>
      <xdr:spPr>
        <a:xfrm>
          <a:off x="8699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97427</xdr:rowOff>
    </xdr:from>
    <xdr:to>
      <xdr:col>50</xdr:col>
      <xdr:colOff>114300</xdr:colOff>
      <xdr:row>108</xdr:row>
      <xdr:rowOff>99061</xdr:rowOff>
    </xdr:to>
    <xdr:cxnSp macro="">
      <xdr:nvCxnSpPr>
        <xdr:cNvPr id="383" name="直線コネクタ 382">
          <a:extLst>
            <a:ext uri="{FF2B5EF4-FFF2-40B4-BE49-F238E27FC236}">
              <a16:creationId xmlns:a16="http://schemas.microsoft.com/office/drawing/2014/main" xmlns="" id="{4E4203E5-4ECD-418A-8771-214F3C9A251F}"/>
            </a:ext>
          </a:extLst>
        </xdr:cNvPr>
        <xdr:cNvCxnSpPr/>
      </xdr:nvCxnSpPr>
      <xdr:spPr>
        <a:xfrm flipV="1">
          <a:off x="8750300" y="186140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139354</xdr:rowOff>
    </xdr:from>
    <xdr:ext cx="469744" cy="259045"/>
    <xdr:sp macro="" textlink="">
      <xdr:nvSpPr>
        <xdr:cNvPr id="384" name="n_1mainValue【市民会館】&#10;一人当たり面積">
          <a:extLst>
            <a:ext uri="{FF2B5EF4-FFF2-40B4-BE49-F238E27FC236}">
              <a16:creationId xmlns:a16="http://schemas.microsoft.com/office/drawing/2014/main" xmlns="" id="{016C5356-E230-4E83-9085-0D902F7E82BA}"/>
            </a:ext>
          </a:extLst>
        </xdr:cNvPr>
        <xdr:cNvSpPr txBox="1"/>
      </xdr:nvSpPr>
      <xdr:spPr>
        <a:xfrm>
          <a:off x="9391727" y="1865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385" name="n_2mainValue【市民会館】&#10;一人当たり面積">
          <a:extLst>
            <a:ext uri="{FF2B5EF4-FFF2-40B4-BE49-F238E27FC236}">
              <a16:creationId xmlns:a16="http://schemas.microsoft.com/office/drawing/2014/main" xmlns="" id="{60F86D6C-3413-46DF-9EAE-D7792B39EFD9}"/>
            </a:ext>
          </a:extLst>
        </xdr:cNvPr>
        <xdr:cNvSpPr txBox="1"/>
      </xdr:nvSpPr>
      <xdr:spPr>
        <a:xfrm>
          <a:off x="8515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xmlns="" id="{25321F7B-6F41-4C24-ACFC-ED5915D7720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xmlns="" id="{F714CCA9-65D3-4ECC-BCB5-F36221220B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xmlns="" id="{155D53F2-0F26-4763-9D70-7F35C391698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xmlns="" id="{05BFBE15-8CD5-432B-AE8C-057646AF49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xmlns="" id="{05A236D6-9315-4CF3-9B10-311105315E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xmlns="" id="{A76640B5-960A-47CA-8EB1-2A0349F3D9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xmlns="" id="{5774D029-D27C-40B7-B28C-63530FFF917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xmlns="" id="{ABF2734C-123A-4F62-AA8D-EC6926302AD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xmlns="" id="{F4A70E5B-2528-44B5-B7CC-8ADA3D39BE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xmlns="" id="{00BC3B47-0D89-4610-9FCF-AE0587FD59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a:extLst>
            <a:ext uri="{FF2B5EF4-FFF2-40B4-BE49-F238E27FC236}">
              <a16:creationId xmlns:a16="http://schemas.microsoft.com/office/drawing/2014/main" xmlns="" id="{9155D6C9-3548-4929-88AB-165A46AF111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a:extLst>
            <a:ext uri="{FF2B5EF4-FFF2-40B4-BE49-F238E27FC236}">
              <a16:creationId xmlns:a16="http://schemas.microsoft.com/office/drawing/2014/main" xmlns="" id="{1FC230B1-248F-4092-B26E-5E22A70D6E0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a:extLst>
            <a:ext uri="{FF2B5EF4-FFF2-40B4-BE49-F238E27FC236}">
              <a16:creationId xmlns:a16="http://schemas.microsoft.com/office/drawing/2014/main" xmlns="" id="{278013B9-054C-48C7-9944-152E1C89FA4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a:extLst>
            <a:ext uri="{FF2B5EF4-FFF2-40B4-BE49-F238E27FC236}">
              <a16:creationId xmlns:a16="http://schemas.microsoft.com/office/drawing/2014/main" xmlns="" id="{49961208-04A2-4397-87DA-7D7E1B27547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a:extLst>
            <a:ext uri="{FF2B5EF4-FFF2-40B4-BE49-F238E27FC236}">
              <a16:creationId xmlns:a16="http://schemas.microsoft.com/office/drawing/2014/main" xmlns="" id="{E73E3C0F-9F4E-45F8-85B4-62EC0891F5E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a:extLst>
            <a:ext uri="{FF2B5EF4-FFF2-40B4-BE49-F238E27FC236}">
              <a16:creationId xmlns:a16="http://schemas.microsoft.com/office/drawing/2014/main" xmlns="" id="{02120F5B-4BAA-4E4E-A8DC-7E834ADCD2F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a:extLst>
            <a:ext uri="{FF2B5EF4-FFF2-40B4-BE49-F238E27FC236}">
              <a16:creationId xmlns:a16="http://schemas.microsoft.com/office/drawing/2014/main" xmlns="" id="{FED2FDE6-5432-454F-9EDD-455AA753EEB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a:extLst>
            <a:ext uri="{FF2B5EF4-FFF2-40B4-BE49-F238E27FC236}">
              <a16:creationId xmlns:a16="http://schemas.microsoft.com/office/drawing/2014/main" xmlns="" id="{DB48DDDE-21B6-4C23-9480-0255F9CC31F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a:extLst>
            <a:ext uri="{FF2B5EF4-FFF2-40B4-BE49-F238E27FC236}">
              <a16:creationId xmlns:a16="http://schemas.microsoft.com/office/drawing/2014/main" xmlns="" id="{AE404B8D-BFA4-4927-90BE-72ABF6E9735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a:extLst>
            <a:ext uri="{FF2B5EF4-FFF2-40B4-BE49-F238E27FC236}">
              <a16:creationId xmlns:a16="http://schemas.microsoft.com/office/drawing/2014/main" xmlns="" id="{3DB1EFB7-14CB-469B-9C94-B89C581DEAE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a:extLst>
            <a:ext uri="{FF2B5EF4-FFF2-40B4-BE49-F238E27FC236}">
              <a16:creationId xmlns:a16="http://schemas.microsoft.com/office/drawing/2014/main" xmlns="" id="{841A92AE-831F-4A06-AC21-EF94201E33A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a:extLst>
            <a:ext uri="{FF2B5EF4-FFF2-40B4-BE49-F238E27FC236}">
              <a16:creationId xmlns:a16="http://schemas.microsoft.com/office/drawing/2014/main" xmlns="" id="{7DE09B1A-D22D-4DCC-B4F2-AC7DCBA6E5C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xmlns="" id="{0499ACB9-7C33-4380-A525-DD2BF47EB2F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xmlns="" id="{EB135EFE-3A60-4443-8EF0-2906CAA09FD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a16="http://schemas.microsoft.com/office/drawing/2014/main" xmlns="" id="{FD040656-1CE9-4881-9C9E-DB2540B1A81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a:extLst>
            <a:ext uri="{FF2B5EF4-FFF2-40B4-BE49-F238E27FC236}">
              <a16:creationId xmlns:a16="http://schemas.microsoft.com/office/drawing/2014/main" xmlns="" id="{1C978531-CEC3-48E8-A9B0-CAB7BF0B0D95}"/>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a:extLst>
            <a:ext uri="{FF2B5EF4-FFF2-40B4-BE49-F238E27FC236}">
              <a16:creationId xmlns:a16="http://schemas.microsoft.com/office/drawing/2014/main" xmlns="" id="{B0848212-46BA-47A3-90EF-007D4D830451}"/>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a:extLst>
            <a:ext uri="{FF2B5EF4-FFF2-40B4-BE49-F238E27FC236}">
              <a16:creationId xmlns:a16="http://schemas.microsoft.com/office/drawing/2014/main" xmlns="" id="{064070F7-9170-4F09-915E-F71092630D2B}"/>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a:extLst>
            <a:ext uri="{FF2B5EF4-FFF2-40B4-BE49-F238E27FC236}">
              <a16:creationId xmlns:a16="http://schemas.microsoft.com/office/drawing/2014/main" xmlns="" id="{C8A11C94-0A4C-4466-B8D2-1852FA3313EA}"/>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a:extLst>
            <a:ext uri="{FF2B5EF4-FFF2-40B4-BE49-F238E27FC236}">
              <a16:creationId xmlns:a16="http://schemas.microsoft.com/office/drawing/2014/main" xmlns="" id="{82CC749A-301F-4673-BAFB-D19C04091342}"/>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a:extLst>
            <a:ext uri="{FF2B5EF4-FFF2-40B4-BE49-F238E27FC236}">
              <a16:creationId xmlns:a16="http://schemas.microsoft.com/office/drawing/2014/main" xmlns="" id="{E8B4B7F5-010A-4DA8-9F12-D1BB49C10141}"/>
            </a:ext>
          </a:extLst>
        </xdr:cNvPr>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a:extLst>
            <a:ext uri="{FF2B5EF4-FFF2-40B4-BE49-F238E27FC236}">
              <a16:creationId xmlns:a16="http://schemas.microsoft.com/office/drawing/2014/main" xmlns="" id="{3CB82885-6146-4993-A4AC-F0B49EF1EDB1}"/>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a:extLst>
            <a:ext uri="{FF2B5EF4-FFF2-40B4-BE49-F238E27FC236}">
              <a16:creationId xmlns:a16="http://schemas.microsoft.com/office/drawing/2014/main" xmlns="" id="{0AD932F2-9AD8-49B5-9FF8-358F82B7CBA8}"/>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419" name="n_1aveValue【一般廃棄物処理施設】&#10;有形固定資産減価償却率">
          <a:extLst>
            <a:ext uri="{FF2B5EF4-FFF2-40B4-BE49-F238E27FC236}">
              <a16:creationId xmlns:a16="http://schemas.microsoft.com/office/drawing/2014/main" xmlns="" id="{2D9C8815-D129-4571-BB9C-03E59363C267}"/>
            </a:ext>
          </a:extLst>
        </xdr:cNvPr>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20" name="フローチャート: 判断 419">
          <a:extLst>
            <a:ext uri="{FF2B5EF4-FFF2-40B4-BE49-F238E27FC236}">
              <a16:creationId xmlns:a16="http://schemas.microsoft.com/office/drawing/2014/main" xmlns="" id="{4E533923-F390-4B03-86D4-86FA6B2B00C2}"/>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xmlns="" id="{9850F180-1EFB-4CE6-94F5-A45734DF1BA2}"/>
            </a:ext>
          </a:extLst>
        </xdr:cNvPr>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xmlns="" id="{B936200F-3EB4-4354-B4DC-60AE5ACFCA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xmlns="" id="{C534C3B6-AB55-4F74-8E9E-D66310871D7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8F6299D4-A537-4FA1-A38F-0CA093CA2C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486911D1-6EF3-4A12-8965-23C1441FFAC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61C6FD0B-D842-42CA-84DA-A8FCC4A117C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142966</xdr:rowOff>
    </xdr:from>
    <xdr:to>
      <xdr:col>81</xdr:col>
      <xdr:colOff>101600</xdr:colOff>
      <xdr:row>34</xdr:row>
      <xdr:rowOff>73116</xdr:rowOff>
    </xdr:to>
    <xdr:sp macro="" textlink="">
      <xdr:nvSpPr>
        <xdr:cNvPr id="427" name="楕円 426">
          <a:extLst>
            <a:ext uri="{FF2B5EF4-FFF2-40B4-BE49-F238E27FC236}">
              <a16:creationId xmlns:a16="http://schemas.microsoft.com/office/drawing/2014/main" xmlns="" id="{222F9107-ABAF-4646-ABF4-361E6DE78F08}"/>
            </a:ext>
          </a:extLst>
        </xdr:cNvPr>
        <xdr:cNvSpPr/>
      </xdr:nvSpPr>
      <xdr:spPr>
        <a:xfrm>
          <a:off x="15430500" y="58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56424</xdr:rowOff>
    </xdr:from>
    <xdr:to>
      <xdr:col>76</xdr:col>
      <xdr:colOff>165100</xdr:colOff>
      <xdr:row>33</xdr:row>
      <xdr:rowOff>158024</xdr:rowOff>
    </xdr:to>
    <xdr:sp macro="" textlink="">
      <xdr:nvSpPr>
        <xdr:cNvPr id="428" name="楕円 427">
          <a:extLst>
            <a:ext uri="{FF2B5EF4-FFF2-40B4-BE49-F238E27FC236}">
              <a16:creationId xmlns:a16="http://schemas.microsoft.com/office/drawing/2014/main" xmlns="" id="{0C01E795-CF9C-47A8-B32B-37C5BD9F266E}"/>
            </a:ext>
          </a:extLst>
        </xdr:cNvPr>
        <xdr:cNvSpPr/>
      </xdr:nvSpPr>
      <xdr:spPr>
        <a:xfrm>
          <a:off x="14541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107224</xdr:rowOff>
    </xdr:from>
    <xdr:to>
      <xdr:col>81</xdr:col>
      <xdr:colOff>50800</xdr:colOff>
      <xdr:row>34</xdr:row>
      <xdr:rowOff>22316</xdr:rowOff>
    </xdr:to>
    <xdr:cxnSp macro="">
      <xdr:nvCxnSpPr>
        <xdr:cNvPr id="429" name="直線コネクタ 428">
          <a:extLst>
            <a:ext uri="{FF2B5EF4-FFF2-40B4-BE49-F238E27FC236}">
              <a16:creationId xmlns:a16="http://schemas.microsoft.com/office/drawing/2014/main" xmlns="" id="{9723F550-6D80-4D37-A5DF-AFA5D3799A62}"/>
            </a:ext>
          </a:extLst>
        </xdr:cNvPr>
        <xdr:cNvCxnSpPr/>
      </xdr:nvCxnSpPr>
      <xdr:spPr>
        <a:xfrm>
          <a:off x="14592300" y="5765074"/>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89643</xdr:rowOff>
    </xdr:from>
    <xdr:ext cx="405111" cy="259045"/>
    <xdr:sp macro="" textlink="">
      <xdr:nvSpPr>
        <xdr:cNvPr id="430" name="n_1mainValue【一般廃棄物処理施設】&#10;有形固定資産減価償却率">
          <a:extLst>
            <a:ext uri="{FF2B5EF4-FFF2-40B4-BE49-F238E27FC236}">
              <a16:creationId xmlns:a16="http://schemas.microsoft.com/office/drawing/2014/main" xmlns="" id="{0C76E504-796D-4E2C-9306-FD07CC01A016}"/>
            </a:ext>
          </a:extLst>
        </xdr:cNvPr>
        <xdr:cNvSpPr txBox="1"/>
      </xdr:nvSpPr>
      <xdr:spPr>
        <a:xfrm>
          <a:off x="15266044" y="55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3101</xdr:rowOff>
    </xdr:from>
    <xdr:ext cx="405111" cy="259045"/>
    <xdr:sp macro="" textlink="">
      <xdr:nvSpPr>
        <xdr:cNvPr id="431" name="n_2mainValue【一般廃棄物処理施設】&#10;有形固定資産減価償却率">
          <a:extLst>
            <a:ext uri="{FF2B5EF4-FFF2-40B4-BE49-F238E27FC236}">
              <a16:creationId xmlns:a16="http://schemas.microsoft.com/office/drawing/2014/main" xmlns="" id="{50DC42B8-FF92-4B42-A44B-6BFF476608DA}"/>
            </a:ext>
          </a:extLst>
        </xdr:cNvPr>
        <xdr:cNvSpPr txBox="1"/>
      </xdr:nvSpPr>
      <xdr:spPr>
        <a:xfrm>
          <a:off x="14389744" y="548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xmlns="" id="{79539CC2-DEA7-4D01-BF83-81AE720F38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xmlns="" id="{03A3401E-C867-405D-8307-3701AC3736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xmlns="" id="{C046F162-1C2A-42D5-91B7-56EA60E5C8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xmlns="" id="{2C1A11CF-2BF8-4056-A67F-6DFB6F2BC7D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xmlns="" id="{100EA2BB-9B0E-4317-9F21-3FB4529A67B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xmlns="" id="{5D4C4FD2-2C05-44ED-A034-D87D8C6C78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xmlns="" id="{084A0972-63F2-4C24-A9AA-879C74208CB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xmlns="" id="{CB11D824-7578-4D4E-B91C-E23E8B533A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xmlns="" id="{78C33967-56AD-4F70-97EC-74F5BE6E86B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xmlns="" id="{88AA463A-90B7-4D68-A395-7384897DCC7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xmlns="" id="{72577054-529E-4351-BA52-84ABBB88037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a:extLst>
            <a:ext uri="{FF2B5EF4-FFF2-40B4-BE49-F238E27FC236}">
              <a16:creationId xmlns:a16="http://schemas.microsoft.com/office/drawing/2014/main" xmlns="" id="{8540EEF2-ED10-4587-9774-C2D9147AA02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xmlns="" id="{F0525938-6A12-4F18-949F-591AC780431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a:extLst>
            <a:ext uri="{FF2B5EF4-FFF2-40B4-BE49-F238E27FC236}">
              <a16:creationId xmlns:a16="http://schemas.microsoft.com/office/drawing/2014/main" xmlns="" id="{B4B442F2-5211-43BB-A236-CB785594BE1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xmlns="" id="{FFE3087B-9233-4F56-8B2A-805AA9CA6A1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a:extLst>
            <a:ext uri="{FF2B5EF4-FFF2-40B4-BE49-F238E27FC236}">
              <a16:creationId xmlns:a16="http://schemas.microsoft.com/office/drawing/2014/main" xmlns="" id="{00223AE0-CD79-49F2-BA2F-E6E4FDED5FC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xmlns="" id="{0C00F120-034F-4924-BA25-5E2EAFB056D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a:extLst>
            <a:ext uri="{FF2B5EF4-FFF2-40B4-BE49-F238E27FC236}">
              <a16:creationId xmlns:a16="http://schemas.microsoft.com/office/drawing/2014/main" xmlns="" id="{805CD0BE-720E-4DC2-965B-833AA9D7D34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xmlns="" id="{C73A4004-E310-45B1-A014-1E110C9DB3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xmlns="" id="{2860BAE2-A857-41A8-9A6C-9EC2673D326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xmlns="" id="{C6B7C82C-8128-493A-97CA-7C4CB3BD22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a:extLst>
            <a:ext uri="{FF2B5EF4-FFF2-40B4-BE49-F238E27FC236}">
              <a16:creationId xmlns:a16="http://schemas.microsoft.com/office/drawing/2014/main" xmlns="" id="{5D15A597-F203-42C7-A582-AA713C15E2D5}"/>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a:extLst>
            <a:ext uri="{FF2B5EF4-FFF2-40B4-BE49-F238E27FC236}">
              <a16:creationId xmlns:a16="http://schemas.microsoft.com/office/drawing/2014/main" xmlns="" id="{92D5B830-E3B7-43BD-8AE0-69389D2D9BD6}"/>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a:extLst>
            <a:ext uri="{FF2B5EF4-FFF2-40B4-BE49-F238E27FC236}">
              <a16:creationId xmlns:a16="http://schemas.microsoft.com/office/drawing/2014/main" xmlns="" id="{69A25703-3B7C-49C4-BFF8-A1B7D5635490}"/>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xmlns="" id="{1CC1CF9C-C54D-43CA-B197-7AF06C09F94A}"/>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a:extLst>
            <a:ext uri="{FF2B5EF4-FFF2-40B4-BE49-F238E27FC236}">
              <a16:creationId xmlns:a16="http://schemas.microsoft.com/office/drawing/2014/main" xmlns="" id="{31A940D8-4D72-430A-9412-CEBF83D27E56}"/>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xmlns="" id="{FB9C751E-8B95-4C6F-AF35-2C040119A968}"/>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a:extLst>
            <a:ext uri="{FF2B5EF4-FFF2-40B4-BE49-F238E27FC236}">
              <a16:creationId xmlns:a16="http://schemas.microsoft.com/office/drawing/2014/main" xmlns="" id="{C8F5A933-0124-4775-8A00-CA8AA14CFCDC}"/>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a:extLst>
            <a:ext uri="{FF2B5EF4-FFF2-40B4-BE49-F238E27FC236}">
              <a16:creationId xmlns:a16="http://schemas.microsoft.com/office/drawing/2014/main" xmlns="" id="{080423DC-4632-4542-9152-B40DDAE7490A}"/>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61" name="n_1aveValue【一般廃棄物処理施設】&#10;一人当たり有形固定資産（償却資産）額">
          <a:extLst>
            <a:ext uri="{FF2B5EF4-FFF2-40B4-BE49-F238E27FC236}">
              <a16:creationId xmlns:a16="http://schemas.microsoft.com/office/drawing/2014/main" xmlns="" id="{3573052F-E42F-4D91-8903-F7C02F893AC4}"/>
            </a:ext>
          </a:extLst>
        </xdr:cNvPr>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62" name="フローチャート: 判断 461">
          <a:extLst>
            <a:ext uri="{FF2B5EF4-FFF2-40B4-BE49-F238E27FC236}">
              <a16:creationId xmlns:a16="http://schemas.microsoft.com/office/drawing/2014/main" xmlns="" id="{3D4ABB4B-BC7A-49D3-B909-FCE8CC2BA6C6}"/>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63" name="n_2aveValue【一般廃棄物処理施設】&#10;一人当たり有形固定資産（償却資産）額">
          <a:extLst>
            <a:ext uri="{FF2B5EF4-FFF2-40B4-BE49-F238E27FC236}">
              <a16:creationId xmlns:a16="http://schemas.microsoft.com/office/drawing/2014/main" xmlns="" id="{FD825009-51C3-40B7-92D2-1E11B535C07E}"/>
            </a:ext>
          </a:extLst>
        </xdr:cNvPr>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xmlns="" id="{F3BB47A3-19DF-4AB3-BF33-4E75593394B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1BA99571-E732-4ED3-86AA-14B8D0FD3B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B43BFB31-DC94-438E-A386-3595A7DE1D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xmlns="" id="{199AD7C0-FF5E-4A29-BBCD-9EED8633E99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xmlns="" id="{48E542BF-5DD8-45FA-A25A-41496181CE0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170017</xdr:rowOff>
    </xdr:from>
    <xdr:to>
      <xdr:col>112</xdr:col>
      <xdr:colOff>38100</xdr:colOff>
      <xdr:row>40</xdr:row>
      <xdr:rowOff>100167</xdr:rowOff>
    </xdr:to>
    <xdr:sp macro="" textlink="">
      <xdr:nvSpPr>
        <xdr:cNvPr id="469" name="楕円 468">
          <a:extLst>
            <a:ext uri="{FF2B5EF4-FFF2-40B4-BE49-F238E27FC236}">
              <a16:creationId xmlns:a16="http://schemas.microsoft.com/office/drawing/2014/main" xmlns="" id="{0A74D9EC-3C37-4D11-AA27-E8D92A49B59E}"/>
            </a:ext>
          </a:extLst>
        </xdr:cNvPr>
        <xdr:cNvSpPr/>
      </xdr:nvSpPr>
      <xdr:spPr>
        <a:xfrm>
          <a:off x="21272500" y="68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18373</xdr:rowOff>
    </xdr:from>
    <xdr:to>
      <xdr:col>107</xdr:col>
      <xdr:colOff>101600</xdr:colOff>
      <xdr:row>40</xdr:row>
      <xdr:rowOff>119973</xdr:rowOff>
    </xdr:to>
    <xdr:sp macro="" textlink="">
      <xdr:nvSpPr>
        <xdr:cNvPr id="470" name="楕円 469">
          <a:extLst>
            <a:ext uri="{FF2B5EF4-FFF2-40B4-BE49-F238E27FC236}">
              <a16:creationId xmlns:a16="http://schemas.microsoft.com/office/drawing/2014/main" xmlns="" id="{771B5EBB-118A-4640-8631-B514F0342D30}"/>
            </a:ext>
          </a:extLst>
        </xdr:cNvPr>
        <xdr:cNvSpPr/>
      </xdr:nvSpPr>
      <xdr:spPr>
        <a:xfrm>
          <a:off x="20383500" y="68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49367</xdr:rowOff>
    </xdr:from>
    <xdr:to>
      <xdr:col>111</xdr:col>
      <xdr:colOff>177800</xdr:colOff>
      <xdr:row>40</xdr:row>
      <xdr:rowOff>69173</xdr:rowOff>
    </xdr:to>
    <xdr:cxnSp macro="">
      <xdr:nvCxnSpPr>
        <xdr:cNvPr id="471" name="直線コネクタ 470">
          <a:extLst>
            <a:ext uri="{FF2B5EF4-FFF2-40B4-BE49-F238E27FC236}">
              <a16:creationId xmlns:a16="http://schemas.microsoft.com/office/drawing/2014/main" xmlns="" id="{12C1D644-8726-401B-AD1B-4D80DA5002D7}"/>
            </a:ext>
          </a:extLst>
        </xdr:cNvPr>
        <xdr:cNvCxnSpPr/>
      </xdr:nvCxnSpPr>
      <xdr:spPr>
        <a:xfrm flipV="1">
          <a:off x="20434300" y="6907367"/>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91294</xdr:rowOff>
    </xdr:from>
    <xdr:ext cx="534377" cy="259045"/>
    <xdr:sp macro="" textlink="">
      <xdr:nvSpPr>
        <xdr:cNvPr id="472" name="n_1mainValue【一般廃棄物処理施設】&#10;一人当たり有形固定資産（償却資産）額">
          <a:extLst>
            <a:ext uri="{FF2B5EF4-FFF2-40B4-BE49-F238E27FC236}">
              <a16:creationId xmlns:a16="http://schemas.microsoft.com/office/drawing/2014/main" xmlns="" id="{5AEEADA2-2230-4806-8AB7-8A2C9B121514}"/>
            </a:ext>
          </a:extLst>
        </xdr:cNvPr>
        <xdr:cNvSpPr txBox="1"/>
      </xdr:nvSpPr>
      <xdr:spPr>
        <a:xfrm>
          <a:off x="21043411" y="6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111100</xdr:rowOff>
    </xdr:from>
    <xdr:ext cx="534377" cy="259045"/>
    <xdr:sp macro="" textlink="">
      <xdr:nvSpPr>
        <xdr:cNvPr id="473" name="n_2mainValue【一般廃棄物処理施設】&#10;一人当たり有形固定資産（償却資産）額">
          <a:extLst>
            <a:ext uri="{FF2B5EF4-FFF2-40B4-BE49-F238E27FC236}">
              <a16:creationId xmlns:a16="http://schemas.microsoft.com/office/drawing/2014/main" xmlns="" id="{435A0E04-29C3-40CF-9DF9-FD33E2F2AA8F}"/>
            </a:ext>
          </a:extLst>
        </xdr:cNvPr>
        <xdr:cNvSpPr txBox="1"/>
      </xdr:nvSpPr>
      <xdr:spPr>
        <a:xfrm>
          <a:off x="20167111" y="696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xmlns="" id="{08A0882F-ED90-411A-930C-01A1C44AF00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xmlns="" id="{BDA19C5F-2718-4FF7-9690-E210EFA1209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xmlns="" id="{0D73690D-5490-4E1A-B058-DD90C5BE56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xmlns="" id="{3287DBE1-B9AE-4A17-885C-C4F7FBCDFA4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xmlns="" id="{A2E122DB-2EC0-42D3-8B12-09D56BA998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xmlns="" id="{3AEEEE5A-5DC0-4146-BDD0-DB8027C994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xmlns="" id="{A79F651F-68E5-4DA9-887C-810C15F6B98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xmlns="" id="{F000FDCF-0E99-45AA-A52C-BB5D4A593C3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xmlns="" id="{4759006D-B17A-4D70-8822-8402CC8402B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xmlns="" id="{634E5DEB-6788-48E8-A545-2697756F544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a:extLst>
            <a:ext uri="{FF2B5EF4-FFF2-40B4-BE49-F238E27FC236}">
              <a16:creationId xmlns:a16="http://schemas.microsoft.com/office/drawing/2014/main" xmlns="" id="{245B030D-9A83-4903-A334-6DA26F9A980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a:extLst>
            <a:ext uri="{FF2B5EF4-FFF2-40B4-BE49-F238E27FC236}">
              <a16:creationId xmlns:a16="http://schemas.microsoft.com/office/drawing/2014/main" xmlns="" id="{0C5E1F25-A05A-4333-846C-8BBDE69E4D1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a:extLst>
            <a:ext uri="{FF2B5EF4-FFF2-40B4-BE49-F238E27FC236}">
              <a16:creationId xmlns:a16="http://schemas.microsoft.com/office/drawing/2014/main" xmlns="" id="{A97B848F-C39E-4E78-A361-77B9F81AFBA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a:extLst>
            <a:ext uri="{FF2B5EF4-FFF2-40B4-BE49-F238E27FC236}">
              <a16:creationId xmlns:a16="http://schemas.microsoft.com/office/drawing/2014/main" xmlns="" id="{709F1EC5-4987-463D-870F-E79EE041E43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a:extLst>
            <a:ext uri="{FF2B5EF4-FFF2-40B4-BE49-F238E27FC236}">
              <a16:creationId xmlns:a16="http://schemas.microsoft.com/office/drawing/2014/main" xmlns="" id="{985A061B-F117-4F6D-8853-D15AB86ED9C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a:extLst>
            <a:ext uri="{FF2B5EF4-FFF2-40B4-BE49-F238E27FC236}">
              <a16:creationId xmlns:a16="http://schemas.microsoft.com/office/drawing/2014/main" xmlns="" id="{E88FA4BC-A821-4918-B51B-BFC2B1FF6FE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a:extLst>
            <a:ext uri="{FF2B5EF4-FFF2-40B4-BE49-F238E27FC236}">
              <a16:creationId xmlns:a16="http://schemas.microsoft.com/office/drawing/2014/main" xmlns="" id="{352F58A8-C894-4882-9BCC-FD86BC5913A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a:extLst>
            <a:ext uri="{FF2B5EF4-FFF2-40B4-BE49-F238E27FC236}">
              <a16:creationId xmlns:a16="http://schemas.microsoft.com/office/drawing/2014/main" xmlns="" id="{8A370CAD-7686-4057-B4EE-7C0C6E942A4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a:extLst>
            <a:ext uri="{FF2B5EF4-FFF2-40B4-BE49-F238E27FC236}">
              <a16:creationId xmlns:a16="http://schemas.microsoft.com/office/drawing/2014/main" xmlns="" id="{4737311E-BD38-4F91-A838-33D7197F577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a:extLst>
            <a:ext uri="{FF2B5EF4-FFF2-40B4-BE49-F238E27FC236}">
              <a16:creationId xmlns:a16="http://schemas.microsoft.com/office/drawing/2014/main" xmlns="" id="{AABDA2BA-4D16-4447-905D-3DC8BF2ECA3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a:extLst>
            <a:ext uri="{FF2B5EF4-FFF2-40B4-BE49-F238E27FC236}">
              <a16:creationId xmlns:a16="http://schemas.microsoft.com/office/drawing/2014/main" xmlns="" id="{7A575EE6-CB63-4F8C-BE68-0E8528FEC07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a:extLst>
            <a:ext uri="{FF2B5EF4-FFF2-40B4-BE49-F238E27FC236}">
              <a16:creationId xmlns:a16="http://schemas.microsoft.com/office/drawing/2014/main" xmlns="" id="{FFF26DF0-7D08-42E9-BE80-CD2D4DDF111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a:extLst>
            <a:ext uri="{FF2B5EF4-FFF2-40B4-BE49-F238E27FC236}">
              <a16:creationId xmlns:a16="http://schemas.microsoft.com/office/drawing/2014/main" xmlns="" id="{DCF83138-9BA9-4F3E-A395-E6E68781AD1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a:extLst>
            <a:ext uri="{FF2B5EF4-FFF2-40B4-BE49-F238E27FC236}">
              <a16:creationId xmlns:a16="http://schemas.microsoft.com/office/drawing/2014/main" xmlns="" id="{F17DA25A-3E69-45EA-853B-DB4DD8FE1F5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a:extLst>
            <a:ext uri="{FF2B5EF4-FFF2-40B4-BE49-F238E27FC236}">
              <a16:creationId xmlns:a16="http://schemas.microsoft.com/office/drawing/2014/main" xmlns="" id="{A56B8B4A-FA0D-4A0B-ACA2-71816468AD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a:extLst>
            <a:ext uri="{FF2B5EF4-FFF2-40B4-BE49-F238E27FC236}">
              <a16:creationId xmlns:a16="http://schemas.microsoft.com/office/drawing/2014/main" xmlns="" id="{924EBA8F-2AD9-488B-8CFB-6BBA243D92A6}"/>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a:extLst>
            <a:ext uri="{FF2B5EF4-FFF2-40B4-BE49-F238E27FC236}">
              <a16:creationId xmlns:a16="http://schemas.microsoft.com/office/drawing/2014/main" xmlns="" id="{C43468A6-FBA2-4270-AA7C-432CBB1BAA53}"/>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a:extLst>
            <a:ext uri="{FF2B5EF4-FFF2-40B4-BE49-F238E27FC236}">
              <a16:creationId xmlns:a16="http://schemas.microsoft.com/office/drawing/2014/main" xmlns="" id="{79D6F09D-B541-4762-A0E5-70FD8C191D82}"/>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a:extLst>
            <a:ext uri="{FF2B5EF4-FFF2-40B4-BE49-F238E27FC236}">
              <a16:creationId xmlns:a16="http://schemas.microsoft.com/office/drawing/2014/main" xmlns="" id="{618DE41E-1CF3-4426-BC30-94E7CD204061}"/>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a:extLst>
            <a:ext uri="{FF2B5EF4-FFF2-40B4-BE49-F238E27FC236}">
              <a16:creationId xmlns:a16="http://schemas.microsoft.com/office/drawing/2014/main" xmlns="" id="{C02A8E22-F966-4252-AE8B-DDA6ADC18EF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a:extLst>
            <a:ext uri="{FF2B5EF4-FFF2-40B4-BE49-F238E27FC236}">
              <a16:creationId xmlns:a16="http://schemas.microsoft.com/office/drawing/2014/main" xmlns="" id="{C62FEEE1-E331-4980-A140-FB978BC72AAE}"/>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a:extLst>
            <a:ext uri="{FF2B5EF4-FFF2-40B4-BE49-F238E27FC236}">
              <a16:creationId xmlns:a16="http://schemas.microsoft.com/office/drawing/2014/main" xmlns="" id="{C036614C-E99C-475C-9E8E-9C6805FE404E}"/>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a:extLst>
            <a:ext uri="{FF2B5EF4-FFF2-40B4-BE49-F238E27FC236}">
              <a16:creationId xmlns:a16="http://schemas.microsoft.com/office/drawing/2014/main" xmlns="" id="{C1F49660-EA9C-4FDE-B003-1268C4ED2730}"/>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507" name="n_1aveValue【保健センター・保健所】&#10;有形固定資産減価償却率">
          <a:extLst>
            <a:ext uri="{FF2B5EF4-FFF2-40B4-BE49-F238E27FC236}">
              <a16:creationId xmlns:a16="http://schemas.microsoft.com/office/drawing/2014/main" xmlns="" id="{EA2AACC9-3C9A-415D-B367-9D6E65FAB510}"/>
            </a:ext>
          </a:extLst>
        </xdr:cNvPr>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508" name="フローチャート: 判断 507">
          <a:extLst>
            <a:ext uri="{FF2B5EF4-FFF2-40B4-BE49-F238E27FC236}">
              <a16:creationId xmlns:a16="http://schemas.microsoft.com/office/drawing/2014/main" xmlns="" id="{C1752C49-CDD3-4CA8-AE6A-20EB1EAE1898}"/>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509" name="n_2aveValue【保健センター・保健所】&#10;有形固定資産減価償却率">
          <a:extLst>
            <a:ext uri="{FF2B5EF4-FFF2-40B4-BE49-F238E27FC236}">
              <a16:creationId xmlns:a16="http://schemas.microsoft.com/office/drawing/2014/main" xmlns="" id="{6AAC84D5-BC04-439D-90B0-D23E6A80477A}"/>
            </a:ext>
          </a:extLst>
        </xdr:cNvPr>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9F03F07A-E263-4115-B783-D947895ACDE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xmlns="" id="{D2290ABB-021A-42CB-9FEE-FADB21A1152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xmlns="" id="{FA31F25D-3CF5-4058-8625-32708ABED22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xmlns="" id="{30F72026-79C5-46B9-A675-693D0FAA35A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xmlns="" id="{D08CDA89-620C-45CF-898B-7A73EF086C7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15" name="楕円 514">
          <a:extLst>
            <a:ext uri="{FF2B5EF4-FFF2-40B4-BE49-F238E27FC236}">
              <a16:creationId xmlns:a16="http://schemas.microsoft.com/office/drawing/2014/main" xmlns="" id="{0E61EB2B-6639-4BF9-953F-99B1C96D25CB}"/>
            </a:ext>
          </a:extLst>
        </xdr:cNvPr>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19413</xdr:rowOff>
    </xdr:from>
    <xdr:to>
      <xdr:col>76</xdr:col>
      <xdr:colOff>165100</xdr:colOff>
      <xdr:row>61</xdr:row>
      <xdr:rowOff>121013</xdr:rowOff>
    </xdr:to>
    <xdr:sp macro="" textlink="">
      <xdr:nvSpPr>
        <xdr:cNvPr id="516" name="楕円 515">
          <a:extLst>
            <a:ext uri="{FF2B5EF4-FFF2-40B4-BE49-F238E27FC236}">
              <a16:creationId xmlns:a16="http://schemas.microsoft.com/office/drawing/2014/main" xmlns="" id="{B24A8654-1164-4F26-9963-C2E75BEFB211}"/>
            </a:ext>
          </a:extLst>
        </xdr:cNvPr>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70213</xdr:rowOff>
    </xdr:to>
    <xdr:cxnSp macro="">
      <xdr:nvCxnSpPr>
        <xdr:cNvPr id="517" name="直線コネクタ 516">
          <a:extLst>
            <a:ext uri="{FF2B5EF4-FFF2-40B4-BE49-F238E27FC236}">
              <a16:creationId xmlns:a16="http://schemas.microsoft.com/office/drawing/2014/main" xmlns="" id="{8F0DF246-1815-4AF4-9275-9B2537A354FE}"/>
            </a:ext>
          </a:extLst>
        </xdr:cNvPr>
        <xdr:cNvCxnSpPr/>
      </xdr:nvCxnSpPr>
      <xdr:spPr>
        <a:xfrm flipV="1">
          <a:off x="14592300" y="104927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518" name="n_1mainValue【保健センター・保健所】&#10;有形固定資産減価償却率">
          <a:extLst>
            <a:ext uri="{FF2B5EF4-FFF2-40B4-BE49-F238E27FC236}">
              <a16:creationId xmlns:a16="http://schemas.microsoft.com/office/drawing/2014/main" xmlns="" id="{818FAC60-8812-40B9-9B17-D74442610950}"/>
            </a:ext>
          </a:extLst>
        </xdr:cNvPr>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519" name="n_2mainValue【保健センター・保健所】&#10;有形固定資産減価償却率">
          <a:extLst>
            <a:ext uri="{FF2B5EF4-FFF2-40B4-BE49-F238E27FC236}">
              <a16:creationId xmlns:a16="http://schemas.microsoft.com/office/drawing/2014/main" xmlns="" id="{453BE604-8B75-4415-AD2D-087B6688B15A}"/>
            </a:ext>
          </a:extLst>
        </xdr:cNvPr>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xmlns="" id="{53DB659D-A947-4F6C-91C9-8D935026D0E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xmlns="" id="{E1D5F496-2F91-459E-BF9C-55C1072046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xmlns="" id="{EE87CEFE-66CE-4821-B644-2734353ADEC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xmlns="" id="{7A0C499F-607E-41FB-B717-F60D759A0C9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xmlns="" id="{C7F0CDB8-3E75-49CC-83C9-C93DA7CBD5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xmlns="" id="{C2CCD021-22E5-47AC-989B-1A275123635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xmlns="" id="{55333AD4-F51D-4469-ADB6-F5019A3B461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xmlns="" id="{7606B6A7-2EDE-4140-AF21-5F63085A7B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xmlns="" id="{6A24AE46-2BEC-44F0-AAE8-6CD783D4AA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xmlns="" id="{2463AA07-7D49-4A79-828B-9E6B7ADFED2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xmlns="" id="{E63FC440-F006-4E28-9C76-AC1428972E6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xmlns="" id="{CD02F925-B7E0-4671-998D-936A7A77C5B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xmlns="" id="{2F58A765-FDAA-4F86-9D78-2B608751806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xmlns="" id="{82D87EF0-2367-4D96-A422-FC3CF7FD13A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xmlns="" id="{4CA57235-4639-4064-A124-AAD3F56631C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xmlns="" id="{008581CB-B16A-4C78-BF84-DC88FB8BB41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xmlns="" id="{77593E13-A3B4-4C36-9A6C-B34ACA5D357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xmlns="" id="{D4ECCA49-2B4C-4999-B3AC-873E67AD26C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xmlns="" id="{D5E67E89-12CA-4CA9-B96B-42964C26B2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xmlns="" id="{10DB1EDC-6742-4805-8C44-41E04858E0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xmlns="" id="{FEE605E2-AE8B-4402-9425-043667687A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a:extLst>
            <a:ext uri="{FF2B5EF4-FFF2-40B4-BE49-F238E27FC236}">
              <a16:creationId xmlns:a16="http://schemas.microsoft.com/office/drawing/2014/main" xmlns="" id="{B02EA6CF-C6C9-4728-AD80-91C10F07517D}"/>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xmlns="" id="{9DAB175E-3E71-4735-800F-7D3C24F88502}"/>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a:extLst>
            <a:ext uri="{FF2B5EF4-FFF2-40B4-BE49-F238E27FC236}">
              <a16:creationId xmlns:a16="http://schemas.microsoft.com/office/drawing/2014/main" xmlns="" id="{1267EF9C-021A-416A-ADD6-3D572CAE6A6B}"/>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xmlns="" id="{2172DF10-33FB-4959-97FC-96F54E8EFA92}"/>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a:extLst>
            <a:ext uri="{FF2B5EF4-FFF2-40B4-BE49-F238E27FC236}">
              <a16:creationId xmlns:a16="http://schemas.microsoft.com/office/drawing/2014/main" xmlns="" id="{A93064CC-29AB-410E-B60F-12B5CBFBACD6}"/>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xmlns="" id="{FD237DDD-9F9F-4928-982D-8432C90EB3C7}"/>
            </a:ext>
          </a:extLst>
        </xdr:cNvPr>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a:extLst>
            <a:ext uri="{FF2B5EF4-FFF2-40B4-BE49-F238E27FC236}">
              <a16:creationId xmlns:a16="http://schemas.microsoft.com/office/drawing/2014/main" xmlns="" id="{3232C7C3-0D1E-49A3-8451-E91D39E0CEE9}"/>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a:extLst>
            <a:ext uri="{FF2B5EF4-FFF2-40B4-BE49-F238E27FC236}">
              <a16:creationId xmlns:a16="http://schemas.microsoft.com/office/drawing/2014/main" xmlns="" id="{1079E282-1D33-497D-8E4C-4AF86DC4A34E}"/>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549" name="n_1aveValue【保健センター・保健所】&#10;一人当たり面積">
          <a:extLst>
            <a:ext uri="{FF2B5EF4-FFF2-40B4-BE49-F238E27FC236}">
              <a16:creationId xmlns:a16="http://schemas.microsoft.com/office/drawing/2014/main" xmlns="" id="{549D5083-5204-4E31-87E7-9610136E4642}"/>
            </a:ext>
          </a:extLst>
        </xdr:cNvPr>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50" name="フローチャート: 判断 549">
          <a:extLst>
            <a:ext uri="{FF2B5EF4-FFF2-40B4-BE49-F238E27FC236}">
              <a16:creationId xmlns:a16="http://schemas.microsoft.com/office/drawing/2014/main" xmlns="" id="{94A0FF18-E710-4E2E-A63B-2C44B11727D9}"/>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41927</xdr:rowOff>
    </xdr:from>
    <xdr:ext cx="469744" cy="259045"/>
    <xdr:sp macro="" textlink="">
      <xdr:nvSpPr>
        <xdr:cNvPr id="551" name="n_2aveValue【保健センター・保健所】&#10;一人当たり面積">
          <a:extLst>
            <a:ext uri="{FF2B5EF4-FFF2-40B4-BE49-F238E27FC236}">
              <a16:creationId xmlns:a16="http://schemas.microsoft.com/office/drawing/2014/main" xmlns="" id="{4677917F-3103-4C86-9992-C98B32322255}"/>
            </a:ext>
          </a:extLst>
        </xdr:cNvPr>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12B11D49-8957-4FDC-B363-9A2E61629C2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90694366-C7BC-4A15-A23E-60BE5C6EB7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1DF7CD4A-18C7-4C63-B546-CDAFA6824D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346D85E1-285A-409D-8A66-1B5DA1C980A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EC246386-8735-4D24-89AB-8D45C7FE786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127508</xdr:rowOff>
    </xdr:from>
    <xdr:to>
      <xdr:col>112</xdr:col>
      <xdr:colOff>38100</xdr:colOff>
      <xdr:row>59</xdr:row>
      <xdr:rowOff>57658</xdr:rowOff>
    </xdr:to>
    <xdr:sp macro="" textlink="">
      <xdr:nvSpPr>
        <xdr:cNvPr id="557" name="楕円 556">
          <a:extLst>
            <a:ext uri="{FF2B5EF4-FFF2-40B4-BE49-F238E27FC236}">
              <a16:creationId xmlns:a16="http://schemas.microsoft.com/office/drawing/2014/main" xmlns="" id="{D0B9128D-F071-4963-9703-576B102CE9D6}"/>
            </a:ext>
          </a:extLst>
        </xdr:cNvPr>
        <xdr:cNvSpPr/>
      </xdr:nvSpPr>
      <xdr:spPr>
        <a:xfrm>
          <a:off x="21272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145796</xdr:rowOff>
    </xdr:from>
    <xdr:to>
      <xdr:col>107</xdr:col>
      <xdr:colOff>101600</xdr:colOff>
      <xdr:row>59</xdr:row>
      <xdr:rowOff>75946</xdr:rowOff>
    </xdr:to>
    <xdr:sp macro="" textlink="">
      <xdr:nvSpPr>
        <xdr:cNvPr id="558" name="楕円 557">
          <a:extLst>
            <a:ext uri="{FF2B5EF4-FFF2-40B4-BE49-F238E27FC236}">
              <a16:creationId xmlns:a16="http://schemas.microsoft.com/office/drawing/2014/main" xmlns="" id="{B4175F54-E1BB-47DE-B63E-6A02E36F2C6A}"/>
            </a:ext>
          </a:extLst>
        </xdr:cNvPr>
        <xdr:cNvSpPr/>
      </xdr:nvSpPr>
      <xdr:spPr>
        <a:xfrm>
          <a:off x="20383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6858</xdr:rowOff>
    </xdr:from>
    <xdr:to>
      <xdr:col>111</xdr:col>
      <xdr:colOff>177800</xdr:colOff>
      <xdr:row>59</xdr:row>
      <xdr:rowOff>25146</xdr:rowOff>
    </xdr:to>
    <xdr:cxnSp macro="">
      <xdr:nvCxnSpPr>
        <xdr:cNvPr id="559" name="直線コネクタ 558">
          <a:extLst>
            <a:ext uri="{FF2B5EF4-FFF2-40B4-BE49-F238E27FC236}">
              <a16:creationId xmlns:a16="http://schemas.microsoft.com/office/drawing/2014/main" xmlns="" id="{7E138C1A-37B4-4755-8BD1-199B25A3DD32}"/>
            </a:ext>
          </a:extLst>
        </xdr:cNvPr>
        <xdr:cNvCxnSpPr/>
      </xdr:nvCxnSpPr>
      <xdr:spPr>
        <a:xfrm flipV="1">
          <a:off x="20434300" y="101224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74185</xdr:rowOff>
    </xdr:from>
    <xdr:ext cx="469744" cy="259045"/>
    <xdr:sp macro="" textlink="">
      <xdr:nvSpPr>
        <xdr:cNvPr id="560" name="n_1mainValue【保健センター・保健所】&#10;一人当たり面積">
          <a:extLst>
            <a:ext uri="{FF2B5EF4-FFF2-40B4-BE49-F238E27FC236}">
              <a16:creationId xmlns:a16="http://schemas.microsoft.com/office/drawing/2014/main" xmlns="" id="{384F4AA7-7789-42D7-BC1E-7446F3A56F13}"/>
            </a:ext>
          </a:extLst>
        </xdr:cNvPr>
        <xdr:cNvSpPr txBox="1"/>
      </xdr:nvSpPr>
      <xdr:spPr>
        <a:xfrm>
          <a:off x="21075727" y="984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92473</xdr:rowOff>
    </xdr:from>
    <xdr:ext cx="469744" cy="259045"/>
    <xdr:sp macro="" textlink="">
      <xdr:nvSpPr>
        <xdr:cNvPr id="561" name="n_2mainValue【保健センター・保健所】&#10;一人当たり面積">
          <a:extLst>
            <a:ext uri="{FF2B5EF4-FFF2-40B4-BE49-F238E27FC236}">
              <a16:creationId xmlns:a16="http://schemas.microsoft.com/office/drawing/2014/main" xmlns="" id="{5983D10C-C69E-429A-A8A8-180CEAEA8580}"/>
            </a:ext>
          </a:extLst>
        </xdr:cNvPr>
        <xdr:cNvSpPr txBox="1"/>
      </xdr:nvSpPr>
      <xdr:spPr>
        <a:xfrm>
          <a:off x="201994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xmlns="" id="{A21568B8-28B3-41D8-B9C2-BA08DE13B94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xmlns="" id="{135F6E1B-C89B-40D9-B551-92459C03F9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xmlns="" id="{1D6E95CB-3617-4697-8571-8F872C0F50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xmlns="" id="{8B3F5FA4-14F2-43EC-9F55-8D125E31E2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xmlns="" id="{61F7B666-0560-4B3B-A0FC-E87F90E1A30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xmlns="" id="{325C39F8-7CB9-4851-864E-7C18D6932A1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xmlns="" id="{28885508-3F3F-4E19-B63C-B8AC65C963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xmlns="" id="{8F499008-B877-4024-A7FA-0AB6CE3602B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a:extLst>
            <a:ext uri="{FF2B5EF4-FFF2-40B4-BE49-F238E27FC236}">
              <a16:creationId xmlns:a16="http://schemas.microsoft.com/office/drawing/2014/main" xmlns="" id="{675B0CAD-1D62-4C3E-853B-A3BBD15BFB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a:extLst>
            <a:ext uri="{FF2B5EF4-FFF2-40B4-BE49-F238E27FC236}">
              <a16:creationId xmlns:a16="http://schemas.microsoft.com/office/drawing/2014/main" xmlns="" id="{238083A8-82FC-402B-8D67-0831D1E7FE9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a:extLst>
            <a:ext uri="{FF2B5EF4-FFF2-40B4-BE49-F238E27FC236}">
              <a16:creationId xmlns:a16="http://schemas.microsoft.com/office/drawing/2014/main" xmlns="" id="{E3D0342D-34E3-4620-BFF4-B127253FF41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a:extLst>
            <a:ext uri="{FF2B5EF4-FFF2-40B4-BE49-F238E27FC236}">
              <a16:creationId xmlns:a16="http://schemas.microsoft.com/office/drawing/2014/main" xmlns="" id="{5C71ED06-E918-43E5-A315-DF643174D65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a:extLst>
            <a:ext uri="{FF2B5EF4-FFF2-40B4-BE49-F238E27FC236}">
              <a16:creationId xmlns:a16="http://schemas.microsoft.com/office/drawing/2014/main" xmlns="" id="{CC255A23-AFD6-494E-97B4-C6A6373AE8E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a:extLst>
            <a:ext uri="{FF2B5EF4-FFF2-40B4-BE49-F238E27FC236}">
              <a16:creationId xmlns:a16="http://schemas.microsoft.com/office/drawing/2014/main" xmlns="" id="{C063598F-44B7-4554-9ECB-71F514FD0FD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a:extLst>
            <a:ext uri="{FF2B5EF4-FFF2-40B4-BE49-F238E27FC236}">
              <a16:creationId xmlns:a16="http://schemas.microsoft.com/office/drawing/2014/main" xmlns="" id="{1E41416C-3106-4BC9-9D8C-CFA0F208158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a:extLst>
            <a:ext uri="{FF2B5EF4-FFF2-40B4-BE49-F238E27FC236}">
              <a16:creationId xmlns:a16="http://schemas.microsoft.com/office/drawing/2014/main" xmlns="" id="{36B993FC-A298-4703-B3CD-D53FAFDA1E7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a:extLst>
            <a:ext uri="{FF2B5EF4-FFF2-40B4-BE49-F238E27FC236}">
              <a16:creationId xmlns:a16="http://schemas.microsoft.com/office/drawing/2014/main" xmlns="" id="{B72D9F9B-069D-4470-B24F-2E5C54A4A4B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a:extLst>
            <a:ext uri="{FF2B5EF4-FFF2-40B4-BE49-F238E27FC236}">
              <a16:creationId xmlns:a16="http://schemas.microsoft.com/office/drawing/2014/main" xmlns="" id="{A7C0B479-34D4-4A84-894E-0BA6DE25D20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a:extLst>
            <a:ext uri="{FF2B5EF4-FFF2-40B4-BE49-F238E27FC236}">
              <a16:creationId xmlns:a16="http://schemas.microsoft.com/office/drawing/2014/main" xmlns="" id="{C595A36B-B250-428D-B18F-5837913A3BE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a:extLst>
            <a:ext uri="{FF2B5EF4-FFF2-40B4-BE49-F238E27FC236}">
              <a16:creationId xmlns:a16="http://schemas.microsoft.com/office/drawing/2014/main" xmlns="" id="{BA3D241F-F17F-4E70-81E7-89B2564DA2B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a:extLst>
            <a:ext uri="{FF2B5EF4-FFF2-40B4-BE49-F238E27FC236}">
              <a16:creationId xmlns:a16="http://schemas.microsoft.com/office/drawing/2014/main" xmlns="" id="{253A8E05-BA31-4078-8876-046D7EADB58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a:extLst>
            <a:ext uri="{FF2B5EF4-FFF2-40B4-BE49-F238E27FC236}">
              <a16:creationId xmlns:a16="http://schemas.microsoft.com/office/drawing/2014/main" xmlns="" id="{884581B5-DAC2-4C81-BFC3-34A01181BC0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a:extLst>
            <a:ext uri="{FF2B5EF4-FFF2-40B4-BE49-F238E27FC236}">
              <a16:creationId xmlns:a16="http://schemas.microsoft.com/office/drawing/2014/main" xmlns="" id="{27752C48-22A4-4AE2-B8C7-E757C702436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xmlns="" id="{8C1F4351-BD21-47BC-929B-B3867EFC0CF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a:extLst>
            <a:ext uri="{FF2B5EF4-FFF2-40B4-BE49-F238E27FC236}">
              <a16:creationId xmlns:a16="http://schemas.microsoft.com/office/drawing/2014/main" xmlns="" id="{A62A6A23-0656-43E1-B19E-D03887BABD2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a:extLst>
            <a:ext uri="{FF2B5EF4-FFF2-40B4-BE49-F238E27FC236}">
              <a16:creationId xmlns:a16="http://schemas.microsoft.com/office/drawing/2014/main" xmlns="" id="{30891D81-3BF0-4502-9194-A34EF0A77763}"/>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a:extLst>
            <a:ext uri="{FF2B5EF4-FFF2-40B4-BE49-F238E27FC236}">
              <a16:creationId xmlns:a16="http://schemas.microsoft.com/office/drawing/2014/main" xmlns="" id="{F875F647-353A-4EC7-8ABD-9F6FF7615A5A}"/>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a:extLst>
            <a:ext uri="{FF2B5EF4-FFF2-40B4-BE49-F238E27FC236}">
              <a16:creationId xmlns:a16="http://schemas.microsoft.com/office/drawing/2014/main" xmlns="" id="{9F416B2C-43E3-44B6-A4AF-5B01DCC1DB27}"/>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a:extLst>
            <a:ext uri="{FF2B5EF4-FFF2-40B4-BE49-F238E27FC236}">
              <a16:creationId xmlns:a16="http://schemas.microsoft.com/office/drawing/2014/main" xmlns="" id="{829AE038-A633-4A15-9549-1F71A67152F6}"/>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a:extLst>
            <a:ext uri="{FF2B5EF4-FFF2-40B4-BE49-F238E27FC236}">
              <a16:creationId xmlns:a16="http://schemas.microsoft.com/office/drawing/2014/main" xmlns="" id="{4CEA95C5-D08C-4B68-A890-0B986767528F}"/>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92" name="【消防施設】&#10;有形固定資産減価償却率平均値テキスト">
          <a:extLst>
            <a:ext uri="{FF2B5EF4-FFF2-40B4-BE49-F238E27FC236}">
              <a16:creationId xmlns:a16="http://schemas.microsoft.com/office/drawing/2014/main" xmlns="" id="{E327FA74-EACA-4BD0-ACDC-35FFB078A9BB}"/>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a:extLst>
            <a:ext uri="{FF2B5EF4-FFF2-40B4-BE49-F238E27FC236}">
              <a16:creationId xmlns:a16="http://schemas.microsoft.com/office/drawing/2014/main" xmlns="" id="{264AA453-FFB0-4CE9-88C9-A70F75489391}"/>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a:extLst>
            <a:ext uri="{FF2B5EF4-FFF2-40B4-BE49-F238E27FC236}">
              <a16:creationId xmlns:a16="http://schemas.microsoft.com/office/drawing/2014/main" xmlns="" id="{5A367F88-9286-479C-852A-9FF3A0F3A183}"/>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95" name="n_1aveValue【消防施設】&#10;有形固定資産減価償却率">
          <a:extLst>
            <a:ext uri="{FF2B5EF4-FFF2-40B4-BE49-F238E27FC236}">
              <a16:creationId xmlns:a16="http://schemas.microsoft.com/office/drawing/2014/main" xmlns="" id="{6CB5D13D-C7A0-4473-BD33-9576D481AF51}"/>
            </a:ext>
          </a:extLst>
        </xdr:cNvPr>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96" name="フローチャート: 判断 595">
          <a:extLst>
            <a:ext uri="{FF2B5EF4-FFF2-40B4-BE49-F238E27FC236}">
              <a16:creationId xmlns:a16="http://schemas.microsoft.com/office/drawing/2014/main" xmlns="" id="{563A4F42-7100-40EF-9CD1-0FE98598133B}"/>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57166</xdr:rowOff>
    </xdr:from>
    <xdr:ext cx="405111" cy="259045"/>
    <xdr:sp macro="" textlink="">
      <xdr:nvSpPr>
        <xdr:cNvPr id="597" name="n_2aveValue【消防施設】&#10;有形固定資産減価償却率">
          <a:extLst>
            <a:ext uri="{FF2B5EF4-FFF2-40B4-BE49-F238E27FC236}">
              <a16:creationId xmlns:a16="http://schemas.microsoft.com/office/drawing/2014/main" xmlns="" id="{0479D917-772F-4ECD-BCDF-11848DA2900E}"/>
            </a:ext>
          </a:extLst>
        </xdr:cNvPr>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xmlns="" id="{0F1F2C32-C3C2-46ED-9CFF-AC5756FF8E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3AE1C647-182C-480C-8E63-D872E84CF39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xmlns="" id="{C887CD0B-23D5-4E11-81FD-BE55EB36F3B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xmlns="" id="{51285EA3-1272-46F7-A74C-B7B74C46C5E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xmlns="" id="{9A23BF1C-93AE-4559-905A-E13BBDC43E2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11793</xdr:rowOff>
    </xdr:from>
    <xdr:to>
      <xdr:col>81</xdr:col>
      <xdr:colOff>101600</xdr:colOff>
      <xdr:row>80</xdr:row>
      <xdr:rowOff>113393</xdr:rowOff>
    </xdr:to>
    <xdr:sp macro="" textlink="">
      <xdr:nvSpPr>
        <xdr:cNvPr id="603" name="楕円 602">
          <a:extLst>
            <a:ext uri="{FF2B5EF4-FFF2-40B4-BE49-F238E27FC236}">
              <a16:creationId xmlns:a16="http://schemas.microsoft.com/office/drawing/2014/main" xmlns="" id="{39D45953-5A8E-4853-9DA3-82C3F1CBC1BD}"/>
            </a:ext>
          </a:extLst>
        </xdr:cNvPr>
        <xdr:cNvSpPr/>
      </xdr:nvSpPr>
      <xdr:spPr>
        <a:xfrm>
          <a:off x="15430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16692</xdr:rowOff>
    </xdr:from>
    <xdr:to>
      <xdr:col>76</xdr:col>
      <xdr:colOff>165100</xdr:colOff>
      <xdr:row>80</xdr:row>
      <xdr:rowOff>118292</xdr:rowOff>
    </xdr:to>
    <xdr:sp macro="" textlink="">
      <xdr:nvSpPr>
        <xdr:cNvPr id="604" name="楕円 603">
          <a:extLst>
            <a:ext uri="{FF2B5EF4-FFF2-40B4-BE49-F238E27FC236}">
              <a16:creationId xmlns:a16="http://schemas.microsoft.com/office/drawing/2014/main" xmlns="" id="{E5CF1AD9-7256-445F-BFE7-C01B9DD50821}"/>
            </a:ext>
          </a:extLst>
        </xdr:cNvPr>
        <xdr:cNvSpPr/>
      </xdr:nvSpPr>
      <xdr:spPr>
        <a:xfrm>
          <a:off x="14541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62593</xdr:rowOff>
    </xdr:from>
    <xdr:to>
      <xdr:col>81</xdr:col>
      <xdr:colOff>50800</xdr:colOff>
      <xdr:row>80</xdr:row>
      <xdr:rowOff>67492</xdr:rowOff>
    </xdr:to>
    <xdr:cxnSp macro="">
      <xdr:nvCxnSpPr>
        <xdr:cNvPr id="605" name="直線コネクタ 604">
          <a:extLst>
            <a:ext uri="{FF2B5EF4-FFF2-40B4-BE49-F238E27FC236}">
              <a16:creationId xmlns:a16="http://schemas.microsoft.com/office/drawing/2014/main" xmlns="" id="{C91E4A2F-775F-4D21-B0DA-C1DB93AA69CF}"/>
            </a:ext>
          </a:extLst>
        </xdr:cNvPr>
        <xdr:cNvCxnSpPr/>
      </xdr:nvCxnSpPr>
      <xdr:spPr>
        <a:xfrm flipV="1">
          <a:off x="14592300" y="137785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129920</xdr:rowOff>
    </xdr:from>
    <xdr:ext cx="405111" cy="259045"/>
    <xdr:sp macro="" textlink="">
      <xdr:nvSpPr>
        <xdr:cNvPr id="606" name="n_1mainValue【消防施設】&#10;有形固定資産減価償却率">
          <a:extLst>
            <a:ext uri="{FF2B5EF4-FFF2-40B4-BE49-F238E27FC236}">
              <a16:creationId xmlns:a16="http://schemas.microsoft.com/office/drawing/2014/main" xmlns="" id="{226EE4E8-9F7D-46EC-AEF9-F525B32494C8}"/>
            </a:ext>
          </a:extLst>
        </xdr:cNvPr>
        <xdr:cNvSpPr txBox="1"/>
      </xdr:nvSpPr>
      <xdr:spPr>
        <a:xfrm>
          <a:off x="152660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134819</xdr:rowOff>
    </xdr:from>
    <xdr:ext cx="405111" cy="259045"/>
    <xdr:sp macro="" textlink="">
      <xdr:nvSpPr>
        <xdr:cNvPr id="607" name="n_2mainValue【消防施設】&#10;有形固定資産減価償却率">
          <a:extLst>
            <a:ext uri="{FF2B5EF4-FFF2-40B4-BE49-F238E27FC236}">
              <a16:creationId xmlns:a16="http://schemas.microsoft.com/office/drawing/2014/main" xmlns="" id="{71E1F176-04C1-4055-B600-5FE0F2F9FCE2}"/>
            </a:ext>
          </a:extLst>
        </xdr:cNvPr>
        <xdr:cNvSpPr txBox="1"/>
      </xdr:nvSpPr>
      <xdr:spPr>
        <a:xfrm>
          <a:off x="14389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a:extLst>
            <a:ext uri="{FF2B5EF4-FFF2-40B4-BE49-F238E27FC236}">
              <a16:creationId xmlns:a16="http://schemas.microsoft.com/office/drawing/2014/main" xmlns="" id="{C3BCF2D5-5711-49AC-BE42-75B2C6CDE64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a:extLst>
            <a:ext uri="{FF2B5EF4-FFF2-40B4-BE49-F238E27FC236}">
              <a16:creationId xmlns:a16="http://schemas.microsoft.com/office/drawing/2014/main" xmlns="" id="{EC556E04-7730-4EA7-BE34-1415CE07957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a:extLst>
            <a:ext uri="{FF2B5EF4-FFF2-40B4-BE49-F238E27FC236}">
              <a16:creationId xmlns:a16="http://schemas.microsoft.com/office/drawing/2014/main" xmlns="" id="{A7F6AF22-091D-4DAC-85EB-FD34544EE1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a:extLst>
            <a:ext uri="{FF2B5EF4-FFF2-40B4-BE49-F238E27FC236}">
              <a16:creationId xmlns:a16="http://schemas.microsoft.com/office/drawing/2014/main" xmlns="" id="{DE666D54-D27B-4505-BC35-C524F18A348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a:extLst>
            <a:ext uri="{FF2B5EF4-FFF2-40B4-BE49-F238E27FC236}">
              <a16:creationId xmlns:a16="http://schemas.microsoft.com/office/drawing/2014/main" xmlns="" id="{2864ED3E-5A30-4C2C-BA69-93746B89AD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a:extLst>
            <a:ext uri="{FF2B5EF4-FFF2-40B4-BE49-F238E27FC236}">
              <a16:creationId xmlns:a16="http://schemas.microsoft.com/office/drawing/2014/main" xmlns="" id="{6A01E1F1-1BC9-4998-8D55-A0B270C37FB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a:extLst>
            <a:ext uri="{FF2B5EF4-FFF2-40B4-BE49-F238E27FC236}">
              <a16:creationId xmlns:a16="http://schemas.microsoft.com/office/drawing/2014/main" xmlns="" id="{3D8AB45D-FC0D-4641-83B7-F42A2FCFA2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a:extLst>
            <a:ext uri="{FF2B5EF4-FFF2-40B4-BE49-F238E27FC236}">
              <a16:creationId xmlns:a16="http://schemas.microsoft.com/office/drawing/2014/main" xmlns="" id="{7DBA7CD4-DE80-4AAF-805B-39D63316EE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a:extLst>
            <a:ext uri="{FF2B5EF4-FFF2-40B4-BE49-F238E27FC236}">
              <a16:creationId xmlns:a16="http://schemas.microsoft.com/office/drawing/2014/main" xmlns="" id="{CF593332-15BB-4DBF-AB93-B1FE5A168AA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a:extLst>
            <a:ext uri="{FF2B5EF4-FFF2-40B4-BE49-F238E27FC236}">
              <a16:creationId xmlns:a16="http://schemas.microsoft.com/office/drawing/2014/main" xmlns="" id="{CD1DAEFF-9D45-4C70-87D5-A06FE4163B9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a:extLst>
            <a:ext uri="{FF2B5EF4-FFF2-40B4-BE49-F238E27FC236}">
              <a16:creationId xmlns:a16="http://schemas.microsoft.com/office/drawing/2014/main" xmlns="" id="{2F69AB73-5232-428C-B8F0-9E71929C45D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a:extLst>
            <a:ext uri="{FF2B5EF4-FFF2-40B4-BE49-F238E27FC236}">
              <a16:creationId xmlns:a16="http://schemas.microsoft.com/office/drawing/2014/main" xmlns="" id="{2D6A65A8-9C73-4B1B-86F6-8A118C031D7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a:extLst>
            <a:ext uri="{FF2B5EF4-FFF2-40B4-BE49-F238E27FC236}">
              <a16:creationId xmlns:a16="http://schemas.microsoft.com/office/drawing/2014/main" xmlns="" id="{E61D4C40-828D-4A7F-B3E9-4A89F17C411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a:extLst>
            <a:ext uri="{FF2B5EF4-FFF2-40B4-BE49-F238E27FC236}">
              <a16:creationId xmlns:a16="http://schemas.microsoft.com/office/drawing/2014/main" xmlns="" id="{477CBCDC-60AE-4E2E-BCCD-A65276340B5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a:extLst>
            <a:ext uri="{FF2B5EF4-FFF2-40B4-BE49-F238E27FC236}">
              <a16:creationId xmlns:a16="http://schemas.microsoft.com/office/drawing/2014/main" xmlns="" id="{10270FE5-EF8C-41C5-8D07-A9509102A42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a:extLst>
            <a:ext uri="{FF2B5EF4-FFF2-40B4-BE49-F238E27FC236}">
              <a16:creationId xmlns:a16="http://schemas.microsoft.com/office/drawing/2014/main" xmlns="" id="{56C855DD-97EC-4F80-A673-194D1C3B719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a:extLst>
            <a:ext uri="{FF2B5EF4-FFF2-40B4-BE49-F238E27FC236}">
              <a16:creationId xmlns:a16="http://schemas.microsoft.com/office/drawing/2014/main" xmlns="" id="{72FA43A7-A11F-4B2D-8530-FE3130445CE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a:extLst>
            <a:ext uri="{FF2B5EF4-FFF2-40B4-BE49-F238E27FC236}">
              <a16:creationId xmlns:a16="http://schemas.microsoft.com/office/drawing/2014/main" xmlns="" id="{0333DDE6-A466-4517-A6CF-BD20B257324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a:extLst>
            <a:ext uri="{FF2B5EF4-FFF2-40B4-BE49-F238E27FC236}">
              <a16:creationId xmlns:a16="http://schemas.microsoft.com/office/drawing/2014/main" xmlns="" id="{1785570F-8488-49BD-8675-0CB26C3E6A3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a:extLst>
            <a:ext uri="{FF2B5EF4-FFF2-40B4-BE49-F238E27FC236}">
              <a16:creationId xmlns:a16="http://schemas.microsoft.com/office/drawing/2014/main" xmlns="" id="{CDCBAFDB-E49A-4E2D-96EC-5FDBB4F974F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a:extLst>
            <a:ext uri="{FF2B5EF4-FFF2-40B4-BE49-F238E27FC236}">
              <a16:creationId xmlns:a16="http://schemas.microsoft.com/office/drawing/2014/main" xmlns="" id="{5ADFC602-4491-4136-9CC3-89881DE839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xmlns="" id="{E0126CCE-B755-4002-B5DE-A8ED924F078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a:extLst>
            <a:ext uri="{FF2B5EF4-FFF2-40B4-BE49-F238E27FC236}">
              <a16:creationId xmlns:a16="http://schemas.microsoft.com/office/drawing/2014/main" xmlns="" id="{5E83F12D-CEB4-49F9-A590-54510AFC368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a:extLst>
            <a:ext uri="{FF2B5EF4-FFF2-40B4-BE49-F238E27FC236}">
              <a16:creationId xmlns:a16="http://schemas.microsoft.com/office/drawing/2014/main" xmlns="" id="{7F9D74FA-7F73-4780-8B05-2F262B80CA4D}"/>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a:extLst>
            <a:ext uri="{FF2B5EF4-FFF2-40B4-BE49-F238E27FC236}">
              <a16:creationId xmlns:a16="http://schemas.microsoft.com/office/drawing/2014/main" xmlns="" id="{0BD5259A-F355-4DF3-A60E-AA335D41FDF8}"/>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a:extLst>
            <a:ext uri="{FF2B5EF4-FFF2-40B4-BE49-F238E27FC236}">
              <a16:creationId xmlns:a16="http://schemas.microsoft.com/office/drawing/2014/main" xmlns="" id="{B6A5CD23-63E2-4BDF-A6BF-38B705C36EE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a:extLst>
            <a:ext uri="{FF2B5EF4-FFF2-40B4-BE49-F238E27FC236}">
              <a16:creationId xmlns:a16="http://schemas.microsoft.com/office/drawing/2014/main" xmlns="" id="{19F210FE-9B0C-436C-99E0-1ABEA8FFD0F1}"/>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a:extLst>
            <a:ext uri="{FF2B5EF4-FFF2-40B4-BE49-F238E27FC236}">
              <a16:creationId xmlns:a16="http://schemas.microsoft.com/office/drawing/2014/main" xmlns="" id="{8BAAB441-C4A9-4199-AF09-FD66084714F6}"/>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a:extLst>
            <a:ext uri="{FF2B5EF4-FFF2-40B4-BE49-F238E27FC236}">
              <a16:creationId xmlns:a16="http://schemas.microsoft.com/office/drawing/2014/main" xmlns="" id="{F65B8830-F33F-42B3-B856-B2614610D416}"/>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a:extLst>
            <a:ext uri="{FF2B5EF4-FFF2-40B4-BE49-F238E27FC236}">
              <a16:creationId xmlns:a16="http://schemas.microsoft.com/office/drawing/2014/main" xmlns="" id="{C1C69769-E05B-4E08-93F0-AC5012C9E62F}"/>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a:extLst>
            <a:ext uri="{FF2B5EF4-FFF2-40B4-BE49-F238E27FC236}">
              <a16:creationId xmlns:a16="http://schemas.microsoft.com/office/drawing/2014/main" xmlns="" id="{ABC7CC5B-6B64-499A-BA23-1CBCAC384D31}"/>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39" name="n_1aveValue【消防施設】&#10;一人当たり面積">
          <a:extLst>
            <a:ext uri="{FF2B5EF4-FFF2-40B4-BE49-F238E27FC236}">
              <a16:creationId xmlns:a16="http://schemas.microsoft.com/office/drawing/2014/main" xmlns="" id="{4D8CC3FA-D713-4DCA-A2EC-EEF3C4B8D6B2}"/>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40" name="フローチャート: 判断 639">
          <a:extLst>
            <a:ext uri="{FF2B5EF4-FFF2-40B4-BE49-F238E27FC236}">
              <a16:creationId xmlns:a16="http://schemas.microsoft.com/office/drawing/2014/main" xmlns="" id="{DF4BD791-A3EA-49CA-8DFF-945ED25E86DA}"/>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41" name="n_2aveValue【消防施設】&#10;一人当たり面積">
          <a:extLst>
            <a:ext uri="{FF2B5EF4-FFF2-40B4-BE49-F238E27FC236}">
              <a16:creationId xmlns:a16="http://schemas.microsoft.com/office/drawing/2014/main" xmlns="" id="{E974F653-E79E-434A-A6A5-9A7C53DED7F8}"/>
            </a:ext>
          </a:extLst>
        </xdr:cNvPr>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xmlns="" id="{16B6634F-F88B-4F7E-B0C5-221DF7C91EF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xmlns="" id="{163DB8EF-FBFB-4F69-A410-8ECCBD30A84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xmlns="" id="{0514BEB0-06E2-4ADF-8BB0-4298662AF24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xmlns="" id="{147A43B2-1453-49CB-9536-C7D1854F559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xmlns="" id="{D63A211A-92FF-4E39-95D4-392DB57475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162561</xdr:rowOff>
    </xdr:from>
    <xdr:to>
      <xdr:col>112</xdr:col>
      <xdr:colOff>38100</xdr:colOff>
      <xdr:row>86</xdr:row>
      <xdr:rowOff>92711</xdr:rowOff>
    </xdr:to>
    <xdr:sp macro="" textlink="">
      <xdr:nvSpPr>
        <xdr:cNvPr id="647" name="楕円 646">
          <a:extLst>
            <a:ext uri="{FF2B5EF4-FFF2-40B4-BE49-F238E27FC236}">
              <a16:creationId xmlns:a16="http://schemas.microsoft.com/office/drawing/2014/main" xmlns="" id="{FAFFA905-BF13-4913-9F7D-974403649640}"/>
            </a:ext>
          </a:extLst>
        </xdr:cNvPr>
        <xdr:cNvSpPr/>
      </xdr:nvSpPr>
      <xdr:spPr>
        <a:xfrm>
          <a:off x="21272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162561</xdr:rowOff>
    </xdr:from>
    <xdr:to>
      <xdr:col>107</xdr:col>
      <xdr:colOff>101600</xdr:colOff>
      <xdr:row>86</xdr:row>
      <xdr:rowOff>92711</xdr:rowOff>
    </xdr:to>
    <xdr:sp macro="" textlink="">
      <xdr:nvSpPr>
        <xdr:cNvPr id="648" name="楕円 647">
          <a:extLst>
            <a:ext uri="{FF2B5EF4-FFF2-40B4-BE49-F238E27FC236}">
              <a16:creationId xmlns:a16="http://schemas.microsoft.com/office/drawing/2014/main" xmlns="" id="{16A03DE2-F91D-4D4F-B891-84CB121939D6}"/>
            </a:ext>
          </a:extLst>
        </xdr:cNvPr>
        <xdr:cNvSpPr/>
      </xdr:nvSpPr>
      <xdr:spPr>
        <a:xfrm>
          <a:off x="20383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41911</xdr:rowOff>
    </xdr:from>
    <xdr:to>
      <xdr:col>111</xdr:col>
      <xdr:colOff>177800</xdr:colOff>
      <xdr:row>86</xdr:row>
      <xdr:rowOff>41911</xdr:rowOff>
    </xdr:to>
    <xdr:cxnSp macro="">
      <xdr:nvCxnSpPr>
        <xdr:cNvPr id="649" name="直線コネクタ 648">
          <a:extLst>
            <a:ext uri="{FF2B5EF4-FFF2-40B4-BE49-F238E27FC236}">
              <a16:creationId xmlns:a16="http://schemas.microsoft.com/office/drawing/2014/main" xmlns="" id="{A2AEB4FC-8AA3-4FC5-A7FF-CEB0D81A2602}"/>
            </a:ext>
          </a:extLst>
        </xdr:cNvPr>
        <xdr:cNvCxnSpPr/>
      </xdr:nvCxnSpPr>
      <xdr:spPr>
        <a:xfrm>
          <a:off x="20434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83838</xdr:rowOff>
    </xdr:from>
    <xdr:ext cx="469744" cy="259045"/>
    <xdr:sp macro="" textlink="">
      <xdr:nvSpPr>
        <xdr:cNvPr id="650" name="n_1mainValue【消防施設】&#10;一人当たり面積">
          <a:extLst>
            <a:ext uri="{FF2B5EF4-FFF2-40B4-BE49-F238E27FC236}">
              <a16:creationId xmlns:a16="http://schemas.microsoft.com/office/drawing/2014/main" xmlns="" id="{AF333C74-DCE4-40D1-8EEC-5B7C697E3990}"/>
            </a:ext>
          </a:extLst>
        </xdr:cNvPr>
        <xdr:cNvSpPr txBox="1"/>
      </xdr:nvSpPr>
      <xdr:spPr>
        <a:xfrm>
          <a:off x="21075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83838</xdr:rowOff>
    </xdr:from>
    <xdr:ext cx="469744" cy="259045"/>
    <xdr:sp macro="" textlink="">
      <xdr:nvSpPr>
        <xdr:cNvPr id="651" name="n_2mainValue【消防施設】&#10;一人当たり面積">
          <a:extLst>
            <a:ext uri="{FF2B5EF4-FFF2-40B4-BE49-F238E27FC236}">
              <a16:creationId xmlns:a16="http://schemas.microsoft.com/office/drawing/2014/main" xmlns="" id="{3D4329AB-439A-465C-ACD0-7938605F230D}"/>
            </a:ext>
          </a:extLst>
        </xdr:cNvPr>
        <xdr:cNvSpPr txBox="1"/>
      </xdr:nvSpPr>
      <xdr:spPr>
        <a:xfrm>
          <a:off x="20199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a16="http://schemas.microsoft.com/office/drawing/2014/main" xmlns="" id="{A106A698-406B-435B-B005-E37B3BDE74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a16="http://schemas.microsoft.com/office/drawing/2014/main" xmlns="" id="{FA1EAF7B-98B7-41B4-8761-7C96C6B4BF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a16="http://schemas.microsoft.com/office/drawing/2014/main" xmlns="" id="{75095C37-C71E-4C96-A775-A5C32315FFC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a16="http://schemas.microsoft.com/office/drawing/2014/main" xmlns="" id="{0DB13C07-A942-4108-87A6-F7F3233D7C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a16="http://schemas.microsoft.com/office/drawing/2014/main" xmlns="" id="{B0CF9852-4712-4830-9E4D-B0DAB236BF7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a16="http://schemas.microsoft.com/office/drawing/2014/main" xmlns="" id="{0481AA60-786F-4B3A-B060-7582324C1B0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a16="http://schemas.microsoft.com/office/drawing/2014/main" xmlns="" id="{E33623D2-925D-43A0-8ED7-46F5B685853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xmlns="" id="{F23FD8AA-2239-4FAE-A2AA-DE2FF1490F8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xmlns="" id="{B2BE40B9-A021-4602-8A5B-EEFADB9ABC2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xmlns="" id="{5B42D1BC-54D4-4CDE-BECC-DD45C84F7C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a:extLst>
            <a:ext uri="{FF2B5EF4-FFF2-40B4-BE49-F238E27FC236}">
              <a16:creationId xmlns:a16="http://schemas.microsoft.com/office/drawing/2014/main" xmlns="" id="{3589BA83-98CD-4B98-86E9-62944DBB74B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a:extLst>
            <a:ext uri="{FF2B5EF4-FFF2-40B4-BE49-F238E27FC236}">
              <a16:creationId xmlns:a16="http://schemas.microsoft.com/office/drawing/2014/main" xmlns="" id="{8D2559EA-6549-4D0E-9E23-2D4E0D5595E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a:extLst>
            <a:ext uri="{FF2B5EF4-FFF2-40B4-BE49-F238E27FC236}">
              <a16:creationId xmlns:a16="http://schemas.microsoft.com/office/drawing/2014/main" xmlns="" id="{7C46ED17-EEA5-4934-B741-D88A310A2B9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a:extLst>
            <a:ext uri="{FF2B5EF4-FFF2-40B4-BE49-F238E27FC236}">
              <a16:creationId xmlns:a16="http://schemas.microsoft.com/office/drawing/2014/main" xmlns="" id="{786769D4-8FF0-47A1-83F9-E0882D9D47D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a:extLst>
            <a:ext uri="{FF2B5EF4-FFF2-40B4-BE49-F238E27FC236}">
              <a16:creationId xmlns:a16="http://schemas.microsoft.com/office/drawing/2014/main" xmlns="" id="{D147F5D8-9F92-4A5A-AB5B-35C6909BCC6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a:extLst>
            <a:ext uri="{FF2B5EF4-FFF2-40B4-BE49-F238E27FC236}">
              <a16:creationId xmlns:a16="http://schemas.microsoft.com/office/drawing/2014/main" xmlns="" id="{AE78619E-B20F-4F60-9DAF-254D72C2A5E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a:extLst>
            <a:ext uri="{FF2B5EF4-FFF2-40B4-BE49-F238E27FC236}">
              <a16:creationId xmlns:a16="http://schemas.microsoft.com/office/drawing/2014/main" xmlns="" id="{8865A655-4B74-4896-B1FC-AAE47B28857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a:extLst>
            <a:ext uri="{FF2B5EF4-FFF2-40B4-BE49-F238E27FC236}">
              <a16:creationId xmlns:a16="http://schemas.microsoft.com/office/drawing/2014/main" xmlns="" id="{EDC7F95F-FF1B-4ACE-BCEE-D395AFFDBB8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a:extLst>
            <a:ext uri="{FF2B5EF4-FFF2-40B4-BE49-F238E27FC236}">
              <a16:creationId xmlns:a16="http://schemas.microsoft.com/office/drawing/2014/main" xmlns="" id="{FD567EAE-4E86-4198-B29C-246CE5F85C8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a:extLst>
            <a:ext uri="{FF2B5EF4-FFF2-40B4-BE49-F238E27FC236}">
              <a16:creationId xmlns:a16="http://schemas.microsoft.com/office/drawing/2014/main" xmlns="" id="{CE0EB92C-C5C8-43C6-9810-F87F8E6E8BA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a:extLst>
            <a:ext uri="{FF2B5EF4-FFF2-40B4-BE49-F238E27FC236}">
              <a16:creationId xmlns:a16="http://schemas.microsoft.com/office/drawing/2014/main" xmlns="" id="{C962A317-0811-4F1A-B80B-5D441BF798C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a:extLst>
            <a:ext uri="{FF2B5EF4-FFF2-40B4-BE49-F238E27FC236}">
              <a16:creationId xmlns:a16="http://schemas.microsoft.com/office/drawing/2014/main" xmlns="" id="{661E35A4-3C6D-4FE2-82B2-2DDA80F61FF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a:extLst>
            <a:ext uri="{FF2B5EF4-FFF2-40B4-BE49-F238E27FC236}">
              <a16:creationId xmlns:a16="http://schemas.microsoft.com/office/drawing/2014/main" xmlns="" id="{961F721B-2AFF-4090-B15C-A344DC018BF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xmlns="" id="{5DFF141A-9EDA-4499-83A4-91670062978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a:extLst>
            <a:ext uri="{FF2B5EF4-FFF2-40B4-BE49-F238E27FC236}">
              <a16:creationId xmlns:a16="http://schemas.microsoft.com/office/drawing/2014/main" xmlns="" id="{B91B0301-BA95-4EE3-A76F-13AFA9635BF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a:extLst>
            <a:ext uri="{FF2B5EF4-FFF2-40B4-BE49-F238E27FC236}">
              <a16:creationId xmlns:a16="http://schemas.microsoft.com/office/drawing/2014/main" xmlns="" id="{114753E6-9E4A-48A5-ACA5-9581F5D79FBA}"/>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a:extLst>
            <a:ext uri="{FF2B5EF4-FFF2-40B4-BE49-F238E27FC236}">
              <a16:creationId xmlns:a16="http://schemas.microsoft.com/office/drawing/2014/main" xmlns="" id="{5D521A41-90CE-4DDE-85E7-554A269DB615}"/>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a:extLst>
            <a:ext uri="{FF2B5EF4-FFF2-40B4-BE49-F238E27FC236}">
              <a16:creationId xmlns:a16="http://schemas.microsoft.com/office/drawing/2014/main" xmlns="" id="{B1932E47-C3D1-4E9C-B715-3B7CCEB43AC9}"/>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a:extLst>
            <a:ext uri="{FF2B5EF4-FFF2-40B4-BE49-F238E27FC236}">
              <a16:creationId xmlns:a16="http://schemas.microsoft.com/office/drawing/2014/main" xmlns="" id="{0723449E-AA0A-4BD2-B72E-B1974CC0F0E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a:extLst>
            <a:ext uri="{FF2B5EF4-FFF2-40B4-BE49-F238E27FC236}">
              <a16:creationId xmlns:a16="http://schemas.microsoft.com/office/drawing/2014/main" xmlns="" id="{EA710E47-2F13-4F18-9453-2CA2F76A756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82" name="【庁舎】&#10;有形固定資産減価償却率平均値テキスト">
          <a:extLst>
            <a:ext uri="{FF2B5EF4-FFF2-40B4-BE49-F238E27FC236}">
              <a16:creationId xmlns:a16="http://schemas.microsoft.com/office/drawing/2014/main" xmlns="" id="{4E93C2F6-2F4E-4456-BEB5-D2EA6BA519F8}"/>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a:extLst>
            <a:ext uri="{FF2B5EF4-FFF2-40B4-BE49-F238E27FC236}">
              <a16:creationId xmlns:a16="http://schemas.microsoft.com/office/drawing/2014/main" xmlns="" id="{A7FEB360-F540-46E8-BC66-DC798B4C88B5}"/>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a:extLst>
            <a:ext uri="{FF2B5EF4-FFF2-40B4-BE49-F238E27FC236}">
              <a16:creationId xmlns:a16="http://schemas.microsoft.com/office/drawing/2014/main" xmlns="" id="{91500C5D-9671-4149-9121-E70B5D128137}"/>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85" name="n_1aveValue【庁舎】&#10;有形固定資産減価償却率">
          <a:extLst>
            <a:ext uri="{FF2B5EF4-FFF2-40B4-BE49-F238E27FC236}">
              <a16:creationId xmlns:a16="http://schemas.microsoft.com/office/drawing/2014/main" xmlns="" id="{448F5CBE-3907-4886-B851-844B9601C8DD}"/>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6" name="フローチャート: 判断 685">
          <a:extLst>
            <a:ext uri="{FF2B5EF4-FFF2-40B4-BE49-F238E27FC236}">
              <a16:creationId xmlns:a16="http://schemas.microsoft.com/office/drawing/2014/main" xmlns="" id="{60ED91AE-44D5-44CB-A0E8-2FE66569D646}"/>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87" name="n_2aveValue【庁舎】&#10;有形固定資産減価償却率">
          <a:extLst>
            <a:ext uri="{FF2B5EF4-FFF2-40B4-BE49-F238E27FC236}">
              <a16:creationId xmlns:a16="http://schemas.microsoft.com/office/drawing/2014/main" xmlns="" id="{BB753DA3-C861-4945-8151-37D68364C885}"/>
            </a:ext>
          </a:extLst>
        </xdr:cNvPr>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xmlns="" id="{A0ADA36B-FBD4-43AC-8A1E-5A7C66AABA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xmlns="" id="{19F78809-C370-4412-A5E3-D7D90D628ED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xmlns="" id="{DF4E5786-0373-484A-BD3E-4A63735F162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xmlns="" id="{DFEE2175-9211-454C-AF4E-160E800020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xmlns="" id="{541B935A-3208-44BB-AB96-FD296EEB95D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12337</xdr:rowOff>
    </xdr:from>
    <xdr:to>
      <xdr:col>81</xdr:col>
      <xdr:colOff>101600</xdr:colOff>
      <xdr:row>101</xdr:row>
      <xdr:rowOff>113937</xdr:rowOff>
    </xdr:to>
    <xdr:sp macro="" textlink="">
      <xdr:nvSpPr>
        <xdr:cNvPr id="693" name="楕円 692">
          <a:extLst>
            <a:ext uri="{FF2B5EF4-FFF2-40B4-BE49-F238E27FC236}">
              <a16:creationId xmlns:a16="http://schemas.microsoft.com/office/drawing/2014/main" xmlns="" id="{511CCA5A-88AE-4FDC-9FFD-78ECA331049C}"/>
            </a:ext>
          </a:extLst>
        </xdr:cNvPr>
        <xdr:cNvSpPr/>
      </xdr:nvSpPr>
      <xdr:spPr>
        <a:xfrm>
          <a:off x="15430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43362</xdr:rowOff>
    </xdr:from>
    <xdr:to>
      <xdr:col>76</xdr:col>
      <xdr:colOff>165100</xdr:colOff>
      <xdr:row>101</xdr:row>
      <xdr:rowOff>144962</xdr:rowOff>
    </xdr:to>
    <xdr:sp macro="" textlink="">
      <xdr:nvSpPr>
        <xdr:cNvPr id="694" name="楕円 693">
          <a:extLst>
            <a:ext uri="{FF2B5EF4-FFF2-40B4-BE49-F238E27FC236}">
              <a16:creationId xmlns:a16="http://schemas.microsoft.com/office/drawing/2014/main" xmlns="" id="{C4874F2E-F0A2-48F7-BD31-4ACC1B66E173}"/>
            </a:ext>
          </a:extLst>
        </xdr:cNvPr>
        <xdr:cNvSpPr/>
      </xdr:nvSpPr>
      <xdr:spPr>
        <a:xfrm>
          <a:off x="14541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63137</xdr:rowOff>
    </xdr:from>
    <xdr:to>
      <xdr:col>81</xdr:col>
      <xdr:colOff>50800</xdr:colOff>
      <xdr:row>101</xdr:row>
      <xdr:rowOff>94162</xdr:rowOff>
    </xdr:to>
    <xdr:cxnSp macro="">
      <xdr:nvCxnSpPr>
        <xdr:cNvPr id="695" name="直線コネクタ 694">
          <a:extLst>
            <a:ext uri="{FF2B5EF4-FFF2-40B4-BE49-F238E27FC236}">
              <a16:creationId xmlns:a16="http://schemas.microsoft.com/office/drawing/2014/main" xmlns="" id="{C2D49F87-4280-4334-8F54-B652797ED4CA}"/>
            </a:ext>
          </a:extLst>
        </xdr:cNvPr>
        <xdr:cNvCxnSpPr/>
      </xdr:nvCxnSpPr>
      <xdr:spPr>
        <a:xfrm flipV="1">
          <a:off x="14592300" y="173795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130464</xdr:rowOff>
    </xdr:from>
    <xdr:ext cx="405111" cy="259045"/>
    <xdr:sp macro="" textlink="">
      <xdr:nvSpPr>
        <xdr:cNvPr id="696" name="n_1mainValue【庁舎】&#10;有形固定資産減価償却率">
          <a:extLst>
            <a:ext uri="{FF2B5EF4-FFF2-40B4-BE49-F238E27FC236}">
              <a16:creationId xmlns:a16="http://schemas.microsoft.com/office/drawing/2014/main" xmlns="" id="{25D0A65E-58F7-454D-8300-C6EBF7D7E648}"/>
            </a:ext>
          </a:extLst>
        </xdr:cNvPr>
        <xdr:cNvSpPr txBox="1"/>
      </xdr:nvSpPr>
      <xdr:spPr>
        <a:xfrm>
          <a:off x="152660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161489</xdr:rowOff>
    </xdr:from>
    <xdr:ext cx="405111" cy="259045"/>
    <xdr:sp macro="" textlink="">
      <xdr:nvSpPr>
        <xdr:cNvPr id="697" name="n_2mainValue【庁舎】&#10;有形固定資産減価償却率">
          <a:extLst>
            <a:ext uri="{FF2B5EF4-FFF2-40B4-BE49-F238E27FC236}">
              <a16:creationId xmlns:a16="http://schemas.microsoft.com/office/drawing/2014/main" xmlns="" id="{3AC8DCBC-B433-48E0-833E-3BF70E407411}"/>
            </a:ext>
          </a:extLst>
        </xdr:cNvPr>
        <xdr:cNvSpPr txBox="1"/>
      </xdr:nvSpPr>
      <xdr:spPr>
        <a:xfrm>
          <a:off x="143897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xmlns="" id="{44A29D1F-4B41-4A80-8CF7-25C3DF45D9D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xmlns="" id="{BBFE902B-12F1-4DEA-80FD-FADD456BE13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xmlns="" id="{BBBAE58E-9BF4-479A-ACC6-B1BBE6B2217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xmlns="" id="{3F9BBCCD-ACC9-4A7C-B5D2-18A847E4A6D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xmlns="" id="{846FA72E-2465-41D6-9A2F-55F84C1D439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xmlns="" id="{422D9AA0-2409-4B76-9711-44DD3620B5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xmlns="" id="{4882B301-DCCA-4C43-9C14-B0D1483711A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xmlns="" id="{D6974C3F-730F-4F3D-AF31-CDB062B260F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xmlns="" id="{81AC1FA0-C15C-476B-917E-66BC37C6BDC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xmlns="" id="{740B0393-C421-4FDB-B4B4-6142F6BE4BE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xmlns="" id="{D64498C9-A605-441F-8360-2D6FC0A2AAB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xmlns="" id="{0EB6874B-DC23-4183-94CB-3F945978B22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xmlns="" id="{C20DA3DE-4665-4116-85A5-10120C9B23B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xmlns="" id="{59A63679-F8C8-4552-89DB-3E4CB335DB2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xmlns="" id="{91278952-727D-413F-AE6F-1A183AE08A6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xmlns="" id="{931F8265-2DBD-4AEE-99B8-254C4E5E7E6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xmlns="" id="{F1D40C2F-E8DD-4DEC-8432-B1ADCEA70B9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xmlns="" id="{C16E477A-6701-4A59-9B68-BD0D58F7818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xmlns="" id="{62BEB3E8-F70E-42FF-AFB4-3817BEFBA5D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xmlns="" id="{FFEDADA4-701C-4F3A-8C69-55D0DDE96AD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xmlns="" id="{877C712A-DFC7-4BB1-BCE6-4D99CE3FEB3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xmlns="" id="{EDFF9F45-AF04-4A00-8767-5135B0C5DEB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xmlns="" id="{292E0F51-7103-4572-86F0-1F8D0F6AE8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a:extLst>
            <a:ext uri="{FF2B5EF4-FFF2-40B4-BE49-F238E27FC236}">
              <a16:creationId xmlns:a16="http://schemas.microsoft.com/office/drawing/2014/main" xmlns="" id="{F9D64A71-380B-450C-85A9-24F3BB2839FD}"/>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a:extLst>
            <a:ext uri="{FF2B5EF4-FFF2-40B4-BE49-F238E27FC236}">
              <a16:creationId xmlns:a16="http://schemas.microsoft.com/office/drawing/2014/main" xmlns="" id="{0E1AB123-388B-40BE-A1AB-D4512DD47FE8}"/>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a:extLst>
            <a:ext uri="{FF2B5EF4-FFF2-40B4-BE49-F238E27FC236}">
              <a16:creationId xmlns:a16="http://schemas.microsoft.com/office/drawing/2014/main" xmlns="" id="{A3FB3587-E5C1-4455-BC85-2E283D36F457}"/>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a:extLst>
            <a:ext uri="{FF2B5EF4-FFF2-40B4-BE49-F238E27FC236}">
              <a16:creationId xmlns:a16="http://schemas.microsoft.com/office/drawing/2014/main" xmlns="" id="{94A10CBE-6CD5-4B10-860B-842B068D8FCD}"/>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a:extLst>
            <a:ext uri="{FF2B5EF4-FFF2-40B4-BE49-F238E27FC236}">
              <a16:creationId xmlns:a16="http://schemas.microsoft.com/office/drawing/2014/main" xmlns="" id="{5926D998-15B4-4B34-A9D4-C6AD7F374FFB}"/>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6" name="【庁舎】&#10;一人当たり面積平均値テキスト">
          <a:extLst>
            <a:ext uri="{FF2B5EF4-FFF2-40B4-BE49-F238E27FC236}">
              <a16:creationId xmlns:a16="http://schemas.microsoft.com/office/drawing/2014/main" xmlns="" id="{F71E8E60-7938-4500-A65E-D7F2172B86FF}"/>
            </a:ext>
          </a:extLst>
        </xdr:cNvPr>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a:extLst>
            <a:ext uri="{FF2B5EF4-FFF2-40B4-BE49-F238E27FC236}">
              <a16:creationId xmlns:a16="http://schemas.microsoft.com/office/drawing/2014/main" xmlns="" id="{69546456-C17E-48D7-9442-6ADB81EC3CDF}"/>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a:extLst>
            <a:ext uri="{FF2B5EF4-FFF2-40B4-BE49-F238E27FC236}">
              <a16:creationId xmlns:a16="http://schemas.microsoft.com/office/drawing/2014/main" xmlns="" id="{4F9FCDED-7D23-4908-A688-441DC1B15D82}"/>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729" name="n_1aveValue【庁舎】&#10;一人当たり面積">
          <a:extLst>
            <a:ext uri="{FF2B5EF4-FFF2-40B4-BE49-F238E27FC236}">
              <a16:creationId xmlns:a16="http://schemas.microsoft.com/office/drawing/2014/main" xmlns="" id="{E68903AE-E457-4959-B3BA-681214CDC7EE}"/>
            </a:ext>
          </a:extLst>
        </xdr:cNvPr>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730" name="フローチャート: 判断 729">
          <a:extLst>
            <a:ext uri="{FF2B5EF4-FFF2-40B4-BE49-F238E27FC236}">
              <a16:creationId xmlns:a16="http://schemas.microsoft.com/office/drawing/2014/main" xmlns="" id="{01DBFCC0-0FDE-4DD5-9305-0B78ECBCD9D8}"/>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731" name="n_2aveValue【庁舎】&#10;一人当たり面積">
          <a:extLst>
            <a:ext uri="{FF2B5EF4-FFF2-40B4-BE49-F238E27FC236}">
              <a16:creationId xmlns:a16="http://schemas.microsoft.com/office/drawing/2014/main" xmlns="" id="{7DE0C714-A8A7-451B-B597-E315233036C5}"/>
            </a:ext>
          </a:extLst>
        </xdr:cNvPr>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EC93E84E-3AA2-4AD6-B9EE-12127A642A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317E80D5-D19C-469B-ADFD-83E18E709AC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A1524E8F-4BF1-4254-A5F6-61072FE981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5B37935F-9246-4C9D-91D8-730FEE6993B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DCDD15F2-15B2-49FF-80C5-F795787A3E4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23495</xdr:rowOff>
    </xdr:from>
    <xdr:to>
      <xdr:col>112</xdr:col>
      <xdr:colOff>38100</xdr:colOff>
      <xdr:row>106</xdr:row>
      <xdr:rowOff>125095</xdr:rowOff>
    </xdr:to>
    <xdr:sp macro="" textlink="">
      <xdr:nvSpPr>
        <xdr:cNvPr id="737" name="楕円 736">
          <a:extLst>
            <a:ext uri="{FF2B5EF4-FFF2-40B4-BE49-F238E27FC236}">
              <a16:creationId xmlns:a16="http://schemas.microsoft.com/office/drawing/2014/main" xmlns="" id="{69C3DE26-BF4C-4825-82C9-AC721F5C531B}"/>
            </a:ext>
          </a:extLst>
        </xdr:cNvPr>
        <xdr:cNvSpPr/>
      </xdr:nvSpPr>
      <xdr:spPr>
        <a:xfrm>
          <a:off x="2127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27305</xdr:rowOff>
    </xdr:from>
    <xdr:to>
      <xdr:col>107</xdr:col>
      <xdr:colOff>101600</xdr:colOff>
      <xdr:row>106</xdr:row>
      <xdr:rowOff>128905</xdr:rowOff>
    </xdr:to>
    <xdr:sp macro="" textlink="">
      <xdr:nvSpPr>
        <xdr:cNvPr id="738" name="楕円 737">
          <a:extLst>
            <a:ext uri="{FF2B5EF4-FFF2-40B4-BE49-F238E27FC236}">
              <a16:creationId xmlns:a16="http://schemas.microsoft.com/office/drawing/2014/main" xmlns="" id="{D92B2D54-922C-4E81-93C4-838A43D912A1}"/>
            </a:ext>
          </a:extLst>
        </xdr:cNvPr>
        <xdr:cNvSpPr/>
      </xdr:nvSpPr>
      <xdr:spPr>
        <a:xfrm>
          <a:off x="20383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74295</xdr:rowOff>
    </xdr:from>
    <xdr:to>
      <xdr:col>111</xdr:col>
      <xdr:colOff>177800</xdr:colOff>
      <xdr:row>106</xdr:row>
      <xdr:rowOff>78105</xdr:rowOff>
    </xdr:to>
    <xdr:cxnSp macro="">
      <xdr:nvCxnSpPr>
        <xdr:cNvPr id="739" name="直線コネクタ 738">
          <a:extLst>
            <a:ext uri="{FF2B5EF4-FFF2-40B4-BE49-F238E27FC236}">
              <a16:creationId xmlns:a16="http://schemas.microsoft.com/office/drawing/2014/main" xmlns="" id="{EEE75E1B-40BB-4B89-8CF1-60B250DAB355}"/>
            </a:ext>
          </a:extLst>
        </xdr:cNvPr>
        <xdr:cNvCxnSpPr/>
      </xdr:nvCxnSpPr>
      <xdr:spPr>
        <a:xfrm flipV="1">
          <a:off x="20434300" y="182479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116222</xdr:rowOff>
    </xdr:from>
    <xdr:ext cx="469744" cy="259045"/>
    <xdr:sp macro="" textlink="">
      <xdr:nvSpPr>
        <xdr:cNvPr id="740" name="n_1mainValue【庁舎】&#10;一人当たり面積">
          <a:extLst>
            <a:ext uri="{FF2B5EF4-FFF2-40B4-BE49-F238E27FC236}">
              <a16:creationId xmlns:a16="http://schemas.microsoft.com/office/drawing/2014/main" xmlns="" id="{A06B9F7C-8871-42C7-8741-506BA302571E}"/>
            </a:ext>
          </a:extLst>
        </xdr:cNvPr>
        <xdr:cNvSpPr txBox="1"/>
      </xdr:nvSpPr>
      <xdr:spPr>
        <a:xfrm>
          <a:off x="210757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120032</xdr:rowOff>
    </xdr:from>
    <xdr:ext cx="469744" cy="259045"/>
    <xdr:sp macro="" textlink="">
      <xdr:nvSpPr>
        <xdr:cNvPr id="741" name="n_2mainValue【庁舎】&#10;一人当たり面積">
          <a:extLst>
            <a:ext uri="{FF2B5EF4-FFF2-40B4-BE49-F238E27FC236}">
              <a16:creationId xmlns:a16="http://schemas.microsoft.com/office/drawing/2014/main" xmlns="" id="{1A292E31-AC74-423B-98FD-0DC7FC21D86D}"/>
            </a:ext>
          </a:extLst>
        </xdr:cNvPr>
        <xdr:cNvSpPr txBox="1"/>
      </xdr:nvSpPr>
      <xdr:spPr>
        <a:xfrm>
          <a:off x="201994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xmlns="" id="{E11AF7E1-0AE8-47AB-9034-48C7210834B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xmlns="" id="{FFB451D6-8AE8-4F72-A4F2-A07143EB16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xmlns="" id="{7D3024AC-3600-4829-A33F-EE36AEC6E09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福祉施設や一般廃棄物処理施設、庁舎におい</a:t>
          </a:r>
          <a:r>
            <a:rPr kumimoji="1" lang="ja-JP" altLang="ja-JP" sz="1100">
              <a:solidFill>
                <a:schemeClr val="dk1"/>
              </a:solidFill>
              <a:effectLst/>
              <a:latin typeface="+mn-lt"/>
              <a:ea typeface="+mn-ea"/>
              <a:cs typeface="+mn-cs"/>
            </a:rPr>
            <a:t>て類似団体平均を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福祉施設は、特に老朽化が進行している小松島老人いこいの家について建て替え更新に向けた取り組みに着手していく。一般廃棄物処理施設については、周辺関係市町とのごみ処理施設広域化を進めていくことで、有形固定資産減価償却率の低下に繋がると考えられる。本庁舎は耐震化工事は完了したものの、近い将来に耐用年数を迎えるため、財政状況に注視しつつ、更新に向けた検討・準備を行う。他施設についても、</a:t>
          </a:r>
          <a:r>
            <a:rPr kumimoji="1" lang="ja-JP" altLang="ja-JP" sz="1100">
              <a:solidFill>
                <a:schemeClr val="dk1"/>
              </a:solidFill>
              <a:effectLst/>
              <a:latin typeface="+mn-lt"/>
              <a:ea typeface="+mn-ea"/>
              <a:cs typeface="+mn-cs"/>
            </a:rPr>
            <a:t>公共施設等総合管理計画に基づき、適切な維持管理を進めていく。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38,442
38,221
45.37
16,356,492
16,181,216
102,902
8,497,493
17,373,791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類似団体の平均に比べ高い数値となっているが、人口減や高齢化が進んでいることから、更なる財政基盤の強化が</a:t>
          </a:r>
          <a:r>
            <a:rPr kumimoji="1" lang="ja-JP" altLang="en-US" sz="1100" b="1">
              <a:solidFill>
                <a:schemeClr val="dk1"/>
              </a:solidFill>
              <a:effectLst/>
              <a:latin typeface="+mn-lt"/>
              <a:ea typeface="+mn-ea"/>
              <a:cs typeface="+mn-cs"/>
            </a:rPr>
            <a:t>必要である</a:t>
          </a:r>
          <a:r>
            <a:rPr kumimoji="1" lang="ja-JP" altLang="ja-JP" sz="1100" b="1">
              <a:solidFill>
                <a:schemeClr val="dk1"/>
              </a:solidFill>
              <a:effectLst/>
              <a:latin typeface="+mn-lt"/>
              <a:ea typeface="+mn-ea"/>
              <a:cs typeface="+mn-cs"/>
            </a:rPr>
            <a:t>。市税徴収率向上等の自主財源確保に努める。</a:t>
          </a:r>
          <a:endParaRPr lang="ja-JP" altLang="ja-JP" sz="1400" b="1">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経常収支比率</a:t>
          </a:r>
          <a:r>
            <a:rPr kumimoji="1" lang="ja-JP" altLang="en-US" sz="1100" b="1">
              <a:solidFill>
                <a:schemeClr val="dk1"/>
              </a:solidFill>
              <a:effectLst/>
              <a:latin typeface="+mn-lt"/>
              <a:ea typeface="+mn-ea"/>
              <a:cs typeface="+mn-cs"/>
            </a:rPr>
            <a:t>の悪化の要因としては、繰出金の増加や大型建設事業の実施に伴う公債費の増加によるところが大きい。類似団体と比較してもかなり高い水準にあり、</a:t>
          </a:r>
          <a:r>
            <a:rPr kumimoji="1" lang="ja-JP" altLang="ja-JP" sz="1100" b="1">
              <a:solidFill>
                <a:schemeClr val="dk1"/>
              </a:solidFill>
              <a:effectLst/>
              <a:latin typeface="+mn-lt"/>
              <a:ea typeface="+mn-ea"/>
              <a:cs typeface="+mn-cs"/>
            </a:rPr>
            <a:t>財政構造の硬直化が深刻である。義務的経費の割合が大きいため、新規地方債の抑制や扶助費における審査等事務の適正な運営に努め、義務的経費の縮減を図る。</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76623</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541635"/>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83185</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4612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38946</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30904</xdr:rowOff>
    </xdr:from>
    <xdr:to>
      <xdr:col>11</xdr:col>
      <xdr:colOff>31750</xdr:colOff>
      <xdr:row>61</xdr:row>
      <xdr:rowOff>38946</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48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169350</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118762</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74523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66481</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類似団体の平均に比べ決算額は低い水準であるが、公営施設数が多いため、人件費や施設の維持管理経費として物件費がかさむ構造である。</a:t>
          </a:r>
          <a:r>
            <a:rPr kumimoji="1" lang="ja-JP" altLang="en-US" sz="1100" b="1">
              <a:solidFill>
                <a:schemeClr val="dk1"/>
              </a:solidFill>
              <a:effectLst/>
              <a:latin typeface="+mn-lt"/>
              <a:ea typeface="+mn-ea"/>
              <a:cs typeface="+mn-cs"/>
            </a:rPr>
            <a:t>引き続き</a:t>
          </a:r>
          <a:r>
            <a:rPr kumimoji="1" lang="ja-JP" altLang="ja-JP" sz="1100" b="1">
              <a:solidFill>
                <a:schemeClr val="dk1"/>
              </a:solidFill>
              <a:effectLst/>
              <a:latin typeface="+mn-lt"/>
              <a:ea typeface="+mn-ea"/>
              <a:cs typeface="+mn-cs"/>
            </a:rPr>
            <a:t>小松島市行政改革プラン２０１５</a:t>
          </a:r>
          <a:r>
            <a:rPr kumimoji="1" lang="ja-JP" altLang="en-US" sz="1100" b="1">
              <a:solidFill>
                <a:schemeClr val="dk1"/>
              </a:solidFill>
              <a:effectLst/>
              <a:latin typeface="+mn-lt"/>
              <a:ea typeface="+mn-ea"/>
              <a:cs typeface="+mn-cs"/>
            </a:rPr>
            <a:t>及び小松島市公共施設等総合管理計画</a:t>
          </a:r>
          <a:r>
            <a:rPr kumimoji="1" lang="ja-JP" altLang="ja-JP" sz="1100" b="1">
              <a:solidFill>
                <a:schemeClr val="dk1"/>
              </a:solidFill>
              <a:effectLst/>
              <a:latin typeface="+mn-lt"/>
              <a:ea typeface="+mn-ea"/>
              <a:cs typeface="+mn-cs"/>
            </a:rPr>
            <a:t>に基づき、業務の民営化</a:t>
          </a:r>
          <a:r>
            <a:rPr kumimoji="1" lang="ja-JP" altLang="en-US" sz="1100" b="1">
              <a:solidFill>
                <a:schemeClr val="dk1"/>
              </a:solidFill>
              <a:effectLst/>
              <a:latin typeface="+mn-lt"/>
              <a:ea typeface="+mn-ea"/>
              <a:cs typeface="+mn-cs"/>
            </a:rPr>
            <a:t>や</a:t>
          </a:r>
          <a:r>
            <a:rPr kumimoji="1" lang="ja-JP" altLang="ja-JP" sz="1100" b="1">
              <a:solidFill>
                <a:schemeClr val="dk1"/>
              </a:solidFill>
              <a:effectLst/>
              <a:latin typeface="+mn-lt"/>
              <a:ea typeface="+mn-ea"/>
              <a:cs typeface="+mn-cs"/>
            </a:rPr>
            <a:t>施設の再編を推進し、歳出構造の転換を図っていく。</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55358</xdr:rowOff>
    </xdr:from>
    <xdr:to>
      <xdr:col>23</xdr:col>
      <xdr:colOff>133350</xdr:colOff>
      <xdr:row>81</xdr:row>
      <xdr:rowOff>69869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3942808"/>
          <a:ext cx="8382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55358</xdr:rowOff>
    </xdr:from>
    <xdr:to>
      <xdr:col>19</xdr:col>
      <xdr:colOff>133350</xdr:colOff>
      <xdr:row>81</xdr:row>
      <xdr:rowOff>59661</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3225800" y="13942808"/>
          <a:ext cx="889000" cy="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34148</xdr:rowOff>
    </xdr:from>
    <xdr:to>
      <xdr:col>15</xdr:col>
      <xdr:colOff>82550</xdr:colOff>
      <xdr:row>81</xdr:row>
      <xdr:rowOff>59661</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3921598"/>
          <a:ext cx="889000" cy="2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154812</xdr:rowOff>
    </xdr:from>
    <xdr:to>
      <xdr:col>11</xdr:col>
      <xdr:colOff>31750</xdr:colOff>
      <xdr:row>81</xdr:row>
      <xdr:rowOff>34148</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3870812"/>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19069</xdr:rowOff>
    </xdr:from>
    <xdr:to>
      <xdr:col>23</xdr:col>
      <xdr:colOff>184150</xdr:colOff>
      <xdr:row>81</xdr:row>
      <xdr:rowOff>120669</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39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35596</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375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4558</xdr:rowOff>
    </xdr:from>
    <xdr:to>
      <xdr:col>19</xdr:col>
      <xdr:colOff>184150</xdr:colOff>
      <xdr:row>81</xdr:row>
      <xdr:rowOff>106158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38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116335</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3660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8861</xdr:rowOff>
    </xdr:from>
    <xdr:to>
      <xdr:col>15</xdr:col>
      <xdr:colOff>133350</xdr:colOff>
      <xdr:row>81</xdr:row>
      <xdr:rowOff>110461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38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120638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366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154798</xdr:rowOff>
    </xdr:from>
    <xdr:to>
      <xdr:col>11</xdr:col>
      <xdr:colOff>82550</xdr:colOff>
      <xdr:row>81</xdr:row>
      <xdr:rowOff>84948</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38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95125</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6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104012</xdr:rowOff>
    </xdr:from>
    <xdr:to>
      <xdr:col>7</xdr:col>
      <xdr:colOff>31750</xdr:colOff>
      <xdr:row>81</xdr:row>
      <xdr:rowOff>34162</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38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44339</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35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類似団体と比較すると、やや高い水準ではあるが、今後とも人事院勧告に準拠し、適正な給与水準を保つよう努める。</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10584</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91868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165946</xdr:rowOff>
    </xdr:from>
    <xdr:to>
      <xdr:col>72</xdr:col>
      <xdr:colOff>203200</xdr:colOff>
      <xdr:row>87</xdr:row>
      <xdr:rowOff>2539</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9106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165946</xdr:rowOff>
    </xdr:from>
    <xdr:to>
      <xdr:col>68</xdr:col>
      <xdr:colOff>152400</xdr:colOff>
      <xdr:row>87</xdr:row>
      <xdr:rowOff>42757</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9106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115146</xdr:rowOff>
    </xdr:from>
    <xdr:to>
      <xdr:col>68</xdr:col>
      <xdr:colOff>203200</xdr:colOff>
      <xdr:row>87</xdr:row>
      <xdr:rowOff>45296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30073</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163407</xdr:rowOff>
    </xdr:from>
    <xdr:to>
      <xdr:col>64</xdr:col>
      <xdr:colOff>152400</xdr:colOff>
      <xdr:row>87</xdr:row>
      <xdr:rowOff>93557</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78334</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類似団体の平均的水準であるが、小松島市行政改革プラン２０１５に基づく出先機関の見直し・効率的な運営及び組織機構の見直し、民間委託・民営化を推進し、今後とも類似団体と比較して職員数の多い部門を中心に、計画的な職員削減を図り、適正な定員管理を行う。</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164193</xdr:rowOff>
    </xdr:from>
    <xdr:to>
      <xdr:col>81</xdr:col>
      <xdr:colOff>44450</xdr:colOff>
      <xdr:row>62</xdr:row>
      <xdr:rowOff>11128</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622643"/>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163044</xdr:rowOff>
    </xdr:from>
    <xdr:to>
      <xdr:col>77</xdr:col>
      <xdr:colOff>44450</xdr:colOff>
      <xdr:row>61</xdr:row>
      <xdr:rowOff>164193</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62149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158448</xdr:rowOff>
    </xdr:from>
    <xdr:to>
      <xdr:col>72</xdr:col>
      <xdr:colOff>203200</xdr:colOff>
      <xdr:row>61</xdr:row>
      <xdr:rowOff>163044</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61689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134317</xdr:rowOff>
    </xdr:from>
    <xdr:to>
      <xdr:col>68</xdr:col>
      <xdr:colOff>152400</xdr:colOff>
      <xdr:row>61</xdr:row>
      <xdr:rowOff>158448</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59276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131778</xdr:rowOff>
    </xdr:from>
    <xdr:to>
      <xdr:col>81</xdr:col>
      <xdr:colOff>95250</xdr:colOff>
      <xdr:row>62</xdr:row>
      <xdr:rowOff>61928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148305</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113393</xdr:rowOff>
    </xdr:from>
    <xdr:to>
      <xdr:col>77</xdr:col>
      <xdr:colOff>95250</xdr:colOff>
      <xdr:row>62</xdr:row>
      <xdr:rowOff>43543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53720</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112244</xdr:rowOff>
    </xdr:from>
    <xdr:to>
      <xdr:col>73</xdr:col>
      <xdr:colOff>44450</xdr:colOff>
      <xdr:row>62</xdr:row>
      <xdr:rowOff>42394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52571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33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107648</xdr:rowOff>
    </xdr:from>
    <xdr:to>
      <xdr:col>68</xdr:col>
      <xdr:colOff>203200</xdr:colOff>
      <xdr:row>62</xdr:row>
      <xdr:rowOff>37798</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47975</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33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83517</xdr:rowOff>
    </xdr:from>
    <xdr:to>
      <xdr:col>64</xdr:col>
      <xdr:colOff>152400</xdr:colOff>
      <xdr:row>62</xdr:row>
      <xdr:rowOff>13667</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23844</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過去の普通建設事業の財源として発行した地方債の元利償還金</a:t>
          </a:r>
          <a:r>
            <a:rPr kumimoji="1" lang="ja-JP" altLang="en-US" sz="1100" b="1">
              <a:solidFill>
                <a:schemeClr val="dk1"/>
              </a:solidFill>
              <a:effectLst/>
              <a:latin typeface="+mn-lt"/>
              <a:ea typeface="+mn-ea"/>
              <a:cs typeface="+mn-cs"/>
            </a:rPr>
            <a:t>により</a:t>
          </a:r>
          <a:r>
            <a:rPr kumimoji="1" lang="ja-JP" altLang="ja-JP" sz="1100" b="1">
              <a:solidFill>
                <a:schemeClr val="dk1"/>
              </a:solidFill>
              <a:effectLst/>
              <a:latin typeface="+mn-lt"/>
              <a:ea typeface="+mn-ea"/>
              <a:cs typeface="+mn-cs"/>
            </a:rPr>
            <a:t>、昨年度より数値</a:t>
          </a:r>
          <a:r>
            <a:rPr kumimoji="1" lang="ja-JP" altLang="en-US" sz="1100" b="1">
              <a:solidFill>
                <a:schemeClr val="dk1"/>
              </a:solidFill>
              <a:effectLst/>
              <a:latin typeface="+mn-lt"/>
              <a:ea typeface="+mn-ea"/>
              <a:cs typeface="+mn-cs"/>
            </a:rPr>
            <a:t>が</a:t>
          </a:r>
          <a:r>
            <a:rPr kumimoji="1" lang="ja-JP" altLang="ja-JP" sz="1100" b="1">
              <a:solidFill>
                <a:schemeClr val="dk1"/>
              </a:solidFill>
              <a:effectLst/>
              <a:latin typeface="+mn-lt"/>
              <a:ea typeface="+mn-ea"/>
              <a:cs typeface="+mn-cs"/>
            </a:rPr>
            <a:t>若干</a:t>
          </a:r>
          <a:r>
            <a:rPr kumimoji="1" lang="ja-JP" altLang="en-US" sz="1100" b="1">
              <a:solidFill>
                <a:schemeClr val="dk1"/>
              </a:solidFill>
              <a:effectLst/>
              <a:latin typeface="+mn-lt"/>
              <a:ea typeface="+mn-ea"/>
              <a:cs typeface="+mn-cs"/>
            </a:rPr>
            <a:t>悪化し、</a:t>
          </a:r>
          <a:r>
            <a:rPr kumimoji="1" lang="ja-JP" altLang="ja-JP" sz="1100" b="1">
              <a:solidFill>
                <a:schemeClr val="dk1"/>
              </a:solidFill>
              <a:effectLst/>
              <a:latin typeface="+mn-lt"/>
              <a:ea typeface="+mn-ea"/>
              <a:cs typeface="+mn-cs"/>
            </a:rPr>
            <a:t>類似団体の平均</a:t>
          </a:r>
          <a:r>
            <a:rPr kumimoji="1" lang="ja-JP" altLang="en-US" sz="1100" b="1">
              <a:solidFill>
                <a:schemeClr val="dk1"/>
              </a:solidFill>
              <a:effectLst/>
              <a:latin typeface="+mn-lt"/>
              <a:ea typeface="+mn-ea"/>
              <a:cs typeface="+mn-cs"/>
            </a:rPr>
            <a:t>も</a:t>
          </a:r>
          <a:r>
            <a:rPr kumimoji="1" lang="ja-JP" altLang="ja-JP" sz="1100" b="1">
              <a:solidFill>
                <a:schemeClr val="dk1"/>
              </a:solidFill>
              <a:effectLst/>
              <a:latin typeface="+mn-lt"/>
              <a:ea typeface="+mn-ea"/>
              <a:cs typeface="+mn-cs"/>
            </a:rPr>
            <a:t>上回っている</a:t>
          </a:r>
          <a:r>
            <a:rPr kumimoji="1" lang="ja-JP" altLang="en-US" sz="1100" b="1">
              <a:solidFill>
                <a:schemeClr val="dk1"/>
              </a:solidFill>
              <a:effectLst/>
              <a:latin typeface="+mn-lt"/>
              <a:ea typeface="+mn-ea"/>
              <a:cs typeface="+mn-cs"/>
            </a:rPr>
            <a:t>状態である</a:t>
          </a:r>
          <a:r>
            <a:rPr kumimoji="1" lang="ja-JP" altLang="ja-JP" sz="1100" b="1">
              <a:solidFill>
                <a:schemeClr val="dk1"/>
              </a:solidFill>
              <a:effectLst/>
              <a:latin typeface="+mn-lt"/>
              <a:ea typeface="+mn-ea"/>
              <a:cs typeface="+mn-cs"/>
            </a:rPr>
            <a:t>。急激に数値を改善することは困難であるが、普通建設事業計画の内容、規模、実施時期等を厳選することにより毎年度の事業費及び地方債発行を必要最小限に抑制し、元利償還金を低減していく。</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66252</xdr:rowOff>
    </xdr:from>
    <xdr:to>
      <xdr:col>81</xdr:col>
      <xdr:colOff>44450</xdr:colOff>
      <xdr:row>37</xdr:row>
      <xdr:rowOff>74295</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179800" y="640990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66252</xdr:rowOff>
    </xdr:from>
    <xdr:to>
      <xdr:col>77</xdr:col>
      <xdr:colOff>44450</xdr:colOff>
      <xdr:row>37</xdr:row>
      <xdr:rowOff>84349</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640990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84349</xdr:rowOff>
    </xdr:from>
    <xdr:to>
      <xdr:col>72</xdr:col>
      <xdr:colOff>203200</xdr:colOff>
      <xdr:row>37</xdr:row>
      <xdr:rowOff>110490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642799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110490</xdr:rowOff>
    </xdr:from>
    <xdr:to>
      <xdr:col>68</xdr:col>
      <xdr:colOff>152400</xdr:colOff>
      <xdr:row>37</xdr:row>
      <xdr:rowOff>138642</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645414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23495</xdr:rowOff>
    </xdr:from>
    <xdr:to>
      <xdr:col>81</xdr:col>
      <xdr:colOff>95250</xdr:colOff>
      <xdr:row>37</xdr:row>
      <xdr:rowOff>125095</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167022</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33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15452</xdr:rowOff>
    </xdr:from>
    <xdr:to>
      <xdr:col>77</xdr:col>
      <xdr:colOff>95250</xdr:colOff>
      <xdr:row>37</xdr:row>
      <xdr:rowOff>117052</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101829</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644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33549</xdr:rowOff>
    </xdr:from>
    <xdr:to>
      <xdr:col>73</xdr:col>
      <xdr:colOff>44450</xdr:colOff>
      <xdr:row>37</xdr:row>
      <xdr:rowOff>135149</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119926</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59690</xdr:rowOff>
    </xdr:from>
    <xdr:to>
      <xdr:col>68</xdr:col>
      <xdr:colOff>203200</xdr:colOff>
      <xdr:row>37</xdr:row>
      <xdr:rowOff>161290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146067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2769</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平成１６年度以降減少基調で推移していた地方債残高</a:t>
          </a:r>
          <a:r>
            <a:rPr kumimoji="1" lang="ja-JP" altLang="en-US" sz="1100" b="1">
              <a:solidFill>
                <a:schemeClr val="dk1"/>
              </a:solidFill>
              <a:effectLst/>
              <a:latin typeface="+mn-lt"/>
              <a:ea typeface="+mn-ea"/>
              <a:cs typeface="+mn-cs"/>
            </a:rPr>
            <a:t>であるが</a:t>
          </a:r>
          <a:r>
            <a:rPr kumimoji="1" lang="ja-JP" altLang="ja-JP" sz="1100" b="1">
              <a:solidFill>
                <a:schemeClr val="dk1"/>
              </a:solidFill>
              <a:effectLst/>
              <a:latin typeface="+mn-lt"/>
              <a:ea typeface="+mn-ea"/>
              <a:cs typeface="+mn-cs"/>
            </a:rPr>
            <a:t>、平成２７年度</a:t>
          </a:r>
          <a:r>
            <a:rPr kumimoji="1" lang="ja-JP" altLang="en-US" sz="1100" b="1">
              <a:solidFill>
                <a:schemeClr val="dk1"/>
              </a:solidFill>
              <a:effectLst/>
              <a:latin typeface="+mn-lt"/>
              <a:ea typeface="+mn-ea"/>
              <a:cs typeface="+mn-cs"/>
            </a:rPr>
            <a:t>以降は</a:t>
          </a:r>
          <a:r>
            <a:rPr kumimoji="1" lang="ja-JP" altLang="ja-JP" sz="1100" b="1">
              <a:solidFill>
                <a:schemeClr val="dk1"/>
              </a:solidFill>
              <a:effectLst/>
              <a:latin typeface="+mn-lt"/>
              <a:ea typeface="+mn-ea"/>
              <a:cs typeface="+mn-cs"/>
            </a:rPr>
            <a:t>継続的な大型建設事業への着手に</a:t>
          </a:r>
          <a:r>
            <a:rPr kumimoji="1" lang="ja-JP" altLang="en-US" sz="1100" b="1">
              <a:solidFill>
                <a:schemeClr val="dk1"/>
              </a:solidFill>
              <a:effectLst/>
              <a:latin typeface="+mn-lt"/>
              <a:ea typeface="+mn-ea"/>
              <a:cs typeface="+mn-cs"/>
            </a:rPr>
            <a:t>伴い</a:t>
          </a:r>
          <a:r>
            <a:rPr kumimoji="1" lang="ja-JP" altLang="ja-JP" sz="1100" b="1">
              <a:solidFill>
                <a:schemeClr val="dk1"/>
              </a:solidFill>
              <a:effectLst/>
              <a:latin typeface="+mn-lt"/>
              <a:ea typeface="+mn-ea"/>
              <a:cs typeface="+mn-cs"/>
            </a:rPr>
            <a:t>増加</a:t>
          </a:r>
          <a:r>
            <a:rPr kumimoji="1" lang="ja-JP" altLang="en-US" sz="1100" b="1">
              <a:solidFill>
                <a:schemeClr val="dk1"/>
              </a:solidFill>
              <a:effectLst/>
              <a:latin typeface="+mn-lt"/>
              <a:ea typeface="+mn-ea"/>
              <a:cs typeface="+mn-cs"/>
            </a:rPr>
            <a:t>しており、それが一因となり数値の悪化に繋がっている</a:t>
          </a:r>
          <a:r>
            <a:rPr kumimoji="1" lang="ja-JP" altLang="ja-JP" sz="1100" b="1">
              <a:solidFill>
                <a:schemeClr val="dk1"/>
              </a:solidFill>
              <a:effectLst/>
              <a:latin typeface="+mn-lt"/>
              <a:ea typeface="+mn-ea"/>
              <a:cs typeface="+mn-cs"/>
            </a:rPr>
            <a:t>。引き続き地方債の発行額の抑制、小松島市行政改革プラン２０１５の推進により、将来負担比率の抑制を図っていく。</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95555</xdr:rowOff>
    </xdr:from>
    <xdr:to>
      <xdr:col>81</xdr:col>
      <xdr:colOff>44450</xdr:colOff>
      <xdr:row>15</xdr:row>
      <xdr:rowOff>120409</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179800" y="2667305"/>
          <a:ext cx="8382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95555</xdr:rowOff>
    </xdr:from>
    <xdr:to>
      <xdr:col>77</xdr:col>
      <xdr:colOff>44450</xdr:colOff>
      <xdr:row>15</xdr:row>
      <xdr:rowOff>98450</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5290800" y="266730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83007</xdr:rowOff>
    </xdr:from>
    <xdr:to>
      <xdr:col>72</xdr:col>
      <xdr:colOff>203200</xdr:colOff>
      <xdr:row>15</xdr:row>
      <xdr:rowOff>98450</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4401800" y="2654757"/>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83007</xdr:rowOff>
    </xdr:from>
    <xdr:to>
      <xdr:col>68</xdr:col>
      <xdr:colOff>152400</xdr:colOff>
      <xdr:row>15</xdr:row>
      <xdr:rowOff>109550</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3512800" y="265475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69609</xdr:rowOff>
    </xdr:from>
    <xdr:to>
      <xdr:col>81</xdr:col>
      <xdr:colOff>95250</xdr:colOff>
      <xdr:row>15</xdr:row>
      <xdr:rowOff>171209</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264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41686</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261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44755</xdr:rowOff>
    </xdr:from>
    <xdr:to>
      <xdr:col>77</xdr:col>
      <xdr:colOff>95250</xdr:colOff>
      <xdr:row>15</xdr:row>
      <xdr:rowOff>146355</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26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131132</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27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47650</xdr:rowOff>
    </xdr:from>
    <xdr:to>
      <xdr:col>73</xdr:col>
      <xdr:colOff>44450</xdr:colOff>
      <xdr:row>15</xdr:row>
      <xdr:rowOff>149250</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26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134027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27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32207</xdr:rowOff>
    </xdr:from>
    <xdr:to>
      <xdr:col>68</xdr:col>
      <xdr:colOff>203200</xdr:colOff>
      <xdr:row>15</xdr:row>
      <xdr:rowOff>133807</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26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118584</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269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58750</xdr:rowOff>
    </xdr:from>
    <xdr:to>
      <xdr:col>64</xdr:col>
      <xdr:colOff>152400</xdr:colOff>
      <xdr:row>15</xdr:row>
      <xdr:rowOff>160350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26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145127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27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38,442
38,221
45.37
16,356,492
16,181,216
102,902
8,497,493
17,373,791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退職手当</a:t>
          </a:r>
          <a:r>
            <a:rPr kumimoji="1" lang="ja-JP" altLang="ja-JP" sz="1100" b="1">
              <a:solidFill>
                <a:schemeClr val="dk1"/>
              </a:solidFill>
              <a:effectLst/>
              <a:latin typeface="+mn-lt"/>
              <a:ea typeface="+mn-ea"/>
              <a:cs typeface="+mn-cs"/>
            </a:rPr>
            <a:t>の</a:t>
          </a:r>
          <a:r>
            <a:rPr kumimoji="1" lang="ja-JP" altLang="en-US" sz="1100" b="1">
              <a:solidFill>
                <a:schemeClr val="dk1"/>
              </a:solidFill>
              <a:effectLst/>
              <a:latin typeface="+mn-lt"/>
              <a:ea typeface="+mn-ea"/>
              <a:cs typeface="+mn-cs"/>
            </a:rPr>
            <a:t>増加等の</a:t>
          </a:r>
          <a:r>
            <a:rPr kumimoji="1" lang="ja-JP" altLang="ja-JP" sz="1100" b="1">
              <a:solidFill>
                <a:schemeClr val="dk1"/>
              </a:solidFill>
              <a:effectLst/>
              <a:latin typeface="+mn-lt"/>
              <a:ea typeface="+mn-ea"/>
              <a:cs typeface="+mn-cs"/>
            </a:rPr>
            <a:t>影響により、人件費に係る経常収支比率は、２８．</a:t>
          </a:r>
          <a:r>
            <a:rPr kumimoji="1" lang="en-US" altLang="ja-JP" sz="1100" b="1">
              <a:solidFill>
                <a:schemeClr val="dk1"/>
              </a:solidFill>
              <a:effectLst/>
              <a:latin typeface="+mn-lt"/>
              <a:ea typeface="+mn-ea"/>
              <a:cs typeface="+mn-cs"/>
            </a:rPr>
            <a:t>4</a:t>
          </a:r>
          <a:r>
            <a:rPr kumimoji="1" lang="ja-JP" altLang="ja-JP" sz="1100" b="1">
              <a:solidFill>
                <a:schemeClr val="dk1"/>
              </a:solidFill>
              <a:effectLst/>
              <a:latin typeface="+mn-lt"/>
              <a:ea typeface="+mn-ea"/>
              <a:cs typeface="+mn-cs"/>
            </a:rPr>
            <a:t>％（前年度比０．</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％）と</a:t>
          </a:r>
          <a:r>
            <a:rPr kumimoji="1" lang="ja-JP" altLang="en-US" sz="1100" b="1">
              <a:solidFill>
                <a:schemeClr val="dk1"/>
              </a:solidFill>
              <a:effectLst/>
              <a:latin typeface="+mn-lt"/>
              <a:ea typeface="+mn-ea"/>
              <a:cs typeface="+mn-cs"/>
            </a:rPr>
            <a:t>悪化</a:t>
          </a:r>
          <a:r>
            <a:rPr kumimoji="1" lang="ja-JP" altLang="ja-JP" sz="1100" b="1">
              <a:solidFill>
                <a:schemeClr val="dk1"/>
              </a:solidFill>
              <a:effectLst/>
              <a:latin typeface="+mn-lt"/>
              <a:ea typeface="+mn-ea"/>
              <a:cs typeface="+mn-cs"/>
            </a:rPr>
            <a:t>し、依然として類似団体平均より高い水準である。類似団体と</a:t>
          </a:r>
          <a:r>
            <a:rPr kumimoji="1" lang="ja-JP" altLang="en-US" sz="1100" b="1">
              <a:solidFill>
                <a:schemeClr val="dk1"/>
              </a:solidFill>
              <a:effectLst/>
              <a:latin typeface="+mn-lt"/>
              <a:ea typeface="+mn-ea"/>
              <a:cs typeface="+mn-cs"/>
            </a:rPr>
            <a:t>比較し、</a:t>
          </a:r>
          <a:r>
            <a:rPr kumimoji="1" lang="ja-JP" altLang="ja-JP" sz="1100" b="1">
              <a:solidFill>
                <a:schemeClr val="dk1"/>
              </a:solidFill>
              <a:effectLst/>
              <a:latin typeface="+mn-lt"/>
              <a:ea typeface="+mn-ea"/>
              <a:cs typeface="+mn-cs"/>
            </a:rPr>
            <a:t>直営施設が多いことが原因である</a:t>
          </a:r>
          <a:r>
            <a:rPr kumimoji="1" lang="ja-JP" altLang="en-US" sz="1100" b="1">
              <a:solidFill>
                <a:schemeClr val="dk1"/>
              </a:solidFill>
              <a:effectLst/>
              <a:latin typeface="+mn-lt"/>
              <a:ea typeface="+mn-ea"/>
              <a:cs typeface="+mn-cs"/>
            </a:rPr>
            <a:t>ことから、</a:t>
          </a:r>
          <a:r>
            <a:rPr kumimoji="1" lang="ja-JP" altLang="ja-JP" sz="1100" b="1">
              <a:solidFill>
                <a:schemeClr val="dk1"/>
              </a:solidFill>
              <a:effectLst/>
              <a:latin typeface="+mn-lt"/>
              <a:ea typeface="+mn-ea"/>
              <a:cs typeface="+mn-cs"/>
            </a:rPr>
            <a:t>小松島市行政改革プラン２０１５に基づき、定員管理の適正化等により、簡素で効率的な行政体制の構築を図ることで、職員数の削減を図り、人件費の抑制に努める。</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53848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5552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62992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555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62992</xdr:rowOff>
    </xdr:from>
    <xdr:to>
      <xdr:col>15</xdr:col>
      <xdr:colOff>98425</xdr:colOff>
      <xdr:row>38</xdr:row>
      <xdr:rowOff>90424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40132</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xdr:rowOff>
    </xdr:from>
    <xdr:to>
      <xdr:col>15</xdr:col>
      <xdr:colOff>149225</xdr:colOff>
      <xdr:row>38</xdr:row>
      <xdr:rowOff>113792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160782</xdr:rowOff>
    </xdr:from>
    <xdr:to>
      <xdr:col>6</xdr:col>
      <xdr:colOff>171450</xdr:colOff>
      <xdr:row>38</xdr:row>
      <xdr:rowOff>90932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75709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物件費に係る経常収支比率は１</a:t>
          </a:r>
          <a:r>
            <a:rPr kumimoji="1" lang="ja-JP" altLang="en-US" sz="1100" b="1">
              <a:solidFill>
                <a:schemeClr val="dk1"/>
              </a:solidFill>
              <a:effectLst/>
              <a:latin typeface="+mn-lt"/>
              <a:ea typeface="+mn-ea"/>
              <a:cs typeface="+mn-cs"/>
            </a:rPr>
            <a:t>１</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２</a:t>
          </a:r>
          <a:r>
            <a:rPr kumimoji="1" lang="ja-JP" altLang="ja-JP" sz="1100" b="1">
              <a:solidFill>
                <a:schemeClr val="dk1"/>
              </a:solidFill>
              <a:effectLst/>
              <a:latin typeface="+mn-lt"/>
              <a:ea typeface="+mn-ea"/>
              <a:cs typeface="+mn-cs"/>
            </a:rPr>
            <a:t>％（前年度比▲０．</a:t>
          </a:r>
          <a:r>
            <a:rPr kumimoji="1" lang="ja-JP" altLang="en-US" sz="1100" b="1">
              <a:solidFill>
                <a:schemeClr val="dk1"/>
              </a:solidFill>
              <a:effectLst/>
              <a:latin typeface="+mn-lt"/>
              <a:ea typeface="+mn-ea"/>
              <a:cs typeface="+mn-cs"/>
            </a:rPr>
            <a:t>４</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と改善しており、</a:t>
          </a:r>
          <a:r>
            <a:rPr kumimoji="1" lang="ja-JP" altLang="ja-JP" sz="1100" b="1">
              <a:solidFill>
                <a:schemeClr val="dk1"/>
              </a:solidFill>
              <a:effectLst/>
              <a:latin typeface="+mn-lt"/>
              <a:ea typeface="+mn-ea"/>
              <a:cs typeface="+mn-cs"/>
            </a:rPr>
            <a:t>類似団体平均と比べて</a:t>
          </a:r>
          <a:r>
            <a:rPr kumimoji="1" lang="ja-JP" altLang="en-US" sz="1100" b="1">
              <a:solidFill>
                <a:schemeClr val="dk1"/>
              </a:solidFill>
              <a:effectLst/>
              <a:latin typeface="+mn-lt"/>
              <a:ea typeface="+mn-ea"/>
              <a:cs typeface="+mn-cs"/>
            </a:rPr>
            <a:t>も</a:t>
          </a:r>
          <a:r>
            <a:rPr kumimoji="1" lang="ja-JP" altLang="ja-JP" sz="1100" b="1">
              <a:solidFill>
                <a:schemeClr val="dk1"/>
              </a:solidFill>
              <a:effectLst/>
              <a:latin typeface="+mn-lt"/>
              <a:ea typeface="+mn-ea"/>
              <a:cs typeface="+mn-cs"/>
            </a:rPr>
            <a:t>やや低い水準にある。今後も契約方法や事務分掌の見直し、施設の統廃合など構造的な歳出の抑制に努める。</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34471</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734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110671</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2777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110671</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110671</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i="0" baseline="0">
              <a:solidFill>
                <a:schemeClr val="dk1"/>
              </a:solidFill>
              <a:effectLst/>
              <a:latin typeface="+mn-lt"/>
              <a:ea typeface="+mn-ea"/>
              <a:cs typeface="+mn-cs"/>
            </a:rPr>
            <a:t>扶助費に係る経常収支比率は、</a:t>
          </a:r>
          <a:r>
            <a:rPr lang="ja-JP" altLang="en-US" sz="1100" b="1" i="0" baseline="0">
              <a:solidFill>
                <a:schemeClr val="dk1"/>
              </a:solidFill>
              <a:effectLst/>
              <a:latin typeface="+mn-lt"/>
              <a:ea typeface="+mn-ea"/>
              <a:cs typeface="+mn-cs"/>
            </a:rPr>
            <a:t>１０</a:t>
          </a:r>
          <a:r>
            <a:rPr lang="ja-JP" altLang="ja-JP" sz="1100" b="1" i="0" baseline="0">
              <a:solidFill>
                <a:schemeClr val="dk1"/>
              </a:solidFill>
              <a:effectLst/>
              <a:latin typeface="+mn-lt"/>
              <a:ea typeface="+mn-ea"/>
              <a:cs typeface="+mn-cs"/>
            </a:rPr>
            <a:t>．５％（前年度比０．</a:t>
          </a:r>
          <a:r>
            <a:rPr lang="ja-JP" altLang="en-US" sz="1100" b="1" i="0" baseline="0">
              <a:solidFill>
                <a:schemeClr val="dk1"/>
              </a:solidFill>
              <a:effectLst/>
              <a:latin typeface="+mn-lt"/>
              <a:ea typeface="+mn-ea"/>
              <a:cs typeface="+mn-cs"/>
            </a:rPr>
            <a:t>７</a:t>
          </a:r>
          <a:r>
            <a:rPr lang="ja-JP" altLang="ja-JP" sz="1100" b="1" i="0" baseline="0">
              <a:solidFill>
                <a:schemeClr val="dk1"/>
              </a:solidFill>
              <a:effectLst/>
              <a:latin typeface="+mn-lt"/>
              <a:ea typeface="+mn-ea"/>
              <a:cs typeface="+mn-cs"/>
            </a:rPr>
            <a:t>％）と</a:t>
          </a:r>
          <a:r>
            <a:rPr lang="ja-JP" altLang="en-US" sz="1100" b="1" i="0" baseline="0">
              <a:solidFill>
                <a:schemeClr val="dk1"/>
              </a:solidFill>
              <a:effectLst/>
              <a:latin typeface="+mn-lt"/>
              <a:ea typeface="+mn-ea"/>
              <a:cs typeface="+mn-cs"/>
            </a:rPr>
            <a:t>悪化</a:t>
          </a:r>
          <a:r>
            <a:rPr lang="ja-JP" altLang="ja-JP" sz="1100" b="1" i="0" baseline="0">
              <a:solidFill>
                <a:schemeClr val="dk1"/>
              </a:solidFill>
              <a:effectLst/>
              <a:latin typeface="+mn-lt"/>
              <a:ea typeface="+mn-ea"/>
              <a:cs typeface="+mn-cs"/>
            </a:rPr>
            <a:t>し</a:t>
          </a:r>
          <a:r>
            <a:rPr lang="ja-JP" altLang="en-US" sz="1100" b="1" i="0" baseline="0">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全体として類似団体平均より高い水準であ</a:t>
          </a:r>
          <a:r>
            <a:rPr kumimoji="1" lang="ja-JP" altLang="en-US" sz="1100" b="1">
              <a:solidFill>
                <a:schemeClr val="dk1"/>
              </a:solidFill>
              <a:effectLst/>
              <a:latin typeface="+mn-lt"/>
              <a:ea typeface="+mn-ea"/>
              <a:cs typeface="+mn-cs"/>
            </a:rPr>
            <a:t>る。要因としては</a:t>
          </a:r>
          <a:r>
            <a:rPr kumimoji="1" lang="ja-JP" altLang="ja-JP" sz="1100" b="1">
              <a:solidFill>
                <a:schemeClr val="dk1"/>
              </a:solidFill>
              <a:effectLst/>
              <a:latin typeface="+mn-lt"/>
              <a:ea typeface="+mn-ea"/>
              <a:cs typeface="+mn-cs"/>
            </a:rPr>
            <a:t>障害者自立支援費や生活保護費</a:t>
          </a:r>
          <a:r>
            <a:rPr kumimoji="1" lang="ja-JP" altLang="en-US" sz="1100" b="1">
              <a:solidFill>
                <a:schemeClr val="dk1"/>
              </a:solidFill>
              <a:effectLst/>
              <a:latin typeface="+mn-lt"/>
              <a:ea typeface="+mn-ea"/>
              <a:cs typeface="+mn-cs"/>
            </a:rPr>
            <a:t>等</a:t>
          </a:r>
          <a:r>
            <a:rPr kumimoji="1" lang="ja-JP" altLang="ja-JP" sz="1100" b="1">
              <a:solidFill>
                <a:schemeClr val="dk1"/>
              </a:solidFill>
              <a:effectLst/>
              <a:latin typeface="+mn-lt"/>
              <a:ea typeface="+mn-ea"/>
              <a:cs typeface="+mn-cs"/>
            </a:rPr>
            <a:t>が高いことが</a:t>
          </a:r>
          <a:r>
            <a:rPr kumimoji="1" lang="ja-JP" altLang="en-US" sz="1100" b="1">
              <a:solidFill>
                <a:schemeClr val="dk1"/>
              </a:solidFill>
              <a:effectLst/>
              <a:latin typeface="+mn-lt"/>
              <a:ea typeface="+mn-ea"/>
              <a:cs typeface="+mn-cs"/>
            </a:rPr>
            <a:t>あげられる</a:t>
          </a:r>
          <a:r>
            <a:rPr kumimoji="1" lang="ja-JP" altLang="ja-JP" sz="1100" b="1">
              <a:solidFill>
                <a:schemeClr val="dk1"/>
              </a:solidFill>
              <a:effectLst/>
              <a:latin typeface="+mn-lt"/>
              <a:ea typeface="+mn-ea"/>
              <a:cs typeface="+mn-cs"/>
            </a:rPr>
            <a:t>。事業の抑制がなじみにくい経費ではあるが、適正に運用されるような審査事務を徹底する。</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xmlns=""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a16="http://schemas.microsoft.com/office/drawing/2014/main" xmlns="" id="{00000000-0008-0000-0400-0000B9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a16="http://schemas.microsoft.com/office/drawing/2014/main" xmlns=""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148772</xdr:rowOff>
    </xdr:from>
    <xdr:to>
      <xdr:col>24</xdr:col>
      <xdr:colOff>25400</xdr:colOff>
      <xdr:row>59</xdr:row>
      <xdr:rowOff>53522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987800" y="100928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a:extLst>
            <a:ext uri="{FF2B5EF4-FFF2-40B4-BE49-F238E27FC236}">
              <a16:creationId xmlns:a16="http://schemas.microsoft.com/office/drawing/2014/main" xmlns="" id="{00000000-0008-0000-0400-0000BE000000}"/>
            </a:ext>
          </a:extLst>
        </xdr:cNvPr>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116115</xdr:rowOff>
    </xdr:from>
    <xdr:to>
      <xdr:col>19</xdr:col>
      <xdr:colOff>187325</xdr:colOff>
      <xdr:row>58</xdr:row>
      <xdr:rowOff>148772</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098800" y="10060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116115</xdr:rowOff>
    </xdr:from>
    <xdr:to>
      <xdr:col>15</xdr:col>
      <xdr:colOff>98425</xdr:colOff>
      <xdr:row>58</xdr:row>
      <xdr:rowOff>159657</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2209800" y="10060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148772</xdr:rowOff>
    </xdr:from>
    <xdr:to>
      <xdr:col>11</xdr:col>
      <xdr:colOff>9525</xdr:colOff>
      <xdr:row>58</xdr:row>
      <xdr:rowOff>159657</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1320800" y="1009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a:extLst>
            <a:ext uri="{FF2B5EF4-FFF2-40B4-BE49-F238E27FC236}">
              <a16:creationId xmlns:a16="http://schemas.microsoft.com/office/drawing/2014/main" xmlns="" id="{00000000-0008-0000-0400-0000C9000000}"/>
            </a:ext>
          </a:extLst>
        </xdr:cNvPr>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09" name="扶助費該当値テキスト">
          <a:extLst>
            <a:ext uri="{FF2B5EF4-FFF2-40B4-BE49-F238E27FC236}">
              <a16:creationId xmlns:a16="http://schemas.microsoft.com/office/drawing/2014/main" xmlns="" id="{00000000-0008-0000-0400-0000D1000000}"/>
            </a:ext>
          </a:extLst>
        </xdr:cNvPr>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97972</xdr:rowOff>
    </xdr:from>
    <xdr:to>
      <xdr:col>20</xdr:col>
      <xdr:colOff>38100</xdr:colOff>
      <xdr:row>59</xdr:row>
      <xdr:rowOff>28122</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937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12899</xdr:rowOff>
    </xdr:from>
    <xdr:ext cx="7366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3606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65315</xdr:rowOff>
    </xdr:from>
    <xdr:to>
      <xdr:col>15</xdr:col>
      <xdr:colOff>149225</xdr:colOff>
      <xdr:row>58</xdr:row>
      <xdr:rowOff>166915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97972</xdr:rowOff>
    </xdr:from>
    <xdr:to>
      <xdr:col>6</xdr:col>
      <xdr:colOff>171450</xdr:colOff>
      <xdr:row>59</xdr:row>
      <xdr:rowOff>28122</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1270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12899</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939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類似団体平均より高めの水準であ</a:t>
          </a:r>
          <a:r>
            <a:rPr kumimoji="1" lang="ja-JP" altLang="en-US" sz="1100" b="1">
              <a:solidFill>
                <a:schemeClr val="dk1"/>
              </a:solidFill>
              <a:effectLst/>
              <a:latin typeface="+mn-lt"/>
              <a:ea typeface="+mn-ea"/>
              <a:cs typeface="+mn-cs"/>
            </a:rPr>
            <a:t>り、要因としては</a:t>
          </a:r>
          <a:r>
            <a:rPr kumimoji="1" lang="ja-JP" altLang="ja-JP" sz="1100" b="1">
              <a:solidFill>
                <a:schemeClr val="dk1"/>
              </a:solidFill>
              <a:effectLst/>
              <a:latin typeface="+mn-lt"/>
              <a:ea typeface="+mn-ea"/>
              <a:cs typeface="+mn-cs"/>
            </a:rPr>
            <a:t>特別会計への繰出金</a:t>
          </a:r>
          <a:r>
            <a:rPr kumimoji="1" lang="ja-JP" altLang="en-US" sz="1100" b="1">
              <a:solidFill>
                <a:schemeClr val="dk1"/>
              </a:solidFill>
              <a:effectLst/>
              <a:latin typeface="+mn-lt"/>
              <a:ea typeface="+mn-ea"/>
              <a:cs typeface="+mn-cs"/>
            </a:rPr>
            <a:t>の増加</a:t>
          </a:r>
          <a:r>
            <a:rPr kumimoji="1" lang="ja-JP" altLang="ja-JP" sz="1100" b="1">
              <a:solidFill>
                <a:schemeClr val="dk1"/>
              </a:solidFill>
              <a:effectLst/>
              <a:latin typeface="+mn-lt"/>
              <a:ea typeface="+mn-ea"/>
              <a:cs typeface="+mn-cs"/>
            </a:rPr>
            <a:t>が影響して</a:t>
          </a:r>
          <a:r>
            <a:rPr kumimoji="1" lang="ja-JP" altLang="en-US" sz="1100" b="1">
              <a:solidFill>
                <a:schemeClr val="dk1"/>
              </a:solidFill>
              <a:effectLst/>
              <a:latin typeface="+mn-lt"/>
              <a:ea typeface="+mn-ea"/>
              <a:cs typeface="+mn-cs"/>
            </a:rPr>
            <a:t>いる。</a:t>
          </a:r>
          <a:r>
            <a:rPr kumimoji="1" lang="ja-JP" altLang="ja-JP" sz="1100" b="1">
              <a:solidFill>
                <a:schemeClr val="dk1"/>
              </a:solidFill>
              <a:effectLst/>
              <a:latin typeface="+mn-lt"/>
              <a:ea typeface="+mn-ea"/>
              <a:cs typeface="+mn-cs"/>
            </a:rPr>
            <a:t>今後も各特別会計への繰出金の増加が見込まれるので、普通会計以外の特別会計の状況把握に努め、適切な運営を促す。</a:t>
          </a:r>
          <a:endParaRPr lang="ja-JP" altLang="ja-JP" sz="1400" b="1">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xmlns=""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a16="http://schemas.microsoft.com/office/drawing/2014/main" xmlns="" id="{00000000-0008-0000-0400-0000F8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a16="http://schemas.microsoft.com/office/drawing/2014/main" xmlns="" id="{00000000-0008-0000-0400-0000FA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122101</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5671800" y="9751060"/>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a:extLst>
            <a:ext uri="{FF2B5EF4-FFF2-40B4-BE49-F238E27FC236}">
              <a16:creationId xmlns:a16="http://schemas.microsoft.com/office/drawing/2014/main" xmlns="" id="{00000000-0008-0000-0400-0000FD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130266</xdr:rowOff>
    </xdr:from>
    <xdr:to>
      <xdr:col>78</xdr:col>
      <xdr:colOff>69850</xdr:colOff>
      <xdr:row>56</xdr:row>
      <xdr:rowOff>149860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4782800" y="97314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130266</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893800" y="96792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32294</xdr:rowOff>
    </xdr:from>
    <xdr:to>
      <xdr:col>69</xdr:col>
      <xdr:colOff>92075</xdr:colOff>
      <xdr:row>56</xdr:row>
      <xdr:rowOff>78015</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004800" y="96334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a:extLst>
            <a:ext uri="{FF2B5EF4-FFF2-40B4-BE49-F238E27FC236}">
              <a16:creationId xmlns:a16="http://schemas.microsoft.com/office/drawing/2014/main" xmlns="" id="{00000000-0008-0000-0400-000008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71301</xdr:rowOff>
    </xdr:from>
    <xdr:to>
      <xdr:col>82</xdr:col>
      <xdr:colOff>158750</xdr:colOff>
      <xdr:row>58</xdr:row>
      <xdr:rowOff>1451</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64592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43378</xdr:rowOff>
    </xdr:from>
    <xdr:ext cx="762000" cy="259045"/>
    <xdr:sp macro="" textlink="">
      <xdr:nvSpPr>
        <xdr:cNvPr id="272" name="その他該当値テキスト">
          <a:extLst>
            <a:ext uri="{FF2B5EF4-FFF2-40B4-BE49-F238E27FC236}">
              <a16:creationId xmlns:a16="http://schemas.microsoft.com/office/drawing/2014/main" xmlns="" id="{00000000-0008-0000-0400-000010010000}"/>
            </a:ext>
          </a:extLst>
        </xdr:cNvPr>
        <xdr:cNvSpPr txBox="1"/>
      </xdr:nvSpPr>
      <xdr:spPr>
        <a:xfrm>
          <a:off x="16598900" y="981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79466</xdr:rowOff>
    </xdr:from>
    <xdr:to>
      <xdr:col>74</xdr:col>
      <xdr:colOff>31750</xdr:colOff>
      <xdr:row>57</xdr:row>
      <xdr:rowOff>9616</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4732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165843</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4401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7" name="楕円 276">
          <a:extLst>
            <a:ext uri="{FF2B5EF4-FFF2-40B4-BE49-F238E27FC236}">
              <a16:creationId xmlns:a16="http://schemas.microsoft.com/office/drawing/2014/main" xmlns="" id="{00000000-0008-0000-0400-000015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113592</xdr:rowOff>
    </xdr:from>
    <xdr:ext cx="762000" cy="259045"/>
    <xdr:sp macro="" textlink="">
      <xdr:nvSpPr>
        <xdr:cNvPr id="278" name="テキスト ボックス 277">
          <a:extLst>
            <a:ext uri="{FF2B5EF4-FFF2-40B4-BE49-F238E27FC236}">
              <a16:creationId xmlns:a16="http://schemas.microsoft.com/office/drawing/2014/main" xmlns="" id="{00000000-0008-0000-0400-000016010000}"/>
            </a:ext>
          </a:extLst>
        </xdr:cNvPr>
        <xdr:cNvSpPr txBox="1"/>
      </xdr:nvSpPr>
      <xdr:spPr>
        <a:xfrm>
          <a:off x="13512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152944</xdr:rowOff>
    </xdr:from>
    <xdr:to>
      <xdr:col>65</xdr:col>
      <xdr:colOff>53975</xdr:colOff>
      <xdr:row>56</xdr:row>
      <xdr:rowOff>83094</xdr:rowOff>
    </xdr:to>
    <xdr:sp macro="" textlink="">
      <xdr:nvSpPr>
        <xdr:cNvPr id="279" name="楕円 278">
          <a:extLst>
            <a:ext uri="{FF2B5EF4-FFF2-40B4-BE49-F238E27FC236}">
              <a16:creationId xmlns:a16="http://schemas.microsoft.com/office/drawing/2014/main" xmlns="" id="{00000000-0008-0000-0400-000017010000}"/>
            </a:ext>
          </a:extLst>
        </xdr:cNvPr>
        <xdr:cNvSpPr/>
      </xdr:nvSpPr>
      <xdr:spPr>
        <a:xfrm>
          <a:off x="12954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93271</xdr:rowOff>
    </xdr:from>
    <xdr:ext cx="762000" cy="259045"/>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市単独で行う補助金の減額や見直しなどにより、類似団体より</a:t>
          </a:r>
          <a:r>
            <a:rPr kumimoji="1" lang="ja-JP" altLang="en-US" sz="1100" b="1">
              <a:solidFill>
                <a:schemeClr val="dk1"/>
              </a:solidFill>
              <a:effectLst/>
              <a:latin typeface="+mn-lt"/>
              <a:ea typeface="+mn-ea"/>
              <a:cs typeface="+mn-cs"/>
            </a:rPr>
            <a:t>やや</a:t>
          </a:r>
          <a:r>
            <a:rPr kumimoji="1" lang="ja-JP" altLang="ja-JP" sz="1100" b="1">
              <a:solidFill>
                <a:schemeClr val="dk1"/>
              </a:solidFill>
              <a:effectLst/>
              <a:latin typeface="+mn-lt"/>
              <a:ea typeface="+mn-ea"/>
              <a:cs typeface="+mn-cs"/>
            </a:rPr>
            <a:t>低い水準で推移している。</a:t>
          </a:r>
          <a:r>
            <a:rPr kumimoji="1" lang="ja-JP" altLang="en-US" sz="1100" b="1">
              <a:solidFill>
                <a:schemeClr val="dk1"/>
              </a:solidFill>
              <a:effectLst/>
              <a:latin typeface="+mn-lt"/>
              <a:ea typeface="+mn-ea"/>
              <a:cs typeface="+mn-cs"/>
            </a:rPr>
            <a:t>更なる削減に向けて、</a:t>
          </a:r>
          <a:r>
            <a:rPr kumimoji="1" lang="ja-JP" altLang="ja-JP" sz="1100" b="1">
              <a:solidFill>
                <a:schemeClr val="dk1"/>
              </a:solidFill>
              <a:effectLst/>
              <a:latin typeface="+mn-lt"/>
              <a:ea typeface="+mn-ea"/>
              <a:cs typeface="+mn-cs"/>
            </a:rPr>
            <a:t>団体補助から事業補助への転換を図るとともに、団体補助を中心とする同一内容の経常的な補助金については、廃止も含めた見直しを行</a:t>
          </a:r>
          <a:r>
            <a:rPr kumimoji="1" lang="ja-JP" altLang="en-US" sz="1100" b="1">
              <a:solidFill>
                <a:schemeClr val="dk1"/>
              </a:solidFill>
              <a:effectLst/>
              <a:latin typeface="+mn-lt"/>
              <a:ea typeface="+mn-ea"/>
              <a:cs typeface="+mn-cs"/>
            </a:rPr>
            <a:t>う。</a:t>
          </a:r>
          <a:endParaRPr lang="ja-JP" altLang="ja-JP" sz="1400" b="1">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xmlns=""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xmlns=""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106426</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5671800" y="6102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35</xdr:row>
      <xdr:rowOff>101854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4782800" y="60203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19558</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893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46990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004800" y="60157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140208</xdr:rowOff>
    </xdr:from>
    <xdr:to>
      <xdr:col>74</xdr:col>
      <xdr:colOff>31750</xdr:colOff>
      <xdr:row>35</xdr:row>
      <xdr:rowOff>70358</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80535</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これまでの行財政改革の取り組みにおいて、地方債の新規発行額抑制を図っているところであるが、過去の普通建設事業に伴う地方債の償還</a:t>
          </a:r>
          <a:r>
            <a:rPr kumimoji="1" lang="ja-JP" altLang="en-US" sz="1100" b="1">
              <a:solidFill>
                <a:schemeClr val="dk1"/>
              </a:solidFill>
              <a:effectLst/>
              <a:latin typeface="+mn-lt"/>
              <a:ea typeface="+mn-ea"/>
              <a:cs typeface="+mn-cs"/>
            </a:rPr>
            <a:t>や</a:t>
          </a:r>
          <a:r>
            <a:rPr kumimoji="1" lang="ja-JP" altLang="ja-JP" sz="1100" b="1">
              <a:solidFill>
                <a:schemeClr val="dk1"/>
              </a:solidFill>
              <a:effectLst/>
              <a:latin typeface="+mn-lt"/>
              <a:ea typeface="+mn-ea"/>
              <a:cs typeface="+mn-cs"/>
            </a:rPr>
            <a:t>退職手当債の償還がかさみ、公債費は依然として高い水準である。実質公債費比率も高い水準であるため、投資的事業の抑制を図るなど公債費の抑制に努める。</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29845</xdr:rowOff>
    </xdr:from>
    <xdr:to>
      <xdr:col>24</xdr:col>
      <xdr:colOff>25400</xdr:colOff>
      <xdr:row>75</xdr:row>
      <xdr:rowOff>52705</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3987800" y="128885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xdr:rowOff>
    </xdr:from>
    <xdr:to>
      <xdr:col>19</xdr:col>
      <xdr:colOff>187325</xdr:colOff>
      <xdr:row>75</xdr:row>
      <xdr:rowOff>29845</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098800" y="128733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xdr:rowOff>
    </xdr:from>
    <xdr:to>
      <xdr:col>15</xdr:col>
      <xdr:colOff>98425</xdr:colOff>
      <xdr:row>75</xdr:row>
      <xdr:rowOff>33655</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2209800" y="128733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33655</xdr:rowOff>
    </xdr:from>
    <xdr:to>
      <xdr:col>11</xdr:col>
      <xdr:colOff>9525</xdr:colOff>
      <xdr:row>75</xdr:row>
      <xdr:rowOff>48895</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1320800" y="128924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xdr:rowOff>
    </xdr:from>
    <xdr:to>
      <xdr:col>24</xdr:col>
      <xdr:colOff>76200</xdr:colOff>
      <xdr:row>75</xdr:row>
      <xdr:rowOff>103505</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145432</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283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150495</xdr:rowOff>
    </xdr:from>
    <xdr:to>
      <xdr:col>20</xdr:col>
      <xdr:colOff>38100</xdr:colOff>
      <xdr:row>75</xdr:row>
      <xdr:rowOff>80645</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65422</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292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135255</xdr:rowOff>
    </xdr:from>
    <xdr:to>
      <xdr:col>15</xdr:col>
      <xdr:colOff>149225</xdr:colOff>
      <xdr:row>75</xdr:row>
      <xdr:rowOff>65405</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154305</xdr:rowOff>
    </xdr:from>
    <xdr:to>
      <xdr:col>11</xdr:col>
      <xdr:colOff>60325</xdr:colOff>
      <xdr:row>75</xdr:row>
      <xdr:rowOff>84455</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69232</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169545</xdr:rowOff>
    </xdr:from>
    <xdr:to>
      <xdr:col>6</xdr:col>
      <xdr:colOff>171450</xdr:colOff>
      <xdr:row>75</xdr:row>
      <xdr:rowOff>99695</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84472</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類似団体平均よりやや高いのは人件費・扶助費が主</a:t>
          </a:r>
          <a:r>
            <a:rPr kumimoji="1" lang="ja-JP" altLang="en-US" sz="1100" b="1">
              <a:solidFill>
                <a:schemeClr val="dk1"/>
              </a:solidFill>
              <a:effectLst/>
              <a:latin typeface="+mn-lt"/>
              <a:ea typeface="+mn-ea"/>
              <a:cs typeface="+mn-cs"/>
            </a:rPr>
            <a:t>な</a:t>
          </a:r>
          <a:r>
            <a:rPr kumimoji="1" lang="ja-JP" altLang="ja-JP" sz="1100" b="1">
              <a:solidFill>
                <a:schemeClr val="dk1"/>
              </a:solidFill>
              <a:effectLst/>
              <a:latin typeface="+mn-lt"/>
              <a:ea typeface="+mn-ea"/>
              <a:cs typeface="+mn-cs"/>
            </a:rPr>
            <a:t>要因である。</a:t>
          </a:r>
          <a:endParaRPr lang="ja-JP" altLang="ja-JP" sz="1400" b="1">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153670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5671800" y="134162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43180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4782800" y="13370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165100</xdr:rowOff>
    </xdr:from>
    <xdr:to>
      <xdr:col>73</xdr:col>
      <xdr:colOff>180975</xdr:colOff>
      <xdr:row>77</xdr:row>
      <xdr:rowOff>168911</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893800" y="13366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127000</xdr:rowOff>
    </xdr:from>
    <xdr:to>
      <xdr:col>69</xdr:col>
      <xdr:colOff>92075</xdr:colOff>
      <xdr:row>77</xdr:row>
      <xdr:rowOff>165100</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332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33038</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114300</xdr:rowOff>
    </xdr:from>
    <xdr:to>
      <xdr:col>69</xdr:col>
      <xdr:colOff>142875</xdr:colOff>
      <xdr:row>78</xdr:row>
      <xdr:rowOff>44450</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29227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76200</xdr:rowOff>
    </xdr:from>
    <xdr:to>
      <xdr:col>65</xdr:col>
      <xdr:colOff>53975</xdr:colOff>
      <xdr:row>78</xdr:row>
      <xdr:rowOff>6350</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162577</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133909</xdr:rowOff>
    </xdr:from>
    <xdr:to>
      <xdr:col>29</xdr:col>
      <xdr:colOff>127000</xdr:colOff>
      <xdr:row>18</xdr:row>
      <xdr:rowOff>154368</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267634"/>
          <a:ext cx="647700" cy="2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136246</xdr:rowOff>
    </xdr:from>
    <xdr:to>
      <xdr:col>26</xdr:col>
      <xdr:colOff>50800</xdr:colOff>
      <xdr:row>18</xdr:row>
      <xdr:rowOff>154368</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3269971"/>
          <a:ext cx="698500" cy="18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136246</xdr:rowOff>
    </xdr:from>
    <xdr:to>
      <xdr:col>22</xdr:col>
      <xdr:colOff>114300</xdr:colOff>
      <xdr:row>18</xdr:row>
      <xdr:rowOff>146126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269971"/>
          <a:ext cx="698500" cy="9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146126</xdr:rowOff>
    </xdr:from>
    <xdr:to>
      <xdr:col>18</xdr:col>
      <xdr:colOff>177800</xdr:colOff>
      <xdr:row>19</xdr:row>
      <xdr:rowOff>49340</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279851"/>
          <a:ext cx="698500" cy="74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83109</xdr:rowOff>
    </xdr:from>
    <xdr:to>
      <xdr:col>29</xdr:col>
      <xdr:colOff>177800</xdr:colOff>
      <xdr:row>19</xdr:row>
      <xdr:rowOff>13259</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21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55186</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8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103568</xdr:rowOff>
    </xdr:from>
    <xdr:to>
      <xdr:col>26</xdr:col>
      <xdr:colOff>101600</xdr:colOff>
      <xdr:row>19</xdr:row>
      <xdr:rowOff>33718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23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18495</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323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85446</xdr:rowOff>
    </xdr:from>
    <xdr:to>
      <xdr:col>22</xdr:col>
      <xdr:colOff>165100</xdr:colOff>
      <xdr:row>19</xdr:row>
      <xdr:rowOff>15596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21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30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95326</xdr:rowOff>
    </xdr:from>
    <xdr:to>
      <xdr:col>19</xdr:col>
      <xdr:colOff>38100</xdr:colOff>
      <xdr:row>19</xdr:row>
      <xdr:rowOff>25476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229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10253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1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169990</xdr:rowOff>
    </xdr:from>
    <xdr:to>
      <xdr:col>15</xdr:col>
      <xdr:colOff>101600</xdr:colOff>
      <xdr:row>19</xdr:row>
      <xdr:rowOff>100140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30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84917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9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237995</xdr:rowOff>
    </xdr:from>
    <xdr:to>
      <xdr:col>29</xdr:col>
      <xdr:colOff>127000</xdr:colOff>
      <xdr:row>37</xdr:row>
      <xdr:rowOff>247856</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362695"/>
          <a:ext cx="647700" cy="9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247856</xdr:rowOff>
    </xdr:from>
    <xdr:to>
      <xdr:col>26</xdr:col>
      <xdr:colOff>50800</xdr:colOff>
      <xdr:row>37</xdr:row>
      <xdr:rowOff>254540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7372556"/>
          <a:ext cx="698500" cy="6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247372</xdr:rowOff>
    </xdr:from>
    <xdr:to>
      <xdr:col>22</xdr:col>
      <xdr:colOff>114300</xdr:colOff>
      <xdr:row>37</xdr:row>
      <xdr:rowOff>254540</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7372072"/>
          <a:ext cx="698500" cy="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228215</xdr:rowOff>
    </xdr:from>
    <xdr:to>
      <xdr:col>18</xdr:col>
      <xdr:colOff>177800</xdr:colOff>
      <xdr:row>37</xdr:row>
      <xdr:rowOff>247372</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352915"/>
          <a:ext cx="698500" cy="1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187195</xdr:rowOff>
    </xdr:from>
    <xdr:to>
      <xdr:col>29</xdr:col>
      <xdr:colOff>177800</xdr:colOff>
      <xdr:row>37</xdr:row>
      <xdr:rowOff>288795</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731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197056</xdr:rowOff>
    </xdr:from>
    <xdr:to>
      <xdr:col>26</xdr:col>
      <xdr:colOff>101600</xdr:colOff>
      <xdr:row>37</xdr:row>
      <xdr:rowOff>298656</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7321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283433</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4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203740</xdr:rowOff>
    </xdr:from>
    <xdr:to>
      <xdr:col>22</xdr:col>
      <xdr:colOff>165100</xdr:colOff>
      <xdr:row>37</xdr:row>
      <xdr:rowOff>305340</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732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290117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41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196572</xdr:rowOff>
    </xdr:from>
    <xdr:to>
      <xdr:col>19</xdr:col>
      <xdr:colOff>38100</xdr:colOff>
      <xdr:row>37</xdr:row>
      <xdr:rowOff>298172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732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282949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40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177415</xdr:rowOff>
    </xdr:from>
    <xdr:to>
      <xdr:col>15</xdr:col>
      <xdr:colOff>101600</xdr:colOff>
      <xdr:row>37</xdr:row>
      <xdr:rowOff>279015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302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263792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38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38,442
38,221
45.37
16,356,492
16,181,216
102,902
8,497,493
17,373,791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152209</xdr:rowOff>
    </xdr:from>
    <xdr:to>
      <xdr:col>24</xdr:col>
      <xdr:colOff>63500</xdr:colOff>
      <xdr:row>36</xdr:row>
      <xdr:rowOff>50140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152959"/>
          <a:ext cx="838200" cy="6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159131</xdr:rowOff>
    </xdr:from>
    <xdr:to>
      <xdr:col>19</xdr:col>
      <xdr:colOff>177800</xdr:colOff>
      <xdr:row>36</xdr:row>
      <xdr:rowOff>50140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159881"/>
          <a:ext cx="889000" cy="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146888</xdr:rowOff>
    </xdr:from>
    <xdr:to>
      <xdr:col>15</xdr:col>
      <xdr:colOff>50800</xdr:colOff>
      <xdr:row>35</xdr:row>
      <xdr:rowOff>159131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147638"/>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146888</xdr:rowOff>
    </xdr:from>
    <xdr:to>
      <xdr:col>10</xdr:col>
      <xdr:colOff>114300</xdr:colOff>
      <xdr:row>36</xdr:row>
      <xdr:rowOff>78702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147638"/>
          <a:ext cx="889000" cy="10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101409</xdr:rowOff>
    </xdr:from>
    <xdr:to>
      <xdr:col>24</xdr:col>
      <xdr:colOff>114300</xdr:colOff>
      <xdr:row>36</xdr:row>
      <xdr:rowOff>31559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1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79836</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08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170790</xdr:rowOff>
    </xdr:from>
    <xdr:to>
      <xdr:col>20</xdr:col>
      <xdr:colOff>38100</xdr:colOff>
      <xdr:row>36</xdr:row>
      <xdr:rowOff>100940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1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92067</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2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108331</xdr:rowOff>
    </xdr:from>
    <xdr:to>
      <xdr:col>15</xdr:col>
      <xdr:colOff>101600</xdr:colOff>
      <xdr:row>36</xdr:row>
      <xdr:rowOff>38481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29608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2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96088</xdr:rowOff>
    </xdr:from>
    <xdr:to>
      <xdr:col>10</xdr:col>
      <xdr:colOff>165100</xdr:colOff>
      <xdr:row>36</xdr:row>
      <xdr:rowOff>26238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0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17365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1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27902</xdr:rowOff>
    </xdr:from>
    <xdr:to>
      <xdr:col>6</xdr:col>
      <xdr:colOff>38100</xdr:colOff>
      <xdr:row>36</xdr:row>
      <xdr:rowOff>129502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120629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2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126302</xdr:rowOff>
    </xdr:from>
    <xdr:to>
      <xdr:col>24</xdr:col>
      <xdr:colOff>63500</xdr:colOff>
      <xdr:row>57</xdr:row>
      <xdr:rowOff>134150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898952"/>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134150</xdr:rowOff>
    </xdr:from>
    <xdr:to>
      <xdr:col>19</xdr:col>
      <xdr:colOff>177800</xdr:colOff>
      <xdr:row>57</xdr:row>
      <xdr:rowOff>156502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906800"/>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156502</xdr:rowOff>
    </xdr:from>
    <xdr:to>
      <xdr:col>15</xdr:col>
      <xdr:colOff>50800</xdr:colOff>
      <xdr:row>58</xdr:row>
      <xdr:rowOff>698</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929152"/>
          <a:ext cx="8890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698</xdr:rowOff>
    </xdr:from>
    <xdr:to>
      <xdr:col>10</xdr:col>
      <xdr:colOff>114300</xdr:colOff>
      <xdr:row>58</xdr:row>
      <xdr:rowOff>21527</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944798"/>
          <a:ext cx="889000" cy="2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75502</xdr:rowOff>
    </xdr:from>
    <xdr:to>
      <xdr:col>24</xdr:col>
      <xdr:colOff>114300</xdr:colOff>
      <xdr:row>58</xdr:row>
      <xdr:rowOff>5652</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8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53929</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82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83350</xdr:rowOff>
    </xdr:from>
    <xdr:to>
      <xdr:col>20</xdr:col>
      <xdr:colOff>38100</xdr:colOff>
      <xdr:row>58</xdr:row>
      <xdr:rowOff>13500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8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4627</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94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105702</xdr:rowOff>
    </xdr:from>
    <xdr:to>
      <xdr:col>15</xdr:col>
      <xdr:colOff>101600</xdr:colOff>
      <xdr:row>58</xdr:row>
      <xdr:rowOff>35852</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8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26979</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9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121348</xdr:rowOff>
    </xdr:from>
    <xdr:to>
      <xdr:col>10</xdr:col>
      <xdr:colOff>165100</xdr:colOff>
      <xdr:row>58</xdr:row>
      <xdr:rowOff>51498</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8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42625</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9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142177</xdr:rowOff>
    </xdr:from>
    <xdr:to>
      <xdr:col>6</xdr:col>
      <xdr:colOff>38100</xdr:colOff>
      <xdr:row>58</xdr:row>
      <xdr:rowOff>72327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9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63454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100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21419</xdr:rowOff>
    </xdr:from>
    <xdr:to>
      <xdr:col>24</xdr:col>
      <xdr:colOff>63500</xdr:colOff>
      <xdr:row>79</xdr:row>
      <xdr:rowOff>21704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565969"/>
          <a:ext cx="8382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17875</xdr:rowOff>
    </xdr:from>
    <xdr:to>
      <xdr:col>19</xdr:col>
      <xdr:colOff>177800</xdr:colOff>
      <xdr:row>79</xdr:row>
      <xdr:rowOff>21419</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908300" y="1356242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17875</xdr:rowOff>
    </xdr:from>
    <xdr:to>
      <xdr:col>15</xdr:col>
      <xdr:colOff>50800</xdr:colOff>
      <xdr:row>79</xdr:row>
      <xdr:rowOff>23171</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562425"/>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23171</xdr:rowOff>
    </xdr:from>
    <xdr:to>
      <xdr:col>10</xdr:col>
      <xdr:colOff>114300</xdr:colOff>
      <xdr:row>79</xdr:row>
      <xdr:rowOff>28429</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56772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142354</xdr:rowOff>
    </xdr:from>
    <xdr:to>
      <xdr:col>24</xdr:col>
      <xdr:colOff>114300</xdr:colOff>
      <xdr:row>79</xdr:row>
      <xdr:rowOff>72504</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5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57281</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43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142069</xdr:rowOff>
    </xdr:from>
    <xdr:to>
      <xdr:col>20</xdr:col>
      <xdr:colOff>38100</xdr:colOff>
      <xdr:row>79</xdr:row>
      <xdr:rowOff>72219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5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63346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60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138525</xdr:rowOff>
    </xdr:from>
    <xdr:to>
      <xdr:col>15</xdr:col>
      <xdr:colOff>101600</xdr:colOff>
      <xdr:row>79</xdr:row>
      <xdr:rowOff>68675</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5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59802</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6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143821</xdr:rowOff>
    </xdr:from>
    <xdr:to>
      <xdr:col>10</xdr:col>
      <xdr:colOff>165100</xdr:colOff>
      <xdr:row>79</xdr:row>
      <xdr:rowOff>73971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5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65098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60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149079</xdr:rowOff>
    </xdr:from>
    <xdr:to>
      <xdr:col>6</xdr:col>
      <xdr:colOff>38100</xdr:colOff>
      <xdr:row>79</xdr:row>
      <xdr:rowOff>79229</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5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70356</xdr:rowOff>
    </xdr:from>
    <xdr:ext cx="378565"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941017" y="1361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44996</xdr:rowOff>
    </xdr:from>
    <xdr:to>
      <xdr:col>24</xdr:col>
      <xdr:colOff>63500</xdr:colOff>
      <xdr:row>97</xdr:row>
      <xdr:rowOff>52032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675646"/>
          <a:ext cx="8382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52032</xdr:rowOff>
    </xdr:from>
    <xdr:to>
      <xdr:col>19</xdr:col>
      <xdr:colOff>177800</xdr:colOff>
      <xdr:row>97</xdr:row>
      <xdr:rowOff>101092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682682"/>
          <a:ext cx="889000" cy="4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92951</xdr:rowOff>
    </xdr:from>
    <xdr:to>
      <xdr:col>15</xdr:col>
      <xdr:colOff>50800</xdr:colOff>
      <xdr:row>97</xdr:row>
      <xdr:rowOff>101092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019300" y="16723601"/>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92951</xdr:rowOff>
    </xdr:from>
    <xdr:to>
      <xdr:col>10</xdr:col>
      <xdr:colOff>114300</xdr:colOff>
      <xdr:row>97</xdr:row>
      <xdr:rowOff>158522</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723601"/>
          <a:ext cx="889000" cy="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165646</xdr:rowOff>
    </xdr:from>
    <xdr:to>
      <xdr:col>24</xdr:col>
      <xdr:colOff>114300</xdr:colOff>
      <xdr:row>97</xdr:row>
      <xdr:rowOff>95796</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6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144073</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6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1232</xdr:rowOff>
    </xdr:from>
    <xdr:to>
      <xdr:col>20</xdr:col>
      <xdr:colOff>38100</xdr:colOff>
      <xdr:row>97</xdr:row>
      <xdr:rowOff>102832</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6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93959</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7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50292</xdr:rowOff>
    </xdr:from>
    <xdr:to>
      <xdr:col>15</xdr:col>
      <xdr:colOff>101600</xdr:colOff>
      <xdr:row>97</xdr:row>
      <xdr:rowOff>151892</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6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143019</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42151</xdr:rowOff>
    </xdr:from>
    <xdr:to>
      <xdr:col>10</xdr:col>
      <xdr:colOff>165100</xdr:colOff>
      <xdr:row>97</xdr:row>
      <xdr:rowOff>143751</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6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134878</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107722</xdr:rowOff>
    </xdr:from>
    <xdr:to>
      <xdr:col>6</xdr:col>
      <xdr:colOff>38100</xdr:colOff>
      <xdr:row>98</xdr:row>
      <xdr:rowOff>37872</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7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28999</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8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112352</xdr:rowOff>
    </xdr:from>
    <xdr:to>
      <xdr:col>55</xdr:col>
      <xdr:colOff>0</xdr:colOff>
      <xdr:row>37</xdr:row>
      <xdr:rowOff>112413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6456002"/>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111331</xdr:rowOff>
    </xdr:from>
    <xdr:to>
      <xdr:col>50</xdr:col>
      <xdr:colOff>114300</xdr:colOff>
      <xdr:row>37</xdr:row>
      <xdr:rowOff>112352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8750300" y="6454981"/>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109433</xdr:rowOff>
    </xdr:from>
    <xdr:to>
      <xdr:col>45</xdr:col>
      <xdr:colOff>177800</xdr:colOff>
      <xdr:row>37</xdr:row>
      <xdr:rowOff>111331</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453083"/>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109433</xdr:rowOff>
    </xdr:from>
    <xdr:to>
      <xdr:col>41</xdr:col>
      <xdr:colOff>50800</xdr:colOff>
      <xdr:row>37</xdr:row>
      <xdr:rowOff>128491</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453083"/>
          <a:ext cx="889000" cy="1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61613</xdr:rowOff>
    </xdr:from>
    <xdr:to>
      <xdr:col>55</xdr:col>
      <xdr:colOff>50800</xdr:colOff>
      <xdr:row>37</xdr:row>
      <xdr:rowOff>163213</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4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147990</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3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61552</xdr:rowOff>
    </xdr:from>
    <xdr:to>
      <xdr:col>50</xdr:col>
      <xdr:colOff>165100</xdr:colOff>
      <xdr:row>37</xdr:row>
      <xdr:rowOff>163151</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4052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154279</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49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60531</xdr:rowOff>
    </xdr:from>
    <xdr:to>
      <xdr:col>46</xdr:col>
      <xdr:colOff>38100</xdr:colOff>
      <xdr:row>37</xdr:row>
      <xdr:rowOff>162131</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4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153257</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4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58633</xdr:rowOff>
    </xdr:from>
    <xdr:to>
      <xdr:col>41</xdr:col>
      <xdr:colOff>101600</xdr:colOff>
      <xdr:row>37</xdr:row>
      <xdr:rowOff>160234</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402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151361</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4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77691</xdr:rowOff>
    </xdr:from>
    <xdr:to>
      <xdr:col>36</xdr:col>
      <xdr:colOff>165100</xdr:colOff>
      <xdr:row>38</xdr:row>
      <xdr:rowOff>7841</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4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170418</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51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313</xdr:rowOff>
    </xdr:from>
    <xdr:to>
      <xdr:col>55</xdr:col>
      <xdr:colOff>0</xdr:colOff>
      <xdr:row>57</xdr:row>
      <xdr:rowOff>79021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772963"/>
          <a:ext cx="838200" cy="7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15570</xdr:rowOff>
    </xdr:from>
    <xdr:to>
      <xdr:col>50</xdr:col>
      <xdr:colOff>114300</xdr:colOff>
      <xdr:row>57</xdr:row>
      <xdr:rowOff>79021</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9616770"/>
          <a:ext cx="889000" cy="23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15570</xdr:rowOff>
    </xdr:from>
    <xdr:to>
      <xdr:col>45</xdr:col>
      <xdr:colOff>177800</xdr:colOff>
      <xdr:row>57</xdr:row>
      <xdr:rowOff>131978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9616770"/>
          <a:ext cx="889000" cy="2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125637</xdr:rowOff>
    </xdr:from>
    <xdr:to>
      <xdr:col>41</xdr:col>
      <xdr:colOff>50800</xdr:colOff>
      <xdr:row>57</xdr:row>
      <xdr:rowOff>131978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898287"/>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120963</xdr:rowOff>
    </xdr:from>
    <xdr:to>
      <xdr:col>55</xdr:col>
      <xdr:colOff>50800</xdr:colOff>
      <xdr:row>57</xdr:row>
      <xdr:rowOff>51113</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7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99390</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70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28221</xdr:rowOff>
    </xdr:from>
    <xdr:to>
      <xdr:col>50</xdr:col>
      <xdr:colOff>165100</xdr:colOff>
      <xdr:row>57</xdr:row>
      <xdr:rowOff>129821</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80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120948</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8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136220</xdr:rowOff>
    </xdr:from>
    <xdr:to>
      <xdr:col>46</xdr:col>
      <xdr:colOff>38100</xdr:colOff>
      <xdr:row>56</xdr:row>
      <xdr:rowOff>66370</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5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82897</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50795" y="934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81178</xdr:rowOff>
    </xdr:from>
    <xdr:to>
      <xdr:col>41</xdr:col>
      <xdr:colOff>101600</xdr:colOff>
      <xdr:row>58</xdr:row>
      <xdr:rowOff>11328</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8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2455</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94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74837</xdr:rowOff>
    </xdr:from>
    <xdr:to>
      <xdr:col>36</xdr:col>
      <xdr:colOff>165100</xdr:colOff>
      <xdr:row>58</xdr:row>
      <xdr:rowOff>4987</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8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167564</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94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157662</xdr:rowOff>
    </xdr:from>
    <xdr:to>
      <xdr:col>55</xdr:col>
      <xdr:colOff>0</xdr:colOff>
      <xdr:row>78</xdr:row>
      <xdr:rowOff>25595</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9639300" y="13359312"/>
          <a:ext cx="838200" cy="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29580</xdr:rowOff>
    </xdr:from>
    <xdr:to>
      <xdr:col>50</xdr:col>
      <xdr:colOff>114300</xdr:colOff>
      <xdr:row>78</xdr:row>
      <xdr:rowOff>25595</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8750300" y="12888330"/>
          <a:ext cx="889000" cy="5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29580</xdr:rowOff>
    </xdr:from>
    <xdr:to>
      <xdr:col>45</xdr:col>
      <xdr:colOff>177800</xdr:colOff>
      <xdr:row>79</xdr:row>
      <xdr:rowOff>87547</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7861300" y="12888330"/>
          <a:ext cx="889000" cy="74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106862</xdr:rowOff>
    </xdr:from>
    <xdr:to>
      <xdr:col>55</xdr:col>
      <xdr:colOff>50800</xdr:colOff>
      <xdr:row>78</xdr:row>
      <xdr:rowOff>37012</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30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85289</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28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146245</xdr:rowOff>
    </xdr:from>
    <xdr:to>
      <xdr:col>50</xdr:col>
      <xdr:colOff>165100</xdr:colOff>
      <xdr:row>78</xdr:row>
      <xdr:rowOff>76395</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3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67522</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4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150230</xdr:rowOff>
    </xdr:from>
    <xdr:to>
      <xdr:col>46</xdr:col>
      <xdr:colOff>38100</xdr:colOff>
      <xdr:row>75</xdr:row>
      <xdr:rowOff>80380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28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96907</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83111" y="1261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36747</xdr:rowOff>
    </xdr:from>
    <xdr:to>
      <xdr:col>41</xdr:col>
      <xdr:colOff>101600</xdr:colOff>
      <xdr:row>79</xdr:row>
      <xdr:rowOff>138347</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58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129474</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26428" y="1367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85209</xdr:rowOff>
    </xdr:from>
    <xdr:to>
      <xdr:col>55</xdr:col>
      <xdr:colOff>0</xdr:colOff>
      <xdr:row>98</xdr:row>
      <xdr:rowOff>12712</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715859"/>
          <a:ext cx="838200" cy="9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169250</xdr:rowOff>
    </xdr:from>
    <xdr:to>
      <xdr:col>50</xdr:col>
      <xdr:colOff>114300</xdr:colOff>
      <xdr:row>98</xdr:row>
      <xdr:rowOff>12712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799900"/>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129062</xdr:rowOff>
    </xdr:from>
    <xdr:to>
      <xdr:col>45</xdr:col>
      <xdr:colOff>177800</xdr:colOff>
      <xdr:row>97</xdr:row>
      <xdr:rowOff>169250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7861300" y="16759712"/>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34409</xdr:rowOff>
    </xdr:from>
    <xdr:to>
      <xdr:col>55</xdr:col>
      <xdr:colOff>50800</xdr:colOff>
      <xdr:row>97</xdr:row>
      <xdr:rowOff>136009</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10426700" y="166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12836</xdr:rowOff>
    </xdr:from>
    <xdr:ext cx="534377" cy="259045"/>
    <xdr:sp macro="" textlink="">
      <xdr:nvSpPr>
        <xdr:cNvPr id="474" name="普通建設事業費 （ うち更新整備　）該当値テキスト">
          <a:extLst>
            <a:ext uri="{FF2B5EF4-FFF2-40B4-BE49-F238E27FC236}">
              <a16:creationId xmlns:a16="http://schemas.microsoft.com/office/drawing/2014/main" xmlns="" id="{00000000-0008-0000-0600-0000DA010000}"/>
            </a:ext>
          </a:extLst>
        </xdr:cNvPr>
        <xdr:cNvSpPr txBox="1"/>
      </xdr:nvSpPr>
      <xdr:spPr>
        <a:xfrm>
          <a:off x="10528300" y="1664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133362</xdr:rowOff>
    </xdr:from>
    <xdr:to>
      <xdr:col>50</xdr:col>
      <xdr:colOff>165100</xdr:colOff>
      <xdr:row>98</xdr:row>
      <xdr:rowOff>63512</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9588500" y="167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54639</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372111" y="1685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118450</xdr:rowOff>
    </xdr:from>
    <xdr:to>
      <xdr:col>46</xdr:col>
      <xdr:colOff>38100</xdr:colOff>
      <xdr:row>98</xdr:row>
      <xdr:rowOff>48600</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8699500" y="1674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39727</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84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78262</xdr:rowOff>
    </xdr:from>
    <xdr:to>
      <xdr:col>41</xdr:col>
      <xdr:colOff>101600</xdr:colOff>
      <xdr:row>98</xdr:row>
      <xdr:rowOff>8412</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7810500" y="167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170989</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594111" y="1680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xmlns=""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xmlns=""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a16="http://schemas.microsoft.com/office/drawing/2014/main" xmlns="" id="{00000000-0008-0000-0600-0000FB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a:extLst>
            <a:ext uri="{FF2B5EF4-FFF2-40B4-BE49-F238E27FC236}">
              <a16:creationId xmlns:a16="http://schemas.microsoft.com/office/drawing/2014/main" xmlns="" id="{00000000-0008-0000-0600-0000FE010000}"/>
            </a:ext>
          </a:extLst>
        </xdr:cNvPr>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43942</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3703300" y="67304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42990</xdr:rowOff>
    </xdr:from>
    <xdr:to>
      <xdr:col>71</xdr:col>
      <xdr:colOff>177800</xdr:colOff>
      <xdr:row>39</xdr:row>
      <xdr:rowOff>43942</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814300" y="672954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xmlns=""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164592</xdr:rowOff>
    </xdr:from>
    <xdr:to>
      <xdr:col>72</xdr:col>
      <xdr:colOff>38100</xdr:colOff>
      <xdr:row>39</xdr:row>
      <xdr:rowOff>94742</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3652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85869</xdr:rowOff>
    </xdr:from>
    <xdr:ext cx="313932"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46333" y="6772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163640</xdr:rowOff>
    </xdr:from>
    <xdr:to>
      <xdr:col>67</xdr:col>
      <xdr:colOff>101600</xdr:colOff>
      <xdr:row>39</xdr:row>
      <xdr:rowOff>93790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2763500" y="66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84917</xdr:rowOff>
    </xdr:from>
    <xdr:ext cx="378565"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5017" y="677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xmlns=""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a16="http://schemas.microsoft.com/office/drawing/2014/main" xmlns="" id="{00000000-0008-0000-0600-00006B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a16="http://schemas.microsoft.com/office/drawing/2014/main" xmlns="" id="{00000000-0008-0000-0600-00006D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27187</xdr:rowOff>
    </xdr:from>
    <xdr:to>
      <xdr:col>85</xdr:col>
      <xdr:colOff>127000</xdr:colOff>
      <xdr:row>78</xdr:row>
      <xdr:rowOff>34248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5481300" y="13400287"/>
          <a:ext cx="8382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a:extLst>
            <a:ext uri="{FF2B5EF4-FFF2-40B4-BE49-F238E27FC236}">
              <a16:creationId xmlns:a16="http://schemas.microsoft.com/office/drawing/2014/main" xmlns="" id="{00000000-0008-0000-0600-000070020000}"/>
            </a:ext>
          </a:extLst>
        </xdr:cNvPr>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34248</xdr:rowOff>
    </xdr:from>
    <xdr:to>
      <xdr:col>81</xdr:col>
      <xdr:colOff>50800</xdr:colOff>
      <xdr:row>78</xdr:row>
      <xdr:rowOff>36922</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4592300" y="13407348"/>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34308</xdr:rowOff>
    </xdr:from>
    <xdr:to>
      <xdr:col>76</xdr:col>
      <xdr:colOff>114300</xdr:colOff>
      <xdr:row>78</xdr:row>
      <xdr:rowOff>36922</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3703300" y="13407408"/>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27716</xdr:rowOff>
    </xdr:from>
    <xdr:to>
      <xdr:col>71</xdr:col>
      <xdr:colOff>177800</xdr:colOff>
      <xdr:row>78</xdr:row>
      <xdr:rowOff>34308</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2814300" y="13400816"/>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147837</xdr:rowOff>
    </xdr:from>
    <xdr:to>
      <xdr:col>85</xdr:col>
      <xdr:colOff>177800</xdr:colOff>
      <xdr:row>78</xdr:row>
      <xdr:rowOff>77987</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6268700" y="133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62764</xdr:rowOff>
    </xdr:from>
    <xdr:ext cx="534377" cy="259045"/>
    <xdr:sp macro="" textlink="">
      <xdr:nvSpPr>
        <xdr:cNvPr id="643" name="公債費該当値テキスト">
          <a:extLst>
            <a:ext uri="{FF2B5EF4-FFF2-40B4-BE49-F238E27FC236}">
              <a16:creationId xmlns:a16="http://schemas.microsoft.com/office/drawing/2014/main" xmlns="" id="{00000000-0008-0000-0600-000083020000}"/>
            </a:ext>
          </a:extLst>
        </xdr:cNvPr>
        <xdr:cNvSpPr txBox="1"/>
      </xdr:nvSpPr>
      <xdr:spPr>
        <a:xfrm>
          <a:off x="16370300" y="1326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154898</xdr:rowOff>
    </xdr:from>
    <xdr:to>
      <xdr:col>81</xdr:col>
      <xdr:colOff>101600</xdr:colOff>
      <xdr:row>78</xdr:row>
      <xdr:rowOff>85048</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5430500" y="133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76175</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14111" y="1344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157572</xdr:rowOff>
    </xdr:from>
    <xdr:to>
      <xdr:col>76</xdr:col>
      <xdr:colOff>165100</xdr:colOff>
      <xdr:row>78</xdr:row>
      <xdr:rowOff>87722</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45415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78849</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325111" y="134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154958</xdr:rowOff>
    </xdr:from>
    <xdr:to>
      <xdr:col>72</xdr:col>
      <xdr:colOff>38100</xdr:colOff>
      <xdr:row>78</xdr:row>
      <xdr:rowOff>85108</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3652500" y="133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76235</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436111" y="134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148366</xdr:rowOff>
    </xdr:from>
    <xdr:to>
      <xdr:col>67</xdr:col>
      <xdr:colOff>101600</xdr:colOff>
      <xdr:row>78</xdr:row>
      <xdr:rowOff>78516</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2763500" y="133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69643</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547111" y="1344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164602</xdr:rowOff>
    </xdr:from>
    <xdr:to>
      <xdr:col>85</xdr:col>
      <xdr:colOff>127000</xdr:colOff>
      <xdr:row>99</xdr:row>
      <xdr:rowOff>11996</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5481300" y="16966702"/>
          <a:ext cx="8382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164602</xdr:rowOff>
    </xdr:from>
    <xdr:to>
      <xdr:col>81</xdr:col>
      <xdr:colOff>50800</xdr:colOff>
      <xdr:row>99</xdr:row>
      <xdr:rowOff>14108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4592300" y="16966702"/>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11165</xdr:rowOff>
    </xdr:from>
    <xdr:to>
      <xdr:col>76</xdr:col>
      <xdr:colOff>114300</xdr:colOff>
      <xdr:row>99</xdr:row>
      <xdr:rowOff>14108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3703300" y="16984715"/>
          <a:ext cx="889000" cy="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89469</xdr:rowOff>
    </xdr:from>
    <xdr:to>
      <xdr:col>71</xdr:col>
      <xdr:colOff>177800</xdr:colOff>
      <xdr:row>99</xdr:row>
      <xdr:rowOff>11165</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2814300" y="16891569"/>
          <a:ext cx="889000" cy="9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132646</xdr:rowOff>
    </xdr:from>
    <xdr:to>
      <xdr:col>85</xdr:col>
      <xdr:colOff>177800</xdr:colOff>
      <xdr:row>99</xdr:row>
      <xdr:rowOff>62796</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9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47573</xdr:rowOff>
    </xdr:from>
    <xdr:ext cx="469744"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84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113802</xdr:rowOff>
    </xdr:from>
    <xdr:to>
      <xdr:col>81</xdr:col>
      <xdr:colOff>101600</xdr:colOff>
      <xdr:row>99</xdr:row>
      <xdr:rowOff>43952</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91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35079</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46428" y="1700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134758</xdr:rowOff>
    </xdr:from>
    <xdr:to>
      <xdr:col>76</xdr:col>
      <xdr:colOff>165100</xdr:colOff>
      <xdr:row>99</xdr:row>
      <xdr:rowOff>64908</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93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56035</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57428" y="1702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131815</xdr:rowOff>
    </xdr:from>
    <xdr:to>
      <xdr:col>72</xdr:col>
      <xdr:colOff>38100</xdr:colOff>
      <xdr:row>99</xdr:row>
      <xdr:rowOff>61965</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9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53092</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68428" y="170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38669</xdr:rowOff>
    </xdr:from>
    <xdr:to>
      <xdr:col>67</xdr:col>
      <xdr:colOff>101600</xdr:colOff>
      <xdr:row>98</xdr:row>
      <xdr:rowOff>140269</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8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131396</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47111" y="1693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xmlns=""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xmlns=""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a16="http://schemas.microsoft.com/office/drawing/2014/main" xmlns="" id="{00000000-0008-0000-0600-0000DF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a:extLst>
            <a:ext uri="{FF2B5EF4-FFF2-40B4-BE49-F238E27FC236}">
              <a16:creationId xmlns:a16="http://schemas.microsoft.com/office/drawing/2014/main" xmlns="" id="{00000000-0008-0000-0600-0000E2020000}"/>
            </a:ext>
          </a:extLst>
        </xdr:cNvPr>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xmlns=""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129001</xdr:rowOff>
    </xdr:from>
    <xdr:to>
      <xdr:col>116</xdr:col>
      <xdr:colOff>63500</xdr:colOff>
      <xdr:row>58</xdr:row>
      <xdr:rowOff>129184</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1323300" y="10073101"/>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129184</xdr:rowOff>
    </xdr:from>
    <xdr:to>
      <xdr:col>111</xdr:col>
      <xdr:colOff>177800</xdr:colOff>
      <xdr:row>58</xdr:row>
      <xdr:rowOff>129322</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0434300" y="1007328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129322</xdr:rowOff>
    </xdr:from>
    <xdr:to>
      <xdr:col>107</xdr:col>
      <xdr:colOff>50800</xdr:colOff>
      <xdr:row>58</xdr:row>
      <xdr:rowOff>129436</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9545300" y="1007342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129436</xdr:rowOff>
    </xdr:from>
    <xdr:to>
      <xdr:col>102</xdr:col>
      <xdr:colOff>114300</xdr:colOff>
      <xdr:row>58</xdr:row>
      <xdr:rowOff>129550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8656300" y="1007353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78201</xdr:rowOff>
    </xdr:from>
    <xdr:to>
      <xdr:col>116</xdr:col>
      <xdr:colOff>114300</xdr:colOff>
      <xdr:row>59</xdr:row>
      <xdr:rowOff>8351</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100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164578</xdr:rowOff>
    </xdr:from>
    <xdr:ext cx="378565"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9937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78384</xdr:rowOff>
    </xdr:from>
    <xdr:to>
      <xdr:col>112</xdr:col>
      <xdr:colOff>38100</xdr:colOff>
      <xdr:row>59</xdr:row>
      <xdr:rowOff>8534</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100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171111</xdr:rowOff>
    </xdr:from>
    <xdr:ext cx="378565"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4017" y="10115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78522</xdr:rowOff>
    </xdr:from>
    <xdr:to>
      <xdr:col>107</xdr:col>
      <xdr:colOff>101600</xdr:colOff>
      <xdr:row>59</xdr:row>
      <xdr:rowOff>8672</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10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171249</xdr:rowOff>
    </xdr:from>
    <xdr:ext cx="378565"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45017" y="10115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78636</xdr:rowOff>
    </xdr:from>
    <xdr:to>
      <xdr:col>102</xdr:col>
      <xdr:colOff>165100</xdr:colOff>
      <xdr:row>59</xdr:row>
      <xdr:rowOff>8786</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1002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171363</xdr:rowOff>
    </xdr:from>
    <xdr:ext cx="378565"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6017" y="1011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78750</xdr:rowOff>
    </xdr:from>
    <xdr:to>
      <xdr:col>98</xdr:col>
      <xdr:colOff>38100</xdr:colOff>
      <xdr:row>59</xdr:row>
      <xdr:rowOff>8900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27</xdr:rowOff>
    </xdr:from>
    <xdr:ext cx="378565"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67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149856</xdr:rowOff>
    </xdr:from>
    <xdr:to>
      <xdr:col>116</xdr:col>
      <xdr:colOff>63500</xdr:colOff>
      <xdr:row>77</xdr:row>
      <xdr:rowOff>53730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3180056"/>
          <a:ext cx="8382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30380</xdr:rowOff>
    </xdr:from>
    <xdr:to>
      <xdr:col>111</xdr:col>
      <xdr:colOff>177800</xdr:colOff>
      <xdr:row>77</xdr:row>
      <xdr:rowOff>53730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0434300" y="13232030"/>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30380</xdr:rowOff>
    </xdr:from>
    <xdr:to>
      <xdr:col>107</xdr:col>
      <xdr:colOff>50800</xdr:colOff>
      <xdr:row>77</xdr:row>
      <xdr:rowOff>99924</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3232030"/>
          <a:ext cx="889000" cy="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99924</xdr:rowOff>
    </xdr:from>
    <xdr:to>
      <xdr:col>102</xdr:col>
      <xdr:colOff>114300</xdr:colOff>
      <xdr:row>77</xdr:row>
      <xdr:rowOff>140305</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3301574"/>
          <a:ext cx="889000" cy="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99056</xdr:rowOff>
    </xdr:from>
    <xdr:to>
      <xdr:col>116</xdr:col>
      <xdr:colOff>114300</xdr:colOff>
      <xdr:row>77</xdr:row>
      <xdr:rowOff>29206</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1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77483</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310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2930</xdr:rowOff>
    </xdr:from>
    <xdr:to>
      <xdr:col>112</xdr:col>
      <xdr:colOff>38100</xdr:colOff>
      <xdr:row>77</xdr:row>
      <xdr:rowOff>104530</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2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95657</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2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151030</xdr:rowOff>
    </xdr:from>
    <xdr:to>
      <xdr:col>107</xdr:col>
      <xdr:colOff>101600</xdr:colOff>
      <xdr:row>77</xdr:row>
      <xdr:rowOff>81180</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1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72307</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2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49124</xdr:rowOff>
    </xdr:from>
    <xdr:to>
      <xdr:col>102</xdr:col>
      <xdr:colOff>165100</xdr:colOff>
      <xdr:row>77</xdr:row>
      <xdr:rowOff>150724</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2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141851</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3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89505</xdr:rowOff>
    </xdr:from>
    <xdr:to>
      <xdr:col>98</xdr:col>
      <xdr:colOff>38100</xdr:colOff>
      <xdr:row>78</xdr:row>
      <xdr:rowOff>19655</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2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10782</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3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退職手当の増加に伴う人件費の増や</a:t>
          </a:r>
          <a:r>
            <a:rPr kumimoji="1" lang="ja-JP" altLang="ja-JP" sz="1100" b="1">
              <a:solidFill>
                <a:schemeClr val="dk1"/>
              </a:solidFill>
              <a:effectLst/>
              <a:latin typeface="+mn-lt"/>
              <a:ea typeface="+mn-ea"/>
              <a:cs typeface="+mn-cs"/>
            </a:rPr>
            <a:t>公債費の増などはあるものの、全ての項目において類似団体よりも低い水準となっている。今後においても、小松島市行政改革プラン２０１５を着実に推進し、可能な限りのコスト削減を図る。</a:t>
          </a:r>
          <a:endParaRPr lang="ja-JP" altLang="ja-JP" sz="1400" b="1">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38,442
38,221
45.37
16,356,492
16,181,216
102,902
8,497,493
17,373,791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159322</xdr:rowOff>
    </xdr:from>
    <xdr:to>
      <xdr:col>24</xdr:col>
      <xdr:colOff>63500</xdr:colOff>
      <xdr:row>36</xdr:row>
      <xdr:rowOff>6922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160072"/>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97028</xdr:rowOff>
    </xdr:from>
    <xdr:to>
      <xdr:col>19</xdr:col>
      <xdr:colOff>177800</xdr:colOff>
      <xdr:row>36</xdr:row>
      <xdr:rowOff>6922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097778"/>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97028</xdr:rowOff>
    </xdr:from>
    <xdr:to>
      <xdr:col>15</xdr:col>
      <xdr:colOff>50800</xdr:colOff>
      <xdr:row>35</xdr:row>
      <xdr:rowOff>167513</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97778"/>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167513</xdr:rowOff>
    </xdr:from>
    <xdr:to>
      <xdr:col>10</xdr:col>
      <xdr:colOff>114300</xdr:colOff>
      <xdr:row>36</xdr:row>
      <xdr:rowOff>24257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16826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108522</xdr:rowOff>
    </xdr:from>
    <xdr:to>
      <xdr:col>24</xdr:col>
      <xdr:colOff>114300</xdr:colOff>
      <xdr:row>36</xdr:row>
      <xdr:rowOff>38672</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86949</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8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127572</xdr:rowOff>
    </xdr:from>
    <xdr:to>
      <xdr:col>20</xdr:col>
      <xdr:colOff>38100</xdr:colOff>
      <xdr:row>36</xdr:row>
      <xdr:rowOff>57722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48849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22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46228</xdr:rowOff>
    </xdr:from>
    <xdr:to>
      <xdr:col>15</xdr:col>
      <xdr:colOff>101600</xdr:colOff>
      <xdr:row>35</xdr:row>
      <xdr:rowOff>147828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138955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1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116713</xdr:rowOff>
    </xdr:from>
    <xdr:to>
      <xdr:col>10</xdr:col>
      <xdr:colOff>165100</xdr:colOff>
      <xdr:row>36</xdr:row>
      <xdr:rowOff>46863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37990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2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144907</xdr:rowOff>
    </xdr:from>
    <xdr:to>
      <xdr:col>6</xdr:col>
      <xdr:colOff>38100</xdr:colOff>
      <xdr:row>36</xdr:row>
      <xdr:rowOff>75057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66184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70416</xdr:rowOff>
    </xdr:from>
    <xdr:to>
      <xdr:col>24</xdr:col>
      <xdr:colOff>63500</xdr:colOff>
      <xdr:row>57</xdr:row>
      <xdr:rowOff>114005</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3797300" y="9843066"/>
          <a:ext cx="838200" cy="4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114005</xdr:rowOff>
    </xdr:from>
    <xdr:to>
      <xdr:col>19</xdr:col>
      <xdr:colOff>177800</xdr:colOff>
      <xdr:row>57</xdr:row>
      <xdr:rowOff>116575</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886655"/>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116575</xdr:rowOff>
    </xdr:from>
    <xdr:to>
      <xdr:col>15</xdr:col>
      <xdr:colOff>50800</xdr:colOff>
      <xdr:row>57</xdr:row>
      <xdr:rowOff>130986</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889225"/>
          <a:ext cx="8890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119277</xdr:rowOff>
    </xdr:from>
    <xdr:to>
      <xdr:col>10</xdr:col>
      <xdr:colOff>114300</xdr:colOff>
      <xdr:row>57</xdr:row>
      <xdr:rowOff>130986</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9891927"/>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19616</xdr:rowOff>
    </xdr:from>
    <xdr:to>
      <xdr:col>24</xdr:col>
      <xdr:colOff>114300</xdr:colOff>
      <xdr:row>57</xdr:row>
      <xdr:rowOff>121216</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7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105993</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7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63205</xdr:rowOff>
    </xdr:from>
    <xdr:to>
      <xdr:col>20</xdr:col>
      <xdr:colOff>38100</xdr:colOff>
      <xdr:row>57</xdr:row>
      <xdr:rowOff>164805</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8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155932</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92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65775</xdr:rowOff>
    </xdr:from>
    <xdr:to>
      <xdr:col>15</xdr:col>
      <xdr:colOff>101600</xdr:colOff>
      <xdr:row>57</xdr:row>
      <xdr:rowOff>167375</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8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158502</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9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80186</xdr:rowOff>
    </xdr:from>
    <xdr:to>
      <xdr:col>10</xdr:col>
      <xdr:colOff>165100</xdr:colOff>
      <xdr:row>58</xdr:row>
      <xdr:rowOff>10336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8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1463</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94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68477</xdr:rowOff>
    </xdr:from>
    <xdr:to>
      <xdr:col>6</xdr:col>
      <xdr:colOff>38100</xdr:colOff>
      <xdr:row>57</xdr:row>
      <xdr:rowOff>170077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8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161204</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93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32730</xdr:rowOff>
    </xdr:from>
    <xdr:to>
      <xdr:col>24</xdr:col>
      <xdr:colOff>63500</xdr:colOff>
      <xdr:row>76</xdr:row>
      <xdr:rowOff>67760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062930"/>
          <a:ext cx="838200" cy="3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67760</xdr:rowOff>
    </xdr:from>
    <xdr:to>
      <xdr:col>19</xdr:col>
      <xdr:colOff>177800</xdr:colOff>
      <xdr:row>76</xdr:row>
      <xdr:rowOff>80676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097960"/>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79442</xdr:rowOff>
    </xdr:from>
    <xdr:to>
      <xdr:col>15</xdr:col>
      <xdr:colOff>50800</xdr:colOff>
      <xdr:row>76</xdr:row>
      <xdr:rowOff>80676</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3109642"/>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79442</xdr:rowOff>
    </xdr:from>
    <xdr:to>
      <xdr:col>10</xdr:col>
      <xdr:colOff>114300</xdr:colOff>
      <xdr:row>76</xdr:row>
      <xdr:rowOff>150977</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109642"/>
          <a:ext cx="889000" cy="7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153380</xdr:rowOff>
    </xdr:from>
    <xdr:to>
      <xdr:col>24</xdr:col>
      <xdr:colOff>114300</xdr:colOff>
      <xdr:row>76</xdr:row>
      <xdr:rowOff>83530</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0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131807</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99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16960</xdr:rowOff>
    </xdr:from>
    <xdr:to>
      <xdr:col>20</xdr:col>
      <xdr:colOff>38100</xdr:colOff>
      <xdr:row>76</xdr:row>
      <xdr:rowOff>118560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0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109687</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13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29876</xdr:rowOff>
    </xdr:from>
    <xdr:to>
      <xdr:col>15</xdr:col>
      <xdr:colOff>101600</xdr:colOff>
      <xdr:row>76</xdr:row>
      <xdr:rowOff>131476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0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122603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15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28642</xdr:rowOff>
    </xdr:from>
    <xdr:to>
      <xdr:col>10</xdr:col>
      <xdr:colOff>165100</xdr:colOff>
      <xdr:row>76</xdr:row>
      <xdr:rowOff>130242</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05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146768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83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100177</xdr:rowOff>
    </xdr:from>
    <xdr:to>
      <xdr:col>6</xdr:col>
      <xdr:colOff>38100</xdr:colOff>
      <xdr:row>77</xdr:row>
      <xdr:rowOff>30327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1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21454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22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3028</xdr:rowOff>
    </xdr:from>
    <xdr:to>
      <xdr:col>24</xdr:col>
      <xdr:colOff>63500</xdr:colOff>
      <xdr:row>97</xdr:row>
      <xdr:rowOff>23837</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633678"/>
          <a:ext cx="8382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23837</xdr:rowOff>
    </xdr:from>
    <xdr:to>
      <xdr:col>19</xdr:col>
      <xdr:colOff>177800</xdr:colOff>
      <xdr:row>97</xdr:row>
      <xdr:rowOff>109586</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654487"/>
          <a:ext cx="889000" cy="8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109000</xdr:rowOff>
    </xdr:from>
    <xdr:to>
      <xdr:col>15</xdr:col>
      <xdr:colOff>50800</xdr:colOff>
      <xdr:row>97</xdr:row>
      <xdr:rowOff>109586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6739650"/>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109000</xdr:rowOff>
    </xdr:from>
    <xdr:to>
      <xdr:col>10</xdr:col>
      <xdr:colOff>114300</xdr:colOff>
      <xdr:row>97</xdr:row>
      <xdr:rowOff>134969</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739650"/>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123678</xdr:rowOff>
    </xdr:from>
    <xdr:to>
      <xdr:col>24</xdr:col>
      <xdr:colOff>114300</xdr:colOff>
      <xdr:row>97</xdr:row>
      <xdr:rowOff>53828</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5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102105</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6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144487</xdr:rowOff>
    </xdr:from>
    <xdr:to>
      <xdr:col>20</xdr:col>
      <xdr:colOff>38100</xdr:colOff>
      <xdr:row>97</xdr:row>
      <xdr:rowOff>74637</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6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65764</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69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58786</xdr:rowOff>
    </xdr:from>
    <xdr:to>
      <xdr:col>15</xdr:col>
      <xdr:colOff>101600</xdr:colOff>
      <xdr:row>97</xdr:row>
      <xdr:rowOff>160386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151513</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8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58200</xdr:rowOff>
    </xdr:from>
    <xdr:to>
      <xdr:col>10</xdr:col>
      <xdr:colOff>165100</xdr:colOff>
      <xdr:row>97</xdr:row>
      <xdr:rowOff>159800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68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150927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78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84169</xdr:rowOff>
    </xdr:from>
    <xdr:to>
      <xdr:col>6</xdr:col>
      <xdr:colOff>38100</xdr:colOff>
      <xdr:row>98</xdr:row>
      <xdr:rowOff>14319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7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5446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80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25726</xdr:rowOff>
    </xdr:from>
    <xdr:to>
      <xdr:col>55</xdr:col>
      <xdr:colOff>0</xdr:colOff>
      <xdr:row>39</xdr:row>
      <xdr:rowOff>56424</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712276"/>
          <a:ext cx="8382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164193</xdr:rowOff>
    </xdr:from>
    <xdr:to>
      <xdr:col>50</xdr:col>
      <xdr:colOff>114300</xdr:colOff>
      <xdr:row>39</xdr:row>
      <xdr:rowOff>25726</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679293"/>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116840</xdr:rowOff>
    </xdr:from>
    <xdr:to>
      <xdr:col>45</xdr:col>
      <xdr:colOff>177800</xdr:colOff>
      <xdr:row>38</xdr:row>
      <xdr:rowOff>164193</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63194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43361</xdr:rowOff>
    </xdr:from>
    <xdr:to>
      <xdr:col>41</xdr:col>
      <xdr:colOff>50800</xdr:colOff>
      <xdr:row>38</xdr:row>
      <xdr:rowOff>116840</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387011"/>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5624</xdr:rowOff>
    </xdr:from>
    <xdr:to>
      <xdr:col>55</xdr:col>
      <xdr:colOff>50800</xdr:colOff>
      <xdr:row>39</xdr:row>
      <xdr:rowOff>107224</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92001</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60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146376</xdr:rowOff>
    </xdr:from>
    <xdr:to>
      <xdr:col>50</xdr:col>
      <xdr:colOff>165100</xdr:colOff>
      <xdr:row>39</xdr:row>
      <xdr:rowOff>76526</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67653</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50017" y="67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113393</xdr:rowOff>
    </xdr:from>
    <xdr:to>
      <xdr:col>46</xdr:col>
      <xdr:colOff>38100</xdr:colOff>
      <xdr:row>39</xdr:row>
      <xdr:rowOff>43543</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34670</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61017" y="6721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66040</xdr:rowOff>
    </xdr:from>
    <xdr:to>
      <xdr:col>41</xdr:col>
      <xdr:colOff>101600</xdr:colOff>
      <xdr:row>38</xdr:row>
      <xdr:rowOff>167640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158767</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2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164011</xdr:rowOff>
    </xdr:from>
    <xdr:to>
      <xdr:col>36</xdr:col>
      <xdr:colOff>165100</xdr:colOff>
      <xdr:row>37</xdr:row>
      <xdr:rowOff>94161</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3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85288</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64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162113</xdr:rowOff>
    </xdr:from>
    <xdr:to>
      <xdr:col>55</xdr:col>
      <xdr:colOff>0</xdr:colOff>
      <xdr:row>59</xdr:row>
      <xdr:rowOff>34838</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10106213"/>
          <a:ext cx="838200" cy="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6993</xdr:rowOff>
    </xdr:from>
    <xdr:to>
      <xdr:col>50</xdr:col>
      <xdr:colOff>114300</xdr:colOff>
      <xdr:row>59</xdr:row>
      <xdr:rowOff>34838</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10122543"/>
          <a:ext cx="8890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6993</xdr:rowOff>
    </xdr:from>
    <xdr:to>
      <xdr:col>45</xdr:col>
      <xdr:colOff>177800</xdr:colOff>
      <xdr:row>59</xdr:row>
      <xdr:rowOff>45125</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10122543"/>
          <a:ext cx="889000" cy="3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45125</xdr:rowOff>
    </xdr:from>
    <xdr:to>
      <xdr:col>41</xdr:col>
      <xdr:colOff>50800</xdr:colOff>
      <xdr:row>59</xdr:row>
      <xdr:rowOff>46453</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10160675"/>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111313</xdr:rowOff>
    </xdr:from>
    <xdr:to>
      <xdr:col>55</xdr:col>
      <xdr:colOff>50800</xdr:colOff>
      <xdr:row>59</xdr:row>
      <xdr:rowOff>41463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100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26240</xdr:rowOff>
    </xdr:from>
    <xdr:ext cx="469744"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97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155488</xdr:rowOff>
    </xdr:from>
    <xdr:to>
      <xdr:col>50</xdr:col>
      <xdr:colOff>165100</xdr:colOff>
      <xdr:row>59</xdr:row>
      <xdr:rowOff>85638</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100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76765</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04428" y="1019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127643</xdr:rowOff>
    </xdr:from>
    <xdr:to>
      <xdr:col>46</xdr:col>
      <xdr:colOff>38100</xdr:colOff>
      <xdr:row>59</xdr:row>
      <xdr:rowOff>57793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10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48920</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515428" y="10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165775</xdr:rowOff>
    </xdr:from>
    <xdr:to>
      <xdr:col>41</xdr:col>
      <xdr:colOff>101600</xdr:colOff>
      <xdr:row>59</xdr:row>
      <xdr:rowOff>95925</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101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87052</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626428" y="1020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167103</xdr:rowOff>
    </xdr:from>
    <xdr:to>
      <xdr:col>36</xdr:col>
      <xdr:colOff>165100</xdr:colOff>
      <xdr:row>59</xdr:row>
      <xdr:rowOff>97253</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1011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88380</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37428" y="1020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26116</xdr:rowOff>
    </xdr:from>
    <xdr:to>
      <xdr:col>55</xdr:col>
      <xdr:colOff>0</xdr:colOff>
      <xdr:row>79</xdr:row>
      <xdr:rowOff>27473</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9639300" y="13570666"/>
          <a:ext cx="8382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25766</xdr:rowOff>
    </xdr:from>
    <xdr:to>
      <xdr:col>50</xdr:col>
      <xdr:colOff>114300</xdr:colOff>
      <xdr:row>79</xdr:row>
      <xdr:rowOff>26116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570316"/>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25766</xdr:rowOff>
    </xdr:from>
    <xdr:to>
      <xdr:col>45</xdr:col>
      <xdr:colOff>177800</xdr:colOff>
      <xdr:row>79</xdr:row>
      <xdr:rowOff>33965</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570316"/>
          <a:ext cx="889000" cy="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33965</xdr:rowOff>
    </xdr:from>
    <xdr:to>
      <xdr:col>41</xdr:col>
      <xdr:colOff>50800</xdr:colOff>
      <xdr:row>79</xdr:row>
      <xdr:rowOff>35344</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578515"/>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148123</xdr:rowOff>
    </xdr:from>
    <xdr:to>
      <xdr:col>55</xdr:col>
      <xdr:colOff>50800</xdr:colOff>
      <xdr:row>79</xdr:row>
      <xdr:rowOff>78273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5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63050</xdr:rowOff>
    </xdr:from>
    <xdr:ext cx="469744"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43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146766</xdr:rowOff>
    </xdr:from>
    <xdr:to>
      <xdr:col>50</xdr:col>
      <xdr:colOff>165100</xdr:colOff>
      <xdr:row>79</xdr:row>
      <xdr:rowOff>76916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5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68043</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61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146416</xdr:rowOff>
    </xdr:from>
    <xdr:to>
      <xdr:col>46</xdr:col>
      <xdr:colOff>38100</xdr:colOff>
      <xdr:row>79</xdr:row>
      <xdr:rowOff>76566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51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67693</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61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154615</xdr:rowOff>
    </xdr:from>
    <xdr:to>
      <xdr:col>41</xdr:col>
      <xdr:colOff>101600</xdr:colOff>
      <xdr:row>79</xdr:row>
      <xdr:rowOff>84765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5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75892</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26428" y="136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155994</xdr:rowOff>
    </xdr:from>
    <xdr:to>
      <xdr:col>36</xdr:col>
      <xdr:colOff>165100</xdr:colOff>
      <xdr:row>79</xdr:row>
      <xdr:rowOff>86144</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5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77271</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62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81507</xdr:rowOff>
    </xdr:from>
    <xdr:to>
      <xdr:col>55</xdr:col>
      <xdr:colOff>0</xdr:colOff>
      <xdr:row>97</xdr:row>
      <xdr:rowOff>155245</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9639300" y="16712157"/>
          <a:ext cx="838200" cy="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155245</xdr:rowOff>
    </xdr:from>
    <xdr:to>
      <xdr:col>50</xdr:col>
      <xdr:colOff>114300</xdr:colOff>
      <xdr:row>98</xdr:row>
      <xdr:rowOff>14458</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8750300" y="16785895"/>
          <a:ext cx="889000" cy="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14458</xdr:rowOff>
    </xdr:from>
    <xdr:to>
      <xdr:col>45</xdr:col>
      <xdr:colOff>177800</xdr:colOff>
      <xdr:row>98</xdr:row>
      <xdr:rowOff>27800</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6816558"/>
          <a:ext cx="8890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27800</xdr:rowOff>
    </xdr:from>
    <xdr:to>
      <xdr:col>41</xdr:col>
      <xdr:colOff>50800</xdr:colOff>
      <xdr:row>98</xdr:row>
      <xdr:rowOff>44419</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6829900"/>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30707</xdr:rowOff>
    </xdr:from>
    <xdr:to>
      <xdr:col>55</xdr:col>
      <xdr:colOff>50800</xdr:colOff>
      <xdr:row>97</xdr:row>
      <xdr:rowOff>132307</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6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9134</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6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104445</xdr:rowOff>
    </xdr:from>
    <xdr:to>
      <xdr:col>50</xdr:col>
      <xdr:colOff>165100</xdr:colOff>
      <xdr:row>98</xdr:row>
      <xdr:rowOff>34595</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7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25722</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68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135108</xdr:rowOff>
    </xdr:from>
    <xdr:to>
      <xdr:col>46</xdr:col>
      <xdr:colOff>38100</xdr:colOff>
      <xdr:row>98</xdr:row>
      <xdr:rowOff>65258</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76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56385</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85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148450</xdr:rowOff>
    </xdr:from>
    <xdr:to>
      <xdr:col>41</xdr:col>
      <xdr:colOff>101600</xdr:colOff>
      <xdr:row>98</xdr:row>
      <xdr:rowOff>78600</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7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69727</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8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165069</xdr:rowOff>
    </xdr:from>
    <xdr:to>
      <xdr:col>36</xdr:col>
      <xdr:colOff>165100</xdr:colOff>
      <xdr:row>98</xdr:row>
      <xdr:rowOff>95219</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7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86346</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88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159686</xdr:rowOff>
    </xdr:from>
    <xdr:to>
      <xdr:col>85</xdr:col>
      <xdr:colOff>127000</xdr:colOff>
      <xdr:row>38</xdr:row>
      <xdr:rowOff>104201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5481300" y="6503336"/>
          <a:ext cx="838200" cy="1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159686</xdr:rowOff>
    </xdr:from>
    <xdr:to>
      <xdr:col>81</xdr:col>
      <xdr:colOff>50800</xdr:colOff>
      <xdr:row>38</xdr:row>
      <xdr:rowOff>10443</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503336"/>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10443</xdr:rowOff>
    </xdr:from>
    <xdr:to>
      <xdr:col>76</xdr:col>
      <xdr:colOff>114300</xdr:colOff>
      <xdr:row>38</xdr:row>
      <xdr:rowOff>58514</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6525543"/>
          <a:ext cx="889000" cy="4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133169</xdr:rowOff>
    </xdr:from>
    <xdr:to>
      <xdr:col>71</xdr:col>
      <xdr:colOff>177800</xdr:colOff>
      <xdr:row>38</xdr:row>
      <xdr:rowOff>58514</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2814300" y="6476819"/>
          <a:ext cx="889000" cy="9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53401</xdr:rowOff>
    </xdr:from>
    <xdr:to>
      <xdr:col>85</xdr:col>
      <xdr:colOff>177800</xdr:colOff>
      <xdr:row>38</xdr:row>
      <xdr:rowOff>155001</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56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139778</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4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108886</xdr:rowOff>
    </xdr:from>
    <xdr:to>
      <xdr:col>81</xdr:col>
      <xdr:colOff>101600</xdr:colOff>
      <xdr:row>38</xdr:row>
      <xdr:rowOff>39036</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4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30163</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54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131093</xdr:rowOff>
    </xdr:from>
    <xdr:to>
      <xdr:col>76</xdr:col>
      <xdr:colOff>165100</xdr:colOff>
      <xdr:row>38</xdr:row>
      <xdr:rowOff>61243</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4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52370</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5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7714</xdr:rowOff>
    </xdr:from>
    <xdr:to>
      <xdr:col>72</xdr:col>
      <xdr:colOff>38100</xdr:colOff>
      <xdr:row>38</xdr:row>
      <xdr:rowOff>109314</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5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100441</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6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82369</xdr:rowOff>
    </xdr:from>
    <xdr:to>
      <xdr:col>67</xdr:col>
      <xdr:colOff>101600</xdr:colOff>
      <xdr:row>38</xdr:row>
      <xdr:rowOff>12519</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4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3646</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5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146101</xdr:rowOff>
    </xdr:from>
    <xdr:to>
      <xdr:col>85</xdr:col>
      <xdr:colOff>127000</xdr:colOff>
      <xdr:row>57</xdr:row>
      <xdr:rowOff>166309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5481300" y="9918751"/>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10663</xdr:rowOff>
    </xdr:from>
    <xdr:to>
      <xdr:col>81</xdr:col>
      <xdr:colOff>50800</xdr:colOff>
      <xdr:row>57</xdr:row>
      <xdr:rowOff>166309</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4592300" y="9440413"/>
          <a:ext cx="889000" cy="49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10663</xdr:rowOff>
    </xdr:from>
    <xdr:to>
      <xdr:col>76</xdr:col>
      <xdr:colOff>114300</xdr:colOff>
      <xdr:row>57</xdr:row>
      <xdr:rowOff>119598</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3703300" y="9440413"/>
          <a:ext cx="889000" cy="45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115583</xdr:rowOff>
    </xdr:from>
    <xdr:to>
      <xdr:col>71</xdr:col>
      <xdr:colOff>177800</xdr:colOff>
      <xdr:row>57</xdr:row>
      <xdr:rowOff>119598</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2814300" y="9888233"/>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95301</xdr:rowOff>
    </xdr:from>
    <xdr:to>
      <xdr:col>85</xdr:col>
      <xdr:colOff>177800</xdr:colOff>
      <xdr:row>58</xdr:row>
      <xdr:rowOff>25451</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6268700" y="98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10228</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7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115509</xdr:rowOff>
    </xdr:from>
    <xdr:to>
      <xdr:col>81</xdr:col>
      <xdr:colOff>101600</xdr:colOff>
      <xdr:row>58</xdr:row>
      <xdr:rowOff>45659</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5430500" y="98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36786</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998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131313</xdr:rowOff>
    </xdr:from>
    <xdr:to>
      <xdr:col>76</xdr:col>
      <xdr:colOff>165100</xdr:colOff>
      <xdr:row>55</xdr:row>
      <xdr:rowOff>61463</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4541500" y="93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77990</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916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68798</xdr:rowOff>
    </xdr:from>
    <xdr:to>
      <xdr:col>72</xdr:col>
      <xdr:colOff>38100</xdr:colOff>
      <xdr:row>57</xdr:row>
      <xdr:rowOff>170398</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3652500" y="98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161525</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99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64783</xdr:rowOff>
    </xdr:from>
    <xdr:to>
      <xdr:col>67</xdr:col>
      <xdr:colOff>101600</xdr:colOff>
      <xdr:row>57</xdr:row>
      <xdr:rowOff>166383</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2763500" y="983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157510</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99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43942</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58849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42990</xdr:rowOff>
    </xdr:from>
    <xdr:to>
      <xdr:col>71</xdr:col>
      <xdr:colOff>177800</xdr:colOff>
      <xdr:row>79</xdr:row>
      <xdr:rowOff>43942</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358754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164592</xdr:rowOff>
    </xdr:from>
    <xdr:to>
      <xdr:col>72</xdr:col>
      <xdr:colOff>38100</xdr:colOff>
      <xdr:row>79</xdr:row>
      <xdr:rowOff>94742</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53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85869</xdr:rowOff>
    </xdr:from>
    <xdr:ext cx="313932"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46333" y="13630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163640</xdr:rowOff>
    </xdr:from>
    <xdr:to>
      <xdr:col>67</xdr:col>
      <xdr:colOff>101600</xdr:colOff>
      <xdr:row>79</xdr:row>
      <xdr:rowOff>93790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5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84917</xdr:rowOff>
    </xdr:from>
    <xdr:ext cx="378565"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5017" y="13629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27187</xdr:rowOff>
    </xdr:from>
    <xdr:to>
      <xdr:col>85</xdr:col>
      <xdr:colOff>127000</xdr:colOff>
      <xdr:row>98</xdr:row>
      <xdr:rowOff>34248</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829287"/>
          <a:ext cx="8382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34248</xdr:rowOff>
    </xdr:from>
    <xdr:to>
      <xdr:col>81</xdr:col>
      <xdr:colOff>50800</xdr:colOff>
      <xdr:row>98</xdr:row>
      <xdr:rowOff>36922</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4592300" y="16836348"/>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34308</xdr:rowOff>
    </xdr:from>
    <xdr:to>
      <xdr:col>76</xdr:col>
      <xdr:colOff>114300</xdr:colOff>
      <xdr:row>98</xdr:row>
      <xdr:rowOff>36922</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836408"/>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27716</xdr:rowOff>
    </xdr:from>
    <xdr:to>
      <xdr:col>71</xdr:col>
      <xdr:colOff>177800</xdr:colOff>
      <xdr:row>98</xdr:row>
      <xdr:rowOff>34308</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829816"/>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147837</xdr:rowOff>
    </xdr:from>
    <xdr:to>
      <xdr:col>85</xdr:col>
      <xdr:colOff>177800</xdr:colOff>
      <xdr:row>98</xdr:row>
      <xdr:rowOff>77987</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7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62764</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69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154898</xdr:rowOff>
    </xdr:from>
    <xdr:to>
      <xdr:col>81</xdr:col>
      <xdr:colOff>101600</xdr:colOff>
      <xdr:row>98</xdr:row>
      <xdr:rowOff>85048</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7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76175</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8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157572</xdr:rowOff>
    </xdr:from>
    <xdr:to>
      <xdr:col>76</xdr:col>
      <xdr:colOff>165100</xdr:colOff>
      <xdr:row>98</xdr:row>
      <xdr:rowOff>87722</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7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78849</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88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154958</xdr:rowOff>
    </xdr:from>
    <xdr:to>
      <xdr:col>72</xdr:col>
      <xdr:colOff>38100</xdr:colOff>
      <xdr:row>98</xdr:row>
      <xdr:rowOff>85108</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7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76235</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8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148366</xdr:rowOff>
    </xdr:from>
    <xdr:to>
      <xdr:col>67</xdr:col>
      <xdr:colOff>101600</xdr:colOff>
      <xdr:row>98</xdr:row>
      <xdr:rowOff>78516</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77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69643</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8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70263</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242463"/>
          <a:ext cx="889000" cy="29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70263</xdr:rowOff>
    </xdr:from>
    <xdr:to>
      <xdr:col>102</xdr:col>
      <xdr:colOff>114300</xdr:colOff>
      <xdr:row>36</xdr:row>
      <xdr:rowOff>122612</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18656300" y="6242463"/>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30065</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7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19463</xdr:rowOff>
    </xdr:from>
    <xdr:to>
      <xdr:col>102</xdr:col>
      <xdr:colOff>165100</xdr:colOff>
      <xdr:row>36</xdr:row>
      <xdr:rowOff>121063</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9494500" y="61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137590</xdr:rowOff>
    </xdr:from>
    <xdr:ext cx="469744"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310428" y="596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71812</xdr:rowOff>
    </xdr:from>
    <xdr:to>
      <xdr:col>98</xdr:col>
      <xdr:colOff>38100</xdr:colOff>
      <xdr:row>37</xdr:row>
      <xdr:rowOff>1962</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8605500" y="62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18489</xdr:rowOff>
    </xdr:from>
    <xdr:ext cx="469744"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421428" y="601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xmlns=""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a16="http://schemas.microsoft.com/office/drawing/2014/main" xmlns="" id="{00000000-0008-0000-0700-00001F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a16="http://schemas.microsoft.com/office/drawing/2014/main" xmlns="" id="{00000000-0008-0000-0700-000021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a16="http://schemas.microsoft.com/office/drawing/2014/main" xmlns="" id="{00000000-0008-0000-0700-000024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a16="http://schemas.microsoft.com/office/drawing/2014/main" xmlns="" id="{00000000-0008-0000-0700-000037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総務費については「本庁舎耐震化事業」を、土木費については「</a:t>
          </a:r>
          <a:r>
            <a:rPr kumimoji="1" lang="ja-JP" altLang="ja-JP" sz="1100" b="1">
              <a:solidFill>
                <a:schemeClr val="dk1"/>
              </a:solidFill>
              <a:effectLst/>
              <a:latin typeface="+mn-lt"/>
              <a:ea typeface="+mn-ea"/>
              <a:cs typeface="+mn-cs"/>
            </a:rPr>
            <a:t>日峯大神子広域公園（脇谷地区）整備事業</a:t>
          </a:r>
          <a:r>
            <a:rPr kumimoji="1" lang="ja-JP" altLang="en-US" sz="1100" b="1">
              <a:solidFill>
                <a:schemeClr val="dk1"/>
              </a:solidFill>
              <a:effectLst/>
              <a:latin typeface="+mn-lt"/>
              <a:ea typeface="+mn-ea"/>
              <a:cs typeface="+mn-cs"/>
            </a:rPr>
            <a:t>」の大型建設事業の実施により事業費が増となったものの</a:t>
          </a:r>
          <a:r>
            <a:rPr kumimoji="1" lang="ja-JP" altLang="ja-JP" sz="1100" b="1">
              <a:solidFill>
                <a:schemeClr val="dk1"/>
              </a:solidFill>
              <a:effectLst/>
              <a:latin typeface="+mn-lt"/>
              <a:ea typeface="+mn-ea"/>
              <a:cs typeface="+mn-cs"/>
            </a:rPr>
            <a:t>、全ての項目について類似団</a:t>
          </a:r>
          <a:r>
            <a:rPr kumimoji="1" lang="ja-JP" altLang="en-US" sz="1100" b="1">
              <a:solidFill>
                <a:schemeClr val="dk1"/>
              </a:solidFill>
              <a:effectLst/>
              <a:latin typeface="+mn-lt"/>
              <a:ea typeface="+mn-ea"/>
              <a:cs typeface="+mn-cs"/>
            </a:rPr>
            <a:t>体</a:t>
          </a:r>
          <a:r>
            <a:rPr kumimoji="1" lang="ja-JP" altLang="ja-JP" sz="1100" b="1">
              <a:solidFill>
                <a:schemeClr val="dk1"/>
              </a:solidFill>
              <a:effectLst/>
              <a:latin typeface="+mn-lt"/>
              <a:ea typeface="+mn-ea"/>
              <a:cs typeface="+mn-cs"/>
            </a:rPr>
            <a:t>平均を下回る結果となった。今後においても、小松島市行政改革プラン２０１５を着実に推進し、可能な限りのコスト削減を図る。</a:t>
          </a:r>
          <a:endParaRPr lang="ja-JP" altLang="ja-JP" sz="1400" b="1">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平成２</a:t>
          </a:r>
          <a:r>
            <a:rPr kumimoji="1" lang="ja-JP" altLang="en-US" sz="1100" b="1">
              <a:solidFill>
                <a:schemeClr val="dk1"/>
              </a:solidFill>
              <a:effectLst/>
              <a:latin typeface="+mn-lt"/>
              <a:ea typeface="+mn-ea"/>
              <a:cs typeface="+mn-cs"/>
            </a:rPr>
            <a:t>９</a:t>
          </a:r>
          <a:r>
            <a:rPr kumimoji="1" lang="ja-JP" altLang="ja-JP" sz="1100" b="1">
              <a:solidFill>
                <a:schemeClr val="dk1"/>
              </a:solidFill>
              <a:effectLst/>
              <a:latin typeface="+mn-lt"/>
              <a:ea typeface="+mn-ea"/>
              <a:cs typeface="+mn-cs"/>
            </a:rPr>
            <a:t>年度に「</a:t>
          </a:r>
          <a:r>
            <a:rPr kumimoji="1" lang="ja-JP" altLang="en-US" sz="1100" b="1">
              <a:solidFill>
                <a:schemeClr val="dk1"/>
              </a:solidFill>
              <a:effectLst/>
              <a:latin typeface="+mn-lt"/>
              <a:ea typeface="+mn-ea"/>
              <a:cs typeface="+mn-cs"/>
            </a:rPr>
            <a:t>本庁舎耐震化事業</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や「葬斎場建設事業」</a:t>
          </a:r>
          <a:r>
            <a:rPr kumimoji="1" lang="ja-JP" altLang="ja-JP" sz="1100" b="1">
              <a:solidFill>
                <a:schemeClr val="dk1"/>
              </a:solidFill>
              <a:effectLst/>
              <a:latin typeface="+mn-lt"/>
              <a:ea typeface="+mn-ea"/>
              <a:cs typeface="+mn-cs"/>
            </a:rPr>
            <a:t>等の大型建設事業</a:t>
          </a:r>
          <a:r>
            <a:rPr kumimoji="1" lang="ja-JP" altLang="en-US" sz="1100" b="1">
              <a:solidFill>
                <a:schemeClr val="dk1"/>
              </a:solidFill>
              <a:effectLst/>
              <a:latin typeface="+mn-lt"/>
              <a:ea typeface="+mn-ea"/>
              <a:cs typeface="+mn-cs"/>
            </a:rPr>
            <a:t>の実施の影響により、</a:t>
          </a:r>
          <a:r>
            <a:rPr kumimoji="1" lang="ja-JP" altLang="ja-JP" sz="1100" b="1">
              <a:solidFill>
                <a:schemeClr val="dk1"/>
              </a:solidFill>
              <a:effectLst/>
              <a:latin typeface="+mn-lt"/>
              <a:ea typeface="+mn-ea"/>
              <a:cs typeface="+mn-cs"/>
            </a:rPr>
            <a:t>実質単年度</a:t>
          </a:r>
          <a:r>
            <a:rPr kumimoji="1" lang="ja-JP" altLang="en-US" sz="1100" b="1">
              <a:solidFill>
                <a:schemeClr val="dk1"/>
              </a:solidFill>
              <a:effectLst/>
              <a:latin typeface="+mn-lt"/>
              <a:ea typeface="+mn-ea"/>
              <a:cs typeface="+mn-cs"/>
            </a:rPr>
            <a:t>赤</a:t>
          </a:r>
          <a:r>
            <a:rPr kumimoji="1" lang="ja-JP" altLang="ja-JP" sz="1100" b="1">
              <a:solidFill>
                <a:schemeClr val="dk1"/>
              </a:solidFill>
              <a:effectLst/>
              <a:latin typeface="+mn-lt"/>
              <a:ea typeface="+mn-ea"/>
              <a:cs typeface="+mn-cs"/>
            </a:rPr>
            <a:t>字となった。今後の財政見通しにおいても、継続的な大型</a:t>
          </a:r>
          <a:r>
            <a:rPr kumimoji="1" lang="ja-JP" altLang="en-US" sz="1100" b="1">
              <a:solidFill>
                <a:schemeClr val="dk1"/>
              </a:solidFill>
              <a:effectLst/>
              <a:latin typeface="+mn-lt"/>
              <a:ea typeface="+mn-ea"/>
              <a:cs typeface="+mn-cs"/>
            </a:rPr>
            <a:t>建設</a:t>
          </a:r>
          <a:r>
            <a:rPr kumimoji="1" lang="ja-JP" altLang="ja-JP" sz="1100" b="1">
              <a:solidFill>
                <a:schemeClr val="dk1"/>
              </a:solidFill>
              <a:effectLst/>
              <a:latin typeface="+mn-lt"/>
              <a:ea typeface="+mn-ea"/>
              <a:cs typeface="+mn-cs"/>
            </a:rPr>
            <a:t>事業が控えており、後年度における公債費負担増も懸念されるため、行政改革への手綱を緩めず、小松島市行政改革プラン２０１５を着実に実施する。</a:t>
          </a:r>
          <a:endParaRPr lang="ja-JP" altLang="ja-JP" sz="1400" b="1">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現在、連結実質決算における赤字比率は発生していない。しかしながら、住宅新築資金等貸付事業特別会計において赤字額を抱えて</a:t>
          </a:r>
          <a:r>
            <a:rPr kumimoji="1" lang="ja-JP" altLang="en-US" sz="1100" b="1">
              <a:solidFill>
                <a:schemeClr val="dk1"/>
              </a:solidFill>
              <a:effectLst/>
              <a:latin typeface="+mn-lt"/>
              <a:ea typeface="+mn-ea"/>
              <a:cs typeface="+mn-cs"/>
            </a:rPr>
            <a:t>おり、今後においても</a:t>
          </a:r>
          <a:r>
            <a:rPr kumimoji="1" lang="ja-JP" altLang="ja-JP" sz="1100" b="1">
              <a:solidFill>
                <a:schemeClr val="dk1"/>
              </a:solidFill>
              <a:effectLst/>
              <a:latin typeface="+mn-lt"/>
              <a:ea typeface="+mn-ea"/>
              <a:cs typeface="+mn-cs"/>
            </a:rPr>
            <a:t>償還強化等に取り組み、累積赤字の解消を図っていく。</a:t>
          </a:r>
          <a:endParaRPr lang="ja-JP" altLang="ja-JP" sz="1400" b="1">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V1" workbookViewId="0">
      <selection activeCell="AH24" sqref="AH24:AL2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16356492</v>
      </c>
      <c r="BO4" s="441"/>
      <c r="BP4" s="441"/>
      <c r="BQ4" s="441"/>
      <c r="BR4" s="441"/>
      <c r="BS4" s="441"/>
      <c r="BT4" s="441"/>
      <c r="BU4" s="442"/>
      <c r="BV4" s="440">
        <v>15551016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1.2</v>
      </c>
      <c r="CU4" s="622"/>
      <c r="CV4" s="622"/>
      <c r="CW4" s="622"/>
      <c r="CX4" s="622"/>
      <c r="CY4" s="622"/>
      <c r="CZ4" s="622"/>
      <c r="DA4" s="623"/>
      <c r="DB4" s="621">
        <v>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16181216</v>
      </c>
      <c r="BO5" s="446"/>
      <c r="BP5" s="446"/>
      <c r="BQ5" s="446"/>
      <c r="BR5" s="446"/>
      <c r="BS5" s="446"/>
      <c r="BT5" s="446"/>
      <c r="BU5" s="447"/>
      <c r="BV5" s="445">
        <v>15374013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97.8</v>
      </c>
      <c r="CU5" s="416"/>
      <c r="CV5" s="416"/>
      <c r="CW5" s="416"/>
      <c r="CX5" s="416"/>
      <c r="CY5" s="416"/>
      <c r="CZ5" s="416"/>
      <c r="DA5" s="417"/>
      <c r="DB5" s="415">
        <v>93.7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175276</v>
      </c>
      <c r="BO6" s="446"/>
      <c r="BP6" s="446"/>
      <c r="BQ6" s="446"/>
      <c r="BR6" s="446"/>
      <c r="BS6" s="446"/>
      <c r="BT6" s="446"/>
      <c r="BU6" s="447"/>
      <c r="BV6" s="445">
        <v>177003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103.7</v>
      </c>
      <c r="CU6" s="596"/>
      <c r="CV6" s="596"/>
      <c r="CW6" s="596"/>
      <c r="CX6" s="596"/>
      <c r="CY6" s="596"/>
      <c r="CZ6" s="596"/>
      <c r="DA6" s="597"/>
      <c r="DB6" s="595">
        <v>99.3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72374</v>
      </c>
      <c r="BO7" s="446"/>
      <c r="BP7" s="446"/>
      <c r="BQ7" s="446"/>
      <c r="BR7" s="446"/>
      <c r="BS7" s="446"/>
      <c r="BT7" s="446"/>
      <c r="BU7" s="447"/>
      <c r="BV7" s="445">
        <v>90617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8497493</v>
      </c>
      <c r="CU7" s="446"/>
      <c r="CV7" s="446"/>
      <c r="CW7" s="446"/>
      <c r="CX7" s="446"/>
      <c r="CY7" s="446"/>
      <c r="CZ7" s="446"/>
      <c r="DA7" s="447"/>
      <c r="DB7" s="445">
        <v>8938250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99</v>
      </c>
      <c r="AV8" s="503"/>
      <c r="AW8" s="503"/>
      <c r="AX8" s="503"/>
      <c r="AY8" s="425" t="s">
        <v>103</v>
      </c>
      <c r="AZ8" s="426"/>
      <c r="BA8" s="426"/>
      <c r="BB8" s="426"/>
      <c r="BC8" s="426"/>
      <c r="BD8" s="426"/>
      <c r="BE8" s="426"/>
      <c r="BF8" s="426"/>
      <c r="BG8" s="426"/>
      <c r="BH8" s="426"/>
      <c r="BI8" s="426"/>
      <c r="BJ8" s="426"/>
      <c r="BK8" s="426"/>
      <c r="BL8" s="426"/>
      <c r="BM8" s="427"/>
      <c r="BN8" s="445">
        <v>102902</v>
      </c>
      <c r="BO8" s="446"/>
      <c r="BP8" s="446"/>
      <c r="BQ8" s="446"/>
      <c r="BR8" s="446"/>
      <c r="BS8" s="446"/>
      <c r="BT8" s="446"/>
      <c r="BU8" s="447"/>
      <c r="BV8" s="445">
        <v>86386</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0.56000000000000005</v>
      </c>
      <c r="CU8" s="559"/>
      <c r="CV8" s="559"/>
      <c r="CW8" s="559"/>
      <c r="CX8" s="559"/>
      <c r="CY8" s="559"/>
      <c r="CZ8" s="559"/>
      <c r="DA8" s="560"/>
      <c r="DB8" s="558">
        <v>0.54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38755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99</v>
      </c>
      <c r="AV9" s="503"/>
      <c r="AW9" s="503"/>
      <c r="AX9" s="503"/>
      <c r="AY9" s="425" t="s">
        <v>109</v>
      </c>
      <c r="AZ9" s="426"/>
      <c r="BA9" s="426"/>
      <c r="BB9" s="426"/>
      <c r="BC9" s="426"/>
      <c r="BD9" s="426"/>
      <c r="BE9" s="426"/>
      <c r="BF9" s="426"/>
      <c r="BG9" s="426"/>
      <c r="BH9" s="426"/>
      <c r="BI9" s="426"/>
      <c r="BJ9" s="426"/>
      <c r="BK9" s="426"/>
      <c r="BL9" s="426"/>
      <c r="BM9" s="427"/>
      <c r="BN9" s="445">
        <v>16516</v>
      </c>
      <c r="BO9" s="446"/>
      <c r="BP9" s="446"/>
      <c r="BQ9" s="446"/>
      <c r="BR9" s="446"/>
      <c r="BS9" s="446"/>
      <c r="BT9" s="446"/>
      <c r="BU9" s="447"/>
      <c r="BV9" s="445">
        <v>12579</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17.899999999999999</v>
      </c>
      <c r="CU9" s="416"/>
      <c r="CV9" s="416"/>
      <c r="CW9" s="416"/>
      <c r="CX9" s="416"/>
      <c r="CY9" s="416"/>
      <c r="CZ9" s="416"/>
      <c r="DA9" s="417"/>
      <c r="DB9" s="415">
        <v>18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40614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99</v>
      </c>
      <c r="AV10" s="503"/>
      <c r="AW10" s="503"/>
      <c r="AX10" s="503"/>
      <c r="AY10" s="425" t="s">
        <v>113</v>
      </c>
      <c r="AZ10" s="426"/>
      <c r="BA10" s="426"/>
      <c r="BB10" s="426"/>
      <c r="BC10" s="426"/>
      <c r="BD10" s="426"/>
      <c r="BE10" s="426"/>
      <c r="BF10" s="426"/>
      <c r="BG10" s="426"/>
      <c r="BH10" s="426"/>
      <c r="BI10" s="426"/>
      <c r="BJ10" s="426"/>
      <c r="BK10" s="426"/>
      <c r="BL10" s="426"/>
      <c r="BM10" s="427"/>
      <c r="BN10" s="445">
        <v>161017</v>
      </c>
      <c r="BO10" s="446"/>
      <c r="BP10" s="446"/>
      <c r="BQ10" s="446"/>
      <c r="BR10" s="446"/>
      <c r="BS10" s="446"/>
      <c r="BT10" s="446"/>
      <c r="BU10" s="447"/>
      <c r="BV10" s="445">
        <v>261821</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811</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38442</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590000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38221</v>
      </c>
      <c r="S13" s="549"/>
      <c r="T13" s="549"/>
      <c r="U13" s="549"/>
      <c r="V13" s="550"/>
      <c r="W13" s="536" t="s">
        <v>132</v>
      </c>
      <c r="X13" s="458"/>
      <c r="Y13" s="458"/>
      <c r="Z13" s="458"/>
      <c r="AA13" s="458"/>
      <c r="AB13" s="459"/>
      <c r="AC13" s="421">
        <v>1461</v>
      </c>
      <c r="AD13" s="422"/>
      <c r="AE13" s="422"/>
      <c r="AF13" s="422"/>
      <c r="AG13" s="423"/>
      <c r="AH13" s="421">
        <v>1438</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-411656</v>
      </c>
      <c r="BO13" s="446"/>
      <c r="BP13" s="446"/>
      <c r="BQ13" s="446"/>
      <c r="BR13" s="446"/>
      <c r="BS13" s="446"/>
      <c r="BT13" s="446"/>
      <c r="BU13" s="447"/>
      <c r="BV13" s="445">
        <v>274400</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11.8</v>
      </c>
      <c r="CU13" s="416"/>
      <c r="CV13" s="416"/>
      <c r="CW13" s="416"/>
      <c r="CX13" s="416"/>
      <c r="CY13" s="416"/>
      <c r="CZ13" s="416"/>
      <c r="DA13" s="417"/>
      <c r="DB13" s="415">
        <v>11.4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39110</v>
      </c>
      <c r="S14" s="549"/>
      <c r="T14" s="549"/>
      <c r="U14" s="549"/>
      <c r="V14" s="550"/>
      <c r="W14" s="551"/>
      <c r="X14" s="461"/>
      <c r="Y14" s="461"/>
      <c r="Z14" s="461"/>
      <c r="AA14" s="461"/>
      <c r="AB14" s="462"/>
      <c r="AC14" s="541">
        <v>8.3000000000000007</v>
      </c>
      <c r="AD14" s="542"/>
      <c r="AE14" s="542"/>
      <c r="AF14" s="542"/>
      <c r="AG14" s="543"/>
      <c r="AH14" s="541">
        <v>8.1999999999999993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99.9</v>
      </c>
      <c r="CU14" s="553"/>
      <c r="CV14" s="553"/>
      <c r="CW14" s="553"/>
      <c r="CX14" s="553"/>
      <c r="CY14" s="553"/>
      <c r="CZ14" s="553"/>
      <c r="DA14" s="554"/>
      <c r="DB14" s="552">
        <v>89.6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38893</v>
      </c>
      <c r="S15" s="549"/>
      <c r="T15" s="549"/>
      <c r="U15" s="549"/>
      <c r="V15" s="550"/>
      <c r="W15" s="536" t="s">
        <v>140</v>
      </c>
      <c r="X15" s="458"/>
      <c r="Y15" s="458"/>
      <c r="Z15" s="458"/>
      <c r="AA15" s="458"/>
      <c r="AB15" s="459"/>
      <c r="AC15" s="421">
        <v>4127</v>
      </c>
      <c r="AD15" s="422"/>
      <c r="AE15" s="422"/>
      <c r="AF15" s="422"/>
      <c r="AG15" s="423"/>
      <c r="AH15" s="421">
        <v>4151</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4102618</v>
      </c>
      <c r="BO15" s="441"/>
      <c r="BP15" s="441"/>
      <c r="BQ15" s="441"/>
      <c r="BR15" s="441"/>
      <c r="BS15" s="441"/>
      <c r="BT15" s="441"/>
      <c r="BU15" s="442"/>
      <c r="BV15" s="440">
        <v>4065549</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23.5</v>
      </c>
      <c r="AD16" s="542"/>
      <c r="AE16" s="542"/>
      <c r="AF16" s="542"/>
      <c r="AG16" s="543"/>
      <c r="AH16" s="541">
        <v>23.6</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7090930</v>
      </c>
      <c r="BO16" s="446"/>
      <c r="BP16" s="446"/>
      <c r="BQ16" s="446"/>
      <c r="BR16" s="446"/>
      <c r="BS16" s="446"/>
      <c r="BT16" s="446"/>
      <c r="BU16" s="447"/>
      <c r="BV16" s="445">
        <v>7331478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144</v>
      </c>
      <c r="S17" s="534"/>
      <c r="T17" s="534"/>
      <c r="U17" s="534"/>
      <c r="V17" s="535"/>
      <c r="W17" s="536" t="s">
        <v>147</v>
      </c>
      <c r="X17" s="458"/>
      <c r="Y17" s="458"/>
      <c r="Z17" s="458"/>
      <c r="AA17" s="458"/>
      <c r="AB17" s="459"/>
      <c r="AC17" s="421">
        <v>11961</v>
      </c>
      <c r="AD17" s="422"/>
      <c r="AE17" s="422"/>
      <c r="AF17" s="422"/>
      <c r="AG17" s="423"/>
      <c r="AH17" s="421">
        <v>11981</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5227197</v>
      </c>
      <c r="BO17" s="446"/>
      <c r="BP17" s="446"/>
      <c r="BQ17" s="446"/>
      <c r="BR17" s="446"/>
      <c r="BS17" s="446"/>
      <c r="BT17" s="446"/>
      <c r="BU17" s="447"/>
      <c r="BV17" s="445">
        <v>5170865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45.37</v>
      </c>
      <c r="M18" s="510"/>
      <c r="N18" s="510"/>
      <c r="O18" s="510"/>
      <c r="P18" s="510"/>
      <c r="Q18" s="510"/>
      <c r="R18" s="511"/>
      <c r="S18" s="511"/>
      <c r="T18" s="511"/>
      <c r="U18" s="511"/>
      <c r="V18" s="512"/>
      <c r="W18" s="526"/>
      <c r="X18" s="527"/>
      <c r="Y18" s="527"/>
      <c r="Z18" s="527"/>
      <c r="AA18" s="527"/>
      <c r="AB18" s="537"/>
      <c r="AC18" s="409">
        <v>68.2</v>
      </c>
      <c r="AD18" s="410"/>
      <c r="AE18" s="410"/>
      <c r="AF18" s="410"/>
      <c r="AG18" s="513"/>
      <c r="AH18" s="409">
        <v>68.2</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8520781</v>
      </c>
      <c r="BO18" s="446"/>
      <c r="BP18" s="446"/>
      <c r="BQ18" s="446"/>
      <c r="BR18" s="446"/>
      <c r="BS18" s="446"/>
      <c r="BT18" s="446"/>
      <c r="BU18" s="447"/>
      <c r="BV18" s="445">
        <v>8470765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854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10267016</v>
      </c>
      <c r="BO19" s="446"/>
      <c r="BP19" s="446"/>
      <c r="BQ19" s="446"/>
      <c r="BR19" s="446"/>
      <c r="BS19" s="446"/>
      <c r="BT19" s="446"/>
      <c r="BU19" s="447"/>
      <c r="BV19" s="445">
        <v>9965572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15233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17373791</v>
      </c>
      <c r="BO23" s="446"/>
      <c r="BP23" s="446"/>
      <c r="BQ23" s="446"/>
      <c r="BR23" s="446"/>
      <c r="BS23" s="446"/>
      <c r="BT23" s="446"/>
      <c r="BU23" s="447"/>
      <c r="BV23" s="445">
        <v>16998221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8800</v>
      </c>
      <c r="R24" s="422"/>
      <c r="S24" s="422"/>
      <c r="T24" s="422"/>
      <c r="U24" s="422"/>
      <c r="V24" s="423"/>
      <c r="W24" s="487"/>
      <c r="X24" s="478"/>
      <c r="Y24" s="479"/>
      <c r="Z24" s="418" t="s">
        <v>163</v>
      </c>
      <c r="AA24" s="419"/>
      <c r="AB24" s="419"/>
      <c r="AC24" s="419"/>
      <c r="AD24" s="419"/>
      <c r="AE24" s="419"/>
      <c r="AF24" s="419"/>
      <c r="AG24" s="420"/>
      <c r="AH24" s="421">
        <v>338</v>
      </c>
      <c r="AI24" s="422"/>
      <c r="AJ24" s="422"/>
      <c r="AK24" s="422"/>
      <c r="AL24" s="423"/>
      <c r="AM24" s="421">
        <v>1025830</v>
      </c>
      <c r="AN24" s="422"/>
      <c r="AO24" s="422"/>
      <c r="AP24" s="422"/>
      <c r="AQ24" s="422"/>
      <c r="AR24" s="423"/>
      <c r="AS24" s="421">
        <v>3035</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12033537</v>
      </c>
      <c r="BO24" s="446"/>
      <c r="BP24" s="446"/>
      <c r="BQ24" s="446"/>
      <c r="BR24" s="446"/>
      <c r="BS24" s="446"/>
      <c r="BT24" s="446"/>
      <c r="BU24" s="447"/>
      <c r="BV24" s="445">
        <v>11336933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7030</v>
      </c>
      <c r="R25" s="422"/>
      <c r="S25" s="422"/>
      <c r="T25" s="422"/>
      <c r="U25" s="422"/>
      <c r="V25" s="423"/>
      <c r="W25" s="487"/>
      <c r="X25" s="478"/>
      <c r="Y25" s="479"/>
      <c r="Z25" s="418" t="s">
        <v>166</v>
      </c>
      <c r="AA25" s="419"/>
      <c r="AB25" s="419"/>
      <c r="AC25" s="419"/>
      <c r="AD25" s="419"/>
      <c r="AE25" s="419"/>
      <c r="AF25" s="419"/>
      <c r="AG25" s="420"/>
      <c r="AH25" s="421">
        <v>41</v>
      </c>
      <c r="AI25" s="422"/>
      <c r="AJ25" s="422"/>
      <c r="AK25" s="422"/>
      <c r="AL25" s="423"/>
      <c r="AM25" s="421">
        <v>113283</v>
      </c>
      <c r="AN25" s="422"/>
      <c r="AO25" s="422"/>
      <c r="AP25" s="422"/>
      <c r="AQ25" s="422"/>
      <c r="AR25" s="423"/>
      <c r="AS25" s="421">
        <v>2763</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3042584</v>
      </c>
      <c r="BO25" s="441"/>
      <c r="BP25" s="441"/>
      <c r="BQ25" s="441"/>
      <c r="BR25" s="441"/>
      <c r="BS25" s="441"/>
      <c r="BT25" s="441"/>
      <c r="BU25" s="442"/>
      <c r="BV25" s="440">
        <v>465908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6610</v>
      </c>
      <c r="R26" s="422"/>
      <c r="S26" s="422"/>
      <c r="T26" s="422"/>
      <c r="U26" s="422"/>
      <c r="V26" s="423"/>
      <c r="W26" s="487"/>
      <c r="X26" s="478"/>
      <c r="Y26" s="479"/>
      <c r="Z26" s="418" t="s">
        <v>169</v>
      </c>
      <c r="AA26" s="500"/>
      <c r="AB26" s="500"/>
      <c r="AC26" s="500"/>
      <c r="AD26" s="500"/>
      <c r="AE26" s="500"/>
      <c r="AF26" s="500"/>
      <c r="AG26" s="501"/>
      <c r="AH26" s="421">
        <v>27</v>
      </c>
      <c r="AI26" s="422"/>
      <c r="AJ26" s="422"/>
      <c r="AK26" s="422"/>
      <c r="AL26" s="423"/>
      <c r="AM26" s="421">
        <v>92259</v>
      </c>
      <c r="AN26" s="422"/>
      <c r="AO26" s="422"/>
      <c r="AP26" s="422"/>
      <c r="AQ26" s="422"/>
      <c r="AR26" s="423"/>
      <c r="AS26" s="421">
        <v>3417</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4720</v>
      </c>
      <c r="R27" s="422"/>
      <c r="S27" s="422"/>
      <c r="T27" s="422"/>
      <c r="U27" s="422"/>
      <c r="V27" s="423"/>
      <c r="W27" s="487"/>
      <c r="X27" s="478"/>
      <c r="Y27" s="479"/>
      <c r="Z27" s="418" t="s">
        <v>173</v>
      </c>
      <c r="AA27" s="419"/>
      <c r="AB27" s="419"/>
      <c r="AC27" s="419"/>
      <c r="AD27" s="419"/>
      <c r="AE27" s="419"/>
      <c r="AF27" s="419"/>
      <c r="AG27" s="420"/>
      <c r="AH27" s="421">
        <v>14</v>
      </c>
      <c r="AI27" s="422"/>
      <c r="AJ27" s="422"/>
      <c r="AK27" s="422"/>
      <c r="AL27" s="423"/>
      <c r="AM27" s="421">
        <v>39060</v>
      </c>
      <c r="AN27" s="422"/>
      <c r="AO27" s="422"/>
      <c r="AP27" s="422"/>
      <c r="AQ27" s="422"/>
      <c r="AR27" s="423"/>
      <c r="AS27" s="421">
        <v>2790</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121</v>
      </c>
      <c r="BO27" s="449"/>
      <c r="BP27" s="449"/>
      <c r="BQ27" s="449"/>
      <c r="BR27" s="449"/>
      <c r="BS27" s="449"/>
      <c r="BT27" s="449"/>
      <c r="BU27" s="450"/>
      <c r="BV27" s="448" t="s">
        <v>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4170</v>
      </c>
      <c r="R28" s="422"/>
      <c r="S28" s="422"/>
      <c r="T28" s="422"/>
      <c r="U28" s="422"/>
      <c r="V28" s="423"/>
      <c r="W28" s="487"/>
      <c r="X28" s="478"/>
      <c r="Y28" s="479"/>
      <c r="Z28" s="418" t="s">
        <v>176</v>
      </c>
      <c r="AA28" s="419"/>
      <c r="AB28" s="419"/>
      <c r="AC28" s="419"/>
      <c r="AD28" s="419"/>
      <c r="AE28" s="419"/>
      <c r="AF28" s="419"/>
      <c r="AG28" s="420"/>
      <c r="AH28" s="421" t="s">
        <v>171</v>
      </c>
      <c r="AI28" s="422"/>
      <c r="AJ28" s="422"/>
      <c r="AK28" s="422"/>
      <c r="AL28" s="423"/>
      <c r="AM28" s="421" t="s">
        <v>177</v>
      </c>
      <c r="AN28" s="422"/>
      <c r="AO28" s="422"/>
      <c r="AP28" s="422"/>
      <c r="AQ28" s="422"/>
      <c r="AR28" s="423"/>
      <c r="AS28" s="421" t="s">
        <v>171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1637082</v>
      </c>
      <c r="BO28" s="441"/>
      <c r="BP28" s="441"/>
      <c r="BQ28" s="441"/>
      <c r="BR28" s="441"/>
      <c r="BS28" s="441"/>
      <c r="BT28" s="441"/>
      <c r="BU28" s="442"/>
      <c r="BV28" s="440">
        <v>2066065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15</v>
      </c>
      <c r="M29" s="422"/>
      <c r="N29" s="422"/>
      <c r="O29" s="422"/>
      <c r="P29" s="423"/>
      <c r="Q29" s="421">
        <v>3910</v>
      </c>
      <c r="R29" s="422"/>
      <c r="S29" s="422"/>
      <c r="T29" s="422"/>
      <c r="U29" s="422"/>
      <c r="V29" s="423"/>
      <c r="W29" s="488"/>
      <c r="X29" s="489"/>
      <c r="Y29" s="490"/>
      <c r="Z29" s="418" t="s">
        <v>180</v>
      </c>
      <c r="AA29" s="419"/>
      <c r="AB29" s="419"/>
      <c r="AC29" s="419"/>
      <c r="AD29" s="419"/>
      <c r="AE29" s="419"/>
      <c r="AF29" s="419"/>
      <c r="AG29" s="420"/>
      <c r="AH29" s="421">
        <v>352</v>
      </c>
      <c r="AI29" s="422"/>
      <c r="AJ29" s="422"/>
      <c r="AK29" s="422"/>
      <c r="AL29" s="423"/>
      <c r="AM29" s="421">
        <v>1064890</v>
      </c>
      <c r="AN29" s="422"/>
      <c r="AO29" s="422"/>
      <c r="AP29" s="422"/>
      <c r="AQ29" s="422"/>
      <c r="AR29" s="423"/>
      <c r="AS29" s="421">
        <v>3025</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1112834</v>
      </c>
      <c r="BO29" s="446"/>
      <c r="BP29" s="446"/>
      <c r="BQ29" s="446"/>
      <c r="BR29" s="446"/>
      <c r="BS29" s="446"/>
      <c r="BT29" s="446"/>
      <c r="BU29" s="447"/>
      <c r="BV29" s="445">
        <v>1111725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219378</v>
      </c>
      <c r="BO30" s="449"/>
      <c r="BP30" s="449"/>
      <c r="BQ30" s="449"/>
      <c r="BR30" s="449"/>
      <c r="BS30" s="449"/>
      <c r="BT30" s="449"/>
      <c r="BU30" s="450"/>
      <c r="BV30" s="448">
        <v>223981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小松島市競輪事業特別会計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IF('各会計、関係団体の財政状況及び健全化判断比率'!B33="","",'各会計、関係団体の財政状況及び健全化判断比率'!B33)</f>
        <v>小松島市公共下水道事業特別会計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小松島市外三町村衛生組合（一般会計）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小松島市土地開発公社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小松島市住宅新築資金等貸付事業特別会計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小松島市後期高齢者医療特別会計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那賀川北岸地域湛水防除施設組合
（那賀川北岸地域湛水防除施設組合会計）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小松島市土地取得事業特別会計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小松島市国民健康保険特別会計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徳島県後期高齢者医療広域連合（一般会計）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小松島市介護保険特別会計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徳島県後期高齢者医療広域連合
（後期高齢者医療特別会計）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徳島県市町村総合事務組合（一般会計）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徳島県市町村総合事務組合
（徳島滞納整理機構特別会計）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8oujQ4F7ebaDP6tYxYOxibtJ7CreaPDfrS6pUouHcc4ldFTSNiYxqecKT48+ls6DkVganfgdpWi4RRPk+Z9fw==" saltValue="ZHnSVyrWUr8s84sXNx0d2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8" sqref="J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564</v>
      </c>
      <c r="D34" s="1224"/>
      <c r="E34" s="1225"/>
      <c r="F34" s="32" t="s">
        <v>565</v>
      </c>
      <c r="G34" s="33" t="s">
        <v>566</v>
      </c>
      <c r="H34" s="33" t="s">
        <v>567</v>
      </c>
      <c r="I34" s="33" t="s">
        <v>568</v>
      </c>
      <c r="J34" s="34" t="s">
        <v>569</v>
      </c>
      <c r="K34" s="22"/>
      <c r="L34" s="22"/>
      <c r="M34" s="22"/>
      <c r="N34" s="22"/>
      <c r="O34" s="22"/>
      <c r="P34" s="22"/>
    </row>
    <row r="35" spans="1:16" ht="39" customHeight="1" x14ac:dyDescent="0.15">
      <c r="A35" s="22"/>
      <c r="B35" s="35"/>
      <c r="C35" s="1218" t="s">
        <v>570</v>
      </c>
      <c r="D35" s="1219"/>
      <c r="E35" s="1220"/>
      <c r="F35" s="36">
        <v>3.25</v>
      </c>
      <c r="G35" s="37">
        <v>3.37</v>
      </c>
      <c r="H35" s="37">
        <v>3.42</v>
      </c>
      <c r="I35" s="37">
        <v>3.55</v>
      </c>
      <c r="J35" s="38">
        <v>3.76</v>
      </c>
      <c r="K35" s="22"/>
      <c r="L35" s="22"/>
      <c r="M35" s="22"/>
      <c r="N35" s="22"/>
      <c r="O35" s="22"/>
      <c r="P35" s="22"/>
    </row>
    <row r="36" spans="1:16" ht="39" customHeight="1" x14ac:dyDescent="0.15">
      <c r="A36" s="22"/>
      <c r="B36" s="35"/>
      <c r="C36" s="1218" t="s">
        <v>571</v>
      </c>
      <c r="D36" s="1219"/>
      <c r="E36" s="1220"/>
      <c r="F36" s="36">
        <v>9.01</v>
      </c>
      <c r="G36" s="37">
        <v>8.0299999999999994</v>
      </c>
      <c r="H36" s="37">
        <v>5.25</v>
      </c>
      <c r="I36" s="37">
        <v>3.84</v>
      </c>
      <c r="J36" s="38">
        <v>3.03</v>
      </c>
      <c r="K36" s="22"/>
      <c r="L36" s="22"/>
      <c r="M36" s="22"/>
      <c r="N36" s="22"/>
      <c r="O36" s="22"/>
      <c r="P36" s="22"/>
    </row>
    <row r="37" spans="1:16" ht="39" customHeight="1" x14ac:dyDescent="0.15">
      <c r="A37" s="22"/>
      <c r="B37" s="35"/>
      <c r="C37" s="1218" t="s">
        <v>572</v>
      </c>
      <c r="D37" s="1219"/>
      <c r="E37" s="1220"/>
      <c r="F37" s="36">
        <v>0.31</v>
      </c>
      <c r="G37" s="37">
        <v>0.23</v>
      </c>
      <c r="H37" s="37">
        <v>0.94</v>
      </c>
      <c r="I37" s="37">
        <v>1.17</v>
      </c>
      <c r="J37" s="38">
        <v>1.59</v>
      </c>
      <c r="K37" s="22"/>
      <c r="L37" s="22"/>
      <c r="M37" s="22"/>
      <c r="N37" s="22"/>
      <c r="O37" s="22"/>
      <c r="P37" s="22"/>
    </row>
    <row r="38" spans="1:16" ht="39" customHeight="1" x14ac:dyDescent="0.15">
      <c r="A38" s="22"/>
      <c r="B38" s="35"/>
      <c r="C38" s="1218" t="s">
        <v>573</v>
      </c>
      <c r="D38" s="1219"/>
      <c r="E38" s="1220"/>
      <c r="F38" s="36">
        <v>0.35</v>
      </c>
      <c r="G38" s="37">
        <v>0.59</v>
      </c>
      <c r="H38" s="37">
        <v>7.0000000000000007E-2</v>
      </c>
      <c r="I38" s="37">
        <v>0.17</v>
      </c>
      <c r="J38" s="38">
        <v>0.71</v>
      </c>
      <c r="K38" s="22"/>
      <c r="L38" s="22"/>
      <c r="M38" s="22"/>
      <c r="N38" s="22"/>
      <c r="O38" s="22"/>
      <c r="P38" s="22"/>
    </row>
    <row r="39" spans="1:16" ht="39" customHeight="1" x14ac:dyDescent="0.15">
      <c r="A39" s="22"/>
      <c r="B39" s="35"/>
      <c r="C39" s="1218" t="s">
        <v>574</v>
      </c>
      <c r="D39" s="1219"/>
      <c r="E39" s="1220"/>
      <c r="F39" s="36">
        <v>0.87</v>
      </c>
      <c r="G39" s="37">
        <v>0.1</v>
      </c>
      <c r="H39" s="37">
        <v>0.1</v>
      </c>
      <c r="I39" s="37">
        <v>0.17</v>
      </c>
      <c r="J39" s="38">
        <v>0.27</v>
      </c>
      <c r="K39" s="22"/>
      <c r="L39" s="22"/>
      <c r="M39" s="22"/>
      <c r="N39" s="22"/>
      <c r="O39" s="22"/>
      <c r="P39" s="22"/>
    </row>
    <row r="40" spans="1:16" ht="39" customHeight="1" x14ac:dyDescent="0.15">
      <c r="A40" s="22"/>
      <c r="B40" s="35"/>
      <c r="C40" s="1218" t="s">
        <v>575</v>
      </c>
      <c r="D40" s="1219"/>
      <c r="E40" s="1220"/>
      <c r="F40" s="36">
        <v>0.08</v>
      </c>
      <c r="G40" s="37">
        <v>0.1</v>
      </c>
      <c r="H40" s="37">
        <v>7.0000000000000007E-2</v>
      </c>
      <c r="I40" s="37">
        <v>0.11</v>
      </c>
      <c r="J40" s="38">
        <v>0.11</v>
      </c>
      <c r="K40" s="22"/>
      <c r="L40" s="22"/>
      <c r="M40" s="22"/>
      <c r="N40" s="22"/>
      <c r="O40" s="22"/>
      <c r="P40" s="22"/>
    </row>
    <row r="41" spans="1:16" ht="39" customHeight="1" x14ac:dyDescent="0.15">
      <c r="A41" s="22"/>
      <c r="B41" s="35"/>
      <c r="C41" s="1218" t="s">
        <v>576</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577</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578</v>
      </c>
      <c r="D43" s="1222"/>
      <c r="E43" s="1223"/>
      <c r="F43" s="41">
        <v>0.04</v>
      </c>
      <c r="G43" s="42">
        <v>0.03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645/hoK3ZRMIyoZU7XkRQqBfRmDV51HqY2yfAAEIG8sBozMEQVaPCRIu7h+xJK7vuDIR/aKZgnpT+Hd6QNNIA==" saltValue="ySMlKupwWYIwVDD/MVuE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1998</v>
      </c>
      <c r="L45" s="60">
        <v>1903</v>
      </c>
      <c r="M45" s="60">
        <v>1851</v>
      </c>
      <c r="N45" s="60">
        <v>1860</v>
      </c>
      <c r="O45" s="61">
        <v>1899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108</v>
      </c>
      <c r="L48" s="64">
        <v>116</v>
      </c>
      <c r="M48" s="64">
        <v>130</v>
      </c>
      <c r="N48" s="64">
        <v>137</v>
      </c>
      <c r="O48" s="65">
        <v>153</v>
      </c>
      <c r="P48" s="48"/>
      <c r="Q48" s="48"/>
      <c r="R48" s="48"/>
      <c r="S48" s="48"/>
      <c r="T48" s="48"/>
      <c r="U48" s="48"/>
    </row>
    <row r="49" spans="1:21" ht="30.75" customHeight="1" x14ac:dyDescent="0.15">
      <c r="A49" s="48"/>
      <c r="B49" s="1236"/>
      <c r="C49" s="1237"/>
      <c r="D49" s="62"/>
      <c r="E49" s="1228" t="s">
        <v>16</v>
      </c>
      <c r="F49" s="1228"/>
      <c r="G49" s="1228"/>
      <c r="H49" s="1228"/>
      <c r="I49" s="1228"/>
      <c r="J49" s="1229"/>
      <c r="K49" s="63">
        <v>135</v>
      </c>
      <c r="L49" s="64">
        <v>55</v>
      </c>
      <c r="M49" s="64">
        <v>8</v>
      </c>
      <c r="N49" s="64">
        <v>8</v>
      </c>
      <c r="O49" s="65">
        <v>8</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515</v>
      </c>
      <c r="L50" s="64" t="s">
        <v>515</v>
      </c>
      <c r="M50" s="64" t="s">
        <v>515</v>
      </c>
      <c r="N50" s="64" t="s">
        <v>515</v>
      </c>
      <c r="O50" s="65" t="s">
        <v>515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515</v>
      </c>
      <c r="L51" s="64">
        <v>0</v>
      </c>
      <c r="M51" s="64">
        <v>1</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1113</v>
      </c>
      <c r="L52" s="64">
        <v>1124</v>
      </c>
      <c r="M52" s="64">
        <v>1114</v>
      </c>
      <c r="N52" s="64">
        <v>1083</v>
      </c>
      <c r="O52" s="65">
        <v>1071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1128</v>
      </c>
      <c r="L53" s="69">
        <v>950</v>
      </c>
      <c r="M53" s="69">
        <v>876</v>
      </c>
      <c r="N53" s="69">
        <v>922</v>
      </c>
      <c r="O53" s="70">
        <v>989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kwWQo5MvOJ+jY0IoAo2zuyyMv6PDh/mUTfO8NYNQQw8ZfuwuXg0tJU+cy/Xacb1AyaqCrv+yfG/GEFiG/hYxQ==" saltValue="UAIsbTkDlipT6txQz313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J44" sqref="J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54" t="s">
        <v>24</v>
      </c>
      <c r="C41" s="1255"/>
      <c r="D41" s="81"/>
      <c r="E41" s="1256" t="s">
        <v>25</v>
      </c>
      <c r="F41" s="1256"/>
      <c r="G41" s="1256"/>
      <c r="H41" s="1257"/>
      <c r="I41" s="82">
        <v>16113</v>
      </c>
      <c r="J41" s="83">
        <v>15969</v>
      </c>
      <c r="K41" s="83">
        <v>16939</v>
      </c>
      <c r="L41" s="83">
        <v>16998</v>
      </c>
      <c r="M41" s="84">
        <v>17374</v>
      </c>
    </row>
    <row r="42" spans="2:13" ht="27.75" customHeight="1" x14ac:dyDescent="0.15">
      <c r="B42" s="1244"/>
      <c r="C42" s="1245"/>
      <c r="D42" s="85"/>
      <c r="E42" s="1248" t="s">
        <v>26</v>
      </c>
      <c r="F42" s="1248"/>
      <c r="G42" s="1248"/>
      <c r="H42" s="1249"/>
      <c r="I42" s="86" t="s">
        <v>515</v>
      </c>
      <c r="J42" s="87" t="s">
        <v>515</v>
      </c>
      <c r="K42" s="87" t="s">
        <v>515</v>
      </c>
      <c r="L42" s="87" t="s">
        <v>515</v>
      </c>
      <c r="M42" s="88" t="s">
        <v>515</v>
      </c>
    </row>
    <row r="43" spans="2:13" ht="27.75" customHeight="1" x14ac:dyDescent="0.15">
      <c r="B43" s="1244"/>
      <c r="C43" s="1245"/>
      <c r="D43" s="85"/>
      <c r="E43" s="1248" t="s">
        <v>27</v>
      </c>
      <c r="F43" s="1248"/>
      <c r="G43" s="1248"/>
      <c r="H43" s="1249"/>
      <c r="I43" s="86">
        <v>4908</v>
      </c>
      <c r="J43" s="87">
        <v>4941</v>
      </c>
      <c r="K43" s="87">
        <v>4858</v>
      </c>
      <c r="L43" s="87">
        <v>4822</v>
      </c>
      <c r="M43" s="88">
        <v>4774</v>
      </c>
    </row>
    <row r="44" spans="2:13" ht="27.75" customHeight="1" x14ac:dyDescent="0.15">
      <c r="B44" s="1244"/>
      <c r="C44" s="1245"/>
      <c r="D44" s="85"/>
      <c r="E44" s="1248" t="s">
        <v>28</v>
      </c>
      <c r="F44" s="1248"/>
      <c r="G44" s="1248"/>
      <c r="H44" s="1249"/>
      <c r="I44" s="86">
        <v>115</v>
      </c>
      <c r="J44" s="87">
        <v>63</v>
      </c>
      <c r="K44" s="87">
        <v>55</v>
      </c>
      <c r="L44" s="87">
        <v>47</v>
      </c>
      <c r="M44" s="88">
        <v>39</v>
      </c>
    </row>
    <row r="45" spans="2:13" ht="27.75" customHeight="1" x14ac:dyDescent="0.15">
      <c r="B45" s="1244"/>
      <c r="C45" s="1245"/>
      <c r="D45" s="85"/>
      <c r="E45" s="1248" t="s">
        <v>29</v>
      </c>
      <c r="F45" s="1248"/>
      <c r="G45" s="1248"/>
      <c r="H45" s="1249"/>
      <c r="I45" s="86">
        <v>2591</v>
      </c>
      <c r="J45" s="87">
        <v>2306</v>
      </c>
      <c r="K45" s="87">
        <v>2240</v>
      </c>
      <c r="L45" s="87">
        <v>2336</v>
      </c>
      <c r="M45" s="88">
        <v>2149</v>
      </c>
    </row>
    <row r="46" spans="2:13" ht="27.75" customHeight="1" x14ac:dyDescent="0.15">
      <c r="B46" s="1244"/>
      <c r="C46" s="1245"/>
      <c r="D46" s="89"/>
      <c r="E46" s="1248" t="s">
        <v>30</v>
      </c>
      <c r="F46" s="1248"/>
      <c r="G46" s="1248"/>
      <c r="H46" s="1249"/>
      <c r="I46" s="86">
        <v>5</v>
      </c>
      <c r="J46" s="87">
        <v>7</v>
      </c>
      <c r="K46" s="87">
        <v>8</v>
      </c>
      <c r="L46" s="87">
        <v>8</v>
      </c>
      <c r="M46" s="88">
        <v>3</v>
      </c>
    </row>
    <row r="47" spans="2:13" ht="27.75" customHeight="1" x14ac:dyDescent="0.15">
      <c r="B47" s="1244"/>
      <c r="C47" s="1245"/>
      <c r="D47" s="90"/>
      <c r="E47" s="1258" t="s">
        <v>31</v>
      </c>
      <c r="F47" s="1259"/>
      <c r="G47" s="1259"/>
      <c r="H47" s="1260"/>
      <c r="I47" s="86" t="s">
        <v>515</v>
      </c>
      <c r="J47" s="87" t="s">
        <v>515</v>
      </c>
      <c r="K47" s="87" t="s">
        <v>515</v>
      </c>
      <c r="L47" s="87" t="s">
        <v>515</v>
      </c>
      <c r="M47" s="88" t="s">
        <v>515</v>
      </c>
    </row>
    <row r="48" spans="2:13" ht="27.75" customHeight="1" x14ac:dyDescent="0.15">
      <c r="B48" s="1244"/>
      <c r="C48" s="1245"/>
      <c r="D48" s="85"/>
      <c r="E48" s="1248" t="s">
        <v>32</v>
      </c>
      <c r="F48" s="1248"/>
      <c r="G48" s="1248"/>
      <c r="H48" s="1249"/>
      <c r="I48" s="86" t="s">
        <v>515</v>
      </c>
      <c r="J48" s="87" t="s">
        <v>515</v>
      </c>
      <c r="K48" s="87" t="s">
        <v>515</v>
      </c>
      <c r="L48" s="87" t="s">
        <v>515</v>
      </c>
      <c r="M48" s="88" t="s">
        <v>515</v>
      </c>
    </row>
    <row r="49" spans="2:13" ht="27.75" customHeight="1" x14ac:dyDescent="0.15">
      <c r="B49" s="1246"/>
      <c r="C49" s="1247"/>
      <c r="D49" s="85"/>
      <c r="E49" s="1248" t="s">
        <v>33</v>
      </c>
      <c r="F49" s="1248"/>
      <c r="G49" s="1248"/>
      <c r="H49" s="1249"/>
      <c r="I49" s="86" t="s">
        <v>515</v>
      </c>
      <c r="J49" s="87" t="s">
        <v>515</v>
      </c>
      <c r="K49" s="87" t="s">
        <v>515</v>
      </c>
      <c r="L49" s="87" t="s">
        <v>515</v>
      </c>
      <c r="M49" s="88" t="s">
        <v>515</v>
      </c>
    </row>
    <row r="50" spans="2:13" ht="27.75" customHeight="1" x14ac:dyDescent="0.15">
      <c r="B50" s="1242" t="s">
        <v>34</v>
      </c>
      <c r="C50" s="1243"/>
      <c r="D50" s="91"/>
      <c r="E50" s="1248" t="s">
        <v>35</v>
      </c>
      <c r="F50" s="1248"/>
      <c r="G50" s="1248"/>
      <c r="H50" s="1249"/>
      <c r="I50" s="86">
        <v>3933</v>
      </c>
      <c r="J50" s="87">
        <v>4409</v>
      </c>
      <c r="K50" s="87">
        <v>4476</v>
      </c>
      <c r="L50" s="87">
        <v>4719</v>
      </c>
      <c r="M50" s="88">
        <v>4618</v>
      </c>
    </row>
    <row r="51" spans="2:13" ht="27.75" customHeight="1" x14ac:dyDescent="0.15">
      <c r="B51" s="1244"/>
      <c r="C51" s="1245"/>
      <c r="D51" s="85"/>
      <c r="E51" s="1248" t="s">
        <v>36</v>
      </c>
      <c r="F51" s="1248"/>
      <c r="G51" s="1248"/>
      <c r="H51" s="1249"/>
      <c r="I51" s="86">
        <v>711</v>
      </c>
      <c r="J51" s="87">
        <v>586</v>
      </c>
      <c r="K51" s="87">
        <v>515</v>
      </c>
      <c r="L51" s="87">
        <v>448</v>
      </c>
      <c r="M51" s="88">
        <v>429</v>
      </c>
    </row>
    <row r="52" spans="2:13" ht="27.75" customHeight="1" x14ac:dyDescent="0.15">
      <c r="B52" s="1246"/>
      <c r="C52" s="1247"/>
      <c r="D52" s="85"/>
      <c r="E52" s="1248" t="s">
        <v>37</v>
      </c>
      <c r="F52" s="1248"/>
      <c r="G52" s="1248"/>
      <c r="H52" s="1249"/>
      <c r="I52" s="86">
        <v>11460</v>
      </c>
      <c r="J52" s="87">
        <v>11611</v>
      </c>
      <c r="K52" s="87">
        <v>11779</v>
      </c>
      <c r="L52" s="87">
        <v>11942</v>
      </c>
      <c r="M52" s="88">
        <v>11803</v>
      </c>
    </row>
    <row r="53" spans="2:13" ht="27.75" customHeight="1" thickBot="1" x14ac:dyDescent="0.2">
      <c r="B53" s="1250" t="s">
        <v>38</v>
      </c>
      <c r="C53" s="1251"/>
      <c r="D53" s="92"/>
      <c r="E53" s="1252" t="s">
        <v>39</v>
      </c>
      <c r="F53" s="1252"/>
      <c r="G53" s="1252"/>
      <c r="H53" s="1253"/>
      <c r="I53" s="93">
        <v>7627</v>
      </c>
      <c r="J53" s="94">
        <v>6682</v>
      </c>
      <c r="K53" s="94">
        <v>7331</v>
      </c>
      <c r="L53" s="94">
        <v>7102</v>
      </c>
      <c r="M53" s="95">
        <v>7489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wB4iWGDAEtd7UlPjVMGDibT2JyVJ1bnZPhII7GPgVM9m9fByOgFt2GmY/MspuXZ4O6IdrW57jBV0iFU1lKjw==" saltValue="1k3KZKNQ9rI2VpQ4Q7u4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54" sqref="C5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1804</v>
      </c>
      <c r="G55" s="107">
        <v>2066</v>
      </c>
      <c r="H55" s="108">
        <v>1637</v>
      </c>
    </row>
    <row r="56" spans="2:8" ht="52.5" customHeight="1" x14ac:dyDescent="0.15">
      <c r="B56" s="109"/>
      <c r="C56" s="1271" t="s">
        <v>43</v>
      </c>
      <c r="D56" s="1271"/>
      <c r="E56" s="1272"/>
      <c r="F56" s="110">
        <v>1111</v>
      </c>
      <c r="G56" s="110">
        <v>1112</v>
      </c>
      <c r="H56" s="111">
        <v>1113</v>
      </c>
    </row>
    <row r="57" spans="2:8" ht="53.25" customHeight="1" x14ac:dyDescent="0.15">
      <c r="B57" s="109"/>
      <c r="C57" s="1273" t="s">
        <v>44</v>
      </c>
      <c r="D57" s="1273"/>
      <c r="E57" s="1274"/>
      <c r="F57" s="112">
        <v>225</v>
      </c>
      <c r="G57" s="112">
        <v>224</v>
      </c>
      <c r="H57" s="113">
        <v>219</v>
      </c>
    </row>
    <row r="58" spans="2:8" ht="45.75" customHeight="1" x14ac:dyDescent="0.15">
      <c r="B58" s="114"/>
      <c r="C58" s="1261" t="s">
        <v>592</v>
      </c>
      <c r="D58" s="1262"/>
      <c r="E58" s="1263"/>
      <c r="F58" s="115">
        <v>118</v>
      </c>
      <c r="G58" s="115">
        <v>117</v>
      </c>
      <c r="H58" s="116">
        <v>112</v>
      </c>
    </row>
    <row r="59" spans="2:8" ht="45.75" customHeight="1" x14ac:dyDescent="0.15">
      <c r="B59" s="114"/>
      <c r="C59" s="1261" t="s">
        <v>593</v>
      </c>
      <c r="D59" s="1262"/>
      <c r="E59" s="1263"/>
      <c r="F59" s="115">
        <v>80</v>
      </c>
      <c r="G59" s="115">
        <v>80</v>
      </c>
      <c r="H59" s="116">
        <v>80</v>
      </c>
    </row>
    <row r="60" spans="2:8" ht="45.75" customHeight="1" x14ac:dyDescent="0.15">
      <c r="B60" s="114"/>
      <c r="C60" s="1261" t="s">
        <v>594</v>
      </c>
      <c r="D60" s="1262"/>
      <c r="E60" s="1263"/>
      <c r="F60" s="115">
        <v>27</v>
      </c>
      <c r="G60" s="115">
        <v>27</v>
      </c>
      <c r="H60" s="116">
        <v>27</v>
      </c>
    </row>
    <row r="61" spans="2:8" ht="45.75" customHeight="1" x14ac:dyDescent="0.15">
      <c r="B61" s="114"/>
      <c r="C61" s="1261"/>
      <c r="D61" s="1262"/>
      <c r="E61" s="1263"/>
      <c r="F61" s="115"/>
      <c r="G61" s="115"/>
      <c r="H61" s="116"/>
    </row>
    <row r="62" spans="2:8" ht="45.75" customHeight="1" thickBot="1" x14ac:dyDescent="0.2">
      <c r="B62" s="117"/>
      <c r="C62" s="1264"/>
      <c r="D62" s="1265"/>
      <c r="E62" s="1266"/>
      <c r="F62" s="118"/>
      <c r="G62" s="118"/>
      <c r="H62" s="119"/>
    </row>
    <row r="63" spans="2:8" ht="52.5" customHeight="1" thickBot="1" x14ac:dyDescent="0.2">
      <c r="B63" s="120"/>
      <c r="C63" s="1267" t="s">
        <v>45</v>
      </c>
      <c r="D63" s="1267"/>
      <c r="E63" s="1268"/>
      <c r="F63" s="121">
        <v>3140</v>
      </c>
      <c r="G63" s="121">
        <v>3402</v>
      </c>
      <c r="H63" s="122">
        <v>2969</v>
      </c>
    </row>
    <row r="64" spans="2:8" ht="15" customHeight="1" x14ac:dyDescent="0.15"/>
    <row r="65" ht="0" hidden="1" customHeight="1" x14ac:dyDescent="0.15"/>
    <row r="66" ht="0" hidden="1" customHeight="1" x14ac:dyDescent="0.15"/>
  </sheetData>
  <sheetProtection algorithmName="SHA-512" hashValue="SnGl4VJOaX6GNbrkFTs3aIxzq8uF30bR7mAf5Hq3cgqZvazWUomPcv9XqH0CawaFk3KhBLYDAaCPTpoyhAPVKg==" saltValue="WNY/ezZczB7OkqCyDA6J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8" zoomScaleNormal="78" zoomScaleSheetLayoutView="55" workbookViewId="0">
      <selection activeCell="CL17" sqref="CL1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600</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601</v>
      </c>
      <c r="AO51" s="1280"/>
      <c r="AP51" s="1280"/>
      <c r="AQ51" s="1280"/>
      <c r="AR51" s="1280"/>
      <c r="AS51" s="1280"/>
      <c r="AT51" s="1280"/>
      <c r="AU51" s="1280"/>
      <c r="AV51" s="1280"/>
      <c r="AW51" s="1280"/>
      <c r="AX51" s="1280"/>
      <c r="AY51" s="1280"/>
      <c r="AZ51" s="1280"/>
      <c r="BA51" s="1280"/>
      <c r="BB51" s="1280" t="s">
        <v>603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90.8</v>
      </c>
      <c r="CG51" s="1277"/>
      <c r="CH51" s="1277"/>
      <c r="CI51" s="1277"/>
      <c r="CJ51" s="1277"/>
      <c r="CK51" s="1277"/>
      <c r="CL51" s="1277"/>
      <c r="CM51" s="1277"/>
      <c r="CN51" s="1277">
        <v>89.6</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58</v>
      </c>
      <c r="CG53" s="1277"/>
      <c r="CH53" s="1277"/>
      <c r="CI53" s="1277"/>
      <c r="CJ53" s="1277"/>
      <c r="CK53" s="1277"/>
      <c r="CL53" s="1277"/>
      <c r="CM53" s="1277"/>
      <c r="CN53" s="1277">
        <v>59.6</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605</v>
      </c>
      <c r="AO55" s="1281"/>
      <c r="AP55" s="1281"/>
      <c r="AQ55" s="1281"/>
      <c r="AR55" s="1281"/>
      <c r="AS55" s="1281"/>
      <c r="AT55" s="1281"/>
      <c r="AU55" s="1281"/>
      <c r="AV55" s="1281"/>
      <c r="AW55" s="1281"/>
      <c r="AX55" s="1281"/>
      <c r="AY55" s="1281"/>
      <c r="AZ55" s="1281"/>
      <c r="BA55" s="1281"/>
      <c r="BB55" s="1280" t="s">
        <v>602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600</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601</v>
      </c>
      <c r="AO73" s="1280"/>
      <c r="AP73" s="1280"/>
      <c r="AQ73" s="1280"/>
      <c r="AR73" s="1280"/>
      <c r="AS73" s="1280"/>
      <c r="AT73" s="1280"/>
      <c r="AU73" s="1280"/>
      <c r="AV73" s="1280"/>
      <c r="AW73" s="1280"/>
      <c r="AX73" s="1280"/>
      <c r="AY73" s="1280"/>
      <c r="AZ73" s="1280"/>
      <c r="BA73" s="1280"/>
      <c r="BB73" s="1280" t="s">
        <v>602</v>
      </c>
      <c r="BC73" s="1280"/>
      <c r="BD73" s="1280"/>
      <c r="BE73" s="1280"/>
      <c r="BF73" s="1280"/>
      <c r="BG73" s="1280"/>
      <c r="BH73" s="1280"/>
      <c r="BI73" s="1280"/>
      <c r="BJ73" s="1280"/>
      <c r="BK73" s="1280"/>
      <c r="BL73" s="1280"/>
      <c r="BM73" s="1280"/>
      <c r="BN73" s="1280"/>
      <c r="BO73" s="1280"/>
      <c r="BP73" s="1277">
        <v>95.4</v>
      </c>
      <c r="BQ73" s="1277"/>
      <c r="BR73" s="1277"/>
      <c r="BS73" s="1277"/>
      <c r="BT73" s="1277"/>
      <c r="BU73" s="1277"/>
      <c r="BV73" s="1277"/>
      <c r="BW73" s="1277"/>
      <c r="BX73" s="1277">
        <v>84.4</v>
      </c>
      <c r="BY73" s="1277"/>
      <c r="BZ73" s="1277"/>
      <c r="CA73" s="1277"/>
      <c r="CB73" s="1277"/>
      <c r="CC73" s="1277"/>
      <c r="CD73" s="1277"/>
      <c r="CE73" s="1277"/>
      <c r="CF73" s="1277">
        <v>90.8</v>
      </c>
      <c r="CG73" s="1277"/>
      <c r="CH73" s="1277"/>
      <c r="CI73" s="1277"/>
      <c r="CJ73" s="1277"/>
      <c r="CK73" s="1277"/>
      <c r="CL73" s="1277"/>
      <c r="CM73" s="1277"/>
      <c r="CN73" s="1277">
        <v>89.6</v>
      </c>
      <c r="CO73" s="1277"/>
      <c r="CP73" s="1277"/>
      <c r="CQ73" s="1277"/>
      <c r="CR73" s="1277"/>
      <c r="CS73" s="1277"/>
      <c r="CT73" s="1277"/>
      <c r="CU73" s="1277"/>
      <c r="CV73" s="1277">
        <v>99.9</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609</v>
      </c>
      <c r="BC75" s="1280"/>
      <c r="BD75" s="1280"/>
      <c r="BE75" s="1280"/>
      <c r="BF75" s="1280"/>
      <c r="BG75" s="1280"/>
      <c r="BH75" s="1280"/>
      <c r="BI75" s="1280"/>
      <c r="BJ75" s="1280"/>
      <c r="BK75" s="1280"/>
      <c r="BL75" s="1280"/>
      <c r="BM75" s="1280"/>
      <c r="BN75" s="1280"/>
      <c r="BO75" s="1280"/>
      <c r="BP75" s="1277">
        <v>15</v>
      </c>
      <c r="BQ75" s="1277"/>
      <c r="BR75" s="1277"/>
      <c r="BS75" s="1277"/>
      <c r="BT75" s="1277"/>
      <c r="BU75" s="1277"/>
      <c r="BV75" s="1277"/>
      <c r="BW75" s="1277"/>
      <c r="BX75" s="1277">
        <v>13.6</v>
      </c>
      <c r="BY75" s="1277"/>
      <c r="BZ75" s="1277"/>
      <c r="CA75" s="1277"/>
      <c r="CB75" s="1277"/>
      <c r="CC75" s="1277"/>
      <c r="CD75" s="1277"/>
      <c r="CE75" s="1277"/>
      <c r="CF75" s="1277">
        <v>12.3</v>
      </c>
      <c r="CG75" s="1277"/>
      <c r="CH75" s="1277"/>
      <c r="CI75" s="1277"/>
      <c r="CJ75" s="1277"/>
      <c r="CK75" s="1277"/>
      <c r="CL75" s="1277"/>
      <c r="CM75" s="1277"/>
      <c r="CN75" s="1277">
        <v>11.4</v>
      </c>
      <c r="CO75" s="1277"/>
      <c r="CP75" s="1277"/>
      <c r="CQ75" s="1277"/>
      <c r="CR75" s="1277"/>
      <c r="CS75" s="1277"/>
      <c r="CT75" s="1277"/>
      <c r="CU75" s="1277"/>
      <c r="CV75" s="1277">
        <v>11.8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605</v>
      </c>
      <c r="AO77" s="1281"/>
      <c r="AP77" s="1281"/>
      <c r="AQ77" s="1281"/>
      <c r="AR77" s="1281"/>
      <c r="AS77" s="1281"/>
      <c r="AT77" s="1281"/>
      <c r="AU77" s="1281"/>
      <c r="AV77" s="1281"/>
      <c r="AW77" s="1281"/>
      <c r="AX77" s="1281"/>
      <c r="AY77" s="1281"/>
      <c r="AZ77" s="1281"/>
      <c r="BA77" s="1281"/>
      <c r="BB77" s="1280" t="s">
        <v>603</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610</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zueMfHNIMHApgzOnQIl/mOy2vfi3VQrfixb6lLRVX+B6VJdCoFR5AfpcCHzg8feZCV+sqU/oxO9a86cyC/XlQ==" saltValue="oUW/rszeqeR78Mt4+E6Sy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73" zoomScale="60" zoomScaleNormal="60" zoomScaleSheetLayoutView="70" workbookViewId="0">
      <selection activeCell="BJ110" sqref="BJ11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Ft55FhSs3bRAEK1LyS1m2ZmsSSVg83xqt6pa1I4svJ93jOnyTO5tzl6pKFJOtNRlrCfEsPiqM7ovuuAf7hnDQ==" saltValue="cPVXMK1bQIsEzhDhvRNPk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O1"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WPZy9l6wHBhhRSYtabcT1E3NcgbLjPS2Un0ioRsVa6FSL9xz+mqfGxYlOs8EO+LuKwitZ2j7e4AbG36lMd0UA==" saltValue="FvzU919Fcgy4kjDVY3F/X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40576</v>
      </c>
      <c r="E3" s="141"/>
      <c r="F3" s="142">
        <v>90961</v>
      </c>
      <c r="G3" s="143"/>
      <c r="H3" s="144"/>
    </row>
    <row r="4" spans="1:8" x14ac:dyDescent="0.15">
      <c r="A4" s="145"/>
      <c r="B4" s="146"/>
      <c r="C4" s="147"/>
      <c r="D4" s="148">
        <v>14070</v>
      </c>
      <c r="E4" s="149"/>
      <c r="F4" s="150">
        <v>37720</v>
      </c>
      <c r="G4" s="151"/>
      <c r="H4" s="152"/>
    </row>
    <row r="5" spans="1:8" x14ac:dyDescent="0.15">
      <c r="A5" s="133" t="s">
        <v>549</v>
      </c>
      <c r="B5" s="138"/>
      <c r="C5" s="139"/>
      <c r="D5" s="140">
        <v>39189</v>
      </c>
      <c r="E5" s="141"/>
      <c r="F5" s="142">
        <v>106614</v>
      </c>
      <c r="G5" s="143"/>
      <c r="H5" s="144"/>
    </row>
    <row r="6" spans="1:8" x14ac:dyDescent="0.15">
      <c r="A6" s="145"/>
      <c r="B6" s="146"/>
      <c r="C6" s="147"/>
      <c r="D6" s="148">
        <v>25031</v>
      </c>
      <c r="E6" s="149"/>
      <c r="F6" s="150">
        <v>45545</v>
      </c>
      <c r="G6" s="151"/>
      <c r="H6" s="152"/>
    </row>
    <row r="7" spans="1:8" x14ac:dyDescent="0.15">
      <c r="A7" s="133" t="s">
        <v>550</v>
      </c>
      <c r="B7" s="138"/>
      <c r="C7" s="139"/>
      <c r="D7" s="140">
        <v>102150</v>
      </c>
      <c r="E7" s="141"/>
      <c r="F7" s="142">
        <v>85459</v>
      </c>
      <c r="G7" s="143"/>
      <c r="H7" s="144"/>
    </row>
    <row r="8" spans="1:8" x14ac:dyDescent="0.15">
      <c r="A8" s="145"/>
      <c r="B8" s="146"/>
      <c r="C8" s="147"/>
      <c r="D8" s="148">
        <v>55588</v>
      </c>
      <c r="E8" s="149"/>
      <c r="F8" s="150">
        <v>44378</v>
      </c>
      <c r="G8" s="151"/>
      <c r="H8" s="152"/>
    </row>
    <row r="9" spans="1:8" x14ac:dyDescent="0.15">
      <c r="A9" s="133" t="s">
        <v>551</v>
      </c>
      <c r="B9" s="138"/>
      <c r="C9" s="139"/>
      <c r="D9" s="140">
        <v>50772</v>
      </c>
      <c r="E9" s="141"/>
      <c r="F9" s="142">
        <v>83280</v>
      </c>
      <c r="G9" s="143"/>
      <c r="H9" s="144"/>
    </row>
    <row r="10" spans="1:8" x14ac:dyDescent="0.15">
      <c r="A10" s="145"/>
      <c r="B10" s="146"/>
      <c r="C10" s="147"/>
      <c r="D10" s="148">
        <v>37744</v>
      </c>
      <c r="E10" s="149"/>
      <c r="F10" s="150">
        <v>43123</v>
      </c>
      <c r="G10" s="151"/>
      <c r="H10" s="152"/>
    </row>
    <row r="11" spans="1:8" x14ac:dyDescent="0.15">
      <c r="A11" s="133" t="s">
        <v>552</v>
      </c>
      <c r="B11" s="138"/>
      <c r="C11" s="139"/>
      <c r="D11" s="140">
        <v>67987</v>
      </c>
      <c r="E11" s="141"/>
      <c r="F11" s="142">
        <v>88968</v>
      </c>
      <c r="G11" s="143"/>
      <c r="H11" s="144"/>
    </row>
    <row r="12" spans="1:8" x14ac:dyDescent="0.15">
      <c r="A12" s="145"/>
      <c r="B12" s="146"/>
      <c r="C12" s="153"/>
      <c r="D12" s="148">
        <v>50073</v>
      </c>
      <c r="E12" s="149"/>
      <c r="F12" s="150">
        <v>45482</v>
      </c>
      <c r="G12" s="151"/>
      <c r="H12" s="152"/>
    </row>
    <row r="13" spans="1:8" x14ac:dyDescent="0.15">
      <c r="A13" s="133"/>
      <c r="B13" s="138"/>
      <c r="C13" s="154"/>
      <c r="D13" s="155">
        <v>60135</v>
      </c>
      <c r="E13" s="156"/>
      <c r="F13" s="157">
        <v>91056</v>
      </c>
      <c r="G13" s="158"/>
      <c r="H13" s="144"/>
    </row>
    <row r="14" spans="1:8" x14ac:dyDescent="0.15">
      <c r="A14" s="145"/>
      <c r="B14" s="146"/>
      <c r="C14" s="147"/>
      <c r="D14" s="148">
        <v>36501</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0.55000000000000004</v>
      </c>
      <c r="C19" s="159">
        <f>ROUND(VALUE(SUBSTITUTE(実質収支比率等に係る経年分析!G$48,"▲","-")),2)</f>
        <v>0.68</v>
      </c>
      <c r="D19" s="159">
        <f>ROUND(VALUE(SUBSTITUTE(実質収支比率等に係る経年分析!H$48,"▲","-")),2)</f>
        <v>0.81</v>
      </c>
      <c r="E19" s="159">
        <f>ROUND(VALUE(SUBSTITUTE(実質収支比率等に係る経年分析!I$48,"▲","-")),2)</f>
        <v>0.97</v>
      </c>
      <c r="F19" s="159">
        <f>ROUND(VALUE(SUBSTITUTE(実質収支比率等に係る経年分析!J$48,"▲","-")),2)</f>
        <v>1.21</v>
      </c>
    </row>
    <row r="20" spans="1:11" x14ac:dyDescent="0.15">
      <c r="A20" s="159" t="s">
        <v>49</v>
      </c>
      <c r="B20" s="159">
        <f>ROUND(VALUE(SUBSTITUTE(実質収支比率等に係る経年分析!F$47,"▲","-")),2)</f>
        <v>19.170000000000002</v>
      </c>
      <c r="C20" s="159">
        <f>ROUND(VALUE(SUBSTITUTE(実質収支比率等に係る経年分析!G$47,"▲","-")),2)</f>
        <v>21.21</v>
      </c>
      <c r="D20" s="159">
        <f>ROUND(VALUE(SUBSTITUTE(実質収支比率等に係る経年分析!H$47,"▲","-")),2)</f>
        <v>19.8</v>
      </c>
      <c r="E20" s="159">
        <f>ROUND(VALUE(SUBSTITUTE(実質収支比率等に係る経年分析!I$47,"▲","-")),2)</f>
        <v>23.11</v>
      </c>
      <c r="F20" s="159">
        <f>ROUND(VALUE(SUBSTITUTE(実質収支比率等に係る経年分析!J$47,"▲","-")),2)</f>
        <v>19.27</v>
      </c>
    </row>
    <row r="21" spans="1:11" x14ac:dyDescent="0.15">
      <c r="A21" s="159" t="s">
        <v>50</v>
      </c>
      <c r="B21" s="159">
        <f>IF(ISNUMBER(VALUE(SUBSTITUTE(実質収支比率等に係る経年分析!F$49,"▲","-"))),ROUND(VALUE(SUBSTITUTE(実質収支比率等に係る経年分析!F$49,"▲","-")),2),NA())</f>
        <v>7.05</v>
      </c>
      <c r="C21" s="159">
        <f>IF(ISNUMBER(VALUE(SUBSTITUTE(実質収支比率等に係る経年分析!G$49,"▲","-"))),ROUND(VALUE(SUBSTITUTE(実質収支比率等に係る経年分析!G$49,"▲","-")),2),NA())</f>
        <v>2.09</v>
      </c>
      <c r="D21" s="159">
        <f>IF(ISNUMBER(VALUE(SUBSTITUTE(実質収支比率等に係る経年分析!H$49,"▲","-"))),ROUND(VALUE(SUBSTITUTE(実質収支比率等に係る経年分析!H$49,"▲","-")),2),NA())</f>
        <v>-0.88</v>
      </c>
      <c r="E21" s="159">
        <f>IF(ISNUMBER(VALUE(SUBSTITUTE(実質収支比率等に係る経年分析!I$49,"▲","-"))),ROUND(VALUE(SUBSTITUTE(実質収支比率等に係る経年分析!I$49,"▲","-")),2),NA())</f>
        <v>3.07</v>
      </c>
      <c r="F21" s="159">
        <f>IF(ISNUMBER(VALUE(SUBSTITUTE(実質収支比率等に係る経年分析!J$49,"▲","-"))),ROUND(VALUE(SUBSTITUTE(実質収支比率等に係る経年分析!J$49,"▲","-")),2),NA())</f>
        <v>-4.84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小松島市土地取得事業特別会計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小松島市後期高齢者医療特別会計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x14ac:dyDescent="0.15">
      <c r="A31" s="160" t="str">
        <f>IF(連結実質赤字比率に係る赤字・黒字の構成分析!C$39="",NA(),連結実質赤字比率に係る赤字・黒字の構成分析!C$39)</f>
        <v>小松島市競輪事業特別会計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x14ac:dyDescent="0.15">
      <c r="A32" s="160" t="str">
        <f>IF(連結実質赤字比率に係る赤字・黒字の構成分析!C$38="",NA(),連結実質赤字比率に係る赤字・黒字の構成分析!C$38)</f>
        <v>小松島市国民健康保険特別会計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0.71</v>
      </c>
    </row>
    <row r="33" spans="1:16" x14ac:dyDescent="0.15">
      <c r="A33" s="160" t="str">
        <f>IF(連結実質赤字比率に係る赤字・黒字の構成分析!C$37="",NA(),連結実質赤字比率に係る赤字・黒字の構成分析!C$37)</f>
        <v>小松島市介護保険特別会計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1.59</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8.0299999999999994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3.76</v>
      </c>
    </row>
    <row r="36" spans="1:16" x14ac:dyDescent="0.15">
      <c r="A36" s="160" t="str">
        <f>IF(連結実質赤字比率に係る赤字・黒字の構成分析!C$34="",NA(),連結実質赤字比率に係る赤字・黒字の構成分析!C$34)</f>
        <v>小松島市住宅新築資金等貸付事業特別会計</v>
      </c>
      <c r="B36" s="160">
        <f>IF(ROUND(VALUE(SUBSTITUTE(連結実質赤字比率に係る赤字・黒字の構成分析!F$34,"▲", "-")), 2) &lt; 0, ABS(ROUND(VALUE(SUBSTITUTE(連結実質赤字比率に係る赤字・黒字の構成分析!F$34,"▲", "-")), 2)), NA())</f>
        <v>2.7</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2.69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2.61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2.58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2.5499999999999998</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1113</v>
      </c>
      <c r="E42" s="161"/>
      <c r="F42" s="161"/>
      <c r="G42" s="161">
        <f>'実質公債費比率（分子）の構造'!L$52</f>
        <v>1124</v>
      </c>
      <c r="H42" s="161"/>
      <c r="I42" s="161"/>
      <c r="J42" s="161">
        <f>'実質公債費比率（分子）の構造'!M$52</f>
        <v>1114</v>
      </c>
      <c r="K42" s="161"/>
      <c r="L42" s="161"/>
      <c r="M42" s="161">
        <f>'実質公債費比率（分子）の構造'!N$52</f>
        <v>1083</v>
      </c>
      <c r="N42" s="161"/>
      <c r="O42" s="161"/>
      <c r="P42" s="161">
        <f>'実質公債費比率（分子）の構造'!O$52</f>
        <v>1071</v>
      </c>
    </row>
    <row r="43" spans="1:16" x14ac:dyDescent="0.15">
      <c r="A43" s="161" t="s">
        <v>58</v>
      </c>
      <c r="B43" s="161" t="str">
        <f>'実質公債費比率（分子）の構造'!K$51</f>
        <v>-</v>
      </c>
      <c r="C43" s="161"/>
      <c r="D43" s="161"/>
      <c r="E43" s="161">
        <f>'実質公債費比率（分子）の構造'!L$51</f>
        <v>0</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135</v>
      </c>
      <c r="C45" s="161"/>
      <c r="D45" s="161"/>
      <c r="E45" s="161">
        <f>'実質公債費比率（分子）の構造'!L$49</f>
        <v>55</v>
      </c>
      <c r="F45" s="161"/>
      <c r="G45" s="161"/>
      <c r="H45" s="161">
        <f>'実質公債費比率（分子）の構造'!M$49</f>
        <v>8</v>
      </c>
      <c r="I45" s="161"/>
      <c r="J45" s="161"/>
      <c r="K45" s="161">
        <f>'実質公債費比率（分子）の構造'!N$49</f>
        <v>8</v>
      </c>
      <c r="L45" s="161"/>
      <c r="M45" s="161"/>
      <c r="N45" s="161">
        <f>'実質公債費比率（分子）の構造'!O$49</f>
        <v>8</v>
      </c>
      <c r="O45" s="161"/>
      <c r="P45" s="161"/>
    </row>
    <row r="46" spans="1:16" x14ac:dyDescent="0.15">
      <c r="A46" s="161" t="s">
        <v>61</v>
      </c>
      <c r="B46" s="161">
        <f>'実質公債費比率（分子）の構造'!K$48</f>
        <v>108</v>
      </c>
      <c r="C46" s="161"/>
      <c r="D46" s="161"/>
      <c r="E46" s="161">
        <f>'実質公債費比率（分子）の構造'!L$48</f>
        <v>116</v>
      </c>
      <c r="F46" s="161"/>
      <c r="G46" s="161"/>
      <c r="H46" s="161">
        <f>'実質公債費比率（分子）の構造'!M$48</f>
        <v>130</v>
      </c>
      <c r="I46" s="161"/>
      <c r="J46" s="161"/>
      <c r="K46" s="161">
        <f>'実質公債費比率（分子）の構造'!N$48</f>
        <v>137</v>
      </c>
      <c r="L46" s="161"/>
      <c r="M46" s="161"/>
      <c r="N46" s="161">
        <f>'実質公債費比率（分子）の構造'!O$48</f>
        <v>153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1998</v>
      </c>
      <c r="C49" s="161"/>
      <c r="D49" s="161"/>
      <c r="E49" s="161">
        <f>'実質公債費比率（分子）の構造'!L$45</f>
        <v>1903</v>
      </c>
      <c r="F49" s="161"/>
      <c r="G49" s="161"/>
      <c r="H49" s="161">
        <f>'実質公債費比率（分子）の構造'!M$45</f>
        <v>1851</v>
      </c>
      <c r="I49" s="161"/>
      <c r="J49" s="161"/>
      <c r="K49" s="161">
        <f>'実質公債費比率（分子）の構造'!N$45</f>
        <v>1860</v>
      </c>
      <c r="L49" s="161"/>
      <c r="M49" s="161"/>
      <c r="N49" s="161">
        <f>'実質公債費比率（分子）の構造'!O$45</f>
        <v>1899</v>
      </c>
      <c r="O49" s="161"/>
      <c r="P49" s="161"/>
    </row>
    <row r="50" spans="1:16" x14ac:dyDescent="0.15">
      <c r="A50" s="161" t="s">
        <v>65</v>
      </c>
      <c r="B50" s="161" t="e">
        <f>NA()</f>
        <v>#N/A</v>
      </c>
      <c r="C50" s="161">
        <f>IF(ISNUMBER('実質公債費比率（分子）の構造'!K$53),'実質公債費比率（分子）の構造'!K$53,NA())</f>
        <v>1128</v>
      </c>
      <c r="D50" s="161" t="e">
        <f>NA()</f>
        <v>#N/A</v>
      </c>
      <c r="E50" s="161" t="e">
        <f>NA()</f>
        <v>#N/A</v>
      </c>
      <c r="F50" s="161">
        <f>IF(ISNUMBER('実質公債費比率（分子）の構造'!L$53),'実質公債費比率（分子）の構造'!L$53,NA())</f>
        <v>950</v>
      </c>
      <c r="G50" s="161" t="e">
        <f>NA()</f>
        <v>#N/A</v>
      </c>
      <c r="H50" s="161" t="e">
        <f>NA()</f>
        <v>#N/A</v>
      </c>
      <c r="I50" s="161">
        <f>IF(ISNUMBER('実質公債費比率（分子）の構造'!M$53),'実質公債費比率（分子）の構造'!M$53,NA())</f>
        <v>876</v>
      </c>
      <c r="J50" s="161" t="e">
        <f>NA()</f>
        <v>#N/A</v>
      </c>
      <c r="K50" s="161" t="e">
        <f>NA()</f>
        <v>#N/A</v>
      </c>
      <c r="L50" s="161">
        <f>IF(ISNUMBER('実質公債費比率（分子）の構造'!N$53),'実質公債費比率（分子）の構造'!N$53,NA())</f>
        <v>922</v>
      </c>
      <c r="M50" s="161" t="e">
        <f>NA()</f>
        <v>#N/A</v>
      </c>
      <c r="N50" s="161" t="e">
        <f>NA()</f>
        <v>#N/A</v>
      </c>
      <c r="O50" s="161">
        <f>IF(ISNUMBER('実質公債費比率（分子）の構造'!O$53),'実質公債費比率（分子）の構造'!O$53,NA())</f>
        <v>989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11460</v>
      </c>
      <c r="E56" s="160"/>
      <c r="F56" s="160"/>
      <c r="G56" s="160">
        <f>'将来負担比率（分子）の構造'!J$52</f>
        <v>11611</v>
      </c>
      <c r="H56" s="160"/>
      <c r="I56" s="160"/>
      <c r="J56" s="160">
        <f>'将来負担比率（分子）の構造'!K$52</f>
        <v>11779</v>
      </c>
      <c r="K56" s="160"/>
      <c r="L56" s="160"/>
      <c r="M56" s="160">
        <f>'将来負担比率（分子）の構造'!L$52</f>
        <v>11942</v>
      </c>
      <c r="N56" s="160"/>
      <c r="O56" s="160"/>
      <c r="P56" s="160">
        <f>'将来負担比率（分子）の構造'!M$52</f>
        <v>11803</v>
      </c>
    </row>
    <row r="57" spans="1:16" x14ac:dyDescent="0.15">
      <c r="A57" s="160" t="s">
        <v>36</v>
      </c>
      <c r="B57" s="160"/>
      <c r="C57" s="160"/>
      <c r="D57" s="160">
        <f>'将来負担比率（分子）の構造'!I$51</f>
        <v>711</v>
      </c>
      <c r="E57" s="160"/>
      <c r="F57" s="160"/>
      <c r="G57" s="160">
        <f>'将来負担比率（分子）の構造'!J$51</f>
        <v>586</v>
      </c>
      <c r="H57" s="160"/>
      <c r="I57" s="160"/>
      <c r="J57" s="160">
        <f>'将来負担比率（分子）の構造'!K$51</f>
        <v>515</v>
      </c>
      <c r="K57" s="160"/>
      <c r="L57" s="160"/>
      <c r="M57" s="160">
        <f>'将来負担比率（分子）の構造'!L$51</f>
        <v>448</v>
      </c>
      <c r="N57" s="160"/>
      <c r="O57" s="160"/>
      <c r="P57" s="160">
        <f>'将来負担比率（分子）の構造'!M$51</f>
        <v>429</v>
      </c>
    </row>
    <row r="58" spans="1:16" x14ac:dyDescent="0.15">
      <c r="A58" s="160" t="s">
        <v>35</v>
      </c>
      <c r="B58" s="160"/>
      <c r="C58" s="160"/>
      <c r="D58" s="160">
        <f>'将来負担比率（分子）の構造'!I$50</f>
        <v>3933</v>
      </c>
      <c r="E58" s="160"/>
      <c r="F58" s="160"/>
      <c r="G58" s="160">
        <f>'将来負担比率（分子）の構造'!J$50</f>
        <v>4409</v>
      </c>
      <c r="H58" s="160"/>
      <c r="I58" s="160"/>
      <c r="J58" s="160">
        <f>'将来負担比率（分子）の構造'!K$50</f>
        <v>4476</v>
      </c>
      <c r="K58" s="160"/>
      <c r="L58" s="160"/>
      <c r="M58" s="160">
        <f>'将来負担比率（分子）の構造'!L$50</f>
        <v>4719</v>
      </c>
      <c r="N58" s="160"/>
      <c r="O58" s="160"/>
      <c r="P58" s="160">
        <f>'将来負担比率（分子）の構造'!M$50</f>
        <v>4618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v>
      </c>
      <c r="C61" s="160"/>
      <c r="D61" s="160"/>
      <c r="E61" s="160">
        <f>'将来負担比率（分子）の構造'!J$46</f>
        <v>7</v>
      </c>
      <c r="F61" s="160"/>
      <c r="G61" s="160"/>
      <c r="H61" s="160">
        <f>'将来負担比率（分子）の構造'!K$46</f>
        <v>8</v>
      </c>
      <c r="I61" s="160"/>
      <c r="J61" s="160"/>
      <c r="K61" s="160">
        <f>'将来負担比率（分子）の構造'!L$46</f>
        <v>8</v>
      </c>
      <c r="L61" s="160"/>
      <c r="M61" s="160"/>
      <c r="N61" s="160">
        <f>'将来負担比率（分子）の構造'!M$46</f>
        <v>3</v>
      </c>
      <c r="O61" s="160"/>
      <c r="P61" s="160"/>
    </row>
    <row r="62" spans="1:16" x14ac:dyDescent="0.15">
      <c r="A62" s="160" t="s">
        <v>29</v>
      </c>
      <c r="B62" s="160">
        <f>'将来負担比率（分子）の構造'!I$45</f>
        <v>2591</v>
      </c>
      <c r="C62" s="160"/>
      <c r="D62" s="160"/>
      <c r="E62" s="160">
        <f>'将来負担比率（分子）の構造'!J$45</f>
        <v>2306</v>
      </c>
      <c r="F62" s="160"/>
      <c r="G62" s="160"/>
      <c r="H62" s="160">
        <f>'将来負担比率（分子）の構造'!K$45</f>
        <v>2240</v>
      </c>
      <c r="I62" s="160"/>
      <c r="J62" s="160"/>
      <c r="K62" s="160">
        <f>'将来負担比率（分子）の構造'!L$45</f>
        <v>2336</v>
      </c>
      <c r="L62" s="160"/>
      <c r="M62" s="160"/>
      <c r="N62" s="160">
        <f>'将来負担比率（分子）の構造'!M$45</f>
        <v>2149</v>
      </c>
      <c r="O62" s="160"/>
      <c r="P62" s="160"/>
    </row>
    <row r="63" spans="1:16" x14ac:dyDescent="0.15">
      <c r="A63" s="160" t="s">
        <v>28</v>
      </c>
      <c r="B63" s="160">
        <f>'将来負担比率（分子）の構造'!I$44</f>
        <v>115</v>
      </c>
      <c r="C63" s="160"/>
      <c r="D63" s="160"/>
      <c r="E63" s="160">
        <f>'将来負担比率（分子）の構造'!J$44</f>
        <v>63</v>
      </c>
      <c r="F63" s="160"/>
      <c r="G63" s="160"/>
      <c r="H63" s="160">
        <f>'将来負担比率（分子）の構造'!K$44</f>
        <v>55</v>
      </c>
      <c r="I63" s="160"/>
      <c r="J63" s="160"/>
      <c r="K63" s="160">
        <f>'将来負担比率（分子）の構造'!L$44</f>
        <v>47</v>
      </c>
      <c r="L63" s="160"/>
      <c r="M63" s="160"/>
      <c r="N63" s="160">
        <f>'将来負担比率（分子）の構造'!M$44</f>
        <v>39</v>
      </c>
      <c r="O63" s="160"/>
      <c r="P63" s="160"/>
    </row>
    <row r="64" spans="1:16" x14ac:dyDescent="0.15">
      <c r="A64" s="160" t="s">
        <v>27</v>
      </c>
      <c r="B64" s="160">
        <f>'将来負担比率（分子）の構造'!I$43</f>
        <v>4908</v>
      </c>
      <c r="C64" s="160"/>
      <c r="D64" s="160"/>
      <c r="E64" s="160">
        <f>'将来負担比率（分子）の構造'!J$43</f>
        <v>4941</v>
      </c>
      <c r="F64" s="160"/>
      <c r="G64" s="160"/>
      <c r="H64" s="160">
        <f>'将来負担比率（分子）の構造'!K$43</f>
        <v>4858</v>
      </c>
      <c r="I64" s="160"/>
      <c r="J64" s="160"/>
      <c r="K64" s="160">
        <f>'将来負担比率（分子）の構造'!L$43</f>
        <v>4822</v>
      </c>
      <c r="L64" s="160"/>
      <c r="M64" s="160"/>
      <c r="N64" s="160">
        <f>'将来負担比率（分子）の構造'!M$43</f>
        <v>4774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16113</v>
      </c>
      <c r="C66" s="160"/>
      <c r="D66" s="160"/>
      <c r="E66" s="160">
        <f>'将来負担比率（分子）の構造'!J$41</f>
        <v>15969</v>
      </c>
      <c r="F66" s="160"/>
      <c r="G66" s="160"/>
      <c r="H66" s="160">
        <f>'将来負担比率（分子）の構造'!K$41</f>
        <v>16939</v>
      </c>
      <c r="I66" s="160"/>
      <c r="J66" s="160"/>
      <c r="K66" s="160">
        <f>'将来負担比率（分子）の構造'!L$41</f>
        <v>16998</v>
      </c>
      <c r="L66" s="160"/>
      <c r="M66" s="160"/>
      <c r="N66" s="160">
        <f>'将来負担比率（分子）の構造'!M$41</f>
        <v>17374</v>
      </c>
      <c r="O66" s="160"/>
      <c r="P66" s="160"/>
    </row>
    <row r="67" spans="1:16" x14ac:dyDescent="0.15">
      <c r="A67" s="160" t="s">
        <v>69</v>
      </c>
      <c r="B67" s="160" t="e">
        <f>NA()</f>
        <v>#N/A</v>
      </c>
      <c r="C67" s="160">
        <f>IF(ISNUMBER('将来負担比率（分子）の構造'!I$53), IF('将来負担比率（分子）の構造'!I$53 &lt; 0, 0, '将来負担比率（分子）の構造'!I$53), NA())</f>
        <v>7627</v>
      </c>
      <c r="D67" s="160" t="e">
        <f>NA()</f>
        <v>#N/A</v>
      </c>
      <c r="E67" s="160" t="e">
        <f>NA()</f>
        <v>#N/A</v>
      </c>
      <c r="F67" s="160">
        <f>IF(ISNUMBER('将来負担比率（分子）の構造'!J$53), IF('将来負担比率（分子）の構造'!J$53 &lt; 0, 0, '将来負担比率（分子）の構造'!J$53), NA())</f>
        <v>6682</v>
      </c>
      <c r="G67" s="160" t="e">
        <f>NA()</f>
        <v>#N/A</v>
      </c>
      <c r="H67" s="160" t="e">
        <f>NA()</f>
        <v>#N/A</v>
      </c>
      <c r="I67" s="160">
        <f>IF(ISNUMBER('将来負担比率（分子）の構造'!K$53), IF('将来負担比率（分子）の構造'!K$53 &lt; 0, 0, '将来負担比率（分子）の構造'!K$53), NA())</f>
        <v>7331</v>
      </c>
      <c r="J67" s="160" t="e">
        <f>NA()</f>
        <v>#N/A</v>
      </c>
      <c r="K67" s="160" t="e">
        <f>NA()</f>
        <v>#N/A</v>
      </c>
      <c r="L67" s="160">
        <f>IF(ISNUMBER('将来負担比率（分子）の構造'!L$53), IF('将来負担比率（分子）の構造'!L$53 &lt; 0, 0, '将来負担比率（分子）の構造'!L$53), NA())</f>
        <v>7102</v>
      </c>
      <c r="M67" s="160" t="e">
        <f>NA()</f>
        <v>#N/A</v>
      </c>
      <c r="N67" s="160" t="e">
        <f>NA()</f>
        <v>#N/A</v>
      </c>
      <c r="O67" s="160">
        <f>IF(ISNUMBER('将来負担比率（分子）の構造'!M$53), IF('将来負担比率（分子）の構造'!M$53 &lt; 0, 0, '将来負担比率（分子）の構造'!M$53), NA())</f>
        <v>7489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1804</v>
      </c>
      <c r="C72" s="164">
        <f>基金残高に係る経年分析!G55</f>
        <v>2066</v>
      </c>
      <c r="D72" s="164">
        <f>基金残高に係る経年分析!H55</f>
        <v>1637</v>
      </c>
    </row>
    <row r="73" spans="1:16" x14ac:dyDescent="0.15">
      <c r="A73" s="163" t="s">
        <v>72</v>
      </c>
      <c r="B73" s="164">
        <f>基金残高に係る経年分析!F56</f>
        <v>1111</v>
      </c>
      <c r="C73" s="164">
        <f>基金残高に係る経年分析!G56</f>
        <v>1112</v>
      </c>
      <c r="D73" s="164">
        <f>基金残高に係る経年分析!H56</f>
        <v>1113</v>
      </c>
    </row>
    <row r="74" spans="1:16" x14ac:dyDescent="0.15">
      <c r="A74" s="163" t="s">
        <v>73</v>
      </c>
      <c r="B74" s="164">
        <f>基金残高に係る経年分析!F57</f>
        <v>225</v>
      </c>
      <c r="C74" s="164">
        <f>基金残高に係る経年分析!G57</f>
        <v>224</v>
      </c>
      <c r="D74" s="164">
        <f>基金残高に係る経年分析!H57</f>
        <v>219</v>
      </c>
    </row>
  </sheetData>
  <sheetProtection algorithmName="SHA-512" hashValue="L5lM0EGJKE4sZVR7UTAotrrMnIlJUtwuVRsupZAM+WhayVeozx5Adv1s9OSH+u5HrUE69mJvd+vKlcpgEh+ZaA==" saltValue="ITUnOu/EwK4RBLg32S0P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K46" sqref="BK46"/>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4487529</v>
      </c>
      <c r="S5" s="707"/>
      <c r="T5" s="707"/>
      <c r="U5" s="707"/>
      <c r="V5" s="707"/>
      <c r="W5" s="707"/>
      <c r="X5" s="707"/>
      <c r="Y5" s="753"/>
      <c r="Z5" s="771">
        <v>27.4</v>
      </c>
      <c r="AA5" s="771"/>
      <c r="AB5" s="771"/>
      <c r="AC5" s="771"/>
      <c r="AD5" s="772">
        <v>4487529</v>
      </c>
      <c r="AE5" s="772"/>
      <c r="AF5" s="772"/>
      <c r="AG5" s="772"/>
      <c r="AH5" s="772"/>
      <c r="AI5" s="772"/>
      <c r="AJ5" s="772"/>
      <c r="AK5" s="772"/>
      <c r="AL5" s="754">
        <v>54.6</v>
      </c>
      <c r="AM5" s="723"/>
      <c r="AN5" s="723"/>
      <c r="AO5" s="755"/>
      <c r="AP5" s="740" t="s">
        <v>222</v>
      </c>
      <c r="AQ5" s="741"/>
      <c r="AR5" s="741"/>
      <c r="AS5" s="741"/>
      <c r="AT5" s="741"/>
      <c r="AU5" s="741"/>
      <c r="AV5" s="741"/>
      <c r="AW5" s="741"/>
      <c r="AX5" s="741"/>
      <c r="AY5" s="741"/>
      <c r="AZ5" s="741"/>
      <c r="BA5" s="741"/>
      <c r="BB5" s="741"/>
      <c r="BC5" s="741"/>
      <c r="BD5" s="741"/>
      <c r="BE5" s="741"/>
      <c r="BF5" s="742"/>
      <c r="BG5" s="641">
        <v>4487529</v>
      </c>
      <c r="BH5" s="644"/>
      <c r="BI5" s="644"/>
      <c r="BJ5" s="644"/>
      <c r="BK5" s="644"/>
      <c r="BL5" s="644"/>
      <c r="BM5" s="644"/>
      <c r="BN5" s="645"/>
      <c r="BO5" s="703">
        <v>100</v>
      </c>
      <c r="BP5" s="703"/>
      <c r="BQ5" s="703"/>
      <c r="BR5" s="703"/>
      <c r="BS5" s="704">
        <v>82350</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118120</v>
      </c>
      <c r="S6" s="644"/>
      <c r="T6" s="644"/>
      <c r="U6" s="644"/>
      <c r="V6" s="644"/>
      <c r="W6" s="644"/>
      <c r="X6" s="644"/>
      <c r="Y6" s="645"/>
      <c r="Z6" s="703">
        <v>0.7</v>
      </c>
      <c r="AA6" s="703"/>
      <c r="AB6" s="703"/>
      <c r="AC6" s="703"/>
      <c r="AD6" s="704">
        <v>118120</v>
      </c>
      <c r="AE6" s="704"/>
      <c r="AF6" s="704"/>
      <c r="AG6" s="704"/>
      <c r="AH6" s="704"/>
      <c r="AI6" s="704"/>
      <c r="AJ6" s="704"/>
      <c r="AK6" s="704"/>
      <c r="AL6" s="646">
        <v>1.4</v>
      </c>
      <c r="AM6" s="647"/>
      <c r="AN6" s="647"/>
      <c r="AO6" s="705"/>
      <c r="AP6" s="638" t="s">
        <v>227</v>
      </c>
      <c r="AQ6" s="639"/>
      <c r="AR6" s="639"/>
      <c r="AS6" s="639"/>
      <c r="AT6" s="639"/>
      <c r="AU6" s="639"/>
      <c r="AV6" s="639"/>
      <c r="AW6" s="639"/>
      <c r="AX6" s="639"/>
      <c r="AY6" s="639"/>
      <c r="AZ6" s="639"/>
      <c r="BA6" s="639"/>
      <c r="BB6" s="639"/>
      <c r="BC6" s="639"/>
      <c r="BD6" s="639"/>
      <c r="BE6" s="639"/>
      <c r="BF6" s="640"/>
      <c r="BG6" s="641">
        <v>4487529</v>
      </c>
      <c r="BH6" s="644"/>
      <c r="BI6" s="644"/>
      <c r="BJ6" s="644"/>
      <c r="BK6" s="644"/>
      <c r="BL6" s="644"/>
      <c r="BM6" s="644"/>
      <c r="BN6" s="645"/>
      <c r="BO6" s="703">
        <v>100</v>
      </c>
      <c r="BP6" s="703"/>
      <c r="BQ6" s="703"/>
      <c r="BR6" s="703"/>
      <c r="BS6" s="704">
        <v>82350</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192109</v>
      </c>
      <c r="CS6" s="644"/>
      <c r="CT6" s="644"/>
      <c r="CU6" s="644"/>
      <c r="CV6" s="644"/>
      <c r="CW6" s="644"/>
      <c r="CX6" s="644"/>
      <c r="CY6" s="645"/>
      <c r="CZ6" s="754">
        <v>1.2</v>
      </c>
      <c r="DA6" s="723"/>
      <c r="DB6" s="723"/>
      <c r="DC6" s="757"/>
      <c r="DD6" s="649">
        <v>851</v>
      </c>
      <c r="DE6" s="644"/>
      <c r="DF6" s="644"/>
      <c r="DG6" s="644"/>
      <c r="DH6" s="644"/>
      <c r="DI6" s="644"/>
      <c r="DJ6" s="644"/>
      <c r="DK6" s="644"/>
      <c r="DL6" s="644"/>
      <c r="DM6" s="644"/>
      <c r="DN6" s="644"/>
      <c r="DO6" s="644"/>
      <c r="DP6" s="645"/>
      <c r="DQ6" s="649">
        <v>192109</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12274</v>
      </c>
      <c r="S7" s="644"/>
      <c r="T7" s="644"/>
      <c r="U7" s="644"/>
      <c r="V7" s="644"/>
      <c r="W7" s="644"/>
      <c r="X7" s="644"/>
      <c r="Y7" s="645"/>
      <c r="Z7" s="703">
        <v>0.1</v>
      </c>
      <c r="AA7" s="703"/>
      <c r="AB7" s="703"/>
      <c r="AC7" s="703"/>
      <c r="AD7" s="704">
        <v>12274</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2007847</v>
      </c>
      <c r="BH7" s="644"/>
      <c r="BI7" s="644"/>
      <c r="BJ7" s="644"/>
      <c r="BK7" s="644"/>
      <c r="BL7" s="644"/>
      <c r="BM7" s="644"/>
      <c r="BN7" s="645"/>
      <c r="BO7" s="703">
        <v>44.7</v>
      </c>
      <c r="BP7" s="703"/>
      <c r="BQ7" s="703"/>
      <c r="BR7" s="703"/>
      <c r="BS7" s="704">
        <v>70841</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2024133</v>
      </c>
      <c r="CS7" s="644"/>
      <c r="CT7" s="644"/>
      <c r="CU7" s="644"/>
      <c r="CV7" s="644"/>
      <c r="CW7" s="644"/>
      <c r="CX7" s="644"/>
      <c r="CY7" s="645"/>
      <c r="CZ7" s="703">
        <v>12.5</v>
      </c>
      <c r="DA7" s="703"/>
      <c r="DB7" s="703"/>
      <c r="DC7" s="703"/>
      <c r="DD7" s="649">
        <v>557568</v>
      </c>
      <c r="DE7" s="644"/>
      <c r="DF7" s="644"/>
      <c r="DG7" s="644"/>
      <c r="DH7" s="644"/>
      <c r="DI7" s="644"/>
      <c r="DJ7" s="644"/>
      <c r="DK7" s="644"/>
      <c r="DL7" s="644"/>
      <c r="DM7" s="644"/>
      <c r="DN7" s="644"/>
      <c r="DO7" s="644"/>
      <c r="DP7" s="645"/>
      <c r="DQ7" s="649">
        <v>1398067</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38897</v>
      </c>
      <c r="S8" s="644"/>
      <c r="T8" s="644"/>
      <c r="U8" s="644"/>
      <c r="V8" s="644"/>
      <c r="W8" s="644"/>
      <c r="X8" s="644"/>
      <c r="Y8" s="645"/>
      <c r="Z8" s="703">
        <v>0.2</v>
      </c>
      <c r="AA8" s="703"/>
      <c r="AB8" s="703"/>
      <c r="AC8" s="703"/>
      <c r="AD8" s="704">
        <v>38897</v>
      </c>
      <c r="AE8" s="704"/>
      <c r="AF8" s="704"/>
      <c r="AG8" s="704"/>
      <c r="AH8" s="704"/>
      <c r="AI8" s="704"/>
      <c r="AJ8" s="704"/>
      <c r="AK8" s="704"/>
      <c r="AL8" s="646">
        <v>0.5</v>
      </c>
      <c r="AM8" s="647"/>
      <c r="AN8" s="647"/>
      <c r="AO8" s="705"/>
      <c r="AP8" s="638" t="s">
        <v>233</v>
      </c>
      <c r="AQ8" s="639"/>
      <c r="AR8" s="639"/>
      <c r="AS8" s="639"/>
      <c r="AT8" s="639"/>
      <c r="AU8" s="639"/>
      <c r="AV8" s="639"/>
      <c r="AW8" s="639"/>
      <c r="AX8" s="639"/>
      <c r="AY8" s="639"/>
      <c r="AZ8" s="639"/>
      <c r="BA8" s="639"/>
      <c r="BB8" s="639"/>
      <c r="BC8" s="639"/>
      <c r="BD8" s="639"/>
      <c r="BE8" s="639"/>
      <c r="BF8" s="640"/>
      <c r="BG8" s="641">
        <v>64357</v>
      </c>
      <c r="BH8" s="644"/>
      <c r="BI8" s="644"/>
      <c r="BJ8" s="644"/>
      <c r="BK8" s="644"/>
      <c r="BL8" s="644"/>
      <c r="BM8" s="644"/>
      <c r="BN8" s="645"/>
      <c r="BO8" s="703">
        <v>1.4</v>
      </c>
      <c r="BP8" s="703"/>
      <c r="BQ8" s="703"/>
      <c r="BR8" s="703"/>
      <c r="BS8" s="649" t="s">
        <v>121</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6498160</v>
      </c>
      <c r="CS8" s="644"/>
      <c r="CT8" s="644"/>
      <c r="CU8" s="644"/>
      <c r="CV8" s="644"/>
      <c r="CW8" s="644"/>
      <c r="CX8" s="644"/>
      <c r="CY8" s="645"/>
      <c r="CZ8" s="703">
        <v>40.200000000000003</v>
      </c>
      <c r="DA8" s="703"/>
      <c r="DB8" s="703"/>
      <c r="DC8" s="703"/>
      <c r="DD8" s="649">
        <v>20784</v>
      </c>
      <c r="DE8" s="644"/>
      <c r="DF8" s="644"/>
      <c r="DG8" s="644"/>
      <c r="DH8" s="644"/>
      <c r="DI8" s="644"/>
      <c r="DJ8" s="644"/>
      <c r="DK8" s="644"/>
      <c r="DL8" s="644"/>
      <c r="DM8" s="644"/>
      <c r="DN8" s="644"/>
      <c r="DO8" s="644"/>
      <c r="DP8" s="645"/>
      <c r="DQ8" s="649">
        <v>3225189</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38448</v>
      </c>
      <c r="S9" s="644"/>
      <c r="T9" s="644"/>
      <c r="U9" s="644"/>
      <c r="V9" s="644"/>
      <c r="W9" s="644"/>
      <c r="X9" s="644"/>
      <c r="Y9" s="645"/>
      <c r="Z9" s="703">
        <v>0.2</v>
      </c>
      <c r="AA9" s="703"/>
      <c r="AB9" s="703"/>
      <c r="AC9" s="703"/>
      <c r="AD9" s="704">
        <v>38448</v>
      </c>
      <c r="AE9" s="704"/>
      <c r="AF9" s="704"/>
      <c r="AG9" s="704"/>
      <c r="AH9" s="704"/>
      <c r="AI9" s="704"/>
      <c r="AJ9" s="704"/>
      <c r="AK9" s="704"/>
      <c r="AL9" s="646">
        <v>0.5</v>
      </c>
      <c r="AM9" s="647"/>
      <c r="AN9" s="647"/>
      <c r="AO9" s="705"/>
      <c r="AP9" s="638" t="s">
        <v>236</v>
      </c>
      <c r="AQ9" s="639"/>
      <c r="AR9" s="639"/>
      <c r="AS9" s="639"/>
      <c r="AT9" s="639"/>
      <c r="AU9" s="639"/>
      <c r="AV9" s="639"/>
      <c r="AW9" s="639"/>
      <c r="AX9" s="639"/>
      <c r="AY9" s="639"/>
      <c r="AZ9" s="639"/>
      <c r="BA9" s="639"/>
      <c r="BB9" s="639"/>
      <c r="BC9" s="639"/>
      <c r="BD9" s="639"/>
      <c r="BE9" s="639"/>
      <c r="BF9" s="640"/>
      <c r="BG9" s="641">
        <v>1568059</v>
      </c>
      <c r="BH9" s="644"/>
      <c r="BI9" s="644"/>
      <c r="BJ9" s="644"/>
      <c r="BK9" s="644"/>
      <c r="BL9" s="644"/>
      <c r="BM9" s="644"/>
      <c r="BN9" s="645"/>
      <c r="BO9" s="703">
        <v>34.9</v>
      </c>
      <c r="BP9" s="703"/>
      <c r="BQ9" s="703"/>
      <c r="BR9" s="703"/>
      <c r="BS9" s="649" t="s">
        <v>121</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1938858</v>
      </c>
      <c r="CS9" s="644"/>
      <c r="CT9" s="644"/>
      <c r="CU9" s="644"/>
      <c r="CV9" s="644"/>
      <c r="CW9" s="644"/>
      <c r="CX9" s="644"/>
      <c r="CY9" s="645"/>
      <c r="CZ9" s="703">
        <v>12</v>
      </c>
      <c r="DA9" s="703"/>
      <c r="DB9" s="703"/>
      <c r="DC9" s="703"/>
      <c r="DD9" s="649">
        <v>800384</v>
      </c>
      <c r="DE9" s="644"/>
      <c r="DF9" s="644"/>
      <c r="DG9" s="644"/>
      <c r="DH9" s="644"/>
      <c r="DI9" s="644"/>
      <c r="DJ9" s="644"/>
      <c r="DK9" s="644"/>
      <c r="DL9" s="644"/>
      <c r="DM9" s="644"/>
      <c r="DN9" s="644"/>
      <c r="DO9" s="644"/>
      <c r="DP9" s="645"/>
      <c r="DQ9" s="649">
        <v>1133872</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239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108056</v>
      </c>
      <c r="BH10" s="644"/>
      <c r="BI10" s="644"/>
      <c r="BJ10" s="644"/>
      <c r="BK10" s="644"/>
      <c r="BL10" s="644"/>
      <c r="BM10" s="644"/>
      <c r="BN10" s="645"/>
      <c r="BO10" s="703">
        <v>2.4</v>
      </c>
      <c r="BP10" s="703"/>
      <c r="BQ10" s="703"/>
      <c r="BR10" s="703"/>
      <c r="BS10" s="649">
        <v>17961</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5000</v>
      </c>
      <c r="CS10" s="644"/>
      <c r="CT10" s="644"/>
      <c r="CU10" s="644"/>
      <c r="CV10" s="644"/>
      <c r="CW10" s="644"/>
      <c r="CX10" s="644"/>
      <c r="CY10" s="645"/>
      <c r="CZ10" s="703">
        <v>0</v>
      </c>
      <c r="DA10" s="703"/>
      <c r="DB10" s="703"/>
      <c r="DC10" s="703"/>
      <c r="DD10" s="649" t="s">
        <v>121</v>
      </c>
      <c r="DE10" s="644"/>
      <c r="DF10" s="644"/>
      <c r="DG10" s="644"/>
      <c r="DH10" s="644"/>
      <c r="DI10" s="644"/>
      <c r="DJ10" s="644"/>
      <c r="DK10" s="644"/>
      <c r="DL10" s="644"/>
      <c r="DM10" s="644"/>
      <c r="DN10" s="644"/>
      <c r="DO10" s="644"/>
      <c r="DP10" s="645"/>
      <c r="DQ10" s="649">
        <v>5000</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239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267375</v>
      </c>
      <c r="BH11" s="644"/>
      <c r="BI11" s="644"/>
      <c r="BJ11" s="644"/>
      <c r="BK11" s="644"/>
      <c r="BL11" s="644"/>
      <c r="BM11" s="644"/>
      <c r="BN11" s="645"/>
      <c r="BO11" s="703">
        <v>6</v>
      </c>
      <c r="BP11" s="703"/>
      <c r="BQ11" s="703"/>
      <c r="BR11" s="703"/>
      <c r="BS11" s="649">
        <v>52880</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382145</v>
      </c>
      <c r="CS11" s="644"/>
      <c r="CT11" s="644"/>
      <c r="CU11" s="644"/>
      <c r="CV11" s="644"/>
      <c r="CW11" s="644"/>
      <c r="CX11" s="644"/>
      <c r="CY11" s="645"/>
      <c r="CZ11" s="703">
        <v>2.4</v>
      </c>
      <c r="DA11" s="703"/>
      <c r="DB11" s="703"/>
      <c r="DC11" s="703"/>
      <c r="DD11" s="649">
        <v>153895</v>
      </c>
      <c r="DE11" s="644"/>
      <c r="DF11" s="644"/>
      <c r="DG11" s="644"/>
      <c r="DH11" s="644"/>
      <c r="DI11" s="644"/>
      <c r="DJ11" s="644"/>
      <c r="DK11" s="644"/>
      <c r="DL11" s="644"/>
      <c r="DM11" s="644"/>
      <c r="DN11" s="644"/>
      <c r="DO11" s="644"/>
      <c r="DP11" s="645"/>
      <c r="DQ11" s="649">
        <v>139861</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661711</v>
      </c>
      <c r="S12" s="644"/>
      <c r="T12" s="644"/>
      <c r="U12" s="644"/>
      <c r="V12" s="644"/>
      <c r="W12" s="644"/>
      <c r="X12" s="644"/>
      <c r="Y12" s="645"/>
      <c r="Z12" s="703">
        <v>4</v>
      </c>
      <c r="AA12" s="703"/>
      <c r="AB12" s="703"/>
      <c r="AC12" s="703"/>
      <c r="AD12" s="704">
        <v>661711</v>
      </c>
      <c r="AE12" s="704"/>
      <c r="AF12" s="704"/>
      <c r="AG12" s="704"/>
      <c r="AH12" s="704"/>
      <c r="AI12" s="704"/>
      <c r="AJ12" s="704"/>
      <c r="AK12" s="704"/>
      <c r="AL12" s="646">
        <v>8.1</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2066202</v>
      </c>
      <c r="BH12" s="644"/>
      <c r="BI12" s="644"/>
      <c r="BJ12" s="644"/>
      <c r="BK12" s="644"/>
      <c r="BL12" s="644"/>
      <c r="BM12" s="644"/>
      <c r="BN12" s="645"/>
      <c r="BO12" s="703">
        <v>46</v>
      </c>
      <c r="BP12" s="703"/>
      <c r="BQ12" s="703"/>
      <c r="BR12" s="703"/>
      <c r="BS12" s="649" t="s">
        <v>121</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85631</v>
      </c>
      <c r="CS12" s="644"/>
      <c r="CT12" s="644"/>
      <c r="CU12" s="644"/>
      <c r="CV12" s="644"/>
      <c r="CW12" s="644"/>
      <c r="CX12" s="644"/>
      <c r="CY12" s="645"/>
      <c r="CZ12" s="703">
        <v>0.5</v>
      </c>
      <c r="DA12" s="703"/>
      <c r="DB12" s="703"/>
      <c r="DC12" s="703"/>
      <c r="DD12" s="649" t="s">
        <v>121</v>
      </c>
      <c r="DE12" s="644"/>
      <c r="DF12" s="644"/>
      <c r="DG12" s="644"/>
      <c r="DH12" s="644"/>
      <c r="DI12" s="644"/>
      <c r="DJ12" s="644"/>
      <c r="DK12" s="644"/>
      <c r="DL12" s="644"/>
      <c r="DM12" s="644"/>
      <c r="DN12" s="644"/>
      <c r="DO12" s="644"/>
      <c r="DP12" s="645"/>
      <c r="DQ12" s="649">
        <v>72698</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121</v>
      </c>
      <c r="AA13" s="703"/>
      <c r="AB13" s="703"/>
      <c r="AC13" s="703"/>
      <c r="AD13" s="704" t="s">
        <v>121</v>
      </c>
      <c r="AE13" s="704"/>
      <c r="AF13" s="704"/>
      <c r="AG13" s="704"/>
      <c r="AH13" s="704"/>
      <c r="AI13" s="704"/>
      <c r="AJ13" s="704"/>
      <c r="AK13" s="704"/>
      <c r="AL13" s="646" t="s">
        <v>121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2048392</v>
      </c>
      <c r="BH13" s="644"/>
      <c r="BI13" s="644"/>
      <c r="BJ13" s="644"/>
      <c r="BK13" s="644"/>
      <c r="BL13" s="644"/>
      <c r="BM13" s="644"/>
      <c r="BN13" s="645"/>
      <c r="BO13" s="703">
        <v>45.6</v>
      </c>
      <c r="BP13" s="703"/>
      <c r="BQ13" s="703"/>
      <c r="BR13" s="703"/>
      <c r="BS13" s="649" t="s">
        <v>121</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1542931</v>
      </c>
      <c r="CS13" s="644"/>
      <c r="CT13" s="644"/>
      <c r="CU13" s="644"/>
      <c r="CV13" s="644"/>
      <c r="CW13" s="644"/>
      <c r="CX13" s="644"/>
      <c r="CY13" s="645"/>
      <c r="CZ13" s="703">
        <v>9.5</v>
      </c>
      <c r="DA13" s="703"/>
      <c r="DB13" s="703"/>
      <c r="DC13" s="703"/>
      <c r="DD13" s="649">
        <v>755409</v>
      </c>
      <c r="DE13" s="644"/>
      <c r="DF13" s="644"/>
      <c r="DG13" s="644"/>
      <c r="DH13" s="644"/>
      <c r="DI13" s="644"/>
      <c r="DJ13" s="644"/>
      <c r="DK13" s="644"/>
      <c r="DL13" s="644"/>
      <c r="DM13" s="644"/>
      <c r="DN13" s="644"/>
      <c r="DO13" s="644"/>
      <c r="DP13" s="645"/>
      <c r="DQ13" s="649">
        <v>793302</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239</v>
      </c>
      <c r="AA14" s="703"/>
      <c r="AB14" s="703"/>
      <c r="AC14" s="703"/>
      <c r="AD14" s="704" t="s">
        <v>121</v>
      </c>
      <c r="AE14" s="704"/>
      <c r="AF14" s="704"/>
      <c r="AG14" s="704"/>
      <c r="AH14" s="704"/>
      <c r="AI14" s="704"/>
      <c r="AJ14" s="704"/>
      <c r="AK14" s="704"/>
      <c r="AL14" s="646" t="s">
        <v>239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132586</v>
      </c>
      <c r="BH14" s="644"/>
      <c r="BI14" s="644"/>
      <c r="BJ14" s="644"/>
      <c r="BK14" s="644"/>
      <c r="BL14" s="644"/>
      <c r="BM14" s="644"/>
      <c r="BN14" s="645"/>
      <c r="BO14" s="703">
        <v>3</v>
      </c>
      <c r="BP14" s="703"/>
      <c r="BQ14" s="703"/>
      <c r="BR14" s="703"/>
      <c r="BS14" s="649">
        <v>11509</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391105</v>
      </c>
      <c r="CS14" s="644"/>
      <c r="CT14" s="644"/>
      <c r="CU14" s="644"/>
      <c r="CV14" s="644"/>
      <c r="CW14" s="644"/>
      <c r="CX14" s="644"/>
      <c r="CY14" s="645"/>
      <c r="CZ14" s="703">
        <v>2.4</v>
      </c>
      <c r="DA14" s="703"/>
      <c r="DB14" s="703"/>
      <c r="DC14" s="703"/>
      <c r="DD14" s="649">
        <v>16922</v>
      </c>
      <c r="DE14" s="644"/>
      <c r="DF14" s="644"/>
      <c r="DG14" s="644"/>
      <c r="DH14" s="644"/>
      <c r="DI14" s="644"/>
      <c r="DJ14" s="644"/>
      <c r="DK14" s="644"/>
      <c r="DL14" s="644"/>
      <c r="DM14" s="644"/>
      <c r="DN14" s="644"/>
      <c r="DO14" s="644"/>
      <c r="DP14" s="645"/>
      <c r="DQ14" s="649">
        <v>355549</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20641</v>
      </c>
      <c r="S15" s="644"/>
      <c r="T15" s="644"/>
      <c r="U15" s="644"/>
      <c r="V15" s="644"/>
      <c r="W15" s="644"/>
      <c r="X15" s="644"/>
      <c r="Y15" s="645"/>
      <c r="Z15" s="703">
        <v>0.1</v>
      </c>
      <c r="AA15" s="703"/>
      <c r="AB15" s="703"/>
      <c r="AC15" s="703"/>
      <c r="AD15" s="704">
        <v>20641</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280894</v>
      </c>
      <c r="BH15" s="644"/>
      <c r="BI15" s="644"/>
      <c r="BJ15" s="644"/>
      <c r="BK15" s="644"/>
      <c r="BL15" s="644"/>
      <c r="BM15" s="644"/>
      <c r="BN15" s="645"/>
      <c r="BO15" s="703">
        <v>6.3</v>
      </c>
      <c r="BP15" s="703"/>
      <c r="BQ15" s="703"/>
      <c r="BR15" s="703"/>
      <c r="BS15" s="649" t="s">
        <v>121</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1217064</v>
      </c>
      <c r="CS15" s="644"/>
      <c r="CT15" s="644"/>
      <c r="CU15" s="644"/>
      <c r="CV15" s="644"/>
      <c r="CW15" s="644"/>
      <c r="CX15" s="644"/>
      <c r="CY15" s="645"/>
      <c r="CZ15" s="703">
        <v>7.5</v>
      </c>
      <c r="DA15" s="703"/>
      <c r="DB15" s="703"/>
      <c r="DC15" s="703"/>
      <c r="DD15" s="649">
        <v>307727</v>
      </c>
      <c r="DE15" s="644"/>
      <c r="DF15" s="644"/>
      <c r="DG15" s="644"/>
      <c r="DH15" s="644"/>
      <c r="DI15" s="644"/>
      <c r="DJ15" s="644"/>
      <c r="DK15" s="644"/>
      <c r="DL15" s="644"/>
      <c r="DM15" s="644"/>
      <c r="DN15" s="644"/>
      <c r="DO15" s="644"/>
      <c r="DP15" s="645"/>
      <c r="DQ15" s="649">
        <v>937725</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239</v>
      </c>
      <c r="AA16" s="703"/>
      <c r="AB16" s="703"/>
      <c r="AC16" s="703"/>
      <c r="AD16" s="704" t="s">
        <v>121</v>
      </c>
      <c r="AE16" s="704"/>
      <c r="AF16" s="704"/>
      <c r="AG16" s="704"/>
      <c r="AH16" s="704"/>
      <c r="AI16" s="704"/>
      <c r="AJ16" s="704"/>
      <c r="AK16" s="704"/>
      <c r="AL16" s="646" t="s">
        <v>121</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121</v>
      </c>
      <c r="CS16" s="644"/>
      <c r="CT16" s="644"/>
      <c r="CU16" s="644"/>
      <c r="CV16" s="644"/>
      <c r="CW16" s="644"/>
      <c r="CX16" s="644"/>
      <c r="CY16" s="645"/>
      <c r="CZ16" s="703" t="s">
        <v>239</v>
      </c>
      <c r="DA16" s="703"/>
      <c r="DB16" s="703"/>
      <c r="DC16" s="703"/>
      <c r="DD16" s="649" t="s">
        <v>121</v>
      </c>
      <c r="DE16" s="644"/>
      <c r="DF16" s="644"/>
      <c r="DG16" s="644"/>
      <c r="DH16" s="644"/>
      <c r="DI16" s="644"/>
      <c r="DJ16" s="644"/>
      <c r="DK16" s="644"/>
      <c r="DL16" s="644"/>
      <c r="DM16" s="644"/>
      <c r="DN16" s="644"/>
      <c r="DO16" s="644"/>
      <c r="DP16" s="645"/>
      <c r="DQ16" s="649" t="s">
        <v>121</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14516</v>
      </c>
      <c r="S17" s="644"/>
      <c r="T17" s="644"/>
      <c r="U17" s="644"/>
      <c r="V17" s="644"/>
      <c r="W17" s="644"/>
      <c r="X17" s="644"/>
      <c r="Y17" s="645"/>
      <c r="Z17" s="703">
        <v>0.1</v>
      </c>
      <c r="AA17" s="703"/>
      <c r="AB17" s="703"/>
      <c r="AC17" s="703"/>
      <c r="AD17" s="704">
        <v>14516</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239</v>
      </c>
      <c r="BP17" s="703"/>
      <c r="BQ17" s="703"/>
      <c r="BR17" s="703"/>
      <c r="BS17" s="649" t="s">
        <v>121</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1904080</v>
      </c>
      <c r="CS17" s="644"/>
      <c r="CT17" s="644"/>
      <c r="CU17" s="644"/>
      <c r="CV17" s="644"/>
      <c r="CW17" s="644"/>
      <c r="CX17" s="644"/>
      <c r="CY17" s="645"/>
      <c r="CZ17" s="703">
        <v>11.8</v>
      </c>
      <c r="DA17" s="703"/>
      <c r="DB17" s="703"/>
      <c r="DC17" s="703"/>
      <c r="DD17" s="649" t="s">
        <v>121</v>
      </c>
      <c r="DE17" s="644"/>
      <c r="DF17" s="644"/>
      <c r="DG17" s="644"/>
      <c r="DH17" s="644"/>
      <c r="DI17" s="644"/>
      <c r="DJ17" s="644"/>
      <c r="DK17" s="644"/>
      <c r="DL17" s="644"/>
      <c r="DM17" s="644"/>
      <c r="DN17" s="644"/>
      <c r="DO17" s="644"/>
      <c r="DP17" s="645"/>
      <c r="DQ17" s="649">
        <v>1838368</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3503185</v>
      </c>
      <c r="S18" s="644"/>
      <c r="T18" s="644"/>
      <c r="U18" s="644"/>
      <c r="V18" s="644"/>
      <c r="W18" s="644"/>
      <c r="X18" s="644"/>
      <c r="Y18" s="645"/>
      <c r="Z18" s="703">
        <v>21.4</v>
      </c>
      <c r="AA18" s="703"/>
      <c r="AB18" s="703"/>
      <c r="AC18" s="703"/>
      <c r="AD18" s="704">
        <v>2772821</v>
      </c>
      <c r="AE18" s="704"/>
      <c r="AF18" s="704"/>
      <c r="AG18" s="704"/>
      <c r="AH18" s="704"/>
      <c r="AI18" s="704"/>
      <c r="AJ18" s="704"/>
      <c r="AK18" s="704"/>
      <c r="AL18" s="646">
        <v>33.700000000000003</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239</v>
      </c>
      <c r="CS18" s="644"/>
      <c r="CT18" s="644"/>
      <c r="CU18" s="644"/>
      <c r="CV18" s="644"/>
      <c r="CW18" s="644"/>
      <c r="CX18" s="644"/>
      <c r="CY18" s="645"/>
      <c r="CZ18" s="703" t="s">
        <v>239</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2772821</v>
      </c>
      <c r="S19" s="644"/>
      <c r="T19" s="644"/>
      <c r="U19" s="644"/>
      <c r="V19" s="644"/>
      <c r="W19" s="644"/>
      <c r="X19" s="644"/>
      <c r="Y19" s="645"/>
      <c r="Z19" s="703">
        <v>17</v>
      </c>
      <c r="AA19" s="703"/>
      <c r="AB19" s="703"/>
      <c r="AC19" s="703"/>
      <c r="AD19" s="704">
        <v>2772821</v>
      </c>
      <c r="AE19" s="704"/>
      <c r="AF19" s="704"/>
      <c r="AG19" s="704"/>
      <c r="AH19" s="704"/>
      <c r="AI19" s="704"/>
      <c r="AJ19" s="704"/>
      <c r="AK19" s="704"/>
      <c r="AL19" s="646">
        <v>33.700000000000003</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239</v>
      </c>
      <c r="BH19" s="644"/>
      <c r="BI19" s="644"/>
      <c r="BJ19" s="644"/>
      <c r="BK19" s="644"/>
      <c r="BL19" s="644"/>
      <c r="BM19" s="644"/>
      <c r="BN19" s="645"/>
      <c r="BO19" s="703" t="s">
        <v>239</v>
      </c>
      <c r="BP19" s="703"/>
      <c r="BQ19" s="703"/>
      <c r="BR19" s="703"/>
      <c r="BS19" s="649" t="s">
        <v>239</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239</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730364</v>
      </c>
      <c r="S20" s="644"/>
      <c r="T20" s="644"/>
      <c r="U20" s="644"/>
      <c r="V20" s="644"/>
      <c r="W20" s="644"/>
      <c r="X20" s="644"/>
      <c r="Y20" s="645"/>
      <c r="Z20" s="703">
        <v>4.5</v>
      </c>
      <c r="AA20" s="703"/>
      <c r="AB20" s="703"/>
      <c r="AC20" s="703"/>
      <c r="AD20" s="704" t="s">
        <v>121</v>
      </c>
      <c r="AE20" s="704"/>
      <c r="AF20" s="704"/>
      <c r="AG20" s="704"/>
      <c r="AH20" s="704"/>
      <c r="AI20" s="704"/>
      <c r="AJ20" s="704"/>
      <c r="AK20" s="704"/>
      <c r="AL20" s="646" t="s">
        <v>121</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121</v>
      </c>
      <c r="BH20" s="644"/>
      <c r="BI20" s="644"/>
      <c r="BJ20" s="644"/>
      <c r="BK20" s="644"/>
      <c r="BL20" s="644"/>
      <c r="BM20" s="644"/>
      <c r="BN20" s="645"/>
      <c r="BO20" s="703" t="s">
        <v>121</v>
      </c>
      <c r="BP20" s="703"/>
      <c r="BQ20" s="703"/>
      <c r="BR20" s="703"/>
      <c r="BS20" s="649" t="s">
        <v>239</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16181216</v>
      </c>
      <c r="CS20" s="644"/>
      <c r="CT20" s="644"/>
      <c r="CU20" s="644"/>
      <c r="CV20" s="644"/>
      <c r="CW20" s="644"/>
      <c r="CX20" s="644"/>
      <c r="CY20" s="645"/>
      <c r="CZ20" s="703">
        <v>100</v>
      </c>
      <c r="DA20" s="703"/>
      <c r="DB20" s="703"/>
      <c r="DC20" s="703"/>
      <c r="DD20" s="649">
        <v>2613540</v>
      </c>
      <c r="DE20" s="644"/>
      <c r="DF20" s="644"/>
      <c r="DG20" s="644"/>
      <c r="DH20" s="644"/>
      <c r="DI20" s="644"/>
      <c r="DJ20" s="644"/>
      <c r="DK20" s="644"/>
      <c r="DL20" s="644"/>
      <c r="DM20" s="644"/>
      <c r="DN20" s="644"/>
      <c r="DO20" s="644"/>
      <c r="DP20" s="645"/>
      <c r="DQ20" s="649">
        <v>10091740</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121</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121</v>
      </c>
      <c r="BP21" s="703"/>
      <c r="BQ21" s="703"/>
      <c r="BR21" s="703"/>
      <c r="BS21" s="649" t="s">
        <v>239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8895321</v>
      </c>
      <c r="S22" s="644"/>
      <c r="T22" s="644"/>
      <c r="U22" s="644"/>
      <c r="V22" s="644"/>
      <c r="W22" s="644"/>
      <c r="X22" s="644"/>
      <c r="Y22" s="645"/>
      <c r="Z22" s="703">
        <v>54.4</v>
      </c>
      <c r="AA22" s="703"/>
      <c r="AB22" s="703"/>
      <c r="AC22" s="703"/>
      <c r="AD22" s="704">
        <v>8164957</v>
      </c>
      <c r="AE22" s="704"/>
      <c r="AF22" s="704"/>
      <c r="AG22" s="704"/>
      <c r="AH22" s="704"/>
      <c r="AI22" s="704"/>
      <c r="AJ22" s="704"/>
      <c r="AK22" s="704"/>
      <c r="AL22" s="646">
        <v>99.4</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6956</v>
      </c>
      <c r="S23" s="644"/>
      <c r="T23" s="644"/>
      <c r="U23" s="644"/>
      <c r="V23" s="644"/>
      <c r="W23" s="644"/>
      <c r="X23" s="644"/>
      <c r="Y23" s="645"/>
      <c r="Z23" s="703">
        <v>0</v>
      </c>
      <c r="AA23" s="703"/>
      <c r="AB23" s="703"/>
      <c r="AC23" s="703"/>
      <c r="AD23" s="704">
        <v>6956</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148069</v>
      </c>
      <c r="S24" s="644"/>
      <c r="T24" s="644"/>
      <c r="U24" s="644"/>
      <c r="V24" s="644"/>
      <c r="W24" s="644"/>
      <c r="X24" s="644"/>
      <c r="Y24" s="645"/>
      <c r="Z24" s="703">
        <v>0.9</v>
      </c>
      <c r="AA24" s="703"/>
      <c r="AB24" s="703"/>
      <c r="AC24" s="703"/>
      <c r="AD24" s="704" t="s">
        <v>121</v>
      </c>
      <c r="AE24" s="704"/>
      <c r="AF24" s="704"/>
      <c r="AG24" s="704"/>
      <c r="AH24" s="704"/>
      <c r="AI24" s="704"/>
      <c r="AJ24" s="704"/>
      <c r="AK24" s="704"/>
      <c r="AL24" s="646" t="s">
        <v>121</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8149820</v>
      </c>
      <c r="CS24" s="707"/>
      <c r="CT24" s="707"/>
      <c r="CU24" s="707"/>
      <c r="CV24" s="707"/>
      <c r="CW24" s="707"/>
      <c r="CX24" s="707"/>
      <c r="CY24" s="753"/>
      <c r="CZ24" s="754">
        <v>50.4</v>
      </c>
      <c r="DA24" s="723"/>
      <c r="DB24" s="723"/>
      <c r="DC24" s="757"/>
      <c r="DD24" s="752">
        <v>5336371</v>
      </c>
      <c r="DE24" s="707"/>
      <c r="DF24" s="707"/>
      <c r="DG24" s="707"/>
      <c r="DH24" s="707"/>
      <c r="DI24" s="707"/>
      <c r="DJ24" s="707"/>
      <c r="DK24" s="753"/>
      <c r="DL24" s="752">
        <v>5235354</v>
      </c>
      <c r="DM24" s="707"/>
      <c r="DN24" s="707"/>
      <c r="DO24" s="707"/>
      <c r="DP24" s="707"/>
      <c r="DQ24" s="707"/>
      <c r="DR24" s="707"/>
      <c r="DS24" s="707"/>
      <c r="DT24" s="707"/>
      <c r="DU24" s="707"/>
      <c r="DV24" s="753"/>
      <c r="DW24" s="754">
        <v>60.1</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218934</v>
      </c>
      <c r="S25" s="644"/>
      <c r="T25" s="644"/>
      <c r="U25" s="644"/>
      <c r="V25" s="644"/>
      <c r="W25" s="644"/>
      <c r="X25" s="644"/>
      <c r="Y25" s="645"/>
      <c r="Z25" s="703">
        <v>1.3</v>
      </c>
      <c r="AA25" s="703"/>
      <c r="AB25" s="703"/>
      <c r="AC25" s="703"/>
      <c r="AD25" s="704">
        <v>14185</v>
      </c>
      <c r="AE25" s="704"/>
      <c r="AF25" s="704"/>
      <c r="AG25" s="704"/>
      <c r="AH25" s="704"/>
      <c r="AI25" s="704"/>
      <c r="AJ25" s="704"/>
      <c r="AK25" s="704"/>
      <c r="AL25" s="646">
        <v>0.2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2902929</v>
      </c>
      <c r="CS25" s="642"/>
      <c r="CT25" s="642"/>
      <c r="CU25" s="642"/>
      <c r="CV25" s="642"/>
      <c r="CW25" s="642"/>
      <c r="CX25" s="642"/>
      <c r="CY25" s="643"/>
      <c r="CZ25" s="646">
        <v>17.899999999999999</v>
      </c>
      <c r="DA25" s="675"/>
      <c r="DB25" s="675"/>
      <c r="DC25" s="676"/>
      <c r="DD25" s="649">
        <v>2578639</v>
      </c>
      <c r="DE25" s="642"/>
      <c r="DF25" s="642"/>
      <c r="DG25" s="642"/>
      <c r="DH25" s="642"/>
      <c r="DI25" s="642"/>
      <c r="DJ25" s="642"/>
      <c r="DK25" s="643"/>
      <c r="DL25" s="649">
        <v>2477622</v>
      </c>
      <c r="DM25" s="642"/>
      <c r="DN25" s="642"/>
      <c r="DO25" s="642"/>
      <c r="DP25" s="642"/>
      <c r="DQ25" s="642"/>
      <c r="DR25" s="642"/>
      <c r="DS25" s="642"/>
      <c r="DT25" s="642"/>
      <c r="DU25" s="642"/>
      <c r="DV25" s="643"/>
      <c r="DW25" s="646">
        <v>28.4</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78957</v>
      </c>
      <c r="S26" s="644"/>
      <c r="T26" s="644"/>
      <c r="U26" s="644"/>
      <c r="V26" s="644"/>
      <c r="W26" s="644"/>
      <c r="X26" s="644"/>
      <c r="Y26" s="645"/>
      <c r="Z26" s="703">
        <v>0.5</v>
      </c>
      <c r="AA26" s="703"/>
      <c r="AB26" s="703"/>
      <c r="AC26" s="703"/>
      <c r="AD26" s="704" t="s">
        <v>121</v>
      </c>
      <c r="AE26" s="704"/>
      <c r="AF26" s="704"/>
      <c r="AG26" s="704"/>
      <c r="AH26" s="704"/>
      <c r="AI26" s="704"/>
      <c r="AJ26" s="704"/>
      <c r="AK26" s="704"/>
      <c r="AL26" s="646" t="s">
        <v>121</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1805684</v>
      </c>
      <c r="CS26" s="644"/>
      <c r="CT26" s="644"/>
      <c r="CU26" s="644"/>
      <c r="CV26" s="644"/>
      <c r="CW26" s="644"/>
      <c r="CX26" s="644"/>
      <c r="CY26" s="645"/>
      <c r="CZ26" s="646">
        <v>11.2</v>
      </c>
      <c r="DA26" s="675"/>
      <c r="DB26" s="675"/>
      <c r="DC26" s="676"/>
      <c r="DD26" s="649">
        <v>1697224</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2683652</v>
      </c>
      <c r="S27" s="644"/>
      <c r="T27" s="644"/>
      <c r="U27" s="644"/>
      <c r="V27" s="644"/>
      <c r="W27" s="644"/>
      <c r="X27" s="644"/>
      <c r="Y27" s="645"/>
      <c r="Z27" s="703">
        <v>16.399999999999999</v>
      </c>
      <c r="AA27" s="703"/>
      <c r="AB27" s="703"/>
      <c r="AC27" s="703"/>
      <c r="AD27" s="704" t="s">
        <v>121</v>
      </c>
      <c r="AE27" s="704"/>
      <c r="AF27" s="704"/>
      <c r="AG27" s="704"/>
      <c r="AH27" s="704"/>
      <c r="AI27" s="704"/>
      <c r="AJ27" s="704"/>
      <c r="AK27" s="704"/>
      <c r="AL27" s="646" t="s">
        <v>121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4487529</v>
      </c>
      <c r="BH27" s="644"/>
      <c r="BI27" s="644"/>
      <c r="BJ27" s="644"/>
      <c r="BK27" s="644"/>
      <c r="BL27" s="644"/>
      <c r="BM27" s="644"/>
      <c r="BN27" s="645"/>
      <c r="BO27" s="703">
        <v>100</v>
      </c>
      <c r="BP27" s="703"/>
      <c r="BQ27" s="703"/>
      <c r="BR27" s="703"/>
      <c r="BS27" s="649">
        <v>82350</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3342811</v>
      </c>
      <c r="CS27" s="642"/>
      <c r="CT27" s="642"/>
      <c r="CU27" s="642"/>
      <c r="CV27" s="642"/>
      <c r="CW27" s="642"/>
      <c r="CX27" s="642"/>
      <c r="CY27" s="643"/>
      <c r="CZ27" s="646">
        <v>20.7</v>
      </c>
      <c r="DA27" s="675"/>
      <c r="DB27" s="675"/>
      <c r="DC27" s="676"/>
      <c r="DD27" s="649">
        <v>919364</v>
      </c>
      <c r="DE27" s="642"/>
      <c r="DF27" s="642"/>
      <c r="DG27" s="642"/>
      <c r="DH27" s="642"/>
      <c r="DI27" s="642"/>
      <c r="DJ27" s="642"/>
      <c r="DK27" s="643"/>
      <c r="DL27" s="649">
        <v>919364</v>
      </c>
      <c r="DM27" s="642"/>
      <c r="DN27" s="642"/>
      <c r="DO27" s="642"/>
      <c r="DP27" s="642"/>
      <c r="DQ27" s="642"/>
      <c r="DR27" s="642"/>
      <c r="DS27" s="642"/>
      <c r="DT27" s="642"/>
      <c r="DU27" s="642"/>
      <c r="DV27" s="643"/>
      <c r="DW27" s="646">
        <v>10.5</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v>28738</v>
      </c>
      <c r="S28" s="644"/>
      <c r="T28" s="644"/>
      <c r="U28" s="644"/>
      <c r="V28" s="644"/>
      <c r="W28" s="644"/>
      <c r="X28" s="644"/>
      <c r="Y28" s="645"/>
      <c r="Z28" s="703">
        <v>0.2</v>
      </c>
      <c r="AA28" s="703"/>
      <c r="AB28" s="703"/>
      <c r="AC28" s="703"/>
      <c r="AD28" s="704">
        <v>28738</v>
      </c>
      <c r="AE28" s="704"/>
      <c r="AF28" s="704"/>
      <c r="AG28" s="704"/>
      <c r="AH28" s="704"/>
      <c r="AI28" s="704"/>
      <c r="AJ28" s="704"/>
      <c r="AK28" s="704"/>
      <c r="AL28" s="646">
        <v>0.3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1904080</v>
      </c>
      <c r="CS28" s="644"/>
      <c r="CT28" s="644"/>
      <c r="CU28" s="644"/>
      <c r="CV28" s="644"/>
      <c r="CW28" s="644"/>
      <c r="CX28" s="644"/>
      <c r="CY28" s="645"/>
      <c r="CZ28" s="646">
        <v>11.8</v>
      </c>
      <c r="DA28" s="675"/>
      <c r="DB28" s="675"/>
      <c r="DC28" s="676"/>
      <c r="DD28" s="649">
        <v>1838368</v>
      </c>
      <c r="DE28" s="644"/>
      <c r="DF28" s="644"/>
      <c r="DG28" s="644"/>
      <c r="DH28" s="644"/>
      <c r="DI28" s="644"/>
      <c r="DJ28" s="644"/>
      <c r="DK28" s="645"/>
      <c r="DL28" s="649">
        <v>1838368</v>
      </c>
      <c r="DM28" s="644"/>
      <c r="DN28" s="644"/>
      <c r="DO28" s="644"/>
      <c r="DP28" s="644"/>
      <c r="DQ28" s="644"/>
      <c r="DR28" s="644"/>
      <c r="DS28" s="644"/>
      <c r="DT28" s="644"/>
      <c r="DU28" s="644"/>
      <c r="DV28" s="645"/>
      <c r="DW28" s="646">
        <v>21.1</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1167418</v>
      </c>
      <c r="S29" s="644"/>
      <c r="T29" s="644"/>
      <c r="U29" s="644"/>
      <c r="V29" s="644"/>
      <c r="W29" s="644"/>
      <c r="X29" s="644"/>
      <c r="Y29" s="645"/>
      <c r="Z29" s="703">
        <v>7.1</v>
      </c>
      <c r="AA29" s="703"/>
      <c r="AB29" s="703"/>
      <c r="AC29" s="703"/>
      <c r="AD29" s="704" t="s">
        <v>121</v>
      </c>
      <c r="AE29" s="704"/>
      <c r="AF29" s="704"/>
      <c r="AG29" s="704"/>
      <c r="AH29" s="704"/>
      <c r="AI29" s="704"/>
      <c r="AJ29" s="704"/>
      <c r="AK29" s="704"/>
      <c r="AL29" s="646" t="s">
        <v>121</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1899493</v>
      </c>
      <c r="CS29" s="642"/>
      <c r="CT29" s="642"/>
      <c r="CU29" s="642"/>
      <c r="CV29" s="642"/>
      <c r="CW29" s="642"/>
      <c r="CX29" s="642"/>
      <c r="CY29" s="643"/>
      <c r="CZ29" s="646">
        <v>11.7</v>
      </c>
      <c r="DA29" s="675"/>
      <c r="DB29" s="675"/>
      <c r="DC29" s="676"/>
      <c r="DD29" s="649">
        <v>1833781</v>
      </c>
      <c r="DE29" s="642"/>
      <c r="DF29" s="642"/>
      <c r="DG29" s="642"/>
      <c r="DH29" s="642"/>
      <c r="DI29" s="642"/>
      <c r="DJ29" s="642"/>
      <c r="DK29" s="643"/>
      <c r="DL29" s="649">
        <v>1833781</v>
      </c>
      <c r="DM29" s="642"/>
      <c r="DN29" s="642"/>
      <c r="DO29" s="642"/>
      <c r="DP29" s="642"/>
      <c r="DQ29" s="642"/>
      <c r="DR29" s="642"/>
      <c r="DS29" s="642"/>
      <c r="DT29" s="642"/>
      <c r="DU29" s="642"/>
      <c r="DV29" s="643"/>
      <c r="DW29" s="646">
        <v>21</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12743</v>
      </c>
      <c r="S30" s="644"/>
      <c r="T30" s="644"/>
      <c r="U30" s="644"/>
      <c r="V30" s="644"/>
      <c r="W30" s="644"/>
      <c r="X30" s="644"/>
      <c r="Y30" s="645"/>
      <c r="Z30" s="703">
        <v>0.1</v>
      </c>
      <c r="AA30" s="703"/>
      <c r="AB30" s="703"/>
      <c r="AC30" s="703"/>
      <c r="AD30" s="704">
        <v>1877</v>
      </c>
      <c r="AE30" s="704"/>
      <c r="AF30" s="704"/>
      <c r="AG30" s="704"/>
      <c r="AH30" s="704"/>
      <c r="AI30" s="704"/>
      <c r="AJ30" s="704"/>
      <c r="AK30" s="704"/>
      <c r="AL30" s="646">
        <v>0</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98.7</v>
      </c>
      <c r="BH30" s="722"/>
      <c r="BI30" s="722"/>
      <c r="BJ30" s="722"/>
      <c r="BK30" s="722"/>
      <c r="BL30" s="722"/>
      <c r="BM30" s="723">
        <v>95</v>
      </c>
      <c r="BN30" s="722"/>
      <c r="BO30" s="722"/>
      <c r="BP30" s="722"/>
      <c r="BQ30" s="724"/>
      <c r="BR30" s="721">
        <v>98.6</v>
      </c>
      <c r="BS30" s="722"/>
      <c r="BT30" s="722"/>
      <c r="BU30" s="722"/>
      <c r="BV30" s="722"/>
      <c r="BW30" s="722"/>
      <c r="BX30" s="723">
        <v>94.6</v>
      </c>
      <c r="BY30" s="722"/>
      <c r="BZ30" s="722"/>
      <c r="CA30" s="722"/>
      <c r="CB30" s="724"/>
      <c r="CD30" s="727"/>
      <c r="CE30" s="728"/>
      <c r="CF30" s="685" t="s">
        <v>305</v>
      </c>
      <c r="CG30" s="682"/>
      <c r="CH30" s="682"/>
      <c r="CI30" s="682"/>
      <c r="CJ30" s="682"/>
      <c r="CK30" s="682"/>
      <c r="CL30" s="682"/>
      <c r="CM30" s="682"/>
      <c r="CN30" s="682"/>
      <c r="CO30" s="682"/>
      <c r="CP30" s="682"/>
      <c r="CQ30" s="683"/>
      <c r="CR30" s="641">
        <v>1776030</v>
      </c>
      <c r="CS30" s="644"/>
      <c r="CT30" s="644"/>
      <c r="CU30" s="644"/>
      <c r="CV30" s="644"/>
      <c r="CW30" s="644"/>
      <c r="CX30" s="644"/>
      <c r="CY30" s="645"/>
      <c r="CZ30" s="646">
        <v>11</v>
      </c>
      <c r="DA30" s="675"/>
      <c r="DB30" s="675"/>
      <c r="DC30" s="676"/>
      <c r="DD30" s="649">
        <v>1710692</v>
      </c>
      <c r="DE30" s="644"/>
      <c r="DF30" s="644"/>
      <c r="DG30" s="644"/>
      <c r="DH30" s="644"/>
      <c r="DI30" s="644"/>
      <c r="DJ30" s="644"/>
      <c r="DK30" s="645"/>
      <c r="DL30" s="649">
        <v>1710692</v>
      </c>
      <c r="DM30" s="644"/>
      <c r="DN30" s="644"/>
      <c r="DO30" s="644"/>
      <c r="DP30" s="644"/>
      <c r="DQ30" s="644"/>
      <c r="DR30" s="644"/>
      <c r="DS30" s="644"/>
      <c r="DT30" s="644"/>
      <c r="DU30" s="644"/>
      <c r="DV30" s="645"/>
      <c r="DW30" s="646">
        <v>19.600000000000001</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12254</v>
      </c>
      <c r="S31" s="644"/>
      <c r="T31" s="644"/>
      <c r="U31" s="644"/>
      <c r="V31" s="644"/>
      <c r="W31" s="644"/>
      <c r="X31" s="644"/>
      <c r="Y31" s="645"/>
      <c r="Z31" s="703">
        <v>0.1</v>
      </c>
      <c r="AA31" s="703"/>
      <c r="AB31" s="703"/>
      <c r="AC31" s="703"/>
      <c r="AD31" s="704" t="s">
        <v>239</v>
      </c>
      <c r="AE31" s="704"/>
      <c r="AF31" s="704"/>
      <c r="AG31" s="704"/>
      <c r="AH31" s="704"/>
      <c r="AI31" s="704"/>
      <c r="AJ31" s="704"/>
      <c r="AK31" s="704"/>
      <c r="AL31" s="646" t="s">
        <v>121</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v>
      </c>
      <c r="BH31" s="642"/>
      <c r="BI31" s="642"/>
      <c r="BJ31" s="642"/>
      <c r="BK31" s="642"/>
      <c r="BL31" s="642"/>
      <c r="BM31" s="647">
        <v>96.7</v>
      </c>
      <c r="BN31" s="720"/>
      <c r="BO31" s="720"/>
      <c r="BP31" s="720"/>
      <c r="BQ31" s="681"/>
      <c r="BR31" s="719">
        <v>98.8</v>
      </c>
      <c r="BS31" s="642"/>
      <c r="BT31" s="642"/>
      <c r="BU31" s="642"/>
      <c r="BV31" s="642"/>
      <c r="BW31" s="642"/>
      <c r="BX31" s="647">
        <v>96.3</v>
      </c>
      <c r="BY31" s="720"/>
      <c r="BZ31" s="720"/>
      <c r="CA31" s="720"/>
      <c r="CB31" s="681"/>
      <c r="CD31" s="727"/>
      <c r="CE31" s="728"/>
      <c r="CF31" s="685" t="s">
        <v>309</v>
      </c>
      <c r="CG31" s="682"/>
      <c r="CH31" s="682"/>
      <c r="CI31" s="682"/>
      <c r="CJ31" s="682"/>
      <c r="CK31" s="682"/>
      <c r="CL31" s="682"/>
      <c r="CM31" s="682"/>
      <c r="CN31" s="682"/>
      <c r="CO31" s="682"/>
      <c r="CP31" s="682"/>
      <c r="CQ31" s="683"/>
      <c r="CR31" s="641">
        <v>123463</v>
      </c>
      <c r="CS31" s="642"/>
      <c r="CT31" s="642"/>
      <c r="CU31" s="642"/>
      <c r="CV31" s="642"/>
      <c r="CW31" s="642"/>
      <c r="CX31" s="642"/>
      <c r="CY31" s="643"/>
      <c r="CZ31" s="646">
        <v>0.8</v>
      </c>
      <c r="DA31" s="675"/>
      <c r="DB31" s="675"/>
      <c r="DC31" s="676"/>
      <c r="DD31" s="649">
        <v>123089</v>
      </c>
      <c r="DE31" s="642"/>
      <c r="DF31" s="642"/>
      <c r="DG31" s="642"/>
      <c r="DH31" s="642"/>
      <c r="DI31" s="642"/>
      <c r="DJ31" s="642"/>
      <c r="DK31" s="643"/>
      <c r="DL31" s="649">
        <v>123089</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607627</v>
      </c>
      <c r="S32" s="644"/>
      <c r="T32" s="644"/>
      <c r="U32" s="644"/>
      <c r="V32" s="644"/>
      <c r="W32" s="644"/>
      <c r="X32" s="644"/>
      <c r="Y32" s="645"/>
      <c r="Z32" s="703">
        <v>3.7</v>
      </c>
      <c r="AA32" s="703"/>
      <c r="AB32" s="703"/>
      <c r="AC32" s="703"/>
      <c r="AD32" s="704" t="s">
        <v>121</v>
      </c>
      <c r="AE32" s="704"/>
      <c r="AF32" s="704"/>
      <c r="AG32" s="704"/>
      <c r="AH32" s="704"/>
      <c r="AI32" s="704"/>
      <c r="AJ32" s="704"/>
      <c r="AK32" s="704"/>
      <c r="AL32" s="646" t="s">
        <v>239</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98.3</v>
      </c>
      <c r="BH32" s="657"/>
      <c r="BI32" s="657"/>
      <c r="BJ32" s="657"/>
      <c r="BK32" s="657"/>
      <c r="BL32" s="657"/>
      <c r="BM32" s="701">
        <v>93.2</v>
      </c>
      <c r="BN32" s="657"/>
      <c r="BO32" s="657"/>
      <c r="BP32" s="657"/>
      <c r="BQ32" s="694"/>
      <c r="BR32" s="718">
        <v>98.3</v>
      </c>
      <c r="BS32" s="657"/>
      <c r="BT32" s="657"/>
      <c r="BU32" s="657"/>
      <c r="BV32" s="657"/>
      <c r="BW32" s="657"/>
      <c r="BX32" s="701">
        <v>92.8</v>
      </c>
      <c r="BY32" s="657"/>
      <c r="BZ32" s="657"/>
      <c r="CA32" s="657"/>
      <c r="CB32" s="694"/>
      <c r="CD32" s="729"/>
      <c r="CE32" s="730"/>
      <c r="CF32" s="685" t="s">
        <v>312</v>
      </c>
      <c r="CG32" s="682"/>
      <c r="CH32" s="682"/>
      <c r="CI32" s="682"/>
      <c r="CJ32" s="682"/>
      <c r="CK32" s="682"/>
      <c r="CL32" s="682"/>
      <c r="CM32" s="682"/>
      <c r="CN32" s="682"/>
      <c r="CO32" s="682"/>
      <c r="CP32" s="682"/>
      <c r="CQ32" s="683"/>
      <c r="CR32" s="641">
        <v>4587</v>
      </c>
      <c r="CS32" s="644"/>
      <c r="CT32" s="644"/>
      <c r="CU32" s="644"/>
      <c r="CV32" s="644"/>
      <c r="CW32" s="644"/>
      <c r="CX32" s="644"/>
      <c r="CY32" s="645"/>
      <c r="CZ32" s="646">
        <v>0</v>
      </c>
      <c r="DA32" s="675"/>
      <c r="DB32" s="675"/>
      <c r="DC32" s="676"/>
      <c r="DD32" s="649">
        <v>4587</v>
      </c>
      <c r="DE32" s="644"/>
      <c r="DF32" s="644"/>
      <c r="DG32" s="644"/>
      <c r="DH32" s="644"/>
      <c r="DI32" s="644"/>
      <c r="DJ32" s="644"/>
      <c r="DK32" s="645"/>
      <c r="DL32" s="649">
        <v>4587</v>
      </c>
      <c r="DM32" s="644"/>
      <c r="DN32" s="644"/>
      <c r="DO32" s="644"/>
      <c r="DP32" s="644"/>
      <c r="DQ32" s="644"/>
      <c r="DR32" s="644"/>
      <c r="DS32" s="644"/>
      <c r="DT32" s="644"/>
      <c r="DU32" s="644"/>
      <c r="DV32" s="645"/>
      <c r="DW32" s="646">
        <v>0.1</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177003</v>
      </c>
      <c r="S33" s="644"/>
      <c r="T33" s="644"/>
      <c r="U33" s="644"/>
      <c r="V33" s="644"/>
      <c r="W33" s="644"/>
      <c r="X33" s="644"/>
      <c r="Y33" s="645"/>
      <c r="Z33" s="703">
        <v>1.1000000000000001</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5417856</v>
      </c>
      <c r="CS33" s="642"/>
      <c r="CT33" s="642"/>
      <c r="CU33" s="642"/>
      <c r="CV33" s="642"/>
      <c r="CW33" s="642"/>
      <c r="CX33" s="642"/>
      <c r="CY33" s="643"/>
      <c r="CZ33" s="646">
        <v>33.5</v>
      </c>
      <c r="DA33" s="675"/>
      <c r="DB33" s="675"/>
      <c r="DC33" s="676"/>
      <c r="DD33" s="649">
        <v>4093950</v>
      </c>
      <c r="DE33" s="642"/>
      <c r="DF33" s="642"/>
      <c r="DG33" s="642"/>
      <c r="DH33" s="642"/>
      <c r="DI33" s="642"/>
      <c r="DJ33" s="642"/>
      <c r="DK33" s="643"/>
      <c r="DL33" s="649">
        <v>3285427</v>
      </c>
      <c r="DM33" s="642"/>
      <c r="DN33" s="642"/>
      <c r="DO33" s="642"/>
      <c r="DP33" s="642"/>
      <c r="DQ33" s="642"/>
      <c r="DR33" s="642"/>
      <c r="DS33" s="642"/>
      <c r="DT33" s="642"/>
      <c r="DU33" s="642"/>
      <c r="DV33" s="643"/>
      <c r="DW33" s="646">
        <v>37.700000000000003</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167220</v>
      </c>
      <c r="S34" s="644"/>
      <c r="T34" s="644"/>
      <c r="U34" s="644"/>
      <c r="V34" s="644"/>
      <c r="W34" s="644"/>
      <c r="X34" s="644"/>
      <c r="Y34" s="645"/>
      <c r="Z34" s="703">
        <v>1</v>
      </c>
      <c r="AA34" s="703"/>
      <c r="AB34" s="703"/>
      <c r="AC34" s="703"/>
      <c r="AD34" s="704">
        <v>1281</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1943446</v>
      </c>
      <c r="CS34" s="644"/>
      <c r="CT34" s="644"/>
      <c r="CU34" s="644"/>
      <c r="CV34" s="644"/>
      <c r="CW34" s="644"/>
      <c r="CX34" s="644"/>
      <c r="CY34" s="645"/>
      <c r="CZ34" s="646">
        <v>12</v>
      </c>
      <c r="DA34" s="675"/>
      <c r="DB34" s="675"/>
      <c r="DC34" s="676"/>
      <c r="DD34" s="649">
        <v>1479189</v>
      </c>
      <c r="DE34" s="644"/>
      <c r="DF34" s="644"/>
      <c r="DG34" s="644"/>
      <c r="DH34" s="644"/>
      <c r="DI34" s="644"/>
      <c r="DJ34" s="644"/>
      <c r="DK34" s="645"/>
      <c r="DL34" s="649">
        <v>972734</v>
      </c>
      <c r="DM34" s="644"/>
      <c r="DN34" s="644"/>
      <c r="DO34" s="644"/>
      <c r="DP34" s="644"/>
      <c r="DQ34" s="644"/>
      <c r="DR34" s="644"/>
      <c r="DS34" s="644"/>
      <c r="DT34" s="644"/>
      <c r="DU34" s="644"/>
      <c r="DV34" s="645"/>
      <c r="DW34" s="646">
        <v>11.2</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2151600</v>
      </c>
      <c r="S35" s="644"/>
      <c r="T35" s="644"/>
      <c r="U35" s="644"/>
      <c r="V35" s="644"/>
      <c r="W35" s="644"/>
      <c r="X35" s="644"/>
      <c r="Y35" s="645"/>
      <c r="Z35" s="703">
        <v>13.2</v>
      </c>
      <c r="AA35" s="703"/>
      <c r="AB35" s="703"/>
      <c r="AC35" s="703"/>
      <c r="AD35" s="704" t="s">
        <v>121</v>
      </c>
      <c r="AE35" s="704"/>
      <c r="AF35" s="704"/>
      <c r="AG35" s="704"/>
      <c r="AH35" s="704"/>
      <c r="AI35" s="704"/>
      <c r="AJ35" s="704"/>
      <c r="AK35" s="704"/>
      <c r="AL35" s="646" t="s">
        <v>239</v>
      </c>
      <c r="AM35" s="647"/>
      <c r="AN35" s="647"/>
      <c r="AO35" s="705"/>
      <c r="AP35" s="214"/>
      <c r="AQ35" s="709" t="s">
        <v>320</v>
      </c>
      <c r="AR35" s="710"/>
      <c r="AS35" s="710"/>
      <c r="AT35" s="710"/>
      <c r="AU35" s="710"/>
      <c r="AV35" s="710"/>
      <c r="AW35" s="710"/>
      <c r="AX35" s="710"/>
      <c r="AY35" s="711"/>
      <c r="AZ35" s="706">
        <v>1873505</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60367</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45906</v>
      </c>
      <c r="CS35" s="642"/>
      <c r="CT35" s="642"/>
      <c r="CU35" s="642"/>
      <c r="CV35" s="642"/>
      <c r="CW35" s="642"/>
      <c r="CX35" s="642"/>
      <c r="CY35" s="643"/>
      <c r="CZ35" s="646">
        <v>0.3</v>
      </c>
      <c r="DA35" s="675"/>
      <c r="DB35" s="675"/>
      <c r="DC35" s="676"/>
      <c r="DD35" s="649">
        <v>30526</v>
      </c>
      <c r="DE35" s="642"/>
      <c r="DF35" s="642"/>
      <c r="DG35" s="642"/>
      <c r="DH35" s="642"/>
      <c r="DI35" s="642"/>
      <c r="DJ35" s="642"/>
      <c r="DK35" s="643"/>
      <c r="DL35" s="649">
        <v>30283</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239</v>
      </c>
      <c r="AM36" s="647"/>
      <c r="AN36" s="647"/>
      <c r="AO36" s="705"/>
      <c r="AQ36" s="678" t="s">
        <v>324</v>
      </c>
      <c r="AR36" s="679"/>
      <c r="AS36" s="679"/>
      <c r="AT36" s="679"/>
      <c r="AU36" s="679"/>
      <c r="AV36" s="679"/>
      <c r="AW36" s="679"/>
      <c r="AX36" s="679"/>
      <c r="AY36" s="680"/>
      <c r="AZ36" s="641">
        <v>304480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32367</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1387028</v>
      </c>
      <c r="CS36" s="644"/>
      <c r="CT36" s="644"/>
      <c r="CU36" s="644"/>
      <c r="CV36" s="644"/>
      <c r="CW36" s="644"/>
      <c r="CX36" s="644"/>
      <c r="CY36" s="645"/>
      <c r="CZ36" s="646">
        <v>8.6</v>
      </c>
      <c r="DA36" s="675"/>
      <c r="DB36" s="675"/>
      <c r="DC36" s="676"/>
      <c r="DD36" s="649">
        <v>869036</v>
      </c>
      <c r="DE36" s="644"/>
      <c r="DF36" s="644"/>
      <c r="DG36" s="644"/>
      <c r="DH36" s="644"/>
      <c r="DI36" s="644"/>
      <c r="DJ36" s="644"/>
      <c r="DK36" s="645"/>
      <c r="DL36" s="649">
        <v>726211</v>
      </c>
      <c r="DM36" s="644"/>
      <c r="DN36" s="644"/>
      <c r="DO36" s="644"/>
      <c r="DP36" s="644"/>
      <c r="DQ36" s="644"/>
      <c r="DR36" s="644"/>
      <c r="DS36" s="644"/>
      <c r="DT36" s="644"/>
      <c r="DU36" s="644"/>
      <c r="DV36" s="645"/>
      <c r="DW36" s="646">
        <v>8.3000000000000007</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497400</v>
      </c>
      <c r="S37" s="644"/>
      <c r="T37" s="644"/>
      <c r="U37" s="644"/>
      <c r="V37" s="644"/>
      <c r="W37" s="644"/>
      <c r="X37" s="644"/>
      <c r="Y37" s="645"/>
      <c r="Z37" s="703">
        <v>3</v>
      </c>
      <c r="AA37" s="703"/>
      <c r="AB37" s="703"/>
      <c r="AC37" s="703"/>
      <c r="AD37" s="704" t="s">
        <v>121</v>
      </c>
      <c r="AE37" s="704"/>
      <c r="AF37" s="704"/>
      <c r="AG37" s="704"/>
      <c r="AH37" s="704"/>
      <c r="AI37" s="704"/>
      <c r="AJ37" s="704"/>
      <c r="AK37" s="704"/>
      <c r="AL37" s="646" t="s">
        <v>121</v>
      </c>
      <c r="AM37" s="647"/>
      <c r="AN37" s="647"/>
      <c r="AO37" s="705"/>
      <c r="AQ37" s="678" t="s">
        <v>328</v>
      </c>
      <c r="AR37" s="679"/>
      <c r="AS37" s="679"/>
      <c r="AT37" s="679"/>
      <c r="AU37" s="679"/>
      <c r="AV37" s="679"/>
      <c r="AW37" s="679"/>
      <c r="AX37" s="679"/>
      <c r="AY37" s="680"/>
      <c r="AZ37" s="641">
        <v>13752</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5393</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301642</v>
      </c>
      <c r="CS37" s="642"/>
      <c r="CT37" s="642"/>
      <c r="CU37" s="642"/>
      <c r="CV37" s="642"/>
      <c r="CW37" s="642"/>
      <c r="CX37" s="642"/>
      <c r="CY37" s="643"/>
      <c r="CZ37" s="646">
        <v>1.9</v>
      </c>
      <c r="DA37" s="675"/>
      <c r="DB37" s="675"/>
      <c r="DC37" s="676"/>
      <c r="DD37" s="649">
        <v>301642</v>
      </c>
      <c r="DE37" s="642"/>
      <c r="DF37" s="642"/>
      <c r="DG37" s="642"/>
      <c r="DH37" s="642"/>
      <c r="DI37" s="642"/>
      <c r="DJ37" s="642"/>
      <c r="DK37" s="643"/>
      <c r="DL37" s="649">
        <v>269170</v>
      </c>
      <c r="DM37" s="642"/>
      <c r="DN37" s="642"/>
      <c r="DO37" s="642"/>
      <c r="DP37" s="642"/>
      <c r="DQ37" s="642"/>
      <c r="DR37" s="642"/>
      <c r="DS37" s="642"/>
      <c r="DT37" s="642"/>
      <c r="DU37" s="642"/>
      <c r="DV37" s="643"/>
      <c r="DW37" s="646">
        <v>3.1</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16356492</v>
      </c>
      <c r="S38" s="693"/>
      <c r="T38" s="693"/>
      <c r="U38" s="693"/>
      <c r="V38" s="693"/>
      <c r="W38" s="693"/>
      <c r="X38" s="693"/>
      <c r="Y38" s="698"/>
      <c r="Z38" s="699">
        <v>100</v>
      </c>
      <c r="AA38" s="699"/>
      <c r="AB38" s="699"/>
      <c r="AC38" s="699"/>
      <c r="AD38" s="700">
        <v>8217994</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121</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8675</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1859753</v>
      </c>
      <c r="CS38" s="644"/>
      <c r="CT38" s="644"/>
      <c r="CU38" s="644"/>
      <c r="CV38" s="644"/>
      <c r="CW38" s="644"/>
      <c r="CX38" s="644"/>
      <c r="CY38" s="645"/>
      <c r="CZ38" s="646">
        <v>11.5</v>
      </c>
      <c r="DA38" s="675"/>
      <c r="DB38" s="675"/>
      <c r="DC38" s="676"/>
      <c r="DD38" s="649">
        <v>1556199</v>
      </c>
      <c r="DE38" s="644"/>
      <c r="DF38" s="644"/>
      <c r="DG38" s="644"/>
      <c r="DH38" s="644"/>
      <c r="DI38" s="644"/>
      <c r="DJ38" s="644"/>
      <c r="DK38" s="645"/>
      <c r="DL38" s="649">
        <v>1556199</v>
      </c>
      <c r="DM38" s="644"/>
      <c r="DN38" s="644"/>
      <c r="DO38" s="644"/>
      <c r="DP38" s="644"/>
      <c r="DQ38" s="644"/>
      <c r="DR38" s="644"/>
      <c r="DS38" s="644"/>
      <c r="DT38" s="644"/>
      <c r="DU38" s="644"/>
      <c r="DV38" s="645"/>
      <c r="DW38" s="646">
        <v>17.899999999999999</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121</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95</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163723</v>
      </c>
      <c r="CS39" s="642"/>
      <c r="CT39" s="642"/>
      <c r="CU39" s="642"/>
      <c r="CV39" s="642"/>
      <c r="CW39" s="642"/>
      <c r="CX39" s="642"/>
      <c r="CY39" s="643"/>
      <c r="CZ39" s="646">
        <v>1</v>
      </c>
      <c r="DA39" s="675"/>
      <c r="DB39" s="675"/>
      <c r="DC39" s="676"/>
      <c r="DD39" s="649">
        <v>159000</v>
      </c>
      <c r="DE39" s="642"/>
      <c r="DF39" s="642"/>
      <c r="DG39" s="642"/>
      <c r="DH39" s="642"/>
      <c r="DI39" s="642"/>
      <c r="DJ39" s="642"/>
      <c r="DK39" s="643"/>
      <c r="DL39" s="649" t="s">
        <v>121</v>
      </c>
      <c r="DM39" s="642"/>
      <c r="DN39" s="642"/>
      <c r="DO39" s="642"/>
      <c r="DP39" s="642"/>
      <c r="DQ39" s="642"/>
      <c r="DR39" s="642"/>
      <c r="DS39" s="642"/>
      <c r="DT39" s="642"/>
      <c r="DU39" s="642"/>
      <c r="DV39" s="643"/>
      <c r="DW39" s="646" t="s">
        <v>239</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332423</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152</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18000</v>
      </c>
      <c r="CS40" s="644"/>
      <c r="CT40" s="644"/>
      <c r="CU40" s="644"/>
      <c r="CV40" s="644"/>
      <c r="CW40" s="644"/>
      <c r="CX40" s="644"/>
      <c r="CY40" s="645"/>
      <c r="CZ40" s="646">
        <v>0.1</v>
      </c>
      <c r="DA40" s="675"/>
      <c r="DB40" s="675"/>
      <c r="DC40" s="676"/>
      <c r="DD40" s="649" t="s">
        <v>239</v>
      </c>
      <c r="DE40" s="644"/>
      <c r="DF40" s="644"/>
      <c r="DG40" s="644"/>
      <c r="DH40" s="644"/>
      <c r="DI40" s="644"/>
      <c r="DJ40" s="644"/>
      <c r="DK40" s="645"/>
      <c r="DL40" s="649" t="s">
        <v>239</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1222850</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382</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239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2613540</v>
      </c>
      <c r="CS42" s="644"/>
      <c r="CT42" s="644"/>
      <c r="CU42" s="644"/>
      <c r="CV42" s="644"/>
      <c r="CW42" s="644"/>
      <c r="CX42" s="644"/>
      <c r="CY42" s="645"/>
      <c r="CZ42" s="646">
        <v>16.2</v>
      </c>
      <c r="DA42" s="647"/>
      <c r="DB42" s="647"/>
      <c r="DC42" s="648"/>
      <c r="DD42" s="649">
        <v>661419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130095</v>
      </c>
      <c r="CS43" s="642"/>
      <c r="CT43" s="642"/>
      <c r="CU43" s="642"/>
      <c r="CV43" s="642"/>
      <c r="CW43" s="642"/>
      <c r="CX43" s="642"/>
      <c r="CY43" s="643"/>
      <c r="CZ43" s="646">
        <v>0.8</v>
      </c>
      <c r="DA43" s="675"/>
      <c r="DB43" s="675"/>
      <c r="DC43" s="676"/>
      <c r="DD43" s="649">
        <v>125185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2613540</v>
      </c>
      <c r="CS44" s="644"/>
      <c r="CT44" s="644"/>
      <c r="CU44" s="644"/>
      <c r="CV44" s="644"/>
      <c r="CW44" s="644"/>
      <c r="CX44" s="644"/>
      <c r="CY44" s="645"/>
      <c r="CZ44" s="646">
        <v>16.2</v>
      </c>
      <c r="DA44" s="647"/>
      <c r="DB44" s="647"/>
      <c r="DC44" s="648"/>
      <c r="DD44" s="649">
        <v>661419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661453</v>
      </c>
      <c r="CS45" s="642"/>
      <c r="CT45" s="642"/>
      <c r="CU45" s="642"/>
      <c r="CV45" s="642"/>
      <c r="CW45" s="642"/>
      <c r="CX45" s="642"/>
      <c r="CY45" s="643"/>
      <c r="CZ45" s="646">
        <v>4.0999999999999996</v>
      </c>
      <c r="DA45" s="675"/>
      <c r="DB45" s="675"/>
      <c r="DC45" s="676"/>
      <c r="DD45" s="649">
        <v>30615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1924918</v>
      </c>
      <c r="CS46" s="644"/>
      <c r="CT46" s="644"/>
      <c r="CU46" s="644"/>
      <c r="CV46" s="644"/>
      <c r="CW46" s="644"/>
      <c r="CX46" s="644"/>
      <c r="CY46" s="645"/>
      <c r="CZ46" s="646">
        <v>11.9</v>
      </c>
      <c r="DA46" s="647"/>
      <c r="DB46" s="647"/>
      <c r="DC46" s="648"/>
      <c r="DD46" s="649">
        <v>630060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t="s">
        <v>239</v>
      </c>
      <c r="CS47" s="642"/>
      <c r="CT47" s="642"/>
      <c r="CU47" s="642"/>
      <c r="CV47" s="642"/>
      <c r="CW47" s="642"/>
      <c r="CX47" s="642"/>
      <c r="CY47" s="643"/>
      <c r="CZ47" s="646" t="s">
        <v>121</v>
      </c>
      <c r="DA47" s="675"/>
      <c r="DB47" s="675"/>
      <c r="DC47" s="676"/>
      <c r="DD47" s="649" t="s">
        <v>239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239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16181216</v>
      </c>
      <c r="CS49" s="657"/>
      <c r="CT49" s="657"/>
      <c r="CU49" s="657"/>
      <c r="CV49" s="657"/>
      <c r="CW49" s="657"/>
      <c r="CX49" s="657"/>
      <c r="CY49" s="658"/>
      <c r="CZ49" s="659">
        <v>100</v>
      </c>
      <c r="DA49" s="660"/>
      <c r="DB49" s="660"/>
      <c r="DC49" s="661"/>
      <c r="DD49" s="662">
        <v>10091740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5288IgYUmYufpgLOt2PV5TMYOqT/2qHYXOmZ3SG9/FzXJizHpUX8BPnEWrEKLmTSqZzCa6OShchXEM5BBsJdcg==" saltValue="+vBNsu740hmJeiF7NQfF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BE68" sqref="BE6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5" t="s">
        <v>361</v>
      </c>
      <c r="B5" s="1066"/>
      <c r="C5" s="1066"/>
      <c r="D5" s="1066"/>
      <c r="E5" s="1066"/>
      <c r="F5" s="1066"/>
      <c r="G5" s="1066"/>
      <c r="H5" s="1066"/>
      <c r="I5" s="1066"/>
      <c r="J5" s="1066"/>
      <c r="K5" s="1066"/>
      <c r="L5" s="1066"/>
      <c r="M5" s="1066"/>
      <c r="N5" s="1066"/>
      <c r="O5" s="1066"/>
      <c r="P5" s="1067"/>
      <c r="Q5" s="1071" t="s">
        <v>362</v>
      </c>
      <c r="R5" s="1072"/>
      <c r="S5" s="1072"/>
      <c r="T5" s="1072"/>
      <c r="U5" s="1073"/>
      <c r="V5" s="1071" t="s">
        <v>363</v>
      </c>
      <c r="W5" s="1072"/>
      <c r="X5" s="1072"/>
      <c r="Y5" s="1072"/>
      <c r="Z5" s="1073"/>
      <c r="AA5" s="1071" t="s">
        <v>364</v>
      </c>
      <c r="AB5" s="1072"/>
      <c r="AC5" s="1072"/>
      <c r="AD5" s="1072"/>
      <c r="AE5" s="1072"/>
      <c r="AF5" s="1182" t="s">
        <v>365</v>
      </c>
      <c r="AG5" s="1072"/>
      <c r="AH5" s="1072"/>
      <c r="AI5" s="1072"/>
      <c r="AJ5" s="1087"/>
      <c r="AK5" s="1072" t="s">
        <v>366</v>
      </c>
      <c r="AL5" s="1072"/>
      <c r="AM5" s="1072"/>
      <c r="AN5" s="1072"/>
      <c r="AO5" s="1073"/>
      <c r="AP5" s="1071" t="s">
        <v>367</v>
      </c>
      <c r="AQ5" s="1072"/>
      <c r="AR5" s="1072"/>
      <c r="AS5" s="1072"/>
      <c r="AT5" s="1073"/>
      <c r="AU5" s="1071" t="s">
        <v>368</v>
      </c>
      <c r="AV5" s="1072"/>
      <c r="AW5" s="1072"/>
      <c r="AX5" s="1072"/>
      <c r="AY5" s="1087"/>
      <c r="AZ5" s="236"/>
      <c r="BA5" s="236"/>
      <c r="BB5" s="236"/>
      <c r="BC5" s="236"/>
      <c r="BD5" s="236"/>
      <c r="BE5" s="237"/>
      <c r="BF5" s="237"/>
      <c r="BG5" s="237"/>
      <c r="BH5" s="237"/>
      <c r="BI5" s="237"/>
      <c r="BJ5" s="237"/>
      <c r="BK5" s="237"/>
      <c r="BL5" s="237"/>
      <c r="BM5" s="237"/>
      <c r="BN5" s="237"/>
      <c r="BO5" s="237"/>
      <c r="BP5" s="237"/>
      <c r="BQ5" s="1065" t="s">
        <v>369</v>
      </c>
      <c r="BR5" s="1066"/>
      <c r="BS5" s="1066"/>
      <c r="BT5" s="1066"/>
      <c r="BU5" s="1066"/>
      <c r="BV5" s="1066"/>
      <c r="BW5" s="1066"/>
      <c r="BX5" s="1066"/>
      <c r="BY5" s="1066"/>
      <c r="BZ5" s="1066"/>
      <c r="CA5" s="1066"/>
      <c r="CB5" s="1066"/>
      <c r="CC5" s="1066"/>
      <c r="CD5" s="1066"/>
      <c r="CE5" s="1066"/>
      <c r="CF5" s="1066"/>
      <c r="CG5" s="1067"/>
      <c r="CH5" s="1071" t="s">
        <v>370</v>
      </c>
      <c r="CI5" s="1072"/>
      <c r="CJ5" s="1072"/>
      <c r="CK5" s="1072"/>
      <c r="CL5" s="1073"/>
      <c r="CM5" s="1071" t="s">
        <v>371</v>
      </c>
      <c r="CN5" s="1072"/>
      <c r="CO5" s="1072"/>
      <c r="CP5" s="1072"/>
      <c r="CQ5" s="1073"/>
      <c r="CR5" s="1071" t="s">
        <v>372</v>
      </c>
      <c r="CS5" s="1072"/>
      <c r="CT5" s="1072"/>
      <c r="CU5" s="1072"/>
      <c r="CV5" s="1073"/>
      <c r="CW5" s="1071" t="s">
        <v>373</v>
      </c>
      <c r="CX5" s="1072"/>
      <c r="CY5" s="1072"/>
      <c r="CZ5" s="1072"/>
      <c r="DA5" s="1073"/>
      <c r="DB5" s="1071" t="s">
        <v>374</v>
      </c>
      <c r="DC5" s="1072"/>
      <c r="DD5" s="1072"/>
      <c r="DE5" s="1072"/>
      <c r="DF5" s="1073"/>
      <c r="DG5" s="1167" t="s">
        <v>375</v>
      </c>
      <c r="DH5" s="1168"/>
      <c r="DI5" s="1168"/>
      <c r="DJ5" s="1168"/>
      <c r="DK5" s="1169"/>
      <c r="DL5" s="1167" t="s">
        <v>376</v>
      </c>
      <c r="DM5" s="1168"/>
      <c r="DN5" s="1168"/>
      <c r="DO5" s="1168"/>
      <c r="DP5" s="1169"/>
      <c r="DQ5" s="1071" t="s">
        <v>377</v>
      </c>
      <c r="DR5" s="1072"/>
      <c r="DS5" s="1072"/>
      <c r="DT5" s="1072"/>
      <c r="DU5" s="1073"/>
      <c r="DV5" s="1071" t="s">
        <v>368</v>
      </c>
      <c r="DW5" s="1072"/>
      <c r="DX5" s="1072"/>
      <c r="DY5" s="1072"/>
      <c r="DZ5" s="1087"/>
      <c r="EA5" s="234"/>
    </row>
    <row r="6" spans="1:131" s="235" customFormat="1" ht="26.25" customHeight="1" thickBot="1" x14ac:dyDescent="0.2">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3"/>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0"/>
      <c r="DH6" s="1171"/>
      <c r="DI6" s="1171"/>
      <c r="DJ6" s="1171"/>
      <c r="DK6" s="1172"/>
      <c r="DL6" s="1170"/>
      <c r="DM6" s="1171"/>
      <c r="DN6" s="1171"/>
      <c r="DO6" s="1171"/>
      <c r="DP6" s="1172"/>
      <c r="DQ6" s="1074"/>
      <c r="DR6" s="1075"/>
      <c r="DS6" s="1075"/>
      <c r="DT6" s="1075"/>
      <c r="DU6" s="1076"/>
      <c r="DV6" s="1074"/>
      <c r="DW6" s="1075"/>
      <c r="DX6" s="1075"/>
      <c r="DY6" s="1075"/>
      <c r="DZ6" s="1088"/>
      <c r="EA6" s="234"/>
    </row>
    <row r="7" spans="1:131" s="235" customFormat="1" ht="26.25" customHeight="1" thickTop="1" x14ac:dyDescent="0.15">
      <c r="A7" s="238">
        <v>1</v>
      </c>
      <c r="B7" s="1120" t="s">
        <v>378</v>
      </c>
      <c r="C7" s="1121"/>
      <c r="D7" s="1121"/>
      <c r="E7" s="1121"/>
      <c r="F7" s="1121"/>
      <c r="G7" s="1121"/>
      <c r="H7" s="1121"/>
      <c r="I7" s="1121"/>
      <c r="J7" s="1121"/>
      <c r="K7" s="1121"/>
      <c r="L7" s="1121"/>
      <c r="M7" s="1121"/>
      <c r="N7" s="1121"/>
      <c r="O7" s="1121"/>
      <c r="P7" s="1122"/>
      <c r="Q7" s="1173">
        <v>16972</v>
      </c>
      <c r="R7" s="1174"/>
      <c r="S7" s="1174"/>
      <c r="T7" s="1174"/>
      <c r="U7" s="1174"/>
      <c r="V7" s="1174">
        <v>16579</v>
      </c>
      <c r="W7" s="1174"/>
      <c r="X7" s="1174"/>
      <c r="Y7" s="1174"/>
      <c r="Z7" s="1174"/>
      <c r="AA7" s="1174">
        <v>393</v>
      </c>
      <c r="AB7" s="1174"/>
      <c r="AC7" s="1174"/>
      <c r="AD7" s="1174"/>
      <c r="AE7" s="1175"/>
      <c r="AF7" s="1176">
        <v>320</v>
      </c>
      <c r="AG7" s="1177"/>
      <c r="AH7" s="1177"/>
      <c r="AI7" s="1177"/>
      <c r="AJ7" s="1178"/>
      <c r="AK7" s="1160">
        <v>608</v>
      </c>
      <c r="AL7" s="1161"/>
      <c r="AM7" s="1161"/>
      <c r="AN7" s="1161"/>
      <c r="AO7" s="1161"/>
      <c r="AP7" s="1161">
        <v>17368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595</v>
      </c>
      <c r="BS7" s="1164" t="s">
        <v>587</v>
      </c>
      <c r="BT7" s="1165"/>
      <c r="BU7" s="1165"/>
      <c r="BV7" s="1165"/>
      <c r="BW7" s="1165"/>
      <c r="BX7" s="1165"/>
      <c r="BY7" s="1165"/>
      <c r="BZ7" s="1165"/>
      <c r="CA7" s="1165"/>
      <c r="CB7" s="1165"/>
      <c r="CC7" s="1165"/>
      <c r="CD7" s="1165"/>
      <c r="CE7" s="1165"/>
      <c r="CF7" s="1165"/>
      <c r="CG7" s="1166"/>
      <c r="CH7" s="1157">
        <v>0</v>
      </c>
      <c r="CI7" s="1158"/>
      <c r="CJ7" s="1158"/>
      <c r="CK7" s="1158"/>
      <c r="CL7" s="1159"/>
      <c r="CM7" s="1157">
        <v>21</v>
      </c>
      <c r="CN7" s="1158"/>
      <c r="CO7" s="1158"/>
      <c r="CP7" s="1158"/>
      <c r="CQ7" s="1159"/>
      <c r="CR7" s="1157">
        <v>11</v>
      </c>
      <c r="CS7" s="1158"/>
      <c r="CT7" s="1158"/>
      <c r="CU7" s="1158"/>
      <c r="CV7" s="1159"/>
      <c r="CW7" s="1157" t="s">
        <v>588</v>
      </c>
      <c r="CX7" s="1158"/>
      <c r="CY7" s="1158"/>
      <c r="CZ7" s="1158"/>
      <c r="DA7" s="1159"/>
      <c r="DB7" s="1157" t="s">
        <v>589</v>
      </c>
      <c r="DC7" s="1158"/>
      <c r="DD7" s="1158"/>
      <c r="DE7" s="1158"/>
      <c r="DF7" s="1159"/>
      <c r="DG7" s="1157">
        <v>695</v>
      </c>
      <c r="DH7" s="1158"/>
      <c r="DI7" s="1158"/>
      <c r="DJ7" s="1158"/>
      <c r="DK7" s="1159"/>
      <c r="DL7" s="1157" t="s">
        <v>589</v>
      </c>
      <c r="DM7" s="1158"/>
      <c r="DN7" s="1158"/>
      <c r="DO7" s="1158"/>
      <c r="DP7" s="1159"/>
      <c r="DQ7" s="1157">
        <v>3</v>
      </c>
      <c r="DR7" s="1158"/>
      <c r="DS7" s="1158"/>
      <c r="DT7" s="1158"/>
      <c r="DU7" s="1159"/>
      <c r="DV7" s="1184"/>
      <c r="DW7" s="1185"/>
      <c r="DX7" s="1185"/>
      <c r="DY7" s="1185"/>
      <c r="DZ7" s="1186"/>
      <c r="EA7" s="234"/>
    </row>
    <row r="8" spans="1:131" s="235" customFormat="1" ht="26.25" customHeight="1" x14ac:dyDescent="0.15">
      <c r="A8" s="241">
        <v>2</v>
      </c>
      <c r="B8" s="1107" t="s">
        <v>379</v>
      </c>
      <c r="C8" s="1108"/>
      <c r="D8" s="1108"/>
      <c r="E8" s="1108"/>
      <c r="F8" s="1108"/>
      <c r="G8" s="1108"/>
      <c r="H8" s="1108"/>
      <c r="I8" s="1108"/>
      <c r="J8" s="1108"/>
      <c r="K8" s="1108"/>
      <c r="L8" s="1108"/>
      <c r="M8" s="1108"/>
      <c r="N8" s="1108"/>
      <c r="O8" s="1108"/>
      <c r="P8" s="1109"/>
      <c r="Q8" s="1113">
        <v>20</v>
      </c>
      <c r="R8" s="1114"/>
      <c r="S8" s="1114"/>
      <c r="T8" s="1114"/>
      <c r="U8" s="1114"/>
      <c r="V8" s="1114">
        <v>237</v>
      </c>
      <c r="W8" s="1114"/>
      <c r="X8" s="1114"/>
      <c r="Y8" s="1114"/>
      <c r="Z8" s="1114"/>
      <c r="AA8" s="1114">
        <v>-217</v>
      </c>
      <c r="AB8" s="1114"/>
      <c r="AC8" s="1114"/>
      <c r="AD8" s="1114"/>
      <c r="AE8" s="1115"/>
      <c r="AF8" s="1089">
        <v>-217</v>
      </c>
      <c r="AG8" s="1090"/>
      <c r="AH8" s="1090"/>
      <c r="AI8" s="1090"/>
      <c r="AJ8" s="1091"/>
      <c r="AK8" s="1155" t="s">
        <v>580</v>
      </c>
      <c r="AL8" s="1156"/>
      <c r="AM8" s="1156"/>
      <c r="AN8" s="1156"/>
      <c r="AO8" s="1156"/>
      <c r="AP8" s="1156">
        <v>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4"/>
      <c r="BT8" s="1085"/>
      <c r="BU8" s="1085"/>
      <c r="BV8" s="1085"/>
      <c r="BW8" s="1085"/>
      <c r="BX8" s="1085"/>
      <c r="BY8" s="1085"/>
      <c r="BZ8" s="1085"/>
      <c r="CA8" s="1085"/>
      <c r="CB8" s="1085"/>
      <c r="CC8" s="1085"/>
      <c r="CD8" s="1085"/>
      <c r="CE8" s="1085"/>
      <c r="CF8" s="1085"/>
      <c r="CG8" s="1086"/>
      <c r="CH8" s="1059"/>
      <c r="CI8" s="1060"/>
      <c r="CJ8" s="1060"/>
      <c r="CK8" s="1060"/>
      <c r="CL8" s="1061"/>
      <c r="CM8" s="1059"/>
      <c r="CN8" s="1060"/>
      <c r="CO8" s="1060"/>
      <c r="CP8" s="1060"/>
      <c r="CQ8" s="1061"/>
      <c r="CR8" s="1059"/>
      <c r="CS8" s="1060"/>
      <c r="CT8" s="1060"/>
      <c r="CU8" s="1060"/>
      <c r="CV8" s="1061"/>
      <c r="CW8" s="1059"/>
      <c r="CX8" s="1060"/>
      <c r="CY8" s="1060"/>
      <c r="CZ8" s="1060"/>
      <c r="DA8" s="1061"/>
      <c r="DB8" s="1059"/>
      <c r="DC8" s="1060"/>
      <c r="DD8" s="1060"/>
      <c r="DE8" s="1060"/>
      <c r="DF8" s="1061"/>
      <c r="DG8" s="1059"/>
      <c r="DH8" s="1060"/>
      <c r="DI8" s="1060"/>
      <c r="DJ8" s="1060"/>
      <c r="DK8" s="1061"/>
      <c r="DL8" s="1059"/>
      <c r="DM8" s="1060"/>
      <c r="DN8" s="1060"/>
      <c r="DO8" s="1060"/>
      <c r="DP8" s="1061"/>
      <c r="DQ8" s="1059"/>
      <c r="DR8" s="1060"/>
      <c r="DS8" s="1060"/>
      <c r="DT8" s="1060"/>
      <c r="DU8" s="1061"/>
      <c r="DV8" s="1062"/>
      <c r="DW8" s="1063"/>
      <c r="DX8" s="1063"/>
      <c r="DY8" s="1063"/>
      <c r="DZ8" s="1064"/>
      <c r="EA8" s="234"/>
    </row>
    <row r="9" spans="1:131" s="235" customFormat="1" ht="26.25" customHeight="1" x14ac:dyDescent="0.15">
      <c r="A9" s="241">
        <v>3</v>
      </c>
      <c r="B9" s="1107" t="s">
        <v>380</v>
      </c>
      <c r="C9" s="1108"/>
      <c r="D9" s="1108"/>
      <c r="E9" s="1108"/>
      <c r="F9" s="1108"/>
      <c r="G9" s="1108"/>
      <c r="H9" s="1108"/>
      <c r="I9" s="1108"/>
      <c r="J9" s="1108"/>
      <c r="K9" s="1108"/>
      <c r="L9" s="1108"/>
      <c r="M9" s="1108"/>
      <c r="N9" s="1108"/>
      <c r="O9" s="1108"/>
      <c r="P9" s="1109"/>
      <c r="Q9" s="1113">
        <v>15</v>
      </c>
      <c r="R9" s="1114"/>
      <c r="S9" s="1114"/>
      <c r="T9" s="1114"/>
      <c r="U9" s="1114"/>
      <c r="V9" s="1114">
        <v>15</v>
      </c>
      <c r="W9" s="1114"/>
      <c r="X9" s="1114"/>
      <c r="Y9" s="1114"/>
      <c r="Z9" s="1114"/>
      <c r="AA9" s="1114" t="s">
        <v>579</v>
      </c>
      <c r="AB9" s="1114"/>
      <c r="AC9" s="1114"/>
      <c r="AD9" s="1114"/>
      <c r="AE9" s="1115"/>
      <c r="AF9" s="1089" t="s">
        <v>381</v>
      </c>
      <c r="AG9" s="1090"/>
      <c r="AH9" s="1090"/>
      <c r="AI9" s="1090"/>
      <c r="AJ9" s="1091"/>
      <c r="AK9" s="1155" t="s">
        <v>580</v>
      </c>
      <c r="AL9" s="1156"/>
      <c r="AM9" s="1156"/>
      <c r="AN9" s="1156"/>
      <c r="AO9" s="1156"/>
      <c r="AP9" s="1156" t="s">
        <v>579</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x14ac:dyDescent="0.15">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x14ac:dyDescent="0.15">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x14ac:dyDescent="0.15">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x14ac:dyDescent="0.15">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x14ac:dyDescent="0.15">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x14ac:dyDescent="0.15">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x14ac:dyDescent="0.15">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x14ac:dyDescent="0.15">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x14ac:dyDescent="0.15">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x14ac:dyDescent="0.15">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x14ac:dyDescent="0.15">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x14ac:dyDescent="0.2">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x14ac:dyDescent="0.15">
      <c r="A22" s="241">
        <v>16</v>
      </c>
      <c r="B22" s="1107"/>
      <c r="C22" s="1108"/>
      <c r="D22" s="1108"/>
      <c r="E22" s="1108"/>
      <c r="F22" s="1108"/>
      <c r="G22" s="1108"/>
      <c r="H22" s="1108"/>
      <c r="I22" s="1108"/>
      <c r="J22" s="1108"/>
      <c r="K22" s="1108"/>
      <c r="L22" s="1108"/>
      <c r="M22" s="1108"/>
      <c r="N22" s="1108"/>
      <c r="O22" s="1108"/>
      <c r="P22" s="1109"/>
      <c r="Q22" s="1150"/>
      <c r="R22" s="1151"/>
      <c r="S22" s="1151"/>
      <c r="T22" s="1151"/>
      <c r="U22" s="1151"/>
      <c r="V22" s="1151"/>
      <c r="W22" s="1151"/>
      <c r="X22" s="1151"/>
      <c r="Y22" s="1151"/>
      <c r="Z22" s="1151"/>
      <c r="AA22" s="1151"/>
      <c r="AB22" s="1151"/>
      <c r="AC22" s="1151"/>
      <c r="AD22" s="1151"/>
      <c r="AE22" s="1152"/>
      <c r="AF22" s="1089"/>
      <c r="AG22" s="1090"/>
      <c r="AH22" s="1090"/>
      <c r="AI22" s="1090"/>
      <c r="AJ22" s="1091"/>
      <c r="AK22" s="1146"/>
      <c r="AL22" s="1147"/>
      <c r="AM22" s="1147"/>
      <c r="AN22" s="1147"/>
      <c r="AO22" s="1147"/>
      <c r="AP22" s="1147"/>
      <c r="AQ22" s="1147"/>
      <c r="AR22" s="1147"/>
      <c r="AS22" s="1147"/>
      <c r="AT22" s="1147"/>
      <c r="AU22" s="1148"/>
      <c r="AV22" s="1148"/>
      <c r="AW22" s="1148"/>
      <c r="AX22" s="1148"/>
      <c r="AY22" s="1149"/>
      <c r="AZ22" s="1105" t="s">
        <v>382</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16365</v>
      </c>
      <c r="R23" s="1138"/>
      <c r="S23" s="1138"/>
      <c r="T23" s="1138"/>
      <c r="U23" s="1138"/>
      <c r="V23" s="1138">
        <v>16190</v>
      </c>
      <c r="W23" s="1138"/>
      <c r="X23" s="1138"/>
      <c r="Y23" s="1138"/>
      <c r="Z23" s="1138"/>
      <c r="AA23" s="1138">
        <v>175</v>
      </c>
      <c r="AB23" s="1138"/>
      <c r="AC23" s="1138"/>
      <c r="AD23" s="1138"/>
      <c r="AE23" s="1139"/>
      <c r="AF23" s="1140">
        <v>103</v>
      </c>
      <c r="AG23" s="1138"/>
      <c r="AH23" s="1138"/>
      <c r="AI23" s="1138"/>
      <c r="AJ23" s="1141"/>
      <c r="AK23" s="1142"/>
      <c r="AL23" s="1143"/>
      <c r="AM23" s="1143"/>
      <c r="AN23" s="1143"/>
      <c r="AO23" s="1143"/>
      <c r="AP23" s="1138">
        <v>17374</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x14ac:dyDescent="0.15">
      <c r="A26" s="1065" t="s">
        <v>361</v>
      </c>
      <c r="B26" s="1066"/>
      <c r="C26" s="1066"/>
      <c r="D26" s="1066"/>
      <c r="E26" s="1066"/>
      <c r="F26" s="1066"/>
      <c r="G26" s="1066"/>
      <c r="H26" s="1066"/>
      <c r="I26" s="1066"/>
      <c r="J26" s="1066"/>
      <c r="K26" s="1066"/>
      <c r="L26" s="1066"/>
      <c r="M26" s="1066"/>
      <c r="N26" s="1066"/>
      <c r="O26" s="1066"/>
      <c r="P26" s="1067"/>
      <c r="Q26" s="1071" t="s">
        <v>388</v>
      </c>
      <c r="R26" s="1072"/>
      <c r="S26" s="1072"/>
      <c r="T26" s="1072"/>
      <c r="U26" s="1073"/>
      <c r="V26" s="1071" t="s">
        <v>389</v>
      </c>
      <c r="W26" s="1072"/>
      <c r="X26" s="1072"/>
      <c r="Y26" s="1072"/>
      <c r="Z26" s="1073"/>
      <c r="AA26" s="1071" t="s">
        <v>390</v>
      </c>
      <c r="AB26" s="1072"/>
      <c r="AC26" s="1072"/>
      <c r="AD26" s="1072"/>
      <c r="AE26" s="1072"/>
      <c r="AF26" s="1128" t="s">
        <v>391</v>
      </c>
      <c r="AG26" s="1078"/>
      <c r="AH26" s="1078"/>
      <c r="AI26" s="1078"/>
      <c r="AJ26" s="1129"/>
      <c r="AK26" s="1072" t="s">
        <v>392</v>
      </c>
      <c r="AL26" s="1072"/>
      <c r="AM26" s="1072"/>
      <c r="AN26" s="1072"/>
      <c r="AO26" s="1073"/>
      <c r="AP26" s="1071" t="s">
        <v>393</v>
      </c>
      <c r="AQ26" s="1072"/>
      <c r="AR26" s="1072"/>
      <c r="AS26" s="1072"/>
      <c r="AT26" s="1073"/>
      <c r="AU26" s="1071" t="s">
        <v>394</v>
      </c>
      <c r="AV26" s="1072"/>
      <c r="AW26" s="1072"/>
      <c r="AX26" s="1072"/>
      <c r="AY26" s="1073"/>
      <c r="AZ26" s="1071" t="s">
        <v>395</v>
      </c>
      <c r="BA26" s="1072"/>
      <c r="BB26" s="1072"/>
      <c r="BC26" s="1072"/>
      <c r="BD26" s="1073"/>
      <c r="BE26" s="1071" t="s">
        <v>368</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x14ac:dyDescent="0.2">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0"/>
      <c r="AG27" s="1081"/>
      <c r="AH27" s="1081"/>
      <c r="AI27" s="1081"/>
      <c r="AJ27" s="1131"/>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x14ac:dyDescent="0.15">
      <c r="A28" s="246">
        <v>1</v>
      </c>
      <c r="B28" s="1120" t="s">
        <v>396</v>
      </c>
      <c r="C28" s="1121"/>
      <c r="D28" s="1121"/>
      <c r="E28" s="1121"/>
      <c r="F28" s="1121"/>
      <c r="G28" s="1121"/>
      <c r="H28" s="1121"/>
      <c r="I28" s="1121"/>
      <c r="J28" s="1121"/>
      <c r="K28" s="1121"/>
      <c r="L28" s="1121"/>
      <c r="M28" s="1121"/>
      <c r="N28" s="1121"/>
      <c r="O28" s="1121"/>
      <c r="P28" s="1122"/>
      <c r="Q28" s="1123">
        <v>16823</v>
      </c>
      <c r="R28" s="1124"/>
      <c r="S28" s="1124"/>
      <c r="T28" s="1124"/>
      <c r="U28" s="1124"/>
      <c r="V28" s="1124">
        <v>16800</v>
      </c>
      <c r="W28" s="1124"/>
      <c r="X28" s="1124"/>
      <c r="Y28" s="1124"/>
      <c r="Z28" s="1124"/>
      <c r="AA28" s="1124">
        <v>23</v>
      </c>
      <c r="AB28" s="1124"/>
      <c r="AC28" s="1124"/>
      <c r="AD28" s="1124"/>
      <c r="AE28" s="1125"/>
      <c r="AF28" s="1126">
        <v>23</v>
      </c>
      <c r="AG28" s="1124"/>
      <c r="AH28" s="1124"/>
      <c r="AI28" s="1124"/>
      <c r="AJ28" s="1127"/>
      <c r="AK28" s="1116" t="s">
        <v>589</v>
      </c>
      <c r="AL28" s="1116"/>
      <c r="AM28" s="1116"/>
      <c r="AN28" s="1116"/>
      <c r="AO28" s="1116"/>
      <c r="AP28" s="1116" t="s">
        <v>589</v>
      </c>
      <c r="AQ28" s="1116"/>
      <c r="AR28" s="1116"/>
      <c r="AS28" s="1116"/>
      <c r="AT28" s="1116"/>
      <c r="AU28" s="1116" t="s">
        <v>588</v>
      </c>
      <c r="AV28" s="1116"/>
      <c r="AW28" s="1116"/>
      <c r="AX28" s="1116"/>
      <c r="AY28" s="1116"/>
      <c r="AZ28" s="1117" t="s">
        <v>590</v>
      </c>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x14ac:dyDescent="0.15">
      <c r="A29" s="246">
        <v>2</v>
      </c>
      <c r="B29" s="1107" t="s">
        <v>397</v>
      </c>
      <c r="C29" s="1108"/>
      <c r="D29" s="1108"/>
      <c r="E29" s="1108"/>
      <c r="F29" s="1108"/>
      <c r="G29" s="1108"/>
      <c r="H29" s="1108"/>
      <c r="I29" s="1108"/>
      <c r="J29" s="1108"/>
      <c r="K29" s="1108"/>
      <c r="L29" s="1108"/>
      <c r="M29" s="1108"/>
      <c r="N29" s="1108"/>
      <c r="O29" s="1108"/>
      <c r="P29" s="1109"/>
      <c r="Q29" s="1113">
        <v>558</v>
      </c>
      <c r="R29" s="1114"/>
      <c r="S29" s="1114"/>
      <c r="T29" s="1114"/>
      <c r="U29" s="1114"/>
      <c r="V29" s="1114">
        <v>548</v>
      </c>
      <c r="W29" s="1114"/>
      <c r="X29" s="1114"/>
      <c r="Y29" s="1114"/>
      <c r="Z29" s="1114"/>
      <c r="AA29" s="1114">
        <v>10</v>
      </c>
      <c r="AB29" s="1114"/>
      <c r="AC29" s="1114"/>
      <c r="AD29" s="1114"/>
      <c r="AE29" s="1115"/>
      <c r="AF29" s="1089">
        <v>10</v>
      </c>
      <c r="AG29" s="1090"/>
      <c r="AH29" s="1090"/>
      <c r="AI29" s="1090"/>
      <c r="AJ29" s="1091"/>
      <c r="AK29" s="1049">
        <v>164</v>
      </c>
      <c r="AL29" s="1040"/>
      <c r="AM29" s="1040"/>
      <c r="AN29" s="1040"/>
      <c r="AO29" s="1040"/>
      <c r="AP29" s="1040" t="s">
        <v>589</v>
      </c>
      <c r="AQ29" s="1040"/>
      <c r="AR29" s="1040"/>
      <c r="AS29" s="1040"/>
      <c r="AT29" s="1040"/>
      <c r="AU29" s="1040" t="s">
        <v>588</v>
      </c>
      <c r="AV29" s="1040"/>
      <c r="AW29" s="1040"/>
      <c r="AX29" s="1040"/>
      <c r="AY29" s="1040"/>
      <c r="AZ29" s="1112" t="s">
        <v>589</v>
      </c>
      <c r="BA29" s="1112"/>
      <c r="BB29" s="1112"/>
      <c r="BC29" s="1112"/>
      <c r="BD29" s="1112"/>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x14ac:dyDescent="0.15">
      <c r="A30" s="246">
        <v>3</v>
      </c>
      <c r="B30" s="1107" t="s">
        <v>398</v>
      </c>
      <c r="C30" s="1108"/>
      <c r="D30" s="1108"/>
      <c r="E30" s="1108"/>
      <c r="F30" s="1108"/>
      <c r="G30" s="1108"/>
      <c r="H30" s="1108"/>
      <c r="I30" s="1108"/>
      <c r="J30" s="1108"/>
      <c r="K30" s="1108"/>
      <c r="L30" s="1108"/>
      <c r="M30" s="1108"/>
      <c r="N30" s="1108"/>
      <c r="O30" s="1108"/>
      <c r="P30" s="1109"/>
      <c r="Q30" s="1113">
        <v>5468</v>
      </c>
      <c r="R30" s="1114"/>
      <c r="S30" s="1114"/>
      <c r="T30" s="1114"/>
      <c r="U30" s="1114"/>
      <c r="V30" s="1114">
        <v>5408</v>
      </c>
      <c r="W30" s="1114"/>
      <c r="X30" s="1114"/>
      <c r="Y30" s="1114"/>
      <c r="Z30" s="1114"/>
      <c r="AA30" s="1114">
        <v>60</v>
      </c>
      <c r="AB30" s="1114"/>
      <c r="AC30" s="1114"/>
      <c r="AD30" s="1114"/>
      <c r="AE30" s="1115"/>
      <c r="AF30" s="1089">
        <v>60</v>
      </c>
      <c r="AG30" s="1090"/>
      <c r="AH30" s="1090"/>
      <c r="AI30" s="1090"/>
      <c r="AJ30" s="1091"/>
      <c r="AK30" s="1049">
        <v>332</v>
      </c>
      <c r="AL30" s="1040"/>
      <c r="AM30" s="1040"/>
      <c r="AN30" s="1040"/>
      <c r="AO30" s="1040"/>
      <c r="AP30" s="1040" t="s">
        <v>589</v>
      </c>
      <c r="AQ30" s="1040"/>
      <c r="AR30" s="1040"/>
      <c r="AS30" s="1040"/>
      <c r="AT30" s="1040"/>
      <c r="AU30" s="1040" t="s">
        <v>588</v>
      </c>
      <c r="AV30" s="1040"/>
      <c r="AW30" s="1040"/>
      <c r="AX30" s="1040"/>
      <c r="AY30" s="1040"/>
      <c r="AZ30" s="1112" t="s">
        <v>589</v>
      </c>
      <c r="BA30" s="1112"/>
      <c r="BB30" s="1112"/>
      <c r="BC30" s="1112"/>
      <c r="BD30" s="1112"/>
      <c r="BE30" s="1102"/>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x14ac:dyDescent="0.15">
      <c r="A31" s="246">
        <v>4</v>
      </c>
      <c r="B31" s="1107" t="s">
        <v>399</v>
      </c>
      <c r="C31" s="1108"/>
      <c r="D31" s="1108"/>
      <c r="E31" s="1108"/>
      <c r="F31" s="1108"/>
      <c r="G31" s="1108"/>
      <c r="H31" s="1108"/>
      <c r="I31" s="1108"/>
      <c r="J31" s="1108"/>
      <c r="K31" s="1108"/>
      <c r="L31" s="1108"/>
      <c r="M31" s="1108"/>
      <c r="N31" s="1108"/>
      <c r="O31" s="1108"/>
      <c r="P31" s="1109"/>
      <c r="Q31" s="1113">
        <v>3748</v>
      </c>
      <c r="R31" s="1114"/>
      <c r="S31" s="1114"/>
      <c r="T31" s="1114"/>
      <c r="U31" s="1114"/>
      <c r="V31" s="1114">
        <v>3613</v>
      </c>
      <c r="W31" s="1114"/>
      <c r="X31" s="1114"/>
      <c r="Y31" s="1114"/>
      <c r="Z31" s="1114"/>
      <c r="AA31" s="1114">
        <v>135</v>
      </c>
      <c r="AB31" s="1114"/>
      <c r="AC31" s="1114"/>
      <c r="AD31" s="1114"/>
      <c r="AE31" s="1115"/>
      <c r="AF31" s="1089">
        <v>135</v>
      </c>
      <c r="AG31" s="1090"/>
      <c r="AH31" s="1090"/>
      <c r="AI31" s="1090"/>
      <c r="AJ31" s="1091"/>
      <c r="AK31" s="1049">
        <v>553</v>
      </c>
      <c r="AL31" s="1040"/>
      <c r="AM31" s="1040"/>
      <c r="AN31" s="1040"/>
      <c r="AO31" s="1040"/>
      <c r="AP31" s="1040" t="s">
        <v>589</v>
      </c>
      <c r="AQ31" s="1040"/>
      <c r="AR31" s="1040"/>
      <c r="AS31" s="1040"/>
      <c r="AT31" s="1040"/>
      <c r="AU31" s="1040" t="s">
        <v>588</v>
      </c>
      <c r="AV31" s="1040"/>
      <c r="AW31" s="1040"/>
      <c r="AX31" s="1040"/>
      <c r="AY31" s="1040"/>
      <c r="AZ31" s="1112" t="s">
        <v>590</v>
      </c>
      <c r="BA31" s="1112"/>
      <c r="BB31" s="1112"/>
      <c r="BC31" s="1112"/>
      <c r="BD31" s="1112"/>
      <c r="BE31" s="1102"/>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x14ac:dyDescent="0.15">
      <c r="A32" s="246">
        <v>5</v>
      </c>
      <c r="B32" s="1107" t="s">
        <v>400</v>
      </c>
      <c r="C32" s="1108"/>
      <c r="D32" s="1108"/>
      <c r="E32" s="1108"/>
      <c r="F32" s="1108"/>
      <c r="G32" s="1108"/>
      <c r="H32" s="1108"/>
      <c r="I32" s="1108"/>
      <c r="J32" s="1108"/>
      <c r="K32" s="1108"/>
      <c r="L32" s="1108"/>
      <c r="M32" s="1108"/>
      <c r="N32" s="1108"/>
      <c r="O32" s="1108"/>
      <c r="P32" s="1109"/>
      <c r="Q32" s="1113">
        <v>745</v>
      </c>
      <c r="R32" s="1114"/>
      <c r="S32" s="1114"/>
      <c r="T32" s="1114"/>
      <c r="U32" s="1114"/>
      <c r="V32" s="1114">
        <v>641</v>
      </c>
      <c r="W32" s="1114"/>
      <c r="X32" s="1114"/>
      <c r="Y32" s="1114"/>
      <c r="Z32" s="1114"/>
      <c r="AA32" s="1114">
        <v>104</v>
      </c>
      <c r="AB32" s="1114"/>
      <c r="AC32" s="1114"/>
      <c r="AD32" s="1114"/>
      <c r="AE32" s="1115"/>
      <c r="AF32" s="1089">
        <v>258</v>
      </c>
      <c r="AG32" s="1090"/>
      <c r="AH32" s="1090"/>
      <c r="AI32" s="1090"/>
      <c r="AJ32" s="1091"/>
      <c r="AK32" s="1049">
        <v>1</v>
      </c>
      <c r="AL32" s="1040"/>
      <c r="AM32" s="1040"/>
      <c r="AN32" s="1040"/>
      <c r="AO32" s="1040"/>
      <c r="AP32" s="1040">
        <v>3061</v>
      </c>
      <c r="AQ32" s="1040"/>
      <c r="AR32" s="1040"/>
      <c r="AS32" s="1040"/>
      <c r="AT32" s="1040"/>
      <c r="AU32" s="1040" t="s">
        <v>589</v>
      </c>
      <c r="AV32" s="1040"/>
      <c r="AW32" s="1040"/>
      <c r="AX32" s="1040"/>
      <c r="AY32" s="1040"/>
      <c r="AZ32" s="1112" t="s">
        <v>590</v>
      </c>
      <c r="BA32" s="1112"/>
      <c r="BB32" s="1112"/>
      <c r="BC32" s="1112"/>
      <c r="BD32" s="1112"/>
      <c r="BE32" s="1102" t="s">
        <v>401</v>
      </c>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x14ac:dyDescent="0.15">
      <c r="A33" s="246">
        <v>6</v>
      </c>
      <c r="B33" s="1107" t="s">
        <v>402</v>
      </c>
      <c r="C33" s="1108"/>
      <c r="D33" s="1108"/>
      <c r="E33" s="1108"/>
      <c r="F33" s="1108"/>
      <c r="G33" s="1108"/>
      <c r="H33" s="1108"/>
      <c r="I33" s="1108"/>
      <c r="J33" s="1108"/>
      <c r="K33" s="1108"/>
      <c r="L33" s="1108"/>
      <c r="M33" s="1108"/>
      <c r="N33" s="1108"/>
      <c r="O33" s="1108"/>
      <c r="P33" s="1109"/>
      <c r="Q33" s="1113">
        <v>487</v>
      </c>
      <c r="R33" s="1114"/>
      <c r="S33" s="1114"/>
      <c r="T33" s="1114"/>
      <c r="U33" s="1114"/>
      <c r="V33" s="1114">
        <v>472</v>
      </c>
      <c r="W33" s="1114"/>
      <c r="X33" s="1114"/>
      <c r="Y33" s="1114"/>
      <c r="Z33" s="1114"/>
      <c r="AA33" s="1114">
        <v>15</v>
      </c>
      <c r="AB33" s="1114"/>
      <c r="AC33" s="1114"/>
      <c r="AD33" s="1114"/>
      <c r="AE33" s="1115"/>
      <c r="AF33" s="1089" t="s">
        <v>403</v>
      </c>
      <c r="AG33" s="1090"/>
      <c r="AH33" s="1090"/>
      <c r="AI33" s="1090"/>
      <c r="AJ33" s="1091"/>
      <c r="AK33" s="1049">
        <v>304</v>
      </c>
      <c r="AL33" s="1040"/>
      <c r="AM33" s="1040"/>
      <c r="AN33" s="1040"/>
      <c r="AO33" s="1040"/>
      <c r="AP33" s="1040">
        <v>4774</v>
      </c>
      <c r="AQ33" s="1040"/>
      <c r="AR33" s="1040"/>
      <c r="AS33" s="1040"/>
      <c r="AT33" s="1040"/>
      <c r="AU33" s="1040">
        <v>4774</v>
      </c>
      <c r="AV33" s="1040"/>
      <c r="AW33" s="1040"/>
      <c r="AX33" s="1040"/>
      <c r="AY33" s="1040"/>
      <c r="AZ33" s="1112" t="s">
        <v>589</v>
      </c>
      <c r="BA33" s="1112"/>
      <c r="BB33" s="1112"/>
      <c r="BC33" s="1112"/>
      <c r="BD33" s="1112"/>
      <c r="BE33" s="1102" t="s">
        <v>404</v>
      </c>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x14ac:dyDescent="0.15">
      <c r="A34" s="246">
        <v>7</v>
      </c>
      <c r="B34" s="1107"/>
      <c r="C34" s="1108"/>
      <c r="D34" s="1108"/>
      <c r="E34" s="1108"/>
      <c r="F34" s="1108"/>
      <c r="G34" s="1108"/>
      <c r="H34" s="1108"/>
      <c r="I34" s="1108"/>
      <c r="J34" s="1108"/>
      <c r="K34" s="1108"/>
      <c r="L34" s="1108"/>
      <c r="M34" s="1108"/>
      <c r="N34" s="1108"/>
      <c r="O34" s="1108"/>
      <c r="P34" s="1109"/>
      <c r="Q34" s="1113"/>
      <c r="R34" s="1114"/>
      <c r="S34" s="1114"/>
      <c r="T34" s="1114"/>
      <c r="U34" s="1114"/>
      <c r="V34" s="1114"/>
      <c r="W34" s="1114"/>
      <c r="X34" s="1114"/>
      <c r="Y34" s="1114"/>
      <c r="Z34" s="1114"/>
      <c r="AA34" s="1114"/>
      <c r="AB34" s="1114"/>
      <c r="AC34" s="1114"/>
      <c r="AD34" s="1114"/>
      <c r="AE34" s="1115"/>
      <c r="AF34" s="1089"/>
      <c r="AG34" s="1090"/>
      <c r="AH34" s="1090"/>
      <c r="AI34" s="1090"/>
      <c r="AJ34" s="1091"/>
      <c r="AK34" s="1049"/>
      <c r="AL34" s="1040"/>
      <c r="AM34" s="1040"/>
      <c r="AN34" s="1040"/>
      <c r="AO34" s="1040"/>
      <c r="AP34" s="1040"/>
      <c r="AQ34" s="1040"/>
      <c r="AR34" s="1040"/>
      <c r="AS34" s="1040"/>
      <c r="AT34" s="1040"/>
      <c r="AU34" s="1040"/>
      <c r="AV34" s="1040"/>
      <c r="AW34" s="1040"/>
      <c r="AX34" s="1040"/>
      <c r="AY34" s="1040"/>
      <c r="AZ34" s="1112"/>
      <c r="BA34" s="1112"/>
      <c r="BB34" s="1112"/>
      <c r="BC34" s="1112"/>
      <c r="BD34" s="1112"/>
      <c r="BE34" s="1102"/>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x14ac:dyDescent="0.15">
      <c r="A35" s="246">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9"/>
      <c r="AG35" s="1090"/>
      <c r="AH35" s="1090"/>
      <c r="AI35" s="1090"/>
      <c r="AJ35" s="1091"/>
      <c r="AK35" s="1049"/>
      <c r="AL35" s="1040"/>
      <c r="AM35" s="1040"/>
      <c r="AN35" s="1040"/>
      <c r="AO35" s="1040"/>
      <c r="AP35" s="1040"/>
      <c r="AQ35" s="1040"/>
      <c r="AR35" s="1040"/>
      <c r="AS35" s="1040"/>
      <c r="AT35" s="1040"/>
      <c r="AU35" s="1040"/>
      <c r="AV35" s="1040"/>
      <c r="AW35" s="1040"/>
      <c r="AX35" s="1040"/>
      <c r="AY35" s="1040"/>
      <c r="AZ35" s="1112"/>
      <c r="BA35" s="1112"/>
      <c r="BB35" s="1112"/>
      <c r="BC35" s="1112"/>
      <c r="BD35" s="1112"/>
      <c r="BE35" s="1102"/>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x14ac:dyDescent="0.15">
      <c r="A36" s="246">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49"/>
      <c r="AL36" s="1040"/>
      <c r="AM36" s="1040"/>
      <c r="AN36" s="1040"/>
      <c r="AO36" s="1040"/>
      <c r="AP36" s="1040"/>
      <c r="AQ36" s="1040"/>
      <c r="AR36" s="1040"/>
      <c r="AS36" s="1040"/>
      <c r="AT36" s="1040"/>
      <c r="AU36" s="1040"/>
      <c r="AV36" s="1040"/>
      <c r="AW36" s="1040"/>
      <c r="AX36" s="1040"/>
      <c r="AY36" s="1040"/>
      <c r="AZ36" s="1112"/>
      <c r="BA36" s="1112"/>
      <c r="BB36" s="1112"/>
      <c r="BC36" s="1112"/>
      <c r="BD36" s="1112"/>
      <c r="BE36" s="1102"/>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x14ac:dyDescent="0.15">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49"/>
      <c r="AL37" s="1040"/>
      <c r="AM37" s="1040"/>
      <c r="AN37" s="1040"/>
      <c r="AO37" s="1040"/>
      <c r="AP37" s="1040"/>
      <c r="AQ37" s="1040"/>
      <c r="AR37" s="1040"/>
      <c r="AS37" s="1040"/>
      <c r="AT37" s="1040"/>
      <c r="AU37" s="1040"/>
      <c r="AV37" s="1040"/>
      <c r="AW37" s="1040"/>
      <c r="AX37" s="1040"/>
      <c r="AY37" s="1040"/>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x14ac:dyDescent="0.15">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49"/>
      <c r="AL38" s="1040"/>
      <c r="AM38" s="1040"/>
      <c r="AN38" s="1040"/>
      <c r="AO38" s="1040"/>
      <c r="AP38" s="1040"/>
      <c r="AQ38" s="1040"/>
      <c r="AR38" s="1040"/>
      <c r="AS38" s="1040"/>
      <c r="AT38" s="1040"/>
      <c r="AU38" s="1040"/>
      <c r="AV38" s="1040"/>
      <c r="AW38" s="1040"/>
      <c r="AX38" s="1040"/>
      <c r="AY38" s="1040"/>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x14ac:dyDescent="0.15">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49"/>
      <c r="AL39" s="1040"/>
      <c r="AM39" s="1040"/>
      <c r="AN39" s="1040"/>
      <c r="AO39" s="1040"/>
      <c r="AP39" s="1040"/>
      <c r="AQ39" s="1040"/>
      <c r="AR39" s="1040"/>
      <c r="AS39" s="1040"/>
      <c r="AT39" s="1040"/>
      <c r="AU39" s="1040"/>
      <c r="AV39" s="1040"/>
      <c r="AW39" s="1040"/>
      <c r="AX39" s="1040"/>
      <c r="AY39" s="1040"/>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x14ac:dyDescent="0.15">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49"/>
      <c r="AL40" s="1040"/>
      <c r="AM40" s="1040"/>
      <c r="AN40" s="1040"/>
      <c r="AO40" s="1040"/>
      <c r="AP40" s="1040"/>
      <c r="AQ40" s="1040"/>
      <c r="AR40" s="1040"/>
      <c r="AS40" s="1040"/>
      <c r="AT40" s="1040"/>
      <c r="AU40" s="1040"/>
      <c r="AV40" s="1040"/>
      <c r="AW40" s="1040"/>
      <c r="AX40" s="1040"/>
      <c r="AY40" s="1040"/>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x14ac:dyDescent="0.15">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49"/>
      <c r="AL41" s="1040"/>
      <c r="AM41" s="1040"/>
      <c r="AN41" s="1040"/>
      <c r="AO41" s="1040"/>
      <c r="AP41" s="1040"/>
      <c r="AQ41" s="1040"/>
      <c r="AR41" s="1040"/>
      <c r="AS41" s="1040"/>
      <c r="AT41" s="1040"/>
      <c r="AU41" s="1040"/>
      <c r="AV41" s="1040"/>
      <c r="AW41" s="1040"/>
      <c r="AX41" s="1040"/>
      <c r="AY41" s="1040"/>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x14ac:dyDescent="0.15">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49"/>
      <c r="AL42" s="1040"/>
      <c r="AM42" s="1040"/>
      <c r="AN42" s="1040"/>
      <c r="AO42" s="1040"/>
      <c r="AP42" s="1040"/>
      <c r="AQ42" s="1040"/>
      <c r="AR42" s="1040"/>
      <c r="AS42" s="1040"/>
      <c r="AT42" s="1040"/>
      <c r="AU42" s="1040"/>
      <c r="AV42" s="1040"/>
      <c r="AW42" s="1040"/>
      <c r="AX42" s="1040"/>
      <c r="AY42" s="1040"/>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x14ac:dyDescent="0.15">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49"/>
      <c r="AL43" s="1040"/>
      <c r="AM43" s="1040"/>
      <c r="AN43" s="1040"/>
      <c r="AO43" s="1040"/>
      <c r="AP43" s="1040"/>
      <c r="AQ43" s="1040"/>
      <c r="AR43" s="1040"/>
      <c r="AS43" s="1040"/>
      <c r="AT43" s="1040"/>
      <c r="AU43" s="1040"/>
      <c r="AV43" s="1040"/>
      <c r="AW43" s="1040"/>
      <c r="AX43" s="1040"/>
      <c r="AY43" s="1040"/>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x14ac:dyDescent="0.15">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49"/>
      <c r="AL44" s="1040"/>
      <c r="AM44" s="1040"/>
      <c r="AN44" s="1040"/>
      <c r="AO44" s="1040"/>
      <c r="AP44" s="1040"/>
      <c r="AQ44" s="1040"/>
      <c r="AR44" s="1040"/>
      <c r="AS44" s="1040"/>
      <c r="AT44" s="1040"/>
      <c r="AU44" s="1040"/>
      <c r="AV44" s="1040"/>
      <c r="AW44" s="1040"/>
      <c r="AX44" s="1040"/>
      <c r="AY44" s="1040"/>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x14ac:dyDescent="0.15">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49"/>
      <c r="AL45" s="1040"/>
      <c r="AM45" s="1040"/>
      <c r="AN45" s="1040"/>
      <c r="AO45" s="1040"/>
      <c r="AP45" s="1040"/>
      <c r="AQ45" s="1040"/>
      <c r="AR45" s="1040"/>
      <c r="AS45" s="1040"/>
      <c r="AT45" s="1040"/>
      <c r="AU45" s="1040"/>
      <c r="AV45" s="1040"/>
      <c r="AW45" s="1040"/>
      <c r="AX45" s="1040"/>
      <c r="AY45" s="1040"/>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x14ac:dyDescent="0.15">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49"/>
      <c r="AL46" s="1040"/>
      <c r="AM46" s="1040"/>
      <c r="AN46" s="1040"/>
      <c r="AO46" s="1040"/>
      <c r="AP46" s="1040"/>
      <c r="AQ46" s="1040"/>
      <c r="AR46" s="1040"/>
      <c r="AS46" s="1040"/>
      <c r="AT46" s="1040"/>
      <c r="AU46" s="1040"/>
      <c r="AV46" s="1040"/>
      <c r="AW46" s="1040"/>
      <c r="AX46" s="1040"/>
      <c r="AY46" s="1040"/>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x14ac:dyDescent="0.15">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49"/>
      <c r="AL47" s="1040"/>
      <c r="AM47" s="1040"/>
      <c r="AN47" s="1040"/>
      <c r="AO47" s="1040"/>
      <c r="AP47" s="1040"/>
      <c r="AQ47" s="1040"/>
      <c r="AR47" s="1040"/>
      <c r="AS47" s="1040"/>
      <c r="AT47" s="1040"/>
      <c r="AU47" s="1040"/>
      <c r="AV47" s="1040"/>
      <c r="AW47" s="1040"/>
      <c r="AX47" s="1040"/>
      <c r="AY47" s="1040"/>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x14ac:dyDescent="0.15">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49"/>
      <c r="AL48" s="1040"/>
      <c r="AM48" s="1040"/>
      <c r="AN48" s="1040"/>
      <c r="AO48" s="1040"/>
      <c r="AP48" s="1040"/>
      <c r="AQ48" s="1040"/>
      <c r="AR48" s="1040"/>
      <c r="AS48" s="1040"/>
      <c r="AT48" s="1040"/>
      <c r="AU48" s="1040"/>
      <c r="AV48" s="1040"/>
      <c r="AW48" s="1040"/>
      <c r="AX48" s="1040"/>
      <c r="AY48" s="1040"/>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x14ac:dyDescent="0.15">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49"/>
      <c r="AL49" s="1040"/>
      <c r="AM49" s="1040"/>
      <c r="AN49" s="1040"/>
      <c r="AO49" s="1040"/>
      <c r="AP49" s="1040"/>
      <c r="AQ49" s="1040"/>
      <c r="AR49" s="1040"/>
      <c r="AS49" s="1040"/>
      <c r="AT49" s="1040"/>
      <c r="AU49" s="1040"/>
      <c r="AV49" s="1040"/>
      <c r="AW49" s="1040"/>
      <c r="AX49" s="1040"/>
      <c r="AY49" s="1040"/>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x14ac:dyDescent="0.15">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x14ac:dyDescent="0.15">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x14ac:dyDescent="0.15">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x14ac:dyDescent="0.15">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x14ac:dyDescent="0.15">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x14ac:dyDescent="0.15">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x14ac:dyDescent="0.15">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x14ac:dyDescent="0.15">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x14ac:dyDescent="0.15">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x14ac:dyDescent="0.15">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x14ac:dyDescent="0.15">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x14ac:dyDescent="0.2">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x14ac:dyDescent="0.15">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405</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x14ac:dyDescent="0.2">
      <c r="A63" s="244" t="s">
        <v>383</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8"/>
      <c r="AF63" s="1099">
        <v>487</v>
      </c>
      <c r="AG63" s="1028"/>
      <c r="AH63" s="1028"/>
      <c r="AI63" s="1028"/>
      <c r="AJ63" s="1100"/>
      <c r="AK63" s="1101"/>
      <c r="AL63" s="1032"/>
      <c r="AM63" s="1032"/>
      <c r="AN63" s="1032"/>
      <c r="AO63" s="1032"/>
      <c r="AP63" s="1028">
        <v>7835</v>
      </c>
      <c r="AQ63" s="1028"/>
      <c r="AR63" s="1028"/>
      <c r="AS63" s="1028"/>
      <c r="AT63" s="1028"/>
      <c r="AU63" s="1028">
        <v>4774</v>
      </c>
      <c r="AV63" s="1028"/>
      <c r="AW63" s="1028"/>
      <c r="AX63" s="1028"/>
      <c r="AY63" s="1028"/>
      <c r="AZ63" s="1095"/>
      <c r="BA63" s="1095"/>
      <c r="BB63" s="1095"/>
      <c r="BC63" s="1095"/>
      <c r="BD63" s="1095"/>
      <c r="BE63" s="1029"/>
      <c r="BF63" s="1029"/>
      <c r="BG63" s="1029"/>
      <c r="BH63" s="1029"/>
      <c r="BI63" s="1030"/>
      <c r="BJ63" s="1096" t="s">
        <v>407</v>
      </c>
      <c r="BK63" s="1020"/>
      <c r="BL63" s="1020"/>
      <c r="BM63" s="1020"/>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x14ac:dyDescent="0.15">
      <c r="A66" s="1065" t="s">
        <v>409</v>
      </c>
      <c r="B66" s="1066"/>
      <c r="C66" s="1066"/>
      <c r="D66" s="1066"/>
      <c r="E66" s="1066"/>
      <c r="F66" s="1066"/>
      <c r="G66" s="1066"/>
      <c r="H66" s="1066"/>
      <c r="I66" s="1066"/>
      <c r="J66" s="1066"/>
      <c r="K66" s="1066"/>
      <c r="L66" s="1066"/>
      <c r="M66" s="1066"/>
      <c r="N66" s="1066"/>
      <c r="O66" s="1066"/>
      <c r="P66" s="1067"/>
      <c r="Q66" s="1071" t="s">
        <v>410</v>
      </c>
      <c r="R66" s="1072"/>
      <c r="S66" s="1072"/>
      <c r="T66" s="1072"/>
      <c r="U66" s="1073"/>
      <c r="V66" s="1071" t="s">
        <v>411</v>
      </c>
      <c r="W66" s="1072"/>
      <c r="X66" s="1072"/>
      <c r="Y66" s="1072"/>
      <c r="Z66" s="1073"/>
      <c r="AA66" s="1071" t="s">
        <v>412</v>
      </c>
      <c r="AB66" s="1072"/>
      <c r="AC66" s="1072"/>
      <c r="AD66" s="1072"/>
      <c r="AE66" s="1073"/>
      <c r="AF66" s="1077" t="s">
        <v>413</v>
      </c>
      <c r="AG66" s="1078"/>
      <c r="AH66" s="1078"/>
      <c r="AI66" s="1078"/>
      <c r="AJ66" s="1079"/>
      <c r="AK66" s="1071" t="s">
        <v>414</v>
      </c>
      <c r="AL66" s="1066"/>
      <c r="AM66" s="1066"/>
      <c r="AN66" s="1066"/>
      <c r="AO66" s="1067"/>
      <c r="AP66" s="1071" t="s">
        <v>415</v>
      </c>
      <c r="AQ66" s="1072"/>
      <c r="AR66" s="1072"/>
      <c r="AS66" s="1072"/>
      <c r="AT66" s="1073"/>
      <c r="AU66" s="1071" t="s">
        <v>416</v>
      </c>
      <c r="AV66" s="1072"/>
      <c r="AW66" s="1072"/>
      <c r="AX66" s="1072"/>
      <c r="AY66" s="1073"/>
      <c r="AZ66" s="1071" t="s">
        <v>368</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5" t="s">
        <v>581</v>
      </c>
      <c r="C68" s="1056"/>
      <c r="D68" s="1056"/>
      <c r="E68" s="1056"/>
      <c r="F68" s="1056"/>
      <c r="G68" s="1056"/>
      <c r="H68" s="1056"/>
      <c r="I68" s="1056"/>
      <c r="J68" s="1056"/>
      <c r="K68" s="1056"/>
      <c r="L68" s="1056"/>
      <c r="M68" s="1056"/>
      <c r="N68" s="1056"/>
      <c r="O68" s="1056"/>
      <c r="P68" s="1057"/>
      <c r="Q68" s="1058">
        <v>418</v>
      </c>
      <c r="R68" s="1052"/>
      <c r="S68" s="1052"/>
      <c r="T68" s="1052"/>
      <c r="U68" s="1052"/>
      <c r="V68" s="1052">
        <v>388</v>
      </c>
      <c r="W68" s="1052"/>
      <c r="X68" s="1052"/>
      <c r="Y68" s="1052"/>
      <c r="Z68" s="1052"/>
      <c r="AA68" s="1052">
        <v>30</v>
      </c>
      <c r="AB68" s="1052"/>
      <c r="AC68" s="1052"/>
      <c r="AD68" s="1052"/>
      <c r="AE68" s="1052"/>
      <c r="AF68" s="1052">
        <v>30</v>
      </c>
      <c r="AG68" s="1052"/>
      <c r="AH68" s="1052"/>
      <c r="AI68" s="1052"/>
      <c r="AJ68" s="1052"/>
      <c r="AK68" s="1040" t="s">
        <v>588</v>
      </c>
      <c r="AL68" s="1040"/>
      <c r="AM68" s="1040"/>
      <c r="AN68" s="1040"/>
      <c r="AO68" s="1040"/>
      <c r="AP68" s="1052">
        <v>59</v>
      </c>
      <c r="AQ68" s="1052"/>
      <c r="AR68" s="1052"/>
      <c r="AS68" s="1052"/>
      <c r="AT68" s="1052"/>
      <c r="AU68" s="1052">
        <v>38</v>
      </c>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52.5" customHeight="1" x14ac:dyDescent="0.15">
      <c r="A69" s="241">
        <v>2</v>
      </c>
      <c r="B69" s="1051" t="s">
        <v>582</v>
      </c>
      <c r="C69" s="1044"/>
      <c r="D69" s="1044"/>
      <c r="E69" s="1044"/>
      <c r="F69" s="1044"/>
      <c r="G69" s="1044"/>
      <c r="H69" s="1044"/>
      <c r="I69" s="1044"/>
      <c r="J69" s="1044"/>
      <c r="K69" s="1044"/>
      <c r="L69" s="1044"/>
      <c r="M69" s="1044"/>
      <c r="N69" s="1044"/>
      <c r="O69" s="1044"/>
      <c r="P69" s="1045"/>
      <c r="Q69" s="1046">
        <v>23</v>
      </c>
      <c r="R69" s="1040"/>
      <c r="S69" s="1040"/>
      <c r="T69" s="1040"/>
      <c r="U69" s="1040"/>
      <c r="V69" s="1040">
        <v>17</v>
      </c>
      <c r="W69" s="1040"/>
      <c r="X69" s="1040"/>
      <c r="Y69" s="1040"/>
      <c r="Z69" s="1040"/>
      <c r="AA69" s="1040">
        <v>6</v>
      </c>
      <c r="AB69" s="1040"/>
      <c r="AC69" s="1040"/>
      <c r="AD69" s="1040"/>
      <c r="AE69" s="1040"/>
      <c r="AF69" s="1040">
        <v>6</v>
      </c>
      <c r="AG69" s="1040"/>
      <c r="AH69" s="1040"/>
      <c r="AI69" s="1040"/>
      <c r="AJ69" s="1040"/>
      <c r="AK69" s="1040" t="s">
        <v>588</v>
      </c>
      <c r="AL69" s="1040"/>
      <c r="AM69" s="1040"/>
      <c r="AN69" s="1040"/>
      <c r="AO69" s="1040"/>
      <c r="AP69" s="1040">
        <v>3</v>
      </c>
      <c r="AQ69" s="1040"/>
      <c r="AR69" s="1040"/>
      <c r="AS69" s="1040"/>
      <c r="AT69" s="1040"/>
      <c r="AU69" s="1040">
        <v>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583</v>
      </c>
      <c r="C70" s="1044"/>
      <c r="D70" s="1044"/>
      <c r="E70" s="1044"/>
      <c r="F70" s="1044"/>
      <c r="G70" s="1044"/>
      <c r="H70" s="1044"/>
      <c r="I70" s="1044"/>
      <c r="J70" s="1044"/>
      <c r="K70" s="1044"/>
      <c r="L70" s="1044"/>
      <c r="M70" s="1044"/>
      <c r="N70" s="1044"/>
      <c r="O70" s="1044"/>
      <c r="P70" s="1045"/>
      <c r="Q70" s="1046">
        <v>844</v>
      </c>
      <c r="R70" s="1040"/>
      <c r="S70" s="1040"/>
      <c r="T70" s="1040"/>
      <c r="U70" s="1040"/>
      <c r="V70" s="1040">
        <v>839</v>
      </c>
      <c r="W70" s="1040"/>
      <c r="X70" s="1040"/>
      <c r="Y70" s="1040"/>
      <c r="Z70" s="1040"/>
      <c r="AA70" s="1040">
        <v>5</v>
      </c>
      <c r="AB70" s="1040"/>
      <c r="AC70" s="1040"/>
      <c r="AD70" s="1040"/>
      <c r="AE70" s="1040"/>
      <c r="AF70" s="1040">
        <v>5</v>
      </c>
      <c r="AG70" s="1040"/>
      <c r="AH70" s="1040"/>
      <c r="AI70" s="1040"/>
      <c r="AJ70" s="1040"/>
      <c r="AK70" s="1040">
        <v>7</v>
      </c>
      <c r="AL70" s="1040"/>
      <c r="AM70" s="1040"/>
      <c r="AN70" s="1040"/>
      <c r="AO70" s="1040"/>
      <c r="AP70" s="1040" t="s">
        <v>588</v>
      </c>
      <c r="AQ70" s="1040"/>
      <c r="AR70" s="1040"/>
      <c r="AS70" s="1040"/>
      <c r="AT70" s="1040"/>
      <c r="AU70" s="1040" t="s">
        <v>588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40.5" customHeight="1" x14ac:dyDescent="0.15">
      <c r="A71" s="241">
        <v>4</v>
      </c>
      <c r="B71" s="1051" t="s">
        <v>584</v>
      </c>
      <c r="C71" s="1044"/>
      <c r="D71" s="1044"/>
      <c r="E71" s="1044"/>
      <c r="F71" s="1044"/>
      <c r="G71" s="1044"/>
      <c r="H71" s="1044"/>
      <c r="I71" s="1044"/>
      <c r="J71" s="1044"/>
      <c r="K71" s="1044"/>
      <c r="L71" s="1044"/>
      <c r="M71" s="1044"/>
      <c r="N71" s="1044"/>
      <c r="O71" s="1044"/>
      <c r="P71" s="1045"/>
      <c r="Q71" s="1046">
        <v>130938</v>
      </c>
      <c r="R71" s="1040"/>
      <c r="S71" s="1040"/>
      <c r="T71" s="1040"/>
      <c r="U71" s="1040"/>
      <c r="V71" s="1040">
        <v>123520</v>
      </c>
      <c r="W71" s="1040"/>
      <c r="X71" s="1040"/>
      <c r="Y71" s="1040"/>
      <c r="Z71" s="1040"/>
      <c r="AA71" s="1040">
        <v>7418</v>
      </c>
      <c r="AB71" s="1040"/>
      <c r="AC71" s="1040"/>
      <c r="AD71" s="1040"/>
      <c r="AE71" s="1040"/>
      <c r="AF71" s="1040">
        <v>7418</v>
      </c>
      <c r="AG71" s="1040"/>
      <c r="AH71" s="1040"/>
      <c r="AI71" s="1040"/>
      <c r="AJ71" s="1040"/>
      <c r="AK71" s="1040" t="s">
        <v>591</v>
      </c>
      <c r="AL71" s="1040"/>
      <c r="AM71" s="1040"/>
      <c r="AN71" s="1040"/>
      <c r="AO71" s="1040"/>
      <c r="AP71" s="1040" t="s">
        <v>588</v>
      </c>
      <c r="AQ71" s="1040"/>
      <c r="AR71" s="1040"/>
      <c r="AS71" s="1040"/>
      <c r="AT71" s="1040"/>
      <c r="AU71" s="1040" t="s">
        <v>588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585</v>
      </c>
      <c r="C72" s="1044"/>
      <c r="D72" s="1044"/>
      <c r="E72" s="1044"/>
      <c r="F72" s="1044"/>
      <c r="G72" s="1044"/>
      <c r="H72" s="1044"/>
      <c r="I72" s="1044"/>
      <c r="J72" s="1044"/>
      <c r="K72" s="1044"/>
      <c r="L72" s="1044"/>
      <c r="M72" s="1044"/>
      <c r="N72" s="1044"/>
      <c r="O72" s="1044"/>
      <c r="P72" s="1045"/>
      <c r="Q72" s="1046">
        <v>5824</v>
      </c>
      <c r="R72" s="1040"/>
      <c r="S72" s="1040"/>
      <c r="T72" s="1040"/>
      <c r="U72" s="1040"/>
      <c r="V72" s="1040">
        <v>5816</v>
      </c>
      <c r="W72" s="1040"/>
      <c r="X72" s="1040"/>
      <c r="Y72" s="1040"/>
      <c r="Z72" s="1040"/>
      <c r="AA72" s="1040">
        <v>8</v>
      </c>
      <c r="AB72" s="1040"/>
      <c r="AC72" s="1040"/>
      <c r="AD72" s="1040"/>
      <c r="AE72" s="1040"/>
      <c r="AF72" s="1040">
        <v>8</v>
      </c>
      <c r="AG72" s="1040"/>
      <c r="AH72" s="1040"/>
      <c r="AI72" s="1040"/>
      <c r="AJ72" s="1040"/>
      <c r="AK72" s="1040">
        <v>82</v>
      </c>
      <c r="AL72" s="1040"/>
      <c r="AM72" s="1040"/>
      <c r="AN72" s="1040"/>
      <c r="AO72" s="1040"/>
      <c r="AP72" s="1040" t="s">
        <v>589</v>
      </c>
      <c r="AQ72" s="1040"/>
      <c r="AR72" s="1040"/>
      <c r="AS72" s="1040"/>
      <c r="AT72" s="1040"/>
      <c r="AU72" s="1040" t="s">
        <v>589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38.25" customHeight="1" x14ac:dyDescent="0.15">
      <c r="A73" s="241">
        <v>6</v>
      </c>
      <c r="B73" s="1051" t="s">
        <v>586</v>
      </c>
      <c r="C73" s="1044"/>
      <c r="D73" s="1044"/>
      <c r="E73" s="1044"/>
      <c r="F73" s="1044"/>
      <c r="G73" s="1044"/>
      <c r="H73" s="1044"/>
      <c r="I73" s="1044"/>
      <c r="J73" s="1044"/>
      <c r="K73" s="1044"/>
      <c r="L73" s="1044"/>
      <c r="M73" s="1044"/>
      <c r="N73" s="1044"/>
      <c r="O73" s="1044"/>
      <c r="P73" s="1045"/>
      <c r="Q73" s="1046">
        <v>127</v>
      </c>
      <c r="R73" s="1040"/>
      <c r="S73" s="1040"/>
      <c r="T73" s="1040"/>
      <c r="U73" s="1040"/>
      <c r="V73" s="1040">
        <v>61</v>
      </c>
      <c r="W73" s="1040"/>
      <c r="X73" s="1040"/>
      <c r="Y73" s="1040"/>
      <c r="Z73" s="1040"/>
      <c r="AA73" s="1040">
        <v>66</v>
      </c>
      <c r="AB73" s="1040"/>
      <c r="AC73" s="1040"/>
      <c r="AD73" s="1040"/>
      <c r="AE73" s="1040"/>
      <c r="AF73" s="1040">
        <v>66</v>
      </c>
      <c r="AG73" s="1040"/>
      <c r="AH73" s="1040"/>
      <c r="AI73" s="1040"/>
      <c r="AJ73" s="1040"/>
      <c r="AK73" s="1040" t="s">
        <v>591</v>
      </c>
      <c r="AL73" s="1040"/>
      <c r="AM73" s="1040"/>
      <c r="AN73" s="1040"/>
      <c r="AO73" s="1040"/>
      <c r="AP73" s="1040" t="s">
        <v>588</v>
      </c>
      <c r="AQ73" s="1040"/>
      <c r="AR73" s="1040"/>
      <c r="AS73" s="1040"/>
      <c r="AT73" s="1040"/>
      <c r="AU73" s="1040" t="s">
        <v>589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7533</v>
      </c>
      <c r="AG88" s="1028"/>
      <c r="AH88" s="1028"/>
      <c r="AI88" s="1028"/>
      <c r="AJ88" s="1028"/>
      <c r="AK88" s="1032"/>
      <c r="AL88" s="1032"/>
      <c r="AM88" s="1032"/>
      <c r="AN88" s="1032"/>
      <c r="AO88" s="1032"/>
      <c r="AP88" s="1028">
        <v>62</v>
      </c>
      <c r="AQ88" s="1028"/>
      <c r="AR88" s="1028"/>
      <c r="AS88" s="1028"/>
      <c r="AT88" s="1028"/>
      <c r="AU88" s="1028">
        <v>39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11</v>
      </c>
      <c r="CS102" s="1020"/>
      <c r="CT102" s="1020"/>
      <c r="CU102" s="1020"/>
      <c r="CV102" s="1021"/>
      <c r="CW102" s="1019" t="s">
        <v>515</v>
      </c>
      <c r="CX102" s="1020"/>
      <c r="CY102" s="1020"/>
      <c r="CZ102" s="1020"/>
      <c r="DA102" s="1021"/>
      <c r="DB102" s="1019" t="s">
        <v>515</v>
      </c>
      <c r="DC102" s="1020"/>
      <c r="DD102" s="1020"/>
      <c r="DE102" s="1020"/>
      <c r="DF102" s="1021"/>
      <c r="DG102" s="1019">
        <v>695</v>
      </c>
      <c r="DH102" s="1020"/>
      <c r="DI102" s="1020"/>
      <c r="DJ102" s="1020"/>
      <c r="DK102" s="1021"/>
      <c r="DL102" s="1019" t="s">
        <v>515</v>
      </c>
      <c r="DM102" s="1020"/>
      <c r="DN102" s="1020"/>
      <c r="DO102" s="1020"/>
      <c r="DP102" s="1021"/>
      <c r="DQ102" s="1019">
        <v>3</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300</v>
      </c>
      <c r="AG109" s="963"/>
      <c r="AH109" s="963"/>
      <c r="AI109" s="963"/>
      <c r="AJ109" s="964"/>
      <c r="AK109" s="965" t="s">
        <v>299</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300</v>
      </c>
      <c r="BW109" s="963"/>
      <c r="BX109" s="963"/>
      <c r="BY109" s="963"/>
      <c r="BZ109" s="964"/>
      <c r="CA109" s="965" t="s">
        <v>299</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300</v>
      </c>
      <c r="DM109" s="963"/>
      <c r="DN109" s="963"/>
      <c r="DO109" s="963"/>
      <c r="DP109" s="964"/>
      <c r="DQ109" s="965" t="s">
        <v>299</v>
      </c>
      <c r="DR109" s="963"/>
      <c r="DS109" s="963"/>
      <c r="DT109" s="963"/>
      <c r="DU109" s="964"/>
      <c r="DV109" s="965" t="s">
        <v>427</v>
      </c>
      <c r="DW109" s="963"/>
      <c r="DX109" s="963"/>
      <c r="DY109" s="963"/>
      <c r="DZ109" s="994"/>
    </row>
    <row r="110" spans="1:131" s="226" customFormat="1" ht="26.25" customHeight="1" x14ac:dyDescent="0.15">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1850938</v>
      </c>
      <c r="AB110" s="956"/>
      <c r="AC110" s="956"/>
      <c r="AD110" s="956"/>
      <c r="AE110" s="957"/>
      <c r="AF110" s="958">
        <v>1860279</v>
      </c>
      <c r="AG110" s="956"/>
      <c r="AH110" s="956"/>
      <c r="AI110" s="956"/>
      <c r="AJ110" s="957"/>
      <c r="AK110" s="958">
        <v>1898663</v>
      </c>
      <c r="AL110" s="956"/>
      <c r="AM110" s="956"/>
      <c r="AN110" s="956"/>
      <c r="AO110" s="957"/>
      <c r="AP110" s="959">
        <v>25.3</v>
      </c>
      <c r="AQ110" s="960"/>
      <c r="AR110" s="960"/>
      <c r="AS110" s="960"/>
      <c r="AT110" s="961"/>
      <c r="AU110" s="995" t="s">
        <v>67</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16938589</v>
      </c>
      <c r="BR110" s="903"/>
      <c r="BS110" s="903"/>
      <c r="BT110" s="903"/>
      <c r="BU110" s="903"/>
      <c r="BV110" s="903">
        <v>16998221</v>
      </c>
      <c r="BW110" s="903"/>
      <c r="BX110" s="903"/>
      <c r="BY110" s="903"/>
      <c r="BZ110" s="903"/>
      <c r="CA110" s="903">
        <v>17373792</v>
      </c>
      <c r="CB110" s="903"/>
      <c r="CC110" s="903"/>
      <c r="CD110" s="903"/>
      <c r="CE110" s="903"/>
      <c r="CF110" s="927">
        <v>231.9</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407</v>
      </c>
      <c r="DH110" s="903"/>
      <c r="DI110" s="903"/>
      <c r="DJ110" s="903"/>
      <c r="DK110" s="903"/>
      <c r="DL110" s="903" t="s">
        <v>433</v>
      </c>
      <c r="DM110" s="903"/>
      <c r="DN110" s="903"/>
      <c r="DO110" s="903"/>
      <c r="DP110" s="903"/>
      <c r="DQ110" s="903" t="s">
        <v>407</v>
      </c>
      <c r="DR110" s="903"/>
      <c r="DS110" s="903"/>
      <c r="DT110" s="903"/>
      <c r="DU110" s="903"/>
      <c r="DV110" s="904" t="s">
        <v>121</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436</v>
      </c>
      <c r="AG111" s="984"/>
      <c r="AH111" s="984"/>
      <c r="AI111" s="984"/>
      <c r="AJ111" s="985"/>
      <c r="AK111" s="986" t="s">
        <v>121</v>
      </c>
      <c r="AL111" s="984"/>
      <c r="AM111" s="984"/>
      <c r="AN111" s="984"/>
      <c r="AO111" s="985"/>
      <c r="AP111" s="987" t="s">
        <v>433</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t="s">
        <v>433</v>
      </c>
      <c r="BR111" s="875"/>
      <c r="BS111" s="875"/>
      <c r="BT111" s="875"/>
      <c r="BU111" s="875"/>
      <c r="BV111" s="875" t="s">
        <v>435</v>
      </c>
      <c r="BW111" s="875"/>
      <c r="BX111" s="875"/>
      <c r="BY111" s="875"/>
      <c r="BZ111" s="875"/>
      <c r="CA111" s="875" t="s">
        <v>433</v>
      </c>
      <c r="CB111" s="875"/>
      <c r="CC111" s="875"/>
      <c r="CD111" s="875"/>
      <c r="CE111" s="875"/>
      <c r="CF111" s="936" t="s">
        <v>435</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436</v>
      </c>
      <c r="DH111" s="875"/>
      <c r="DI111" s="875"/>
      <c r="DJ111" s="875"/>
      <c r="DK111" s="875"/>
      <c r="DL111" s="875" t="s">
        <v>436</v>
      </c>
      <c r="DM111" s="875"/>
      <c r="DN111" s="875"/>
      <c r="DO111" s="875"/>
      <c r="DP111" s="875"/>
      <c r="DQ111" s="875" t="s">
        <v>407</v>
      </c>
      <c r="DR111" s="875"/>
      <c r="DS111" s="875"/>
      <c r="DT111" s="875"/>
      <c r="DU111" s="875"/>
      <c r="DV111" s="852" t="s">
        <v>433</v>
      </c>
      <c r="DW111" s="852"/>
      <c r="DX111" s="852"/>
      <c r="DY111" s="852"/>
      <c r="DZ111" s="853"/>
    </row>
    <row r="112" spans="1:131" s="226" customFormat="1" ht="26.25" customHeight="1" x14ac:dyDescent="0.15">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433</v>
      </c>
      <c r="AB112" s="838"/>
      <c r="AC112" s="838"/>
      <c r="AD112" s="838"/>
      <c r="AE112" s="839"/>
      <c r="AF112" s="840" t="s">
        <v>407</v>
      </c>
      <c r="AG112" s="838"/>
      <c r="AH112" s="838"/>
      <c r="AI112" s="838"/>
      <c r="AJ112" s="839"/>
      <c r="AK112" s="840" t="s">
        <v>121</v>
      </c>
      <c r="AL112" s="838"/>
      <c r="AM112" s="838"/>
      <c r="AN112" s="838"/>
      <c r="AO112" s="839"/>
      <c r="AP112" s="885" t="s">
        <v>407</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4858161</v>
      </c>
      <c r="BR112" s="875"/>
      <c r="BS112" s="875"/>
      <c r="BT112" s="875"/>
      <c r="BU112" s="875"/>
      <c r="BV112" s="875">
        <v>4822196</v>
      </c>
      <c r="BW112" s="875"/>
      <c r="BX112" s="875"/>
      <c r="BY112" s="875"/>
      <c r="BZ112" s="875"/>
      <c r="CA112" s="875">
        <v>4774444</v>
      </c>
      <c r="CB112" s="875"/>
      <c r="CC112" s="875"/>
      <c r="CD112" s="875"/>
      <c r="CE112" s="875"/>
      <c r="CF112" s="936">
        <v>63.7</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435</v>
      </c>
      <c r="DM112" s="875"/>
      <c r="DN112" s="875"/>
      <c r="DO112" s="875"/>
      <c r="DP112" s="875"/>
      <c r="DQ112" s="875" t="s">
        <v>436</v>
      </c>
      <c r="DR112" s="875"/>
      <c r="DS112" s="875"/>
      <c r="DT112" s="875"/>
      <c r="DU112" s="875"/>
      <c r="DV112" s="852" t="s">
        <v>435</v>
      </c>
      <c r="DW112" s="852"/>
      <c r="DX112" s="852"/>
      <c r="DY112" s="852"/>
      <c r="DZ112" s="853"/>
    </row>
    <row r="113" spans="1:130" s="226" customFormat="1" ht="26.25" customHeight="1" x14ac:dyDescent="0.15">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130344</v>
      </c>
      <c r="AB113" s="984"/>
      <c r="AC113" s="984"/>
      <c r="AD113" s="984"/>
      <c r="AE113" s="985"/>
      <c r="AF113" s="986">
        <v>136665</v>
      </c>
      <c r="AG113" s="984"/>
      <c r="AH113" s="984"/>
      <c r="AI113" s="984"/>
      <c r="AJ113" s="985"/>
      <c r="AK113" s="986">
        <v>152752</v>
      </c>
      <c r="AL113" s="984"/>
      <c r="AM113" s="984"/>
      <c r="AN113" s="984"/>
      <c r="AO113" s="985"/>
      <c r="AP113" s="987">
        <v>2</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54937</v>
      </c>
      <c r="BR113" s="875"/>
      <c r="BS113" s="875"/>
      <c r="BT113" s="875"/>
      <c r="BU113" s="875"/>
      <c r="BV113" s="875">
        <v>47016</v>
      </c>
      <c r="BW113" s="875"/>
      <c r="BX113" s="875"/>
      <c r="BY113" s="875"/>
      <c r="BZ113" s="875"/>
      <c r="CA113" s="875">
        <v>39093</v>
      </c>
      <c r="CB113" s="875"/>
      <c r="CC113" s="875"/>
      <c r="CD113" s="875"/>
      <c r="CE113" s="875"/>
      <c r="CF113" s="936">
        <v>0.5</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407</v>
      </c>
      <c r="DH113" s="838"/>
      <c r="DI113" s="838"/>
      <c r="DJ113" s="838"/>
      <c r="DK113" s="839"/>
      <c r="DL113" s="840" t="s">
        <v>407</v>
      </c>
      <c r="DM113" s="838"/>
      <c r="DN113" s="838"/>
      <c r="DO113" s="838"/>
      <c r="DP113" s="839"/>
      <c r="DQ113" s="840" t="s">
        <v>121</v>
      </c>
      <c r="DR113" s="838"/>
      <c r="DS113" s="838"/>
      <c r="DT113" s="838"/>
      <c r="DU113" s="839"/>
      <c r="DV113" s="885" t="s">
        <v>433</v>
      </c>
      <c r="DW113" s="886"/>
      <c r="DX113" s="886"/>
      <c r="DY113" s="886"/>
      <c r="DZ113" s="887"/>
    </row>
    <row r="114" spans="1:130" s="226" customFormat="1" ht="26.25" customHeight="1" x14ac:dyDescent="0.15">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8100</v>
      </c>
      <c r="AB114" s="838"/>
      <c r="AC114" s="838"/>
      <c r="AD114" s="838"/>
      <c r="AE114" s="839"/>
      <c r="AF114" s="840">
        <v>8077</v>
      </c>
      <c r="AG114" s="838"/>
      <c r="AH114" s="838"/>
      <c r="AI114" s="838"/>
      <c r="AJ114" s="839"/>
      <c r="AK114" s="840">
        <v>8055</v>
      </c>
      <c r="AL114" s="838"/>
      <c r="AM114" s="838"/>
      <c r="AN114" s="838"/>
      <c r="AO114" s="839"/>
      <c r="AP114" s="885">
        <v>0.1</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2240307</v>
      </c>
      <c r="BR114" s="875"/>
      <c r="BS114" s="875"/>
      <c r="BT114" s="875"/>
      <c r="BU114" s="875"/>
      <c r="BV114" s="875">
        <v>2336010</v>
      </c>
      <c r="BW114" s="875"/>
      <c r="BX114" s="875"/>
      <c r="BY114" s="875"/>
      <c r="BZ114" s="875"/>
      <c r="CA114" s="875">
        <v>2148658</v>
      </c>
      <c r="CB114" s="875"/>
      <c r="CC114" s="875"/>
      <c r="CD114" s="875"/>
      <c r="CE114" s="875"/>
      <c r="CF114" s="936">
        <v>28.7</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407</v>
      </c>
      <c r="DH114" s="838"/>
      <c r="DI114" s="838"/>
      <c r="DJ114" s="838"/>
      <c r="DK114" s="839"/>
      <c r="DL114" s="840" t="s">
        <v>435</v>
      </c>
      <c r="DM114" s="838"/>
      <c r="DN114" s="838"/>
      <c r="DO114" s="838"/>
      <c r="DP114" s="839"/>
      <c r="DQ114" s="840" t="s">
        <v>433</v>
      </c>
      <c r="DR114" s="838"/>
      <c r="DS114" s="838"/>
      <c r="DT114" s="838"/>
      <c r="DU114" s="839"/>
      <c r="DV114" s="885" t="s">
        <v>433</v>
      </c>
      <c r="DW114" s="886"/>
      <c r="DX114" s="886"/>
      <c r="DY114" s="886"/>
      <c r="DZ114" s="887"/>
    </row>
    <row r="115" spans="1:130" s="226" customFormat="1" ht="26.25" customHeight="1" x14ac:dyDescent="0.15">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433</v>
      </c>
      <c r="AB115" s="984"/>
      <c r="AC115" s="984"/>
      <c r="AD115" s="984"/>
      <c r="AE115" s="985"/>
      <c r="AF115" s="986" t="s">
        <v>407</v>
      </c>
      <c r="AG115" s="984"/>
      <c r="AH115" s="984"/>
      <c r="AI115" s="984"/>
      <c r="AJ115" s="985"/>
      <c r="AK115" s="986" t="s">
        <v>435</v>
      </c>
      <c r="AL115" s="984"/>
      <c r="AM115" s="984"/>
      <c r="AN115" s="984"/>
      <c r="AO115" s="985"/>
      <c r="AP115" s="987" t="s">
        <v>407</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v>7717</v>
      </c>
      <c r="BR115" s="875"/>
      <c r="BS115" s="875"/>
      <c r="BT115" s="875"/>
      <c r="BU115" s="875"/>
      <c r="BV115" s="875">
        <v>7941</v>
      </c>
      <c r="BW115" s="875"/>
      <c r="BX115" s="875"/>
      <c r="BY115" s="875"/>
      <c r="BZ115" s="875"/>
      <c r="CA115" s="875">
        <v>3172</v>
      </c>
      <c r="CB115" s="875"/>
      <c r="CC115" s="875"/>
      <c r="CD115" s="875"/>
      <c r="CE115" s="875"/>
      <c r="CF115" s="936">
        <v>0</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433</v>
      </c>
      <c r="DH115" s="838"/>
      <c r="DI115" s="838"/>
      <c r="DJ115" s="838"/>
      <c r="DK115" s="839"/>
      <c r="DL115" s="840" t="s">
        <v>121</v>
      </c>
      <c r="DM115" s="838"/>
      <c r="DN115" s="838"/>
      <c r="DO115" s="838"/>
      <c r="DP115" s="839"/>
      <c r="DQ115" s="840" t="s">
        <v>407</v>
      </c>
      <c r="DR115" s="838"/>
      <c r="DS115" s="838"/>
      <c r="DT115" s="838"/>
      <c r="DU115" s="839"/>
      <c r="DV115" s="885" t="s">
        <v>433</v>
      </c>
      <c r="DW115" s="886"/>
      <c r="DX115" s="886"/>
      <c r="DY115" s="886"/>
      <c r="DZ115" s="887"/>
    </row>
    <row r="116" spans="1:130" s="226" customFormat="1" ht="26.25" customHeight="1" x14ac:dyDescent="0.15">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515</v>
      </c>
      <c r="AB116" s="838"/>
      <c r="AC116" s="838"/>
      <c r="AD116" s="838"/>
      <c r="AE116" s="839"/>
      <c r="AF116" s="840">
        <v>11</v>
      </c>
      <c r="AG116" s="838"/>
      <c r="AH116" s="838"/>
      <c r="AI116" s="838"/>
      <c r="AJ116" s="839"/>
      <c r="AK116" s="840">
        <v>19</v>
      </c>
      <c r="AL116" s="838"/>
      <c r="AM116" s="838"/>
      <c r="AN116" s="838"/>
      <c r="AO116" s="839"/>
      <c r="AP116" s="885">
        <v>0</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433</v>
      </c>
      <c r="BR116" s="875"/>
      <c r="BS116" s="875"/>
      <c r="BT116" s="875"/>
      <c r="BU116" s="875"/>
      <c r="BV116" s="875" t="s">
        <v>435</v>
      </c>
      <c r="BW116" s="875"/>
      <c r="BX116" s="875"/>
      <c r="BY116" s="875"/>
      <c r="BZ116" s="875"/>
      <c r="CA116" s="875" t="s">
        <v>433</v>
      </c>
      <c r="CB116" s="875"/>
      <c r="CC116" s="875"/>
      <c r="CD116" s="875"/>
      <c r="CE116" s="875"/>
      <c r="CF116" s="936" t="s">
        <v>433</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436</v>
      </c>
      <c r="DH116" s="838"/>
      <c r="DI116" s="838"/>
      <c r="DJ116" s="838"/>
      <c r="DK116" s="839"/>
      <c r="DL116" s="840" t="s">
        <v>433</v>
      </c>
      <c r="DM116" s="838"/>
      <c r="DN116" s="838"/>
      <c r="DO116" s="838"/>
      <c r="DP116" s="839"/>
      <c r="DQ116" s="840" t="s">
        <v>407</v>
      </c>
      <c r="DR116" s="838"/>
      <c r="DS116" s="838"/>
      <c r="DT116" s="838"/>
      <c r="DU116" s="839"/>
      <c r="DV116" s="885" t="s">
        <v>433</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1989897</v>
      </c>
      <c r="AB117" s="970"/>
      <c r="AC117" s="970"/>
      <c r="AD117" s="970"/>
      <c r="AE117" s="971"/>
      <c r="AF117" s="972">
        <v>2005032</v>
      </c>
      <c r="AG117" s="970"/>
      <c r="AH117" s="970"/>
      <c r="AI117" s="970"/>
      <c r="AJ117" s="971"/>
      <c r="AK117" s="972">
        <v>2059489</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407</v>
      </c>
      <c r="BR117" s="875"/>
      <c r="BS117" s="875"/>
      <c r="BT117" s="875"/>
      <c r="BU117" s="875"/>
      <c r="BV117" s="875" t="s">
        <v>436</v>
      </c>
      <c r="BW117" s="875"/>
      <c r="BX117" s="875"/>
      <c r="BY117" s="875"/>
      <c r="BZ117" s="875"/>
      <c r="CA117" s="875" t="s">
        <v>407</v>
      </c>
      <c r="CB117" s="875"/>
      <c r="CC117" s="875"/>
      <c r="CD117" s="875"/>
      <c r="CE117" s="875"/>
      <c r="CF117" s="936" t="s">
        <v>407</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436</v>
      </c>
      <c r="DH117" s="838"/>
      <c r="DI117" s="838"/>
      <c r="DJ117" s="838"/>
      <c r="DK117" s="839"/>
      <c r="DL117" s="840" t="s">
        <v>435</v>
      </c>
      <c r="DM117" s="838"/>
      <c r="DN117" s="838"/>
      <c r="DO117" s="838"/>
      <c r="DP117" s="839"/>
      <c r="DQ117" s="840" t="s">
        <v>407</v>
      </c>
      <c r="DR117" s="838"/>
      <c r="DS117" s="838"/>
      <c r="DT117" s="838"/>
      <c r="DU117" s="839"/>
      <c r="DV117" s="885" t="s">
        <v>433</v>
      </c>
      <c r="DW117" s="886"/>
      <c r="DX117" s="886"/>
      <c r="DY117" s="886"/>
      <c r="DZ117" s="887"/>
    </row>
    <row r="118" spans="1:130" s="226" customFormat="1" ht="26.25" customHeight="1" x14ac:dyDescent="0.15">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300</v>
      </c>
      <c r="AG118" s="963"/>
      <c r="AH118" s="963"/>
      <c r="AI118" s="963"/>
      <c r="AJ118" s="964"/>
      <c r="AK118" s="965" t="s">
        <v>299</v>
      </c>
      <c r="AL118" s="963"/>
      <c r="AM118" s="963"/>
      <c r="AN118" s="963"/>
      <c r="AO118" s="964"/>
      <c r="AP118" s="966" t="s">
        <v>427</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407</v>
      </c>
      <c r="BR118" s="906"/>
      <c r="BS118" s="906"/>
      <c r="BT118" s="906"/>
      <c r="BU118" s="906"/>
      <c r="BV118" s="906" t="s">
        <v>407</v>
      </c>
      <c r="BW118" s="906"/>
      <c r="BX118" s="906"/>
      <c r="BY118" s="906"/>
      <c r="BZ118" s="906"/>
      <c r="CA118" s="906" t="s">
        <v>407</v>
      </c>
      <c r="CB118" s="906"/>
      <c r="CC118" s="906"/>
      <c r="CD118" s="906"/>
      <c r="CE118" s="906"/>
      <c r="CF118" s="936" t="s">
        <v>407</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436</v>
      </c>
      <c r="DH118" s="838"/>
      <c r="DI118" s="838"/>
      <c r="DJ118" s="838"/>
      <c r="DK118" s="839"/>
      <c r="DL118" s="840" t="s">
        <v>407</v>
      </c>
      <c r="DM118" s="838"/>
      <c r="DN118" s="838"/>
      <c r="DO118" s="838"/>
      <c r="DP118" s="839"/>
      <c r="DQ118" s="840" t="s">
        <v>407</v>
      </c>
      <c r="DR118" s="838"/>
      <c r="DS118" s="838"/>
      <c r="DT118" s="838"/>
      <c r="DU118" s="839"/>
      <c r="DV118" s="885" t="s">
        <v>407</v>
      </c>
      <c r="DW118" s="886"/>
      <c r="DX118" s="886"/>
      <c r="DY118" s="886"/>
      <c r="DZ118" s="887"/>
    </row>
    <row r="119" spans="1:130" s="226" customFormat="1" ht="26.25" customHeight="1" x14ac:dyDescent="0.15">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407</v>
      </c>
      <c r="AB119" s="956"/>
      <c r="AC119" s="956"/>
      <c r="AD119" s="956"/>
      <c r="AE119" s="957"/>
      <c r="AF119" s="958" t="s">
        <v>407</v>
      </c>
      <c r="AG119" s="956"/>
      <c r="AH119" s="956"/>
      <c r="AI119" s="956"/>
      <c r="AJ119" s="957"/>
      <c r="AK119" s="958" t="s">
        <v>435</v>
      </c>
      <c r="AL119" s="956"/>
      <c r="AM119" s="956"/>
      <c r="AN119" s="956"/>
      <c r="AO119" s="957"/>
      <c r="AP119" s="959" t="s">
        <v>435</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460</v>
      </c>
      <c r="BP119" s="939"/>
      <c r="BQ119" s="943">
        <v>24099711</v>
      </c>
      <c r="BR119" s="906"/>
      <c r="BS119" s="906"/>
      <c r="BT119" s="906"/>
      <c r="BU119" s="906"/>
      <c r="BV119" s="906">
        <v>24211384</v>
      </c>
      <c r="BW119" s="906"/>
      <c r="BX119" s="906"/>
      <c r="BY119" s="906"/>
      <c r="BZ119" s="906"/>
      <c r="CA119" s="906">
        <v>24339159</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436</v>
      </c>
      <c r="DH119" s="821"/>
      <c r="DI119" s="821"/>
      <c r="DJ119" s="821"/>
      <c r="DK119" s="822"/>
      <c r="DL119" s="823" t="s">
        <v>436</v>
      </c>
      <c r="DM119" s="821"/>
      <c r="DN119" s="821"/>
      <c r="DO119" s="821"/>
      <c r="DP119" s="822"/>
      <c r="DQ119" s="823" t="s">
        <v>436</v>
      </c>
      <c r="DR119" s="821"/>
      <c r="DS119" s="821"/>
      <c r="DT119" s="821"/>
      <c r="DU119" s="822"/>
      <c r="DV119" s="909" t="s">
        <v>436</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435</v>
      </c>
      <c r="AB120" s="838"/>
      <c r="AC120" s="838"/>
      <c r="AD120" s="838"/>
      <c r="AE120" s="839"/>
      <c r="AF120" s="840" t="s">
        <v>436</v>
      </c>
      <c r="AG120" s="838"/>
      <c r="AH120" s="838"/>
      <c r="AI120" s="838"/>
      <c r="AJ120" s="839"/>
      <c r="AK120" s="840" t="s">
        <v>436</v>
      </c>
      <c r="AL120" s="838"/>
      <c r="AM120" s="838"/>
      <c r="AN120" s="838"/>
      <c r="AO120" s="839"/>
      <c r="AP120" s="885" t="s">
        <v>436</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4475887</v>
      </c>
      <c r="BR120" s="903"/>
      <c r="BS120" s="903"/>
      <c r="BT120" s="903"/>
      <c r="BU120" s="903"/>
      <c r="BV120" s="903">
        <v>4719193</v>
      </c>
      <c r="BW120" s="903"/>
      <c r="BX120" s="903"/>
      <c r="BY120" s="903"/>
      <c r="BZ120" s="903"/>
      <c r="CA120" s="903">
        <v>4618032</v>
      </c>
      <c r="CB120" s="903"/>
      <c r="CC120" s="903"/>
      <c r="CD120" s="903"/>
      <c r="CE120" s="903"/>
      <c r="CF120" s="927">
        <v>61.6</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4858161</v>
      </c>
      <c r="DH120" s="903"/>
      <c r="DI120" s="903"/>
      <c r="DJ120" s="903"/>
      <c r="DK120" s="903"/>
      <c r="DL120" s="903">
        <v>4822196</v>
      </c>
      <c r="DM120" s="903"/>
      <c r="DN120" s="903"/>
      <c r="DO120" s="903"/>
      <c r="DP120" s="903"/>
      <c r="DQ120" s="903">
        <v>4774444</v>
      </c>
      <c r="DR120" s="903"/>
      <c r="DS120" s="903"/>
      <c r="DT120" s="903"/>
      <c r="DU120" s="903"/>
      <c r="DV120" s="904">
        <v>63.7</v>
      </c>
      <c r="DW120" s="904"/>
      <c r="DX120" s="904"/>
      <c r="DY120" s="904"/>
      <c r="DZ120" s="905"/>
    </row>
    <row r="121" spans="1:130" s="226" customFormat="1" ht="26.25" customHeight="1" x14ac:dyDescent="0.15">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436</v>
      </c>
      <c r="AB121" s="838"/>
      <c r="AC121" s="838"/>
      <c r="AD121" s="838"/>
      <c r="AE121" s="839"/>
      <c r="AF121" s="840" t="s">
        <v>436</v>
      </c>
      <c r="AG121" s="838"/>
      <c r="AH121" s="838"/>
      <c r="AI121" s="838"/>
      <c r="AJ121" s="839"/>
      <c r="AK121" s="840" t="s">
        <v>436</v>
      </c>
      <c r="AL121" s="838"/>
      <c r="AM121" s="838"/>
      <c r="AN121" s="838"/>
      <c r="AO121" s="839"/>
      <c r="AP121" s="885" t="s">
        <v>436</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514501</v>
      </c>
      <c r="BR121" s="875"/>
      <c r="BS121" s="875"/>
      <c r="BT121" s="875"/>
      <c r="BU121" s="875"/>
      <c r="BV121" s="875">
        <v>447956</v>
      </c>
      <c r="BW121" s="875"/>
      <c r="BX121" s="875"/>
      <c r="BY121" s="875"/>
      <c r="BZ121" s="875"/>
      <c r="CA121" s="875">
        <v>428967</v>
      </c>
      <c r="CB121" s="875"/>
      <c r="CC121" s="875"/>
      <c r="CD121" s="875"/>
      <c r="CE121" s="875"/>
      <c r="CF121" s="936">
        <v>5.7</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t="s">
        <v>435</v>
      </c>
      <c r="DH121" s="875"/>
      <c r="DI121" s="875"/>
      <c r="DJ121" s="875"/>
      <c r="DK121" s="875"/>
      <c r="DL121" s="875" t="s">
        <v>436</v>
      </c>
      <c r="DM121" s="875"/>
      <c r="DN121" s="875"/>
      <c r="DO121" s="875"/>
      <c r="DP121" s="875"/>
      <c r="DQ121" s="875" t="s">
        <v>436</v>
      </c>
      <c r="DR121" s="875"/>
      <c r="DS121" s="875"/>
      <c r="DT121" s="875"/>
      <c r="DU121" s="875"/>
      <c r="DV121" s="852" t="s">
        <v>436</v>
      </c>
      <c r="DW121" s="852"/>
      <c r="DX121" s="852"/>
      <c r="DY121" s="852"/>
      <c r="DZ121" s="853"/>
    </row>
    <row r="122" spans="1:130" s="226" customFormat="1" ht="26.25" customHeight="1" x14ac:dyDescent="0.15">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436</v>
      </c>
      <c r="AB122" s="838"/>
      <c r="AC122" s="838"/>
      <c r="AD122" s="838"/>
      <c r="AE122" s="839"/>
      <c r="AF122" s="840" t="s">
        <v>436</v>
      </c>
      <c r="AG122" s="838"/>
      <c r="AH122" s="838"/>
      <c r="AI122" s="838"/>
      <c r="AJ122" s="839"/>
      <c r="AK122" s="840" t="s">
        <v>436</v>
      </c>
      <c r="AL122" s="838"/>
      <c r="AM122" s="838"/>
      <c r="AN122" s="838"/>
      <c r="AO122" s="839"/>
      <c r="AP122" s="885" t="s">
        <v>435</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11778702</v>
      </c>
      <c r="BR122" s="906"/>
      <c r="BS122" s="906"/>
      <c r="BT122" s="906"/>
      <c r="BU122" s="906"/>
      <c r="BV122" s="906">
        <v>11942168</v>
      </c>
      <c r="BW122" s="906"/>
      <c r="BX122" s="906"/>
      <c r="BY122" s="906"/>
      <c r="BZ122" s="906"/>
      <c r="CA122" s="906">
        <v>11803038</v>
      </c>
      <c r="CB122" s="906"/>
      <c r="CC122" s="906"/>
      <c r="CD122" s="906"/>
      <c r="CE122" s="906"/>
      <c r="CF122" s="907">
        <v>157.5</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t="s">
        <v>435</v>
      </c>
      <c r="DH122" s="875"/>
      <c r="DI122" s="875"/>
      <c r="DJ122" s="875"/>
      <c r="DK122" s="875"/>
      <c r="DL122" s="875" t="s">
        <v>435</v>
      </c>
      <c r="DM122" s="875"/>
      <c r="DN122" s="875"/>
      <c r="DO122" s="875"/>
      <c r="DP122" s="875"/>
      <c r="DQ122" s="875" t="s">
        <v>435</v>
      </c>
      <c r="DR122" s="875"/>
      <c r="DS122" s="875"/>
      <c r="DT122" s="875"/>
      <c r="DU122" s="875"/>
      <c r="DV122" s="852" t="s">
        <v>435</v>
      </c>
      <c r="DW122" s="852"/>
      <c r="DX122" s="852"/>
      <c r="DY122" s="852"/>
      <c r="DZ122" s="853"/>
    </row>
    <row r="123" spans="1:130" s="226" customFormat="1" ht="26.25" customHeight="1" x14ac:dyDescent="0.15">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435</v>
      </c>
      <c r="AB123" s="838"/>
      <c r="AC123" s="838"/>
      <c r="AD123" s="838"/>
      <c r="AE123" s="839"/>
      <c r="AF123" s="840" t="s">
        <v>436</v>
      </c>
      <c r="AG123" s="838"/>
      <c r="AH123" s="838"/>
      <c r="AI123" s="838"/>
      <c r="AJ123" s="839"/>
      <c r="AK123" s="840" t="s">
        <v>436</v>
      </c>
      <c r="AL123" s="838"/>
      <c r="AM123" s="838"/>
      <c r="AN123" s="838"/>
      <c r="AO123" s="839"/>
      <c r="AP123" s="885" t="s">
        <v>436</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471</v>
      </c>
      <c r="BP123" s="939"/>
      <c r="BQ123" s="893">
        <v>16769090</v>
      </c>
      <c r="BR123" s="894"/>
      <c r="BS123" s="894"/>
      <c r="BT123" s="894"/>
      <c r="BU123" s="894"/>
      <c r="BV123" s="894">
        <v>17109317</v>
      </c>
      <c r="BW123" s="894"/>
      <c r="BX123" s="894"/>
      <c r="BY123" s="894"/>
      <c r="BZ123" s="894"/>
      <c r="CA123" s="894">
        <v>16850037</v>
      </c>
      <c r="CB123" s="894"/>
      <c r="CC123" s="894"/>
      <c r="CD123" s="894"/>
      <c r="CE123" s="894"/>
      <c r="CF123" s="804"/>
      <c r="CG123" s="805"/>
      <c r="CH123" s="805"/>
      <c r="CI123" s="805"/>
      <c r="CJ123" s="895"/>
      <c r="CK123" s="930"/>
      <c r="CL123" s="916"/>
      <c r="CM123" s="916"/>
      <c r="CN123" s="916"/>
      <c r="CO123" s="917"/>
      <c r="CP123" s="896" t="s">
        <v>397</v>
      </c>
      <c r="CQ123" s="897"/>
      <c r="CR123" s="897"/>
      <c r="CS123" s="897"/>
      <c r="CT123" s="897"/>
      <c r="CU123" s="897"/>
      <c r="CV123" s="897"/>
      <c r="CW123" s="897"/>
      <c r="CX123" s="897"/>
      <c r="CY123" s="897"/>
      <c r="CZ123" s="897"/>
      <c r="DA123" s="897"/>
      <c r="DB123" s="897"/>
      <c r="DC123" s="897"/>
      <c r="DD123" s="897"/>
      <c r="DE123" s="897"/>
      <c r="DF123" s="898"/>
      <c r="DG123" s="837" t="s">
        <v>472</v>
      </c>
      <c r="DH123" s="838"/>
      <c r="DI123" s="838"/>
      <c r="DJ123" s="838"/>
      <c r="DK123" s="839"/>
      <c r="DL123" s="840" t="s">
        <v>472</v>
      </c>
      <c r="DM123" s="838"/>
      <c r="DN123" s="838"/>
      <c r="DO123" s="838"/>
      <c r="DP123" s="839"/>
      <c r="DQ123" s="840" t="s">
        <v>121</v>
      </c>
      <c r="DR123" s="838"/>
      <c r="DS123" s="838"/>
      <c r="DT123" s="838"/>
      <c r="DU123" s="839"/>
      <c r="DV123" s="885" t="s">
        <v>472</v>
      </c>
      <c r="DW123" s="886"/>
      <c r="DX123" s="886"/>
      <c r="DY123" s="886"/>
      <c r="DZ123" s="887"/>
    </row>
    <row r="124" spans="1:130" s="226" customFormat="1" ht="26.25" customHeight="1" thickBot="1" x14ac:dyDescent="0.2">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473</v>
      </c>
      <c r="AG124" s="838"/>
      <c r="AH124" s="838"/>
      <c r="AI124" s="838"/>
      <c r="AJ124" s="839"/>
      <c r="AK124" s="840" t="s">
        <v>121</v>
      </c>
      <c r="AL124" s="838"/>
      <c r="AM124" s="838"/>
      <c r="AN124" s="838"/>
      <c r="AO124" s="839"/>
      <c r="AP124" s="885" t="s">
        <v>472</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90.8</v>
      </c>
      <c r="BR124" s="892"/>
      <c r="BS124" s="892"/>
      <c r="BT124" s="892"/>
      <c r="BU124" s="892"/>
      <c r="BV124" s="892">
        <v>89.6</v>
      </c>
      <c r="BW124" s="892"/>
      <c r="BX124" s="892"/>
      <c r="BY124" s="892"/>
      <c r="BZ124" s="892"/>
      <c r="CA124" s="892">
        <v>99.9</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436</v>
      </c>
      <c r="DH124" s="821"/>
      <c r="DI124" s="821"/>
      <c r="DJ124" s="821"/>
      <c r="DK124" s="822"/>
      <c r="DL124" s="823" t="s">
        <v>121</v>
      </c>
      <c r="DM124" s="821"/>
      <c r="DN124" s="821"/>
      <c r="DO124" s="821"/>
      <c r="DP124" s="822"/>
      <c r="DQ124" s="823" t="s">
        <v>472</v>
      </c>
      <c r="DR124" s="821"/>
      <c r="DS124" s="821"/>
      <c r="DT124" s="821"/>
      <c r="DU124" s="822"/>
      <c r="DV124" s="909" t="s">
        <v>121</v>
      </c>
      <c r="DW124" s="910"/>
      <c r="DX124" s="910"/>
      <c r="DY124" s="910"/>
      <c r="DZ124" s="911"/>
    </row>
    <row r="125" spans="1:130" s="226" customFormat="1" ht="26.25" customHeight="1" x14ac:dyDescent="0.15">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476</v>
      </c>
      <c r="AB125" s="838"/>
      <c r="AC125" s="838"/>
      <c r="AD125" s="838"/>
      <c r="AE125" s="839"/>
      <c r="AF125" s="840" t="s">
        <v>121</v>
      </c>
      <c r="AG125" s="838"/>
      <c r="AH125" s="838"/>
      <c r="AI125" s="838"/>
      <c r="AJ125" s="839"/>
      <c r="AK125" s="840" t="s">
        <v>472</v>
      </c>
      <c r="AL125" s="838"/>
      <c r="AM125" s="838"/>
      <c r="AN125" s="838"/>
      <c r="AO125" s="839"/>
      <c r="AP125" s="885" t="s">
        <v>472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476</v>
      </c>
      <c r="DH125" s="903"/>
      <c r="DI125" s="903"/>
      <c r="DJ125" s="903"/>
      <c r="DK125" s="903"/>
      <c r="DL125" s="903" t="s">
        <v>479</v>
      </c>
      <c r="DM125" s="903"/>
      <c r="DN125" s="903"/>
      <c r="DO125" s="903"/>
      <c r="DP125" s="903"/>
      <c r="DQ125" s="903" t="s">
        <v>479</v>
      </c>
      <c r="DR125" s="903"/>
      <c r="DS125" s="903"/>
      <c r="DT125" s="903"/>
      <c r="DU125" s="903"/>
      <c r="DV125" s="904" t="s">
        <v>121</v>
      </c>
      <c r="DW125" s="904"/>
      <c r="DX125" s="904"/>
      <c r="DY125" s="904"/>
      <c r="DZ125" s="905"/>
    </row>
    <row r="126" spans="1:130" s="226" customFormat="1" ht="26.25" customHeight="1" thickBot="1" x14ac:dyDescent="0.2">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473</v>
      </c>
      <c r="AB126" s="838"/>
      <c r="AC126" s="838"/>
      <c r="AD126" s="838"/>
      <c r="AE126" s="839"/>
      <c r="AF126" s="840" t="s">
        <v>476</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v>7717</v>
      </c>
      <c r="DH126" s="875"/>
      <c r="DI126" s="875"/>
      <c r="DJ126" s="875"/>
      <c r="DK126" s="875"/>
      <c r="DL126" s="875">
        <v>7941</v>
      </c>
      <c r="DM126" s="875"/>
      <c r="DN126" s="875"/>
      <c r="DO126" s="875"/>
      <c r="DP126" s="875"/>
      <c r="DQ126" s="875">
        <v>3172</v>
      </c>
      <c r="DR126" s="875"/>
      <c r="DS126" s="875"/>
      <c r="DT126" s="875"/>
      <c r="DU126" s="875"/>
      <c r="DV126" s="852">
        <v>0</v>
      </c>
      <c r="DW126" s="852"/>
      <c r="DX126" s="852"/>
      <c r="DY126" s="852"/>
      <c r="DZ126" s="853"/>
    </row>
    <row r="127" spans="1:130" s="226" customFormat="1" ht="26.25" customHeight="1" x14ac:dyDescent="0.15">
      <c r="A127" s="880"/>
      <c r="B127" s="881"/>
      <c r="C127" s="899" t="s">
        <v>481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482</v>
      </c>
      <c r="AG127" s="838"/>
      <c r="AH127" s="838"/>
      <c r="AI127" s="838"/>
      <c r="AJ127" s="839"/>
      <c r="AK127" s="840" t="s">
        <v>472</v>
      </c>
      <c r="AL127" s="838"/>
      <c r="AM127" s="838"/>
      <c r="AN127" s="838"/>
      <c r="AO127" s="839"/>
      <c r="AP127" s="885" t="s">
        <v>472</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473</v>
      </c>
      <c r="DH127" s="875"/>
      <c r="DI127" s="875"/>
      <c r="DJ127" s="875"/>
      <c r="DK127" s="875"/>
      <c r="DL127" s="875" t="s">
        <v>121</v>
      </c>
      <c r="DM127" s="875"/>
      <c r="DN127" s="875"/>
      <c r="DO127" s="875"/>
      <c r="DP127" s="875"/>
      <c r="DQ127" s="875" t="s">
        <v>121</v>
      </c>
      <c r="DR127" s="875"/>
      <c r="DS127" s="875"/>
      <c r="DT127" s="875"/>
      <c r="DU127" s="875"/>
      <c r="DV127" s="852" t="s">
        <v>482</v>
      </c>
      <c r="DW127" s="852"/>
      <c r="DX127" s="852"/>
      <c r="DY127" s="852"/>
      <c r="DZ127" s="853"/>
    </row>
    <row r="128" spans="1:130" s="226" customFormat="1" ht="26.25" customHeight="1" thickBot="1" x14ac:dyDescent="0.2">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73631</v>
      </c>
      <c r="AB128" s="859"/>
      <c r="AC128" s="859"/>
      <c r="AD128" s="859"/>
      <c r="AE128" s="860"/>
      <c r="AF128" s="861">
        <v>69049</v>
      </c>
      <c r="AG128" s="859"/>
      <c r="AH128" s="859"/>
      <c r="AI128" s="859"/>
      <c r="AJ128" s="860"/>
      <c r="AK128" s="861">
        <v>65712</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121</v>
      </c>
      <c r="BG128" s="845"/>
      <c r="BH128" s="845"/>
      <c r="BI128" s="845"/>
      <c r="BJ128" s="845"/>
      <c r="BK128" s="845"/>
      <c r="BL128" s="868"/>
      <c r="BM128" s="844">
        <v>13.63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472</v>
      </c>
      <c r="DH128" s="849"/>
      <c r="DI128" s="849"/>
      <c r="DJ128" s="849"/>
      <c r="DK128" s="849"/>
      <c r="DL128" s="849" t="s">
        <v>436</v>
      </c>
      <c r="DM128" s="849"/>
      <c r="DN128" s="849"/>
      <c r="DO128" s="849"/>
      <c r="DP128" s="849"/>
      <c r="DQ128" s="849" t="s">
        <v>472</v>
      </c>
      <c r="DR128" s="849"/>
      <c r="DS128" s="849"/>
      <c r="DT128" s="849"/>
      <c r="DU128" s="849"/>
      <c r="DV128" s="850" t="s">
        <v>121</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9110617</v>
      </c>
      <c r="AB129" s="838"/>
      <c r="AC129" s="838"/>
      <c r="AD129" s="838"/>
      <c r="AE129" s="839"/>
      <c r="AF129" s="840">
        <v>8938250</v>
      </c>
      <c r="AG129" s="838"/>
      <c r="AH129" s="838"/>
      <c r="AI129" s="838"/>
      <c r="AJ129" s="839"/>
      <c r="AK129" s="840">
        <v>8497493</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479</v>
      </c>
      <c r="BG129" s="828"/>
      <c r="BH129" s="828"/>
      <c r="BI129" s="828"/>
      <c r="BJ129" s="828"/>
      <c r="BK129" s="828"/>
      <c r="BL129" s="829"/>
      <c r="BM129" s="827">
        <v>18.63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1040127</v>
      </c>
      <c r="AB130" s="838"/>
      <c r="AC130" s="838"/>
      <c r="AD130" s="838"/>
      <c r="AE130" s="839"/>
      <c r="AF130" s="840">
        <v>1014320</v>
      </c>
      <c r="AG130" s="838"/>
      <c r="AH130" s="838"/>
      <c r="AI130" s="838"/>
      <c r="AJ130" s="839"/>
      <c r="AK130" s="840">
        <v>1004939</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11.8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8070490</v>
      </c>
      <c r="AB131" s="821"/>
      <c r="AC131" s="821"/>
      <c r="AD131" s="821"/>
      <c r="AE131" s="822"/>
      <c r="AF131" s="823">
        <v>7923930</v>
      </c>
      <c r="AG131" s="821"/>
      <c r="AH131" s="821"/>
      <c r="AI131" s="821"/>
      <c r="AJ131" s="822"/>
      <c r="AK131" s="823">
        <v>7492554</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v>99.9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10.856081850000001</v>
      </c>
      <c r="AB132" s="801"/>
      <c r="AC132" s="801"/>
      <c r="AD132" s="801"/>
      <c r="AE132" s="802"/>
      <c r="AF132" s="803">
        <v>11.631387459999999</v>
      </c>
      <c r="AG132" s="801"/>
      <c r="AH132" s="801"/>
      <c r="AI132" s="801"/>
      <c r="AJ132" s="802"/>
      <c r="AK132" s="803">
        <v>13.197609249999999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12.3</v>
      </c>
      <c r="AB133" s="780"/>
      <c r="AC133" s="780"/>
      <c r="AD133" s="780"/>
      <c r="AE133" s="781"/>
      <c r="AF133" s="779">
        <v>11.4</v>
      </c>
      <c r="AG133" s="780"/>
      <c r="AH133" s="780"/>
      <c r="AI133" s="780"/>
      <c r="AJ133" s="781"/>
      <c r="AK133" s="779">
        <v>11.8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rObFWXiTkEcFVSVpnGcChNeYscd0sgh1XhDfBqaQhmdHKUenm1uHEoo52A9cbNw0oBzxhXNfYVe5OdJ9Rjwuw==" saltValue="VMGp1a7Y3oWsYMVNVgIe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4UWDOT3TX055jtiteV9/ckfwUV841DdPAX4xrlO4zsKL9hcJuMUEy2ATCNdvpFgGnS/Ps0/G2+UbdvVwjc37g==" saltValue="s1amBpaHObpCEP1VnFY7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43"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irnbZdWSBOb/m/zajivmj5+Tfx5+amp/zlxc8qkG6qpKO0mRmStkGovQyJq1FWp+sbpdDajN3QE2iqMwbe/vQ==" saltValue="pVJPvOILivUxa1SlvuXXt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2902929</v>
      </c>
      <c r="AP9" s="292">
        <v>75515</v>
      </c>
      <c r="AQ9" s="293">
        <v>89546</v>
      </c>
      <c r="AR9" s="294">
        <v>-15.7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416097</v>
      </c>
      <c r="AP10" s="295">
        <v>10824</v>
      </c>
      <c r="AQ10" s="296">
        <v>7518</v>
      </c>
      <c r="AR10" s="297">
        <v>44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19180</v>
      </c>
      <c r="AP11" s="295">
        <v>499</v>
      </c>
      <c r="AQ11" s="296">
        <v>9181</v>
      </c>
      <c r="AR11" s="297">
        <v>-94.6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v>11697</v>
      </c>
      <c r="AP12" s="295">
        <v>304</v>
      </c>
      <c r="AQ12" s="296">
        <v>1021</v>
      </c>
      <c r="AR12" s="297">
        <v>-70.2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t="s">
        <v>515</v>
      </c>
      <c r="AP13" s="295" t="s">
        <v>515</v>
      </c>
      <c r="AQ13" s="296">
        <v>11</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128872</v>
      </c>
      <c r="AP14" s="295">
        <v>3352</v>
      </c>
      <c r="AQ14" s="296">
        <v>4082</v>
      </c>
      <c r="AR14" s="297">
        <v>-17.899999999999999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130095</v>
      </c>
      <c r="AP15" s="295">
        <v>3384</v>
      </c>
      <c r="AQ15" s="296">
        <v>2228</v>
      </c>
      <c r="AR15" s="297">
        <v>51.9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-429496</v>
      </c>
      <c r="AP16" s="295">
        <v>-11173</v>
      </c>
      <c r="AQ16" s="296">
        <v>-8980</v>
      </c>
      <c r="AR16" s="297">
        <v>24.4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3179374</v>
      </c>
      <c r="AP17" s="295">
        <v>82706</v>
      </c>
      <c r="AQ17" s="296">
        <v>104606</v>
      </c>
      <c r="AR17" s="297">
        <v>-20.9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9.16</v>
      </c>
      <c r="AP21" s="308">
        <v>10.09</v>
      </c>
      <c r="AQ21" s="309">
        <v>-0.93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99</v>
      </c>
      <c r="AP22" s="313">
        <v>97.8</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1898663</v>
      </c>
      <c r="AP32" s="322">
        <v>49390</v>
      </c>
      <c r="AQ32" s="323">
        <v>67805</v>
      </c>
      <c r="AR32" s="324">
        <v>-27.2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515</v>
      </c>
      <c r="AP34" s="322" t="s">
        <v>515</v>
      </c>
      <c r="AQ34" s="323">
        <v>11</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152752</v>
      </c>
      <c r="AP35" s="322">
        <v>3974</v>
      </c>
      <c r="AQ35" s="323">
        <v>18110</v>
      </c>
      <c r="AR35" s="324">
        <v>-78.099999999999994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v>8055</v>
      </c>
      <c r="AP36" s="322">
        <v>210</v>
      </c>
      <c r="AQ36" s="323">
        <v>2781</v>
      </c>
      <c r="AR36" s="324">
        <v>-92.4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t="s">
        <v>515</v>
      </c>
      <c r="AP37" s="322" t="s">
        <v>515</v>
      </c>
      <c r="AQ37" s="323">
        <v>1073</v>
      </c>
      <c r="AR37" s="324" t="s">
        <v>515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v>19</v>
      </c>
      <c r="AP38" s="325">
        <v>0</v>
      </c>
      <c r="AQ38" s="326">
        <v>5</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-65712</v>
      </c>
      <c r="AP39" s="322">
        <v>-1709</v>
      </c>
      <c r="AQ39" s="323">
        <v>-3858</v>
      </c>
      <c r="AR39" s="324">
        <v>-55.7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-1004939</v>
      </c>
      <c r="AP40" s="322">
        <v>-26142</v>
      </c>
      <c r="AQ40" s="323">
        <v>-59194</v>
      </c>
      <c r="AR40" s="324">
        <v>-55.8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988838</v>
      </c>
      <c r="AP41" s="322">
        <v>25723</v>
      </c>
      <c r="AQ41" s="323">
        <v>26732</v>
      </c>
      <c r="AR41" s="324">
        <v>-3.8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1644146</v>
      </c>
      <c r="AN51" s="344">
        <v>40576</v>
      </c>
      <c r="AO51" s="345">
        <v>42.3</v>
      </c>
      <c r="AP51" s="346">
        <v>90961</v>
      </c>
      <c r="AQ51" s="347">
        <v>20.100000000000001</v>
      </c>
      <c r="AR51" s="348">
        <v>22.2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570098</v>
      </c>
      <c r="AN52" s="352">
        <v>14070</v>
      </c>
      <c r="AO52" s="353">
        <v>53</v>
      </c>
      <c r="AP52" s="354">
        <v>37720</v>
      </c>
      <c r="AQ52" s="355">
        <v>7.1</v>
      </c>
      <c r="AR52" s="356">
        <v>45.9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1571636</v>
      </c>
      <c r="AN53" s="344">
        <v>39189</v>
      </c>
      <c r="AO53" s="345">
        <v>-3.4</v>
      </c>
      <c r="AP53" s="346">
        <v>106614</v>
      </c>
      <c r="AQ53" s="347">
        <v>17.2</v>
      </c>
      <c r="AR53" s="348">
        <v>-20.6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1003858</v>
      </c>
      <c r="AN54" s="352">
        <v>25031</v>
      </c>
      <c r="AO54" s="353">
        <v>77.900000000000006</v>
      </c>
      <c r="AP54" s="354">
        <v>45545</v>
      </c>
      <c r="AQ54" s="355">
        <v>20.7</v>
      </c>
      <c r="AR54" s="356">
        <v>57.2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4046348</v>
      </c>
      <c r="AN55" s="344">
        <v>102150</v>
      </c>
      <c r="AO55" s="345">
        <v>160.69999999999999</v>
      </c>
      <c r="AP55" s="346">
        <v>85459</v>
      </c>
      <c r="AQ55" s="347">
        <v>-19.8</v>
      </c>
      <c r="AR55" s="348">
        <v>180.5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2201955</v>
      </c>
      <c r="AN56" s="352">
        <v>55588</v>
      </c>
      <c r="AO56" s="353">
        <v>122.1</v>
      </c>
      <c r="AP56" s="354">
        <v>44378</v>
      </c>
      <c r="AQ56" s="355">
        <v>-2.6</v>
      </c>
      <c r="AR56" s="356">
        <v>124.7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1985699</v>
      </c>
      <c r="AN57" s="344">
        <v>50772</v>
      </c>
      <c r="AO57" s="345">
        <v>-50.3</v>
      </c>
      <c r="AP57" s="346">
        <v>83280</v>
      </c>
      <c r="AQ57" s="347">
        <v>-2.5</v>
      </c>
      <c r="AR57" s="348">
        <v>-47.8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1476181</v>
      </c>
      <c r="AN58" s="352">
        <v>37744</v>
      </c>
      <c r="AO58" s="353">
        <v>-32.1</v>
      </c>
      <c r="AP58" s="354">
        <v>43123</v>
      </c>
      <c r="AQ58" s="355">
        <v>-2.8</v>
      </c>
      <c r="AR58" s="356">
        <v>-29.3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2613540</v>
      </c>
      <c r="AN59" s="344">
        <v>67987</v>
      </c>
      <c r="AO59" s="345">
        <v>33.9</v>
      </c>
      <c r="AP59" s="346">
        <v>88968</v>
      </c>
      <c r="AQ59" s="347">
        <v>6.8</v>
      </c>
      <c r="AR59" s="348">
        <v>27.1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1924918</v>
      </c>
      <c r="AN60" s="352">
        <v>50073</v>
      </c>
      <c r="AO60" s="353">
        <v>32.700000000000003</v>
      </c>
      <c r="AP60" s="354">
        <v>45482</v>
      </c>
      <c r="AQ60" s="355">
        <v>5.5</v>
      </c>
      <c r="AR60" s="356">
        <v>27.2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2372274</v>
      </c>
      <c r="AN61" s="359">
        <v>60135</v>
      </c>
      <c r="AO61" s="360">
        <v>36.6</v>
      </c>
      <c r="AP61" s="361">
        <v>91056</v>
      </c>
      <c r="AQ61" s="362">
        <v>4.4000000000000004</v>
      </c>
      <c r="AR61" s="348">
        <v>32.200000000000003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1435402</v>
      </c>
      <c r="AN62" s="352">
        <v>36501</v>
      </c>
      <c r="AO62" s="353">
        <v>50.7</v>
      </c>
      <c r="AP62" s="354">
        <v>43250</v>
      </c>
      <c r="AQ62" s="355">
        <v>5.6</v>
      </c>
      <c r="AR62" s="356">
        <v>45.1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JY0rKbbc/gTgcFDK1IY+CttwWf19GIBxDGp5c3U3AgoUVnoJZn1yBxQh7+w0V1g/Cg48GEAaz+iuYM67Z0yxA==" saltValue="XitxZqSQKY3OuxABsNSl0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election activeCell="AE96" sqref="AE9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8urKxIdbWLDR17wFheUnarFZ9HvTHN7QXlISgPCR2hm4CJNltK5ziPiBqGWNH4X3T4FlJAmVndhu/16Ecyvlw==" saltValue="+dS80PkicCMkuc6jm7lC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Ikho3elZfxTcn6WDqFNyoc5YAhXFHXqhnMyoKe5cHNz2IcjSR2ATw3ckAWWV/mmRGQS8i+lOZvbltyIljlCIw==" saltValue="dVepUS+O97Wrx2NqGr6X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19.170000000000002</v>
      </c>
      <c r="G47" s="12">
        <v>21.21</v>
      </c>
      <c r="H47" s="12">
        <v>19.8</v>
      </c>
      <c r="I47" s="12">
        <v>23.11</v>
      </c>
      <c r="J47" s="13">
        <v>19.27</v>
      </c>
    </row>
    <row r="48" spans="2:10" ht="57.75" customHeight="1" x14ac:dyDescent="0.15">
      <c r="B48" s="14"/>
      <c r="C48" s="1214" t="s">
        <v>4</v>
      </c>
      <c r="D48" s="1214"/>
      <c r="E48" s="1215"/>
      <c r="F48" s="15">
        <v>0.55000000000000004</v>
      </c>
      <c r="G48" s="16">
        <v>0.68</v>
      </c>
      <c r="H48" s="16">
        <v>0.81</v>
      </c>
      <c r="I48" s="16">
        <v>0.97</v>
      </c>
      <c r="J48" s="17">
        <v>1.21</v>
      </c>
    </row>
    <row r="49" spans="2:10" ht="57.75" customHeight="1" thickBot="1" x14ac:dyDescent="0.2">
      <c r="B49" s="18"/>
      <c r="C49" s="1216" t="s">
        <v>5</v>
      </c>
      <c r="D49" s="1216"/>
      <c r="E49" s="1217"/>
      <c r="F49" s="19">
        <v>7.05</v>
      </c>
      <c r="G49" s="20">
        <v>2.09</v>
      </c>
      <c r="H49" s="20" t="s">
        <v>562</v>
      </c>
      <c r="I49" s="20">
        <v>3.07</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zIwhRUzPR2BJNV/fbI2dUdp+GQx7UiBT4k+ZW7rYiOpT7CxTuzzJja6jDJbVhsKdWk4lJa4x9bMh3/hZvzZdQ==" saltValue="pjDwC/viAi6QzAdnBAaR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2019-03-13T03:38:21Z</cp:lastPrinted>
  <dcterms:created xsi:type="dcterms:W3CDTF">2019-02-14T04:26:55Z</dcterms:created>
  <dcterms:modified xsi:type="dcterms:W3CDTF">2019-10-21T05:49:45Z</dcterms:modified>
  <cp:category/>
</cp:coreProperties>
</file>