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11.193\share1\1600638000\2019\耐震化\50 耐震対策緊急促進事業\H31耐震緊促事業交付申請様式集 徳島Ver\"/>
    </mc:Choice>
  </mc:AlternateContent>
  <bookViews>
    <workbookView xWindow="-15" yWindow="-15" windowWidth="10245" windowHeight="7815" tabRatio="875"/>
  </bookViews>
  <sheets>
    <sheet name="情報入力" sheetId="16" r:id="rId1"/>
    <sheet name="様式21-1" sheetId="18" r:id="rId2"/>
    <sheet name="★様式21-2" sheetId="1" r:id="rId3"/>
    <sheet name="★様式21-3" sheetId="9" r:id="rId4"/>
    <sheet name="★様式21-4" sheetId="2" r:id="rId5"/>
    <sheet name="★様式21-5" sheetId="14" r:id="rId6"/>
    <sheet name="様式21-6" sheetId="11" r:id="rId7"/>
    <sheet name="様式21-7" sheetId="12" r:id="rId8"/>
    <sheet name="様式21-8" sheetId="13" r:id="rId9"/>
    <sheet name="様式21-10" sheetId="15" r:id="rId10"/>
    <sheet name="実施報告書" sheetId="17" r:id="rId11"/>
  </sheets>
  <externalReferences>
    <externalReference r:id="rId12"/>
    <externalReference r:id="rId13"/>
  </externalReferences>
  <definedNames>
    <definedName name="_Fill" localSheetId="5" hidden="1">#REF!</definedName>
    <definedName name="_Fill" hidden="1">#REF!</definedName>
    <definedName name="\a" localSheetId="5">#REF!</definedName>
    <definedName name="\a">#REF!</definedName>
    <definedName name="\z" localSheetId="5">#REF!</definedName>
    <definedName name="\z">#REF!</definedName>
    <definedName name="a" localSheetId="5">'★様式21-5'!a</definedName>
    <definedName name="a">[0]!a</definedName>
    <definedName name="aa" localSheetId="5" hidden="1">{#N/A,#N/A,FALSE,"特会国様式１－１";#N/A,#N/A,FALSE,"特会国様式１－２";#N/A,#N/A,FALSE,"特会国様式１－３";#N/A,#N/A,FALSE,"特会国様式１－４";#N/A,#N/A,FALSE,"特会国様式第８";#N/A,#N/A,FALSE,"特会国様式第１４"}</definedName>
    <definedName name="aa" hidden="1">{#N/A,#N/A,FALSE,"特会国様式１－１";#N/A,#N/A,FALSE,"特会国様式１－２";#N/A,#N/A,FALSE,"特会国様式１－３";#N/A,#N/A,FALSE,"特会国様式１－４";#N/A,#N/A,FALSE,"特会国様式第８";#N/A,#N/A,FALSE,"特会国様式第１４"}</definedName>
    <definedName name="aaa" localSheetId="5" hidden="1">{#N/A,#N/A,FALSE,"特会市様式第１号";#N/A,#N/A,FALSE,"特会国様式１－３";#N/A,#N/A,FALSE,"特会国様式１－４";#N/A,#N/A,FALSE,"特会国様式第８"}</definedName>
    <definedName name="aaa" hidden="1">{#N/A,#N/A,FALSE,"特会市様式第１号";#N/A,#N/A,FALSE,"特会国様式１－３";#N/A,#N/A,FALSE,"特会国様式１－４";#N/A,#N/A,FALSE,"特会国様式第８"}</definedName>
    <definedName name="aaaa" localSheetId="5">'★様式21-5'!aaaa</definedName>
    <definedName name="aaaa">[0]!aaaa</definedName>
    <definedName name="aaaaa" localSheetId="5">'★様式21-5'!aaaaa</definedName>
    <definedName name="aaaaa">[0]!aaaaa</definedName>
    <definedName name="aaaaaaa" localSheetId="5">'★様式21-5'!aaaaaaa</definedName>
    <definedName name="aaaaaaa">[0]!aaaaaaa</definedName>
    <definedName name="aaaaaaaa" localSheetId="5">'★様式21-5'!aaaaaaaa</definedName>
    <definedName name="aaaaaaaa">[0]!aaaaaaaa</definedName>
    <definedName name="aaaaaaaaa" localSheetId="5">'★様式21-5'!aaaaaaaaa</definedName>
    <definedName name="aaaaaaaaa">[0]!aaaaaaaaa</definedName>
    <definedName name="aaaaaaaaaa" localSheetId="5">'★様式21-5'!aaaaaaaaaa</definedName>
    <definedName name="aaaaaaaaaa">[0]!aaaaaaaaaa</definedName>
    <definedName name="ab" localSheetId="5" hidden="1">{#N/A,#N/A,FALSE,"特会国様式１－１";#N/A,#N/A,FALSE,"特会国様式１－２";#N/A,#N/A,FALSE,"特会国様式１－３";#N/A,#N/A,FALSE,"特会国様式１－４";#N/A,#N/A,FALSE,"特会国様式第８";#N/A,#N/A,FALSE,"特会国様式第１４"}</definedName>
    <definedName name="ab" hidden="1">{#N/A,#N/A,FALSE,"特会国様式１－１";#N/A,#N/A,FALSE,"特会国様式１－２";#N/A,#N/A,FALSE,"特会国様式１－３";#N/A,#N/A,FALSE,"特会国様式１－４";#N/A,#N/A,FALSE,"特会国様式第８";#N/A,#N/A,FALSE,"特会国様式第１４"}</definedName>
    <definedName name="as" localSheetId="5" hidden="1">{#N/A,#N/A,FALSE,"一般市様式第１号";#N/A,#N/A,FALSE,"一般国様式１－３";#N/A,#N/A,FALSE,"一般国様式第１３";#N/A,#N/A,FALSE,"一般国別表２";#N/A,#N/A,FALSE,"一般国様式第３"}</definedName>
    <definedName name="as" hidden="1">{#N/A,#N/A,FALSE,"一般市様式第１号";#N/A,#N/A,FALSE,"一般国様式１－３";#N/A,#N/A,FALSE,"一般国様式第１３";#N/A,#N/A,FALSE,"一般国別表２";#N/A,#N/A,FALSE,"一般国様式第３"}</definedName>
    <definedName name="b" localSheetId="5">'★様式21-5'!b</definedName>
    <definedName name="b">[0]!b</definedName>
    <definedName name="d" localSheetId="5" hidden="1">{#N/A,#N/A,FALSE,"特会市様式第１号";#N/A,#N/A,FALSE,"特会国様式１－３";#N/A,#N/A,FALSE,"特会国様式１－４";#N/A,#N/A,FALSE,"特会国様式第８"}</definedName>
    <definedName name="d" hidden="1">{#N/A,#N/A,FALSE,"特会市様式第１号";#N/A,#N/A,FALSE,"特会国様式１－３";#N/A,#N/A,FALSE,"特会国様式１－４";#N/A,#N/A,FALSE,"特会国様式第８"}</definedName>
    <definedName name="e" localSheetId="5" hidden="1">{#N/A,#N/A,FALSE,"積算内訳表紙"}</definedName>
    <definedName name="e" hidden="1">{#N/A,#N/A,FALSE,"積算内訳表紙"}</definedName>
    <definedName name="eeee" localSheetId="5" hidden="1">{#N/A,#N/A,FALSE,"特会市様式第１号";#N/A,#N/A,FALSE,"特会国様式１－３";#N/A,#N/A,FALSE,"特会国様式１－４";#N/A,#N/A,FALSE,"特会国様式第８"}</definedName>
    <definedName name="eeee" hidden="1">{#N/A,#N/A,FALSE,"特会市様式第１号";#N/A,#N/A,FALSE,"特会国様式１－３";#N/A,#N/A,FALSE,"特会国様式１－４";#N/A,#N/A,FALSE,"特会国様式第８"}</definedName>
    <definedName name="eeeee" localSheetId="5">'★様式21-5'!eeeee</definedName>
    <definedName name="eeeee">[0]!eeeee</definedName>
    <definedName name="eeeeeeeee" localSheetId="5">'★様式21-5'!eeeeeeeee</definedName>
    <definedName name="eeeeeeeee">[0]!eeeeeeeee</definedName>
    <definedName name="eeeeeeeeee" localSheetId="5">'★様式21-5'!eeeeeeeeee</definedName>
    <definedName name="eeeeeeeeee">[0]!eeeeeeeeee</definedName>
    <definedName name="eeeeeeeeeeee" localSheetId="5">'★様式21-5'!eeeeeeeeeeee</definedName>
    <definedName name="eeeeeeeeeeee">[0]!eeeeeeeeeeee</definedName>
    <definedName name="eeeeeeeeeeeee" localSheetId="5">'★様式21-5'!eeeeeeeeeeeee</definedName>
    <definedName name="eeeeeeeeeeeee">[0]!eeeeeeeeeeeee</definedName>
    <definedName name="eeeeeeeeeeeeee" localSheetId="5">'★様式21-5'!eeeeeeeeeeeeee</definedName>
    <definedName name="eeeeeeeeeeeeee">[0]!eeeeeeeeeeeeee</definedName>
    <definedName name="EV" localSheetId="5">#REF!</definedName>
    <definedName name="EV">#REF!</definedName>
    <definedName name="EV戸当額" localSheetId="5">#REF!</definedName>
    <definedName name="EV戸当額">#REF!</definedName>
    <definedName name="EV電力料" localSheetId="5">#REF!</definedName>
    <definedName name="EV電力料">#REF!</definedName>
    <definedName name="f" localSheetId="5" hidden="1">{#N/A,#N/A,FALSE,"特会国様式１－１";#N/A,#N/A,FALSE,"特会国様式１－２";#N/A,#N/A,FALSE,"特会国様式１－３";#N/A,#N/A,FALSE,"特会国様式１－４";#N/A,#N/A,FALSE,"特会国様式第８";#N/A,#N/A,FALSE,"特会国様式第１４"}</definedName>
    <definedName name="f" hidden="1">{#N/A,#N/A,FALSE,"特会国様式１－１";#N/A,#N/A,FALSE,"特会国様式１－２";#N/A,#N/A,FALSE,"特会国様式１－３";#N/A,#N/A,FALSE,"特会国様式１－４";#N/A,#N/A,FALSE,"特会国様式第８";#N/A,#N/A,FALSE,"特会国様式第１４"}</definedName>
    <definedName name="ff" localSheetId="5" hidden="1">{#N/A,#N/A,FALSE,"積算内訳表紙"}</definedName>
    <definedName name="ff" hidden="1">{#N/A,#N/A,FALSE,"積算内訳表紙"}</definedName>
    <definedName name="g" localSheetId="5" hidden="1">{#N/A,#N/A,FALSE,"特会国様式１－１";#N/A,#N/A,FALSE,"特会国様式１－２";#N/A,#N/A,FALSE,"特会国様式１－３";#N/A,#N/A,FALSE,"特会国様式１－４";#N/A,#N/A,FALSE,"特会国様式第８";#N/A,#N/A,FALSE,"特会国様式第１４"}</definedName>
    <definedName name="g" hidden="1">{#N/A,#N/A,FALSE,"特会国様式１－１";#N/A,#N/A,FALSE,"特会国様式１－２";#N/A,#N/A,FALSE,"特会国様式１－３";#N/A,#N/A,FALSE,"特会国様式１－４";#N/A,#N/A,FALSE,"特会国様式第８";#N/A,#N/A,FALSE,"特会国様式第１４"}</definedName>
    <definedName name="h" localSheetId="5" hidden="1">{#N/A,#N/A,FALSE,"一般県様式第１号";#N/A,#N/A,FALSE,"一般県別記様式１";#N/A,#N/A,FALSE,"一般県別記様式２";#N/A,#N/A,FALSE,"一般県別記様式３";#N/A,#N/A,FALSE,"一般県(1)事業計画作成費";#N/A,#N/A,FALSE,"一般県(2)地盤調査費";#N/A,#N/A,FALSE,"一般県別記様式４"}</definedName>
    <definedName name="h" hidden="1">{#N/A,#N/A,FALSE,"一般県様式第１号";#N/A,#N/A,FALSE,"一般県別記様式１";#N/A,#N/A,FALSE,"一般県別記様式２";#N/A,#N/A,FALSE,"一般県別記様式３";#N/A,#N/A,FALSE,"一般県(1)事業計画作成費";#N/A,#N/A,FALSE,"一般県(2)地盤調査費";#N/A,#N/A,FALSE,"一般県別記様式４"}</definedName>
    <definedName name="HYOU1">#N/A</definedName>
    <definedName name="HYOU2">#N/A</definedName>
    <definedName name="j" localSheetId="5" hidden="1">{#N/A,#N/A,FALSE,"申請データー"}</definedName>
    <definedName name="j" hidden="1">{#N/A,#N/A,FALSE,"申請データー"}</definedName>
    <definedName name="jj" localSheetId="5" hidden="1">{#N/A,#N/A,FALSE,"申請データー"}</definedName>
    <definedName name="jj" hidden="1">{#N/A,#N/A,FALSE,"申請データー"}</definedName>
    <definedName name="k" localSheetId="5" hidden="1">{#N/A,#N/A,FALSE,"特会県様式第１号";#N/A,#N/A,FALSE,"特会県別記様式１";#N/A,#N/A,FALSE,"特会県別記様式２";#N/A,#N/A,FALSE,"特会県別記様式３";#N/A,#N/A,FALSE,"特会県別記様式４"}</definedName>
    <definedName name="k" hidden="1">{#N/A,#N/A,FALSE,"特会県様式第１号";#N/A,#N/A,FALSE,"特会県別記様式１";#N/A,#N/A,FALSE,"特会県別記様式２";#N/A,#N/A,FALSE,"特会県別記様式３";#N/A,#N/A,FALSE,"特会県別記様式４"}</definedName>
    <definedName name="l" localSheetId="5" hidden="1">{#N/A,#N/A,FALSE,"特会国様式１－１";#N/A,#N/A,FALSE,"特会国様式１－２";#N/A,#N/A,FALSE,"特会国様式１－３";#N/A,#N/A,FALSE,"特会国様式１－４";#N/A,#N/A,FALSE,"特会国様式第８";#N/A,#N/A,FALSE,"特会国様式第１４"}</definedName>
    <definedName name="l" hidden="1">{#N/A,#N/A,FALSE,"特会国様式１－１";#N/A,#N/A,FALSE,"特会国様式１－２";#N/A,#N/A,FALSE,"特会国様式１－３";#N/A,#N/A,FALSE,"特会国様式１－４";#N/A,#N/A,FALSE,"特会国様式第８";#N/A,#N/A,FALSE,"特会国様式第１４"}</definedName>
    <definedName name="m" localSheetId="5">'★様式21-5'!m</definedName>
    <definedName name="m">[0]!m</definedName>
    <definedName name="n" localSheetId="5">'★様式21-5'!n</definedName>
    <definedName name="n">[0]!n</definedName>
    <definedName name="_xlnm.Print_Area" localSheetId="2">'★様式21-2'!$A$1:$N$21</definedName>
    <definedName name="_xlnm.Print_Area" localSheetId="3">'★様式21-3'!$A$1:$J$30</definedName>
    <definedName name="_xlnm.Print_Area" localSheetId="4">'★様式21-4'!$A$1:$Q$30</definedName>
    <definedName name="_xlnm.Print_Area" localSheetId="5">'★様式21-5'!$A$1:$G$23</definedName>
    <definedName name="_xlnm.Print_Area" localSheetId="10">実施報告書!$A$3:$K$43</definedName>
    <definedName name="_xlnm.Print_Area" localSheetId="0">情報入力!$A$1:$G$77</definedName>
    <definedName name="_xlnm.Print_Area" localSheetId="9">'様式21-10'!$A$1:$M$26</definedName>
    <definedName name="_xlnm.Print_Area" localSheetId="8">'様式21-8'!$A$1:$I$10</definedName>
    <definedName name="_xlnm.Print_Area">#REF!</definedName>
    <definedName name="PRINT_AREA_MI">'[1]総括様式３（とりやめ）'!$A$1:$AF$11</definedName>
    <definedName name="q" localSheetId="5">'★様式21-5'!q</definedName>
    <definedName name="q">[0]!q</definedName>
    <definedName name="qq" localSheetId="5" hidden="1">{#N/A,#N/A,FALSE,"特会市様式第１号";#N/A,#N/A,FALSE,"特会国様式１－３";#N/A,#N/A,FALSE,"特会国様式１－４";#N/A,#N/A,FALSE,"特会国様式第８"}</definedName>
    <definedName name="qq" hidden="1">{#N/A,#N/A,FALSE,"特会市様式第１号";#N/A,#N/A,FALSE,"特会国様式１－３";#N/A,#N/A,FALSE,"特会国様式１－４";#N/A,#N/A,FALSE,"特会国様式第８"}</definedName>
    <definedName name="s" localSheetId="5" hidden="1">{#N/A,#N/A,FALSE,"特会国様式１－１";#N/A,#N/A,FALSE,"特会国様式１－２";#N/A,#N/A,FALSE,"特会国様式１－３";#N/A,#N/A,FALSE,"特会国様式１－４";#N/A,#N/A,FALSE,"特会国様式第８";#N/A,#N/A,FALSE,"特会国様式第１４"}</definedName>
    <definedName name="s" hidden="1">{#N/A,#N/A,FALSE,"特会国様式１－１";#N/A,#N/A,FALSE,"特会国様式１－２";#N/A,#N/A,FALSE,"特会国様式１－３";#N/A,#N/A,FALSE,"特会国様式１－４";#N/A,#N/A,FALSE,"特会国様式第８";#N/A,#N/A,FALSE,"特会国様式第１４"}</definedName>
    <definedName name="TKJ" localSheetId="5">'★様式21-5'!TKJ</definedName>
    <definedName name="TKJ">[0]!TKJ</definedName>
    <definedName name="u" localSheetId="5" hidden="1">{#N/A,#N/A,FALSE,"一般県様式第１号";#N/A,#N/A,FALSE,"一般県別記様式１";#N/A,#N/A,FALSE,"一般県別記様式２";#N/A,#N/A,FALSE,"一般県別記様式３";#N/A,#N/A,FALSE,"一般県(1)事業計画作成費";#N/A,#N/A,FALSE,"一般県(2)地盤調査費";#N/A,#N/A,FALSE,"一般県別記様式４"}</definedName>
    <definedName name="u" hidden="1">{#N/A,#N/A,FALSE,"一般県様式第１号";#N/A,#N/A,FALSE,"一般県別記様式１";#N/A,#N/A,FALSE,"一般県別記様式２";#N/A,#N/A,FALSE,"一般県別記様式３";#N/A,#N/A,FALSE,"一般県(1)事業計画作成費";#N/A,#N/A,FALSE,"一般県(2)地盤調査費";#N/A,#N/A,FALSE,"一般県別記様式４"}</definedName>
    <definedName name="v" localSheetId="5">'★様式21-5'!v</definedName>
    <definedName name="v">[0]!v</definedName>
    <definedName name="w" localSheetId="5" hidden="1">{#N/A,#N/A,FALSE,"特会国様式１－１";#N/A,#N/A,FALSE,"特会国様式１－２";#N/A,#N/A,FALSE,"特会国様式１－３";#N/A,#N/A,FALSE,"特会国様式１－４";#N/A,#N/A,FALSE,"特会国様式第８";#N/A,#N/A,FALSE,"特会国様式第１４"}</definedName>
    <definedName name="w" hidden="1">{#N/A,#N/A,FALSE,"特会国様式１－１";#N/A,#N/A,FALSE,"特会国様式１－２";#N/A,#N/A,FALSE,"特会国様式１－３";#N/A,#N/A,FALSE,"特会国様式１－４";#N/A,#N/A,FALSE,"特会国様式第８";#N/A,#N/A,FALSE,"特会国様式第１４"}</definedName>
    <definedName name="wrn.一般会計県." localSheetId="5" hidden="1">{#N/A,#N/A,FALSE,"一般県様式第１号";#N/A,#N/A,FALSE,"一般県別記様式１";#N/A,#N/A,FALSE,"一般県別記様式２";#N/A,#N/A,FALSE,"一般県別記様式３";#N/A,#N/A,FALSE,"一般県(1)事業計画作成費";#N/A,#N/A,FALSE,"一般県(2)地盤調査費";#N/A,#N/A,FALSE,"一般県別記様式４"}</definedName>
    <definedName name="wrn.一般会計県." hidden="1">{#N/A,#N/A,FALSE,"一般県様式第１号";#N/A,#N/A,FALSE,"一般県別記様式１";#N/A,#N/A,FALSE,"一般県別記様式２";#N/A,#N/A,FALSE,"一般県別記様式３";#N/A,#N/A,FALSE,"一般県(1)事業計画作成費";#N/A,#N/A,FALSE,"一般県(2)地盤調査費";#N/A,#N/A,FALSE,"一般県別記様式４"}</definedName>
    <definedName name="wrn.一般会計国." localSheetId="5" hidden="1">{#N/A,#N/A,FALSE,"一般国様式１－１";#N/A,#N/A,FALSE,"一般国様式１－２";#N/A,#N/A,FALSE,"一般国様式１－３";#N/A,#N/A,FALSE,"一般国様式第１３";#N/A,#N/A,FALSE,"一般国別表２";#N/A,#N/A,FALSE,"一般国様式第３";#N/A,#N/A,FALSE,"一般国様式第１４"}</definedName>
    <definedName name="wrn.一般会計国." hidden="1">{#N/A,#N/A,FALSE,"一般国様式１－１";#N/A,#N/A,FALSE,"一般国様式１－２";#N/A,#N/A,FALSE,"一般国様式１－３";#N/A,#N/A,FALSE,"一般国様式第１３";#N/A,#N/A,FALSE,"一般国別表２";#N/A,#N/A,FALSE,"一般国様式第３";#N/A,#N/A,FALSE,"一般国様式第１４"}</definedName>
    <definedName name="wrn.一般会計市." localSheetId="5" hidden="1">{#N/A,#N/A,FALSE,"一般市様式第１号";#N/A,#N/A,FALSE,"一般国様式１－３";#N/A,#N/A,FALSE,"一般国様式第１３";#N/A,#N/A,FALSE,"一般国別表２";#N/A,#N/A,FALSE,"一般国様式第３"}</definedName>
    <definedName name="wrn.一般会計市." hidden="1">{#N/A,#N/A,FALSE,"一般市様式第１号";#N/A,#N/A,FALSE,"一般国様式１－３";#N/A,#N/A,FALSE,"一般国様式第１３";#N/A,#N/A,FALSE,"一般国別表２";#N/A,#N/A,FALSE,"一般国様式第３"}</definedName>
    <definedName name="wrn.申請データー." localSheetId="5" hidden="1">{#N/A,#N/A,FALSE,"申請データー"}</definedName>
    <definedName name="wrn.申請データー." hidden="1">{#N/A,#N/A,FALSE,"申請データー"}</definedName>
    <definedName name="wrn.積算内訳表紙." localSheetId="5" hidden="1">{#N/A,#N/A,FALSE,"積算内訳表紙"}</definedName>
    <definedName name="wrn.積算内訳表紙." hidden="1">{#N/A,#N/A,FALSE,"積算内訳表紙"}</definedName>
    <definedName name="wrn.道路特会県." localSheetId="5" hidden="1">{#N/A,#N/A,FALSE,"特会県様式第１号";#N/A,#N/A,FALSE,"特会県別記様式１";#N/A,#N/A,FALSE,"特会県別記様式２";#N/A,#N/A,FALSE,"特会県別記様式３";#N/A,#N/A,FALSE,"特会県別記様式４"}</definedName>
    <definedName name="wrn.道路特会県." hidden="1">{#N/A,#N/A,FALSE,"特会県様式第１号";#N/A,#N/A,FALSE,"特会県別記様式１";#N/A,#N/A,FALSE,"特会県別記様式２";#N/A,#N/A,FALSE,"特会県別記様式３";#N/A,#N/A,FALSE,"特会県別記様式４"}</definedName>
    <definedName name="wrn.道路特会国." localSheetId="5" hidden="1">{#N/A,#N/A,FALSE,"特会国様式１－１";#N/A,#N/A,FALSE,"特会国様式１－２";#N/A,#N/A,FALSE,"特会国様式１－３";#N/A,#N/A,FALSE,"特会国様式１－４";#N/A,#N/A,FALSE,"特会国様式第８";#N/A,#N/A,FALSE,"特会国様式第１４"}</definedName>
    <definedName name="wrn.道路特会国." hidden="1">{#N/A,#N/A,FALSE,"特会国様式１－１";#N/A,#N/A,FALSE,"特会国様式１－２";#N/A,#N/A,FALSE,"特会国様式１－３";#N/A,#N/A,FALSE,"特会国様式１－４";#N/A,#N/A,FALSE,"特会国様式第８";#N/A,#N/A,FALSE,"特会国様式第１４"}</definedName>
    <definedName name="wrn.道路特会市." localSheetId="5" hidden="1">{#N/A,#N/A,FALSE,"特会市様式第１号";#N/A,#N/A,FALSE,"特会国様式１－３";#N/A,#N/A,FALSE,"特会国様式１－４";#N/A,#N/A,FALSE,"特会国様式第８"}</definedName>
    <definedName name="wrn.道路特会市." hidden="1">{#N/A,#N/A,FALSE,"特会市様式第１号";#N/A,#N/A,FALSE,"特会国様式１－３";#N/A,#N/A,FALSE,"特会国様式１－４";#N/A,#N/A,FALSE,"特会国様式第８"}</definedName>
    <definedName name="ww" localSheetId="5">'★様式21-5'!ww</definedName>
    <definedName name="ww">[0]!ww</definedName>
    <definedName name="wwww" localSheetId="5" hidden="1">{#N/A,#N/A,FALSE,"一般県様式第１号";#N/A,#N/A,FALSE,"一般県別記様式１";#N/A,#N/A,FALSE,"一般県別記様式２";#N/A,#N/A,FALSE,"一般県別記様式３";#N/A,#N/A,FALSE,"一般県(1)事業計画作成費";#N/A,#N/A,FALSE,"一般県(2)地盤調査費";#N/A,#N/A,FALSE,"一般県別記様式４"}</definedName>
    <definedName name="wwww" hidden="1">{#N/A,#N/A,FALSE,"一般県様式第１号";#N/A,#N/A,FALSE,"一般県別記様式１";#N/A,#N/A,FALSE,"一般県別記様式２";#N/A,#N/A,FALSE,"一般県別記様式３";#N/A,#N/A,FALSE,"一般県(1)事業計画作成費";#N/A,#N/A,FALSE,"一般県(2)地盤調査費";#N/A,#N/A,FALSE,"一般県別記様式４"}</definedName>
    <definedName name="wwwww" localSheetId="5" hidden="1">{#N/A,#N/A,FALSE,"一般国様式１－１";#N/A,#N/A,FALSE,"一般国様式１－２";#N/A,#N/A,FALSE,"一般国様式１－３";#N/A,#N/A,FALSE,"一般国様式第１３";#N/A,#N/A,FALSE,"一般国別表２";#N/A,#N/A,FALSE,"一般国様式第３";#N/A,#N/A,FALSE,"一般国様式第１４"}</definedName>
    <definedName name="wwwww" hidden="1">{#N/A,#N/A,FALSE,"一般国様式１－１";#N/A,#N/A,FALSE,"一般国様式１－２";#N/A,#N/A,FALSE,"一般国様式１－３";#N/A,#N/A,FALSE,"一般国様式第１３";#N/A,#N/A,FALSE,"一般国別表２";#N/A,#N/A,FALSE,"一般国様式第３";#N/A,#N/A,FALSE,"一般国様式第１４"}</definedName>
    <definedName name="wwwwww" localSheetId="5" hidden="1">{#N/A,#N/A,FALSE,"一般市様式第１号";#N/A,#N/A,FALSE,"一般国様式１－３";#N/A,#N/A,FALSE,"一般国様式第１３";#N/A,#N/A,FALSE,"一般国別表２";#N/A,#N/A,FALSE,"一般国様式第３"}</definedName>
    <definedName name="wwwwww" hidden="1">{#N/A,#N/A,FALSE,"一般市様式第１号";#N/A,#N/A,FALSE,"一般国様式１－３";#N/A,#N/A,FALSE,"一般国様式第１３";#N/A,#N/A,FALSE,"一般国別表２";#N/A,#N/A,FALSE,"一般国様式第３"}</definedName>
    <definedName name="wwwwwww" localSheetId="5" hidden="1">{#N/A,#N/A,FALSE,"申請データー"}</definedName>
    <definedName name="wwwwwww" hidden="1">{#N/A,#N/A,FALSE,"申請データー"}</definedName>
    <definedName name="wwwwwwww" localSheetId="5" hidden="1">{#N/A,#N/A,FALSE,"積算内訳表紙"}</definedName>
    <definedName name="wwwwwwww" hidden="1">{#N/A,#N/A,FALSE,"積算内訳表紙"}</definedName>
    <definedName name="wwwwwwwwww" localSheetId="5" hidden="1">{#N/A,#N/A,FALSE,"特会県様式第１号";#N/A,#N/A,FALSE,"特会県別記様式１";#N/A,#N/A,FALSE,"特会県別記様式２";#N/A,#N/A,FALSE,"特会県別記様式３";#N/A,#N/A,FALSE,"特会県別記様式４"}</definedName>
    <definedName name="wwwwwwwwww" hidden="1">{#N/A,#N/A,FALSE,"特会県様式第１号";#N/A,#N/A,FALSE,"特会県別記様式１";#N/A,#N/A,FALSE,"特会県別記様式２";#N/A,#N/A,FALSE,"特会県別記様式３";#N/A,#N/A,FALSE,"特会県別記様式４"}</definedName>
    <definedName name="wwwwwwwwwww" localSheetId="5" hidden="1">{#N/A,#N/A,FALSE,"特会国様式１－１";#N/A,#N/A,FALSE,"特会国様式１－２";#N/A,#N/A,FALSE,"特会国様式１－３";#N/A,#N/A,FALSE,"特会国様式１－４";#N/A,#N/A,FALSE,"特会国様式第８";#N/A,#N/A,FALSE,"特会国様式第１４"}</definedName>
    <definedName name="wwwwwwwwwww" hidden="1">{#N/A,#N/A,FALSE,"特会国様式１－１";#N/A,#N/A,FALSE,"特会国様式１－２";#N/A,#N/A,FALSE,"特会国様式１－３";#N/A,#N/A,FALSE,"特会国様式１－４";#N/A,#N/A,FALSE,"特会国様式第８";#N/A,#N/A,FALSE,"特会国様式第１４"}</definedName>
    <definedName name="wwwwwwwwwwww" localSheetId="5" hidden="1">{#N/A,#N/A,FALSE,"特会市様式第１号";#N/A,#N/A,FALSE,"特会国様式１－３";#N/A,#N/A,FALSE,"特会国様式１－４";#N/A,#N/A,FALSE,"特会国様式第８"}</definedName>
    <definedName name="wwwwwwwwwwww" hidden="1">{#N/A,#N/A,FALSE,"特会市様式第１号";#N/A,#N/A,FALSE,"特会国様式１－３";#N/A,#N/A,FALSE,"特会国様式１－４";#N/A,#N/A,FALSE,"特会国様式第８"}</definedName>
    <definedName name="wwwwwwwwwwwww" localSheetId="5" hidden="1">{#N/A,#N/A,FALSE,"一般市様式第１号";#N/A,#N/A,FALSE,"一般国様式１－３";#N/A,#N/A,FALSE,"一般国様式第１３";#N/A,#N/A,FALSE,"一般国別表２";#N/A,#N/A,FALSE,"一般国様式第３"}</definedName>
    <definedName name="wwwwwwwwwwwww" hidden="1">{#N/A,#N/A,FALSE,"一般市様式第１号";#N/A,#N/A,FALSE,"一般国様式１－３";#N/A,#N/A,FALSE,"一般国様式第１３";#N/A,#N/A,FALSE,"一般国別表２";#N/A,#N/A,FALSE,"一般国様式第３"}</definedName>
    <definedName name="x" localSheetId="5">'★様式21-5'!x</definedName>
    <definedName name="x">[0]!x</definedName>
    <definedName name="z" localSheetId="5" hidden="1">{#N/A,#N/A,FALSE,"特会市様式第１号";#N/A,#N/A,FALSE,"特会国様式１－３";#N/A,#N/A,FALSE,"特会国様式１－４";#N/A,#N/A,FALSE,"特会国様式第８"}</definedName>
    <definedName name="z" hidden="1">{#N/A,#N/A,FALSE,"特会市様式第１号";#N/A,#N/A,FALSE,"特会国様式１－３";#N/A,#N/A,FALSE,"特会国様式１－４";#N/A,#N/A,FALSE,"特会国様式第８"}</definedName>
    <definedName name="あｓｄ" localSheetId="5" hidden="1">{#N/A,#N/A,FALSE,"特会市様式第１号";#N/A,#N/A,FALSE,"特会国様式１－３";#N/A,#N/A,FALSE,"特会国様式１－４";#N/A,#N/A,FALSE,"特会国様式第８"}</definedName>
    <definedName name="あｓｄ" hidden="1">{#N/A,#N/A,FALSE,"特会市様式第１号";#N/A,#N/A,FALSE,"特会国様式１－３";#N/A,#N/A,FALSE,"特会国様式１－４";#N/A,#N/A,FALSE,"特会国様式第８"}</definedName>
    <definedName name="あああ" localSheetId="5" hidden="1">{#N/A,#N/A,FALSE,"一般市様式第１号";#N/A,#N/A,FALSE,"一般国様式１－３";#N/A,#N/A,FALSE,"一般国様式第１３";#N/A,#N/A,FALSE,"一般国別表２";#N/A,#N/A,FALSE,"一般国様式第３"}</definedName>
    <definedName name="あああ" hidden="1">{#N/A,#N/A,FALSE,"一般市様式第１号";#N/A,#N/A,FALSE,"一般国様式１－３";#N/A,#N/A,FALSE,"一般国様式第１３";#N/A,#N/A,FALSE,"一般国別表２";#N/A,#N/A,FALSE,"一般国様式第３"}</definedName>
    <definedName name="ああああ" localSheetId="5" hidden="1">{#N/A,#N/A,FALSE,"特会市様式第１号";#N/A,#N/A,FALSE,"特会国様式１－３";#N/A,#N/A,FALSE,"特会国様式１－４";#N/A,#N/A,FALSE,"特会国様式第８"}</definedName>
    <definedName name="ああああ" hidden="1">{#N/A,#N/A,FALSE,"特会市様式第１号";#N/A,#N/A,FALSE,"特会国様式１－３";#N/A,#N/A,FALSE,"特会国様式１－４";#N/A,#N/A,FALSE,"特会国様式第８"}</definedName>
    <definedName name="データー入力表印刷1" localSheetId="5">'★様式21-5'!データー入力表印刷1</definedName>
    <definedName name="データー入力表印刷1">[0]!データー入力表印刷1</definedName>
    <definedName name="データー入力表印刷2" localSheetId="5">'★様式21-5'!データー入力表印刷2</definedName>
    <definedName name="データー入力表印刷2">[0]!データー入力表印刷2</definedName>
    <definedName name="とりあえず道路計画" localSheetId="5" hidden="1">{#N/A,#N/A,FALSE,"一般市様式第１号";#N/A,#N/A,FALSE,"一般国様式１－３";#N/A,#N/A,FALSE,"一般国様式第１３";#N/A,#N/A,FALSE,"一般国別表２";#N/A,#N/A,FALSE,"一般国様式第３"}</definedName>
    <definedName name="とりあえず道路計画" hidden="1">{#N/A,#N/A,FALSE,"一般市様式第１号";#N/A,#N/A,FALSE,"一般国様式１－３";#N/A,#N/A,FALSE,"一般国様式第１３";#N/A,#N/A,FALSE,"一般国別表２";#N/A,#N/A,FALSE,"一般国様式第３"}</definedName>
    <definedName name="メニュｰに戻る" localSheetId="5">'★様式21-5'!メニュｰに戻る</definedName>
    <definedName name="メニュｰに戻る">[0]!メニュｰに戻る</definedName>
    <definedName name="給湯戸当額" localSheetId="5">#REF!</definedName>
    <definedName name="給湯戸当額">#REF!</definedName>
    <definedName name="傾斜年" localSheetId="5">#REF!</definedName>
    <definedName name="傾斜年">#REF!</definedName>
    <definedName name="傾斜率" localSheetId="5">#REF!</definedName>
    <definedName name="傾斜率">#REF!</definedName>
    <definedName name="経費総額">#REF!</definedName>
    <definedName name="建設ｺｽﾄγ">#REF!</definedName>
    <definedName name="建設ｺｽﾄγ1">#REF!</definedName>
    <definedName name="建設戸数">#REF!</definedName>
    <definedName name="建設費用総計">#REF!</definedName>
    <definedName name="県申請様式印刷" localSheetId="5">'★様式21-5'!県申請様式印刷</definedName>
    <definedName name="県申請様式印刷">[0]!県申請様式印刷</definedName>
    <definedName name="工管費総額" localSheetId="5">#REF!</definedName>
    <definedName name="工管費総額">#REF!</definedName>
    <definedName name="工事間接経費率" localSheetId="5">#REF!</definedName>
    <definedName name="工事間接経費率">#REF!</definedName>
    <definedName name="工事工管費" localSheetId="5">#REF!</definedName>
    <definedName name="工事工管費">#REF!</definedName>
    <definedName name="工事費経費総額">#REF!</definedName>
    <definedName name="工事費計">#REF!</definedName>
    <definedName name="工事費建利総額">#REF!</definedName>
    <definedName name="工事費工管費">#REF!</definedName>
    <definedName name="工事費総計">#REF!</definedName>
    <definedName name="国申請様式印刷" localSheetId="5">'★様式21-5'!国申請様式印刷</definedName>
    <definedName name="国申請様式印刷">[0]!国申請様式印刷</definedName>
    <definedName name="市申請様式印刷" localSheetId="5">'★様式21-5'!市申請様式印刷</definedName>
    <definedName name="市申請様式印刷">[0]!市申請様式印刷</definedName>
    <definedName name="次年度造成建利総額" localSheetId="5">#REF!</definedName>
    <definedName name="次年度造成建利総額">#REF!</definedName>
    <definedName name="主体工事費" localSheetId="5">#REF!</definedName>
    <definedName name="主体工事費">#REF!</definedName>
    <definedName name="主体着工月" localSheetId="5">#REF!</definedName>
    <definedName name="主体着工月">#REF!</definedName>
    <definedName name="主体着工年">#REF!</definedName>
    <definedName name="取得税控除">#REF!</definedName>
    <definedName name="出資金">#REF!</definedName>
    <definedName name="準備金">#REF!</definedName>
    <definedName name="償還ｺｽﾄ10年目迄">#REF!</definedName>
    <definedName name="償還ｺｽﾄ11から20">#REF!</definedName>
    <definedName name="造成工管費">#REF!</definedName>
    <definedName name="造成着工月">#REF!</definedName>
    <definedName name="造成着工年">#REF!</definedName>
    <definedName name="造成費工管費">#REF!</definedName>
    <definedName name="超限度額原価">#REF!</definedName>
    <definedName name="超限度額戸数">#REF!</definedName>
    <definedName name="直接経費率">#REF!</definedName>
    <definedName name="土地購入建利総額">#REF!</definedName>
    <definedName name="土地購入費">#REF!</definedName>
    <definedName name="当年度造成建利総額">#REF!</definedName>
    <definedName name="道路特会" localSheetId="5" hidden="1">{#N/A,#N/A,FALSE,"特会国様式１－１";#N/A,#N/A,FALSE,"特会国様式１－２";#N/A,#N/A,FALSE,"特会国様式１－３";#N/A,#N/A,FALSE,"特会国様式１－４";#N/A,#N/A,FALSE,"特会国様式第８";#N/A,#N/A,FALSE,"特会国様式第１４"}</definedName>
    <definedName name="道路特会" hidden="1">{#N/A,#N/A,FALSE,"特会国様式１－１";#N/A,#N/A,FALSE,"特会国様式１－２";#N/A,#N/A,FALSE,"特会国様式１－３";#N/A,#N/A,FALSE,"特会国様式１－４";#N/A,#N/A,FALSE,"特会国様式第８";#N/A,#N/A,FALSE,"特会国様式第１４"}</definedName>
    <definedName name="入居年" localSheetId="5">#REF!</definedName>
    <definedName name="入居年">#REF!</definedName>
    <definedName name="補助対象事業費" localSheetId="5">[2]最終交付決定ﾃﾞｰﾀｰ!#REF!</definedName>
    <definedName name="補助対象事業費">[2]最終交付決定ﾃﾞｰﾀｰ!#REF!</definedName>
    <definedName name="用地間接経費率" localSheetId="5">#REF!</definedName>
    <definedName name="用地間接経費率">#REF!</definedName>
    <definedName name="用地取得月" localSheetId="5">#REF!</definedName>
    <definedName name="用地取得月">#REF!</definedName>
    <definedName name="用地取得年" localSheetId="5">#REF!</definedName>
    <definedName name="用地取得年">#REF!</definedName>
    <definedName name="用地費経費総額">#REF!</definedName>
    <definedName name="用地費計">#REF!</definedName>
    <definedName name="用地費建利総額">#REF!</definedName>
    <definedName name="用地費総計">#REF!</definedName>
    <definedName name="浴槽戸当額">#REF!</definedName>
  </definedNames>
  <calcPr calcId="152511"/>
</workbook>
</file>

<file path=xl/calcChain.xml><?xml version="1.0" encoding="utf-8"?>
<calcChain xmlns="http://schemas.openxmlformats.org/spreadsheetml/2006/main">
  <c r="D12" i="14" l="1"/>
  <c r="A2" i="2"/>
  <c r="A2" i="14"/>
  <c r="A2" i="1" l="1"/>
  <c r="A16" i="18"/>
  <c r="E55" i="16"/>
  <c r="E53" i="16"/>
  <c r="E52" i="16"/>
  <c r="E51" i="16"/>
  <c r="A19" i="18"/>
  <c r="I4" i="9"/>
  <c r="I3" i="9"/>
  <c r="N4" i="2"/>
  <c r="N3" i="2"/>
  <c r="F4" i="14"/>
  <c r="F3" i="14"/>
  <c r="C8" i="14"/>
  <c r="B41" i="17"/>
  <c r="G41" i="17"/>
  <c r="B38" i="17"/>
  <c r="G38" i="17"/>
  <c r="E43" i="17"/>
  <c r="E40" i="17"/>
  <c r="H42" i="17"/>
  <c r="D42" i="17"/>
  <c r="H39" i="17"/>
  <c r="D39" i="17"/>
  <c r="D35" i="17"/>
  <c r="D34" i="17"/>
  <c r="O15" i="2"/>
  <c r="O12" i="2"/>
  <c r="G8" i="9"/>
  <c r="D16" i="2"/>
  <c r="D15" i="2"/>
  <c r="D14" i="2"/>
  <c r="D11" i="2"/>
  <c r="B10" i="2"/>
  <c r="D5" i="9"/>
  <c r="A9" i="1"/>
  <c r="L4" i="1"/>
  <c r="L3" i="1"/>
  <c r="E10" i="18"/>
  <c r="A28" i="18"/>
  <c r="E12" i="18"/>
  <c r="D6" i="14"/>
  <c r="I22" i="17"/>
  <c r="G22" i="17"/>
  <c r="B23" i="17"/>
  <c r="B22" i="17"/>
  <c r="B21" i="17"/>
  <c r="B17" i="17"/>
  <c r="B18" i="17"/>
  <c r="B16" i="17"/>
  <c r="B15" i="17"/>
  <c r="A12" i="17"/>
  <c r="B9" i="17"/>
  <c r="E49" i="16"/>
  <c r="E50" i="16"/>
  <c r="E63" i="16"/>
  <c r="D17" i="14"/>
  <c r="E54" i="16"/>
  <c r="E56" i="16"/>
  <c r="E57" i="16"/>
  <c r="E29" i="17"/>
  <c r="E58" i="16"/>
  <c r="E59" i="16"/>
  <c r="F12" i="2"/>
  <c r="G10" i="9"/>
  <c r="J10" i="9"/>
  <c r="B9" i="1"/>
  <c r="E27" i="17"/>
  <c r="E28" i="17"/>
  <c r="E61" i="16"/>
  <c r="E60" i="16"/>
  <c r="E62" i="16"/>
  <c r="G12" i="2"/>
  <c r="H12" i="2"/>
  <c r="F16" i="2"/>
  <c r="G16" i="2"/>
  <c r="H16" i="2"/>
  <c r="L10" i="2"/>
  <c r="D8" i="14"/>
  <c r="D11" i="14"/>
  <c r="J12" i="2"/>
  <c r="J16" i="2"/>
  <c r="M10" i="2"/>
  <c r="N10" i="2"/>
  <c r="D9" i="1"/>
  <c r="H9" i="1"/>
  <c r="J9" i="1"/>
  <c r="G13" i="9"/>
  <c r="J13" i="9"/>
  <c r="I17" i="9"/>
  <c r="B28" i="18"/>
  <c r="C28" i="18"/>
  <c r="E30" i="17"/>
  <c r="F9" i="1"/>
  <c r="E9" i="1"/>
  <c r="C9" i="1"/>
</calcChain>
</file>

<file path=xl/comments1.xml><?xml version="1.0" encoding="utf-8"?>
<comments xmlns="http://schemas.openxmlformats.org/spreadsheetml/2006/main">
  <authors>
    <author>関東地方整備局</author>
  </authors>
  <commentList>
    <comment ref="E3" authorId="0" shapeId="0">
      <text>
        <r>
          <rPr>
            <b/>
            <sz val="9"/>
            <color indexed="81"/>
            <rFont val="ＭＳ Ｐゴシック"/>
            <family val="3"/>
            <charset val="128"/>
          </rPr>
          <t>文書番号があれば入力
文書番号がなければ空欄</t>
        </r>
      </text>
    </comment>
    <comment ref="E4" authorId="0" shapeId="0">
      <text>
        <r>
          <rPr>
            <b/>
            <sz val="9"/>
            <color indexed="81"/>
            <rFont val="ＭＳ Ｐゴシック"/>
            <family val="3"/>
            <charset val="128"/>
          </rPr>
          <t>報告年月日（令和○○年○○月○○日）を入力
耐震診断の完了後30日以内もしくは3月31日のいずれか早い日を入力</t>
        </r>
      </text>
    </comment>
  </commentList>
</comments>
</file>

<file path=xl/sharedStrings.xml><?xml version="1.0" encoding="utf-8"?>
<sst xmlns="http://schemas.openxmlformats.org/spreadsheetml/2006/main" count="586" uniqueCount="385">
  <si>
    <t>事業費</t>
    <rPh sb="0" eb="3">
      <t>ジギョウヒ</t>
    </rPh>
    <phoneticPr fontId="1"/>
  </si>
  <si>
    <t>完了事業の精算内容</t>
    <rPh sb="0" eb="2">
      <t>カンリョウ</t>
    </rPh>
    <rPh sb="2" eb="4">
      <t>ジギョウ</t>
    </rPh>
    <rPh sb="5" eb="7">
      <t>セイサン</t>
    </rPh>
    <rPh sb="7" eb="9">
      <t>ナイヨウ</t>
    </rPh>
    <phoneticPr fontId="1"/>
  </si>
  <si>
    <t>残存物件等</t>
    <rPh sb="0" eb="2">
      <t>ザンゾン</t>
    </rPh>
    <rPh sb="2" eb="4">
      <t>ブッケン</t>
    </rPh>
    <rPh sb="4" eb="5">
      <t>トウ</t>
    </rPh>
    <phoneticPr fontId="1"/>
  </si>
  <si>
    <t>残存価額</t>
    <rPh sb="0" eb="2">
      <t>ザンゾン</t>
    </rPh>
    <rPh sb="2" eb="4">
      <t>カガク</t>
    </rPh>
    <phoneticPr fontId="1"/>
  </si>
  <si>
    <t>（単位：円）</t>
    <rPh sb="1" eb="3">
      <t>タンイ</t>
    </rPh>
    <rPh sb="4" eb="5">
      <t>エン</t>
    </rPh>
    <phoneticPr fontId="1"/>
  </si>
  <si>
    <t>備　考</t>
    <rPh sb="0" eb="1">
      <t>ソノオ</t>
    </rPh>
    <rPh sb="2" eb="3">
      <t>コウ</t>
    </rPh>
    <phoneticPr fontId="1"/>
  </si>
  <si>
    <t>受入超過額
(2)-(1)=(3)</t>
    <rPh sb="0" eb="1">
      <t>ウ</t>
    </rPh>
    <rPh sb="1" eb="2">
      <t>イ</t>
    </rPh>
    <rPh sb="2" eb="5">
      <t>チョウカガク</t>
    </rPh>
    <phoneticPr fontId="1"/>
  </si>
  <si>
    <t>返納額(4)</t>
    <rPh sb="0" eb="2">
      <t>ヘンノウ</t>
    </rPh>
    <rPh sb="2" eb="3">
      <t>ガク</t>
    </rPh>
    <phoneticPr fontId="1"/>
  </si>
  <si>
    <t>1.</t>
    <phoneticPr fontId="1"/>
  </si>
  <si>
    <t>2.</t>
    <phoneticPr fontId="1"/>
  </si>
  <si>
    <t>3.</t>
    <phoneticPr fontId="1"/>
  </si>
  <si>
    <t>（記載要領）</t>
    <rPh sb="1" eb="3">
      <t>キサイ</t>
    </rPh>
    <rPh sb="3" eb="5">
      <t>ヨウリョウ</t>
    </rPh>
    <phoneticPr fontId="1"/>
  </si>
  <si>
    <t>本工事費</t>
    <rPh sb="0" eb="3">
      <t>ホンコウジ</t>
    </rPh>
    <rPh sb="3" eb="4">
      <t>ヒ</t>
    </rPh>
    <phoneticPr fontId="1"/>
  </si>
  <si>
    <t>着工・竣工年月日の記載は次表の通りとする。なお、費目が複合している場合の着工年月日は最も早い年月日を、竣工年月日は最も遅い年月日を記入すること。</t>
    <rPh sb="0" eb="2">
      <t>チャッコウ</t>
    </rPh>
    <rPh sb="3" eb="5">
      <t>シュンコウ</t>
    </rPh>
    <rPh sb="5" eb="8">
      <t>ネンガッピ</t>
    </rPh>
    <rPh sb="9" eb="11">
      <t>キサイ</t>
    </rPh>
    <rPh sb="12" eb="14">
      <t>ジヒョウ</t>
    </rPh>
    <rPh sb="15" eb="16">
      <t>トオ</t>
    </rPh>
    <rPh sb="24" eb="26">
      <t>ヒモク</t>
    </rPh>
    <rPh sb="27" eb="29">
      <t>フクゴウ</t>
    </rPh>
    <rPh sb="33" eb="35">
      <t>バアイ</t>
    </rPh>
    <rPh sb="36" eb="38">
      <t>チャッコウ</t>
    </rPh>
    <rPh sb="38" eb="41">
      <t>ネンガッピ</t>
    </rPh>
    <rPh sb="42" eb="43">
      <t>モット</t>
    </rPh>
    <rPh sb="44" eb="45">
      <t>ハヤ</t>
    </rPh>
    <rPh sb="46" eb="49">
      <t>ネンガッピ</t>
    </rPh>
    <rPh sb="51" eb="53">
      <t>シュンコウ</t>
    </rPh>
    <rPh sb="53" eb="56">
      <t>ネンガッピ</t>
    </rPh>
    <rPh sb="57" eb="58">
      <t>モット</t>
    </rPh>
    <rPh sb="59" eb="60">
      <t>オソ</t>
    </rPh>
    <rPh sb="61" eb="64">
      <t>ネンガッピ</t>
    </rPh>
    <rPh sb="65" eb="67">
      <t>キニュウ</t>
    </rPh>
    <phoneticPr fontId="1"/>
  </si>
  <si>
    <t>発生物件に係る納付金がある場合は、備考欄に（発）と記載し、その売却額又は評価額を併記する。</t>
    <rPh sb="0" eb="2">
      <t>ハッセイ</t>
    </rPh>
    <rPh sb="2" eb="4">
      <t>ブッケン</t>
    </rPh>
    <rPh sb="5" eb="6">
      <t>カカ</t>
    </rPh>
    <rPh sb="7" eb="10">
      <t>ノウフキン</t>
    </rPh>
    <rPh sb="13" eb="15">
      <t>バアイ</t>
    </rPh>
    <rPh sb="17" eb="20">
      <t>ビコウラン</t>
    </rPh>
    <rPh sb="22" eb="23">
      <t>ハツ</t>
    </rPh>
    <rPh sb="25" eb="27">
      <t>キサイ</t>
    </rPh>
    <rPh sb="31" eb="33">
      <t>バイキャク</t>
    </rPh>
    <rPh sb="33" eb="34">
      <t>ガク</t>
    </rPh>
    <rPh sb="34" eb="35">
      <t>マタ</t>
    </rPh>
    <rPh sb="36" eb="38">
      <t>ヒョウカ</t>
    </rPh>
    <rPh sb="38" eb="39">
      <t>ガク</t>
    </rPh>
    <rPh sb="40" eb="42">
      <t>ヘイキ</t>
    </rPh>
    <phoneticPr fontId="1"/>
  </si>
  <si>
    <t>着工年月日</t>
    <rPh sb="0" eb="2">
      <t>チャッコウ</t>
    </rPh>
    <rPh sb="2" eb="5">
      <t>ネンガッピ</t>
    </rPh>
    <phoneticPr fontId="1"/>
  </si>
  <si>
    <t>竣工年月日</t>
    <rPh sb="0" eb="2">
      <t>シュンコウ</t>
    </rPh>
    <rPh sb="2" eb="5">
      <t>ネンガッピ</t>
    </rPh>
    <phoneticPr fontId="1"/>
  </si>
  <si>
    <t>①完成検査日
②同上
③契約に基づく目的物の引き渡し日</t>
    <rPh sb="1" eb="3">
      <t>カンセイ</t>
    </rPh>
    <rPh sb="3" eb="5">
      <t>ケンサ</t>
    </rPh>
    <rPh sb="5" eb="6">
      <t>ニチ</t>
    </rPh>
    <rPh sb="8" eb="9">
      <t>ドウ</t>
    </rPh>
    <rPh sb="9" eb="10">
      <t>ジョウ</t>
    </rPh>
    <rPh sb="12" eb="14">
      <t>ケイヤク</t>
    </rPh>
    <rPh sb="15" eb="16">
      <t>モト</t>
    </rPh>
    <rPh sb="18" eb="20">
      <t>モクテキ</t>
    </rPh>
    <rPh sb="20" eb="21">
      <t>ブツ</t>
    </rPh>
    <rPh sb="22" eb="23">
      <t>ヒ</t>
    </rPh>
    <rPh sb="24" eb="25">
      <t>ワタ</t>
    </rPh>
    <rPh sb="26" eb="27">
      <t>ニチ</t>
    </rPh>
    <phoneticPr fontId="1"/>
  </si>
  <si>
    <t>計</t>
    <rPh sb="0" eb="1">
      <t>ケイ</t>
    </rPh>
    <phoneticPr fontId="1"/>
  </si>
  <si>
    <t>5.</t>
  </si>
  <si>
    <t>6.</t>
  </si>
  <si>
    <t>受入超過額欄に受入不足又は受入未済額が生じた場合は、備考欄にその理由を簡単に記載し、当該金額は△印をもって表示する。</t>
    <rPh sb="0" eb="2">
      <t>ウケイレ</t>
    </rPh>
    <rPh sb="2" eb="4">
      <t>チョウカ</t>
    </rPh>
    <rPh sb="4" eb="5">
      <t>ガク</t>
    </rPh>
    <rPh sb="5" eb="6">
      <t>ラン</t>
    </rPh>
    <rPh sb="7" eb="9">
      <t>ウケイレ</t>
    </rPh>
    <rPh sb="9" eb="11">
      <t>ブソク</t>
    </rPh>
    <rPh sb="11" eb="12">
      <t>マタ</t>
    </rPh>
    <rPh sb="13" eb="15">
      <t>ウケイレ</t>
    </rPh>
    <rPh sb="15" eb="16">
      <t>ミ</t>
    </rPh>
    <rPh sb="16" eb="17">
      <t>ス</t>
    </rPh>
    <rPh sb="17" eb="18">
      <t>ガク</t>
    </rPh>
    <rPh sb="19" eb="20">
      <t>ショウ</t>
    </rPh>
    <rPh sb="22" eb="24">
      <t>バアイ</t>
    </rPh>
    <rPh sb="26" eb="29">
      <t>ビコウラン</t>
    </rPh>
    <rPh sb="32" eb="34">
      <t>リユウ</t>
    </rPh>
    <rPh sb="35" eb="37">
      <t>カンタン</t>
    </rPh>
    <rPh sb="38" eb="40">
      <t>キサイ</t>
    </rPh>
    <rPh sb="42" eb="44">
      <t>トウガイ</t>
    </rPh>
    <rPh sb="44" eb="46">
      <t>キンガク</t>
    </rPh>
    <rPh sb="48" eb="49">
      <t>シルシ</t>
    </rPh>
    <rPh sb="53" eb="55">
      <t>ヒョウジ</t>
    </rPh>
    <phoneticPr fontId="1"/>
  </si>
  <si>
    <t>4.</t>
    <phoneticPr fontId="1"/>
  </si>
  <si>
    <t>　（記載要領）</t>
    <rPh sb="2" eb="4">
      <t>キサイ</t>
    </rPh>
    <rPh sb="4" eb="6">
      <t>ヨウリョウ</t>
    </rPh>
    <phoneticPr fontId="1"/>
  </si>
  <si>
    <t>執行事業費</t>
    <rPh sb="0" eb="2">
      <t>シッコウ</t>
    </rPh>
    <rPh sb="2" eb="5">
      <t>ジギョウヒ</t>
    </rPh>
    <phoneticPr fontId="1"/>
  </si>
  <si>
    <t>年度</t>
    <rPh sb="0" eb="2">
      <t>ネンド</t>
    </rPh>
    <phoneticPr fontId="1"/>
  </si>
  <si>
    <t>総　計</t>
    <rPh sb="0" eb="1">
      <t>ソウ</t>
    </rPh>
    <rPh sb="2" eb="3">
      <t>ケイ</t>
    </rPh>
    <phoneticPr fontId="1"/>
  </si>
  <si>
    <t>残存物件納付額</t>
    <rPh sb="0" eb="2">
      <t>ザンゾン</t>
    </rPh>
    <rPh sb="2" eb="4">
      <t>ブッケン</t>
    </rPh>
    <rPh sb="4" eb="6">
      <t>ノウフ</t>
    </rPh>
    <rPh sb="6" eb="7">
      <t>ガク</t>
    </rPh>
    <phoneticPr fontId="1"/>
  </si>
  <si>
    <t>返還すべき額</t>
    <rPh sb="0" eb="2">
      <t>ヘンカン</t>
    </rPh>
    <rPh sb="5" eb="6">
      <t>ガク</t>
    </rPh>
    <phoneticPr fontId="1"/>
  </si>
  <si>
    <t>国費率</t>
    <rPh sb="0" eb="2">
      <t>コクヒ</t>
    </rPh>
    <rPh sb="2" eb="3">
      <t>リツ</t>
    </rPh>
    <phoneticPr fontId="1"/>
  </si>
  <si>
    <t>翌年度以降に調整の必要な事業費</t>
    <phoneticPr fontId="1"/>
  </si>
  <si>
    <t>2.</t>
  </si>
  <si>
    <t>3.</t>
  </si>
  <si>
    <t>4.</t>
  </si>
  <si>
    <t>事業の執行が2箇年以上にまたがる場合は、全体額を計上したうえ、その下行に執行年度別の内訳額を記載する。（執行年度は、備考欄に記載する。）</t>
    <rPh sb="58" eb="60">
      <t>ビコウ</t>
    </rPh>
    <phoneticPr fontId="1"/>
  </si>
  <si>
    <t>①直営の場合：資材又は人夫雇用等の日
②請負の場合：請負契約日
③委託の場合：委託契約日</t>
    <rPh sb="1" eb="3">
      <t>チョクエイ</t>
    </rPh>
    <rPh sb="4" eb="6">
      <t>バアイ</t>
    </rPh>
    <rPh sb="7" eb="9">
      <t>シザイ</t>
    </rPh>
    <rPh sb="9" eb="10">
      <t>マタ</t>
    </rPh>
    <rPh sb="11" eb="12">
      <t>ヒト</t>
    </rPh>
    <rPh sb="12" eb="13">
      <t>フ</t>
    </rPh>
    <rPh sb="13" eb="15">
      <t>コヨウ</t>
    </rPh>
    <rPh sb="15" eb="16">
      <t>トウ</t>
    </rPh>
    <rPh sb="17" eb="18">
      <t>ヒ</t>
    </rPh>
    <rPh sb="20" eb="22">
      <t>ウケオイ</t>
    </rPh>
    <rPh sb="23" eb="25">
      <t>バアイ</t>
    </rPh>
    <rPh sb="26" eb="28">
      <t>ウケオイ</t>
    </rPh>
    <rPh sb="28" eb="30">
      <t>ケイヤク</t>
    </rPh>
    <rPh sb="30" eb="31">
      <t>ビ</t>
    </rPh>
    <rPh sb="33" eb="35">
      <t>イタク</t>
    </rPh>
    <rPh sb="36" eb="38">
      <t>バアイ</t>
    </rPh>
    <rPh sb="39" eb="41">
      <t>イタク</t>
    </rPh>
    <rPh sb="41" eb="43">
      <t>ケイヤク</t>
    </rPh>
    <rPh sb="43" eb="44">
      <t>ヒ</t>
    </rPh>
    <phoneticPr fontId="1"/>
  </si>
  <si>
    <t>執行
事業費
(B)</t>
    <rPh sb="0" eb="2">
      <t>シッコウ</t>
    </rPh>
    <rPh sb="3" eb="6">
      <t>ジギョウヒ</t>
    </rPh>
    <phoneticPr fontId="1"/>
  </si>
  <si>
    <t>進捗率
（B/A)</t>
    <rPh sb="0" eb="3">
      <t>シンチョクリツ</t>
    </rPh>
    <phoneticPr fontId="1"/>
  </si>
  <si>
    <t>国庫に返納を要する額
(3)+(4)</t>
    <rPh sb="0" eb="2">
      <t>コッコ</t>
    </rPh>
    <rPh sb="3" eb="5">
      <t>ヘンノウ</t>
    </rPh>
    <rPh sb="6" eb="7">
      <t>ヨウ</t>
    </rPh>
    <rPh sb="9" eb="10">
      <t>ガク</t>
    </rPh>
    <phoneticPr fontId="1"/>
  </si>
  <si>
    <t>発生物件に係る納付金がある場合は、完了事業の精算内容欄の事業費（控除額の控除後）から発生物件の売却額又は評価額を控除し、備考欄に（発）としてその額を記載する。</t>
    <rPh sb="0" eb="2">
      <t>ハッセイ</t>
    </rPh>
    <rPh sb="2" eb="4">
      <t>ブッケン</t>
    </rPh>
    <rPh sb="5" eb="6">
      <t>カカ</t>
    </rPh>
    <rPh sb="7" eb="10">
      <t>ノウフキン</t>
    </rPh>
    <rPh sb="13" eb="15">
      <t>バアイ</t>
    </rPh>
    <rPh sb="17" eb="19">
      <t>カンリョウ</t>
    </rPh>
    <rPh sb="19" eb="21">
      <t>ジギョウ</t>
    </rPh>
    <rPh sb="22" eb="24">
      <t>セイサン</t>
    </rPh>
    <rPh sb="24" eb="26">
      <t>ナイヨウ</t>
    </rPh>
    <rPh sb="26" eb="27">
      <t>ラン</t>
    </rPh>
    <rPh sb="28" eb="31">
      <t>ジギョウヒ</t>
    </rPh>
    <rPh sb="32" eb="34">
      <t>コウジョ</t>
    </rPh>
    <rPh sb="34" eb="35">
      <t>ガク</t>
    </rPh>
    <rPh sb="36" eb="38">
      <t>コウジョ</t>
    </rPh>
    <rPh sb="38" eb="39">
      <t>ゴ</t>
    </rPh>
    <rPh sb="42" eb="44">
      <t>ハッセイ</t>
    </rPh>
    <rPh sb="44" eb="46">
      <t>ブッケン</t>
    </rPh>
    <rPh sb="47" eb="50">
      <t>バイキャクガク</t>
    </rPh>
    <rPh sb="50" eb="51">
      <t>マタ</t>
    </rPh>
    <rPh sb="52" eb="55">
      <t>ヒョウカガク</t>
    </rPh>
    <rPh sb="56" eb="58">
      <t>コウジョ</t>
    </rPh>
    <rPh sb="60" eb="63">
      <t>ビコウラン</t>
    </rPh>
    <rPh sb="65" eb="66">
      <t>ハツ</t>
    </rPh>
    <rPh sb="72" eb="73">
      <t>ガク</t>
    </rPh>
    <rPh sb="74" eb="76">
      <t>キサイ</t>
    </rPh>
    <phoneticPr fontId="1"/>
  </si>
  <si>
    <t>5.</t>
    <phoneticPr fontId="1"/>
  </si>
  <si>
    <t>事業の成果は、当該事業の施行箇所、延長・面積及び主要工種の施工数量等を可能な限り具体的に記載する。</t>
    <rPh sb="0" eb="2">
      <t>ジギョウ</t>
    </rPh>
    <rPh sb="3" eb="5">
      <t>セイカ</t>
    </rPh>
    <rPh sb="7" eb="9">
      <t>トウガイ</t>
    </rPh>
    <rPh sb="9" eb="11">
      <t>ジギョウ</t>
    </rPh>
    <rPh sb="12" eb="14">
      <t>セコウ</t>
    </rPh>
    <rPh sb="14" eb="16">
      <t>カショ</t>
    </rPh>
    <rPh sb="17" eb="19">
      <t>エンチョウ</t>
    </rPh>
    <rPh sb="20" eb="22">
      <t>メンセキ</t>
    </rPh>
    <rPh sb="22" eb="23">
      <t>オヨ</t>
    </rPh>
    <rPh sb="24" eb="26">
      <t>シュヨウ</t>
    </rPh>
    <rPh sb="26" eb="28">
      <t>コウシュ</t>
    </rPh>
    <rPh sb="29" eb="31">
      <t>セコウ</t>
    </rPh>
    <rPh sb="31" eb="33">
      <t>スウリョウ</t>
    </rPh>
    <rPh sb="33" eb="34">
      <t>トウ</t>
    </rPh>
    <rPh sb="35" eb="37">
      <t>カノウ</t>
    </rPh>
    <rPh sb="38" eb="39">
      <t>カギ</t>
    </rPh>
    <rPh sb="40" eb="43">
      <t>グタイテキ</t>
    </rPh>
    <rPh sb="44" eb="46">
      <t>キサイ</t>
    </rPh>
    <phoneticPr fontId="1"/>
  </si>
  <si>
    <t>事業の成果</t>
    <rPh sb="0" eb="2">
      <t>ジギョウ</t>
    </rPh>
    <rPh sb="3" eb="5">
      <t>セイカ</t>
    </rPh>
    <phoneticPr fontId="1"/>
  </si>
  <si>
    <t>補助金の精算内訳</t>
    <rPh sb="0" eb="3">
      <t>ホジョキン</t>
    </rPh>
    <rPh sb="4" eb="6">
      <t>セイサン</t>
    </rPh>
    <rPh sb="6" eb="8">
      <t>ウチワケ</t>
    </rPh>
    <phoneticPr fontId="1"/>
  </si>
  <si>
    <t>補助金額</t>
    <rPh sb="0" eb="3">
      <t>ホジョキン</t>
    </rPh>
    <rPh sb="3" eb="4">
      <t>ガク</t>
    </rPh>
    <phoneticPr fontId="1"/>
  </si>
  <si>
    <t>補助金額
(1)</t>
    <rPh sb="0" eb="3">
      <t>ホジョキン</t>
    </rPh>
    <rPh sb="3" eb="4">
      <t>ガク</t>
    </rPh>
    <phoneticPr fontId="1"/>
  </si>
  <si>
    <t>補助金受入額(2)</t>
    <rPh sb="0" eb="3">
      <t>ホジョキン</t>
    </rPh>
    <rPh sb="3" eb="6">
      <t>ウケイレガク</t>
    </rPh>
    <phoneticPr fontId="1"/>
  </si>
  <si>
    <t>補助金額</t>
    <rPh sb="3" eb="4">
      <t>ガク</t>
    </rPh>
    <phoneticPr fontId="1"/>
  </si>
  <si>
    <t>補助
限度額</t>
    <rPh sb="3" eb="6">
      <t>ゲンドガク</t>
    </rPh>
    <phoneticPr fontId="1"/>
  </si>
  <si>
    <t>最終年度までの執行事業費に基づく補助限度額</t>
    <rPh sb="0" eb="2">
      <t>サイシュウ</t>
    </rPh>
    <rPh sb="2" eb="4">
      <t>ネンド</t>
    </rPh>
    <rPh sb="7" eb="9">
      <t>シッコウ</t>
    </rPh>
    <rPh sb="9" eb="12">
      <t>ジギョウヒ</t>
    </rPh>
    <rPh sb="13" eb="14">
      <t>モト</t>
    </rPh>
    <rPh sb="18" eb="21">
      <t>ゲンドガク</t>
    </rPh>
    <phoneticPr fontId="1"/>
  </si>
  <si>
    <t>補助金
返還額</t>
    <rPh sb="4" eb="7">
      <t>ヘンカンガク</t>
    </rPh>
    <phoneticPr fontId="1"/>
  </si>
  <si>
    <t>執行事業費、補助金額は、各年度に提出された完了実績報告書と整合をとること。</t>
    <rPh sb="0" eb="2">
      <t>シッコウ</t>
    </rPh>
    <rPh sb="2" eb="4">
      <t>ジギョウ</t>
    </rPh>
    <rPh sb="4" eb="5">
      <t>ヒ</t>
    </rPh>
    <rPh sb="9" eb="10">
      <t>ガク</t>
    </rPh>
    <rPh sb="12" eb="15">
      <t>カクネンド</t>
    </rPh>
    <rPh sb="16" eb="18">
      <t>テイシュツ</t>
    </rPh>
    <rPh sb="21" eb="23">
      <t>カンリョウ</t>
    </rPh>
    <rPh sb="23" eb="25">
      <t>ジッセキ</t>
    </rPh>
    <rPh sb="25" eb="27">
      <t>ホウコク</t>
    </rPh>
    <rPh sb="27" eb="28">
      <t>ショ</t>
    </rPh>
    <rPh sb="29" eb="31">
      <t>セイゴウ</t>
    </rPh>
    <phoneticPr fontId="1"/>
  </si>
  <si>
    <t>執行事業費は、補助期間内に執行された事業費を記入すること。</t>
    <rPh sb="0" eb="2">
      <t>シッコウ</t>
    </rPh>
    <rPh sb="2" eb="5">
      <t>ジギョウヒ</t>
    </rPh>
    <rPh sb="9" eb="11">
      <t>キカン</t>
    </rPh>
    <rPh sb="11" eb="12">
      <t>ナイ</t>
    </rPh>
    <rPh sb="13" eb="15">
      <t>シッコウ</t>
    </rPh>
    <rPh sb="18" eb="21">
      <t>ジギョウヒ</t>
    </rPh>
    <rPh sb="22" eb="24">
      <t>キニュウ</t>
    </rPh>
    <phoneticPr fontId="1"/>
  </si>
  <si>
    <t>補助対象
事業費
(A)</t>
    <rPh sb="2" eb="4">
      <t>タイショウ</t>
    </rPh>
    <rPh sb="5" eb="8">
      <t>ジギョウヒ</t>
    </rPh>
    <phoneticPr fontId="1"/>
  </si>
  <si>
    <t>残　存　物　件　調　書</t>
    <rPh sb="0" eb="1">
      <t>ザン</t>
    </rPh>
    <rPh sb="2" eb="3">
      <t>タモツ</t>
    </rPh>
    <rPh sb="4" eb="5">
      <t>ブツ</t>
    </rPh>
    <rPh sb="6" eb="7">
      <t>ケン</t>
    </rPh>
    <rPh sb="8" eb="9">
      <t>チョウ</t>
    </rPh>
    <rPh sb="10" eb="11">
      <t>ショ</t>
    </rPh>
    <phoneticPr fontId="1"/>
  </si>
  <si>
    <t>事業
年度</t>
    <rPh sb="0" eb="2">
      <t>ジギョウ</t>
    </rPh>
    <rPh sb="3" eb="5">
      <t>ネンド</t>
    </rPh>
    <phoneticPr fontId="1"/>
  </si>
  <si>
    <t>取得事業名
（項）（目）
事業種別</t>
    <rPh sb="0" eb="2">
      <t>シュトク</t>
    </rPh>
    <rPh sb="2" eb="4">
      <t>ジギョウ</t>
    </rPh>
    <rPh sb="4" eb="5">
      <t>メイ</t>
    </rPh>
    <rPh sb="7" eb="8">
      <t>コウ</t>
    </rPh>
    <rPh sb="10" eb="11">
      <t>モク</t>
    </rPh>
    <rPh sb="13" eb="15">
      <t>ジギョウ</t>
    </rPh>
    <rPh sb="15" eb="17">
      <t>シュベツ</t>
    </rPh>
    <phoneticPr fontId="1"/>
  </si>
  <si>
    <t>品　名</t>
    <rPh sb="0" eb="1">
      <t>ヒン</t>
    </rPh>
    <rPh sb="2" eb="3">
      <t>メイ</t>
    </rPh>
    <phoneticPr fontId="1"/>
  </si>
  <si>
    <t>取得
価額
（円）</t>
    <rPh sb="0" eb="2">
      <t>シュトク</t>
    </rPh>
    <rPh sb="3" eb="5">
      <t>カガク</t>
    </rPh>
    <rPh sb="7" eb="8">
      <t>エン</t>
    </rPh>
    <phoneticPr fontId="1"/>
  </si>
  <si>
    <t>取得
年月日</t>
    <rPh sb="0" eb="2">
      <t>シュトク</t>
    </rPh>
    <rPh sb="3" eb="6">
      <t>ネンガッピ</t>
    </rPh>
    <phoneticPr fontId="1"/>
  </si>
  <si>
    <t>評価時期</t>
    <rPh sb="0" eb="2">
      <t>ヒョウカ</t>
    </rPh>
    <rPh sb="2" eb="4">
      <t>ジキ</t>
    </rPh>
    <phoneticPr fontId="1"/>
  </si>
  <si>
    <t>耐用
年数</t>
    <rPh sb="0" eb="2">
      <t>タイヨウ</t>
    </rPh>
    <rPh sb="3" eb="5">
      <t>ネンスウ</t>
    </rPh>
    <phoneticPr fontId="1"/>
  </si>
  <si>
    <t>経過
期間</t>
    <rPh sb="0" eb="2">
      <t>ケイカ</t>
    </rPh>
    <rPh sb="3" eb="5">
      <t>キカン</t>
    </rPh>
    <phoneticPr fontId="1"/>
  </si>
  <si>
    <t>残存率
（残存
年月日）</t>
    <rPh sb="0" eb="3">
      <t>ザンゾンリツ</t>
    </rPh>
    <rPh sb="5" eb="7">
      <t>ザンゾン</t>
    </rPh>
    <rPh sb="8" eb="9">
      <t>ネン</t>
    </rPh>
    <rPh sb="9" eb="11">
      <t>ガッピ</t>
    </rPh>
    <phoneticPr fontId="1"/>
  </si>
  <si>
    <t>残存
価額
（円）</t>
    <rPh sb="0" eb="2">
      <t>ザンゾン</t>
    </rPh>
    <rPh sb="3" eb="5">
      <t>カガク</t>
    </rPh>
    <rPh sb="7" eb="8">
      <t>エン</t>
    </rPh>
    <phoneticPr fontId="1"/>
  </si>
  <si>
    <t>継続使用分</t>
    <rPh sb="0" eb="2">
      <t>ケイゾク</t>
    </rPh>
    <rPh sb="2" eb="5">
      <t>シヨウブン</t>
    </rPh>
    <phoneticPr fontId="1"/>
  </si>
  <si>
    <t>精算分</t>
    <rPh sb="0" eb="2">
      <t>セイサン</t>
    </rPh>
    <rPh sb="2" eb="3">
      <t>ブン</t>
    </rPh>
    <phoneticPr fontId="1"/>
  </si>
  <si>
    <t>当該年度
保管事務所</t>
    <rPh sb="0" eb="2">
      <t>トウガイ</t>
    </rPh>
    <rPh sb="2" eb="4">
      <t>ネンド</t>
    </rPh>
    <rPh sb="5" eb="7">
      <t>ホカン</t>
    </rPh>
    <rPh sb="7" eb="10">
      <t>ジムショ</t>
    </rPh>
    <phoneticPr fontId="1"/>
  </si>
  <si>
    <t>翌年度
保管事務所</t>
    <rPh sb="0" eb="3">
      <t>ヨクネンド</t>
    </rPh>
    <rPh sb="4" eb="6">
      <t>ホカン</t>
    </rPh>
    <rPh sb="6" eb="9">
      <t>ジムショ</t>
    </rPh>
    <phoneticPr fontId="1"/>
  </si>
  <si>
    <t>残存価額
（円）</t>
    <rPh sb="0" eb="2">
      <t>ザンゾン</t>
    </rPh>
    <rPh sb="2" eb="4">
      <t>カガク</t>
    </rPh>
    <rPh sb="6" eb="7">
      <t>エン</t>
    </rPh>
    <phoneticPr fontId="1"/>
  </si>
  <si>
    <t>返納額
（円）</t>
    <rPh sb="0" eb="2">
      <t>ヘンノウ</t>
    </rPh>
    <rPh sb="2" eb="3">
      <t>ガク</t>
    </rPh>
    <rPh sb="5" eb="6">
      <t>エン</t>
    </rPh>
    <phoneticPr fontId="1"/>
  </si>
  <si>
    <t>　　（記載要領）</t>
    <rPh sb="3" eb="5">
      <t>キサイ</t>
    </rPh>
    <rPh sb="5" eb="7">
      <t>ヨウリョウ</t>
    </rPh>
    <phoneticPr fontId="1"/>
  </si>
  <si>
    <t>本表は、使用実績のあった物件で、継続使用をする際に国土交通大臣の承認が必要となるものについて記載する。ただし、精算返納分については、金額の如何にかかわらず全て記載する。</t>
    <rPh sb="0" eb="1">
      <t>ホン</t>
    </rPh>
    <rPh sb="1" eb="2">
      <t>ヒョウ</t>
    </rPh>
    <rPh sb="4" eb="6">
      <t>シヨウ</t>
    </rPh>
    <rPh sb="6" eb="8">
      <t>ジッセキ</t>
    </rPh>
    <rPh sb="12" eb="14">
      <t>ブッケン</t>
    </rPh>
    <rPh sb="16" eb="20">
      <t>ケイゾクシヨウ</t>
    </rPh>
    <rPh sb="23" eb="24">
      <t>サイ</t>
    </rPh>
    <rPh sb="25" eb="27">
      <t>コクド</t>
    </rPh>
    <rPh sb="27" eb="29">
      <t>コウツウ</t>
    </rPh>
    <rPh sb="29" eb="31">
      <t>ダイジン</t>
    </rPh>
    <rPh sb="32" eb="34">
      <t>ショウニン</t>
    </rPh>
    <rPh sb="35" eb="37">
      <t>ヒツヨウ</t>
    </rPh>
    <rPh sb="46" eb="48">
      <t>キサイ</t>
    </rPh>
    <rPh sb="55" eb="57">
      <t>セイサン</t>
    </rPh>
    <rPh sb="57" eb="59">
      <t>ヘンノウ</t>
    </rPh>
    <rPh sb="59" eb="60">
      <t>ブン</t>
    </rPh>
    <rPh sb="66" eb="68">
      <t>キンガク</t>
    </rPh>
    <rPh sb="69" eb="71">
      <t>イカン</t>
    </rPh>
    <rPh sb="77" eb="78">
      <t>スベ</t>
    </rPh>
    <rPh sb="79" eb="81">
      <t>キサイ</t>
    </rPh>
    <phoneticPr fontId="1"/>
  </si>
  <si>
    <t>本表は、事業年度毎に小計を出し、最下段に各事業年度の合計を記載する。その際の計は継続使用分欄の件数の計と精算返納分の金額の計を記載する。</t>
    <rPh sb="0" eb="1">
      <t>ホン</t>
    </rPh>
    <rPh sb="1" eb="2">
      <t>ヒョウ</t>
    </rPh>
    <rPh sb="4" eb="6">
      <t>ジギョウ</t>
    </rPh>
    <rPh sb="6" eb="8">
      <t>ネンド</t>
    </rPh>
    <rPh sb="8" eb="9">
      <t>ゴト</t>
    </rPh>
    <rPh sb="10" eb="12">
      <t>ショウケイ</t>
    </rPh>
    <rPh sb="13" eb="14">
      <t>ダ</t>
    </rPh>
    <rPh sb="16" eb="17">
      <t>サイ</t>
    </rPh>
    <rPh sb="17" eb="19">
      <t>ゲダン</t>
    </rPh>
    <rPh sb="20" eb="21">
      <t>カク</t>
    </rPh>
    <rPh sb="21" eb="23">
      <t>ジギョウ</t>
    </rPh>
    <rPh sb="23" eb="25">
      <t>ネンド</t>
    </rPh>
    <rPh sb="26" eb="28">
      <t>ゴウケイ</t>
    </rPh>
    <rPh sb="29" eb="31">
      <t>キサイ</t>
    </rPh>
    <rPh sb="36" eb="37">
      <t>サイ</t>
    </rPh>
    <rPh sb="38" eb="39">
      <t>ケイ</t>
    </rPh>
    <rPh sb="40" eb="44">
      <t>ケイゾクシヨウ</t>
    </rPh>
    <rPh sb="44" eb="45">
      <t>ブン</t>
    </rPh>
    <rPh sb="45" eb="46">
      <t>ラン</t>
    </rPh>
    <rPh sb="47" eb="49">
      <t>ケンスウ</t>
    </rPh>
    <rPh sb="50" eb="51">
      <t>ケイ</t>
    </rPh>
    <rPh sb="52" eb="54">
      <t>セイサン</t>
    </rPh>
    <rPh sb="54" eb="56">
      <t>ヘンノウ</t>
    </rPh>
    <rPh sb="56" eb="57">
      <t>ブン</t>
    </rPh>
    <rPh sb="58" eb="60">
      <t>キンガク</t>
    </rPh>
    <rPh sb="61" eb="62">
      <t>ケイ</t>
    </rPh>
    <rPh sb="63" eb="65">
      <t>キサイ</t>
    </rPh>
    <phoneticPr fontId="1"/>
  </si>
  <si>
    <t>3.</t>
    <phoneticPr fontId="1"/>
  </si>
  <si>
    <t>未完了事業に使用しているものは、品名欄に（未）と記載する。</t>
    <rPh sb="0" eb="3">
      <t>ミカンリョウ</t>
    </rPh>
    <rPh sb="3" eb="5">
      <t>ジギョウ</t>
    </rPh>
    <rPh sb="6" eb="8">
      <t>シヨウ</t>
    </rPh>
    <rPh sb="16" eb="18">
      <t>ヒンメイ</t>
    </rPh>
    <rPh sb="18" eb="19">
      <t>ラン</t>
    </rPh>
    <rPh sb="21" eb="22">
      <t>ミ</t>
    </rPh>
    <rPh sb="24" eb="26">
      <t>キサイ</t>
    </rPh>
    <phoneticPr fontId="1"/>
  </si>
  <si>
    <t>一括購入の場合は、取得価額欄及び残存価額欄に割掛額をもって記載し、全体額をその上段に（　）書する。</t>
    <rPh sb="0" eb="2">
      <t>イッカツ</t>
    </rPh>
    <rPh sb="2" eb="4">
      <t>コウニュウ</t>
    </rPh>
    <rPh sb="5" eb="7">
      <t>バアイ</t>
    </rPh>
    <rPh sb="9" eb="11">
      <t>シュトク</t>
    </rPh>
    <rPh sb="11" eb="13">
      <t>カガク</t>
    </rPh>
    <rPh sb="13" eb="14">
      <t>ラン</t>
    </rPh>
    <rPh sb="14" eb="15">
      <t>オヨ</t>
    </rPh>
    <rPh sb="16" eb="18">
      <t>ザンゾン</t>
    </rPh>
    <rPh sb="18" eb="20">
      <t>カガク</t>
    </rPh>
    <rPh sb="20" eb="21">
      <t>ラン</t>
    </rPh>
    <rPh sb="22" eb="23">
      <t>ワ</t>
    </rPh>
    <rPh sb="23" eb="24">
      <t>カ</t>
    </rPh>
    <rPh sb="24" eb="25">
      <t>ガク</t>
    </rPh>
    <rPh sb="29" eb="31">
      <t>キサイ</t>
    </rPh>
    <rPh sb="33" eb="35">
      <t>ゼンタイ</t>
    </rPh>
    <rPh sb="35" eb="36">
      <t>ガク</t>
    </rPh>
    <rPh sb="39" eb="40">
      <t>ジョウ</t>
    </rPh>
    <rPh sb="40" eb="41">
      <t>ダン</t>
    </rPh>
    <rPh sb="45" eb="46">
      <t>カ</t>
    </rPh>
    <phoneticPr fontId="1"/>
  </si>
  <si>
    <t>5.</t>
    <phoneticPr fontId="1"/>
  </si>
  <si>
    <t>残　材　料　調　書</t>
    <rPh sb="0" eb="1">
      <t>ザン</t>
    </rPh>
    <rPh sb="2" eb="3">
      <t>ザイ</t>
    </rPh>
    <rPh sb="4" eb="5">
      <t>リョウ</t>
    </rPh>
    <rPh sb="6" eb="7">
      <t>チョウ</t>
    </rPh>
    <rPh sb="8" eb="9">
      <t>ショ</t>
    </rPh>
    <phoneticPr fontId="1"/>
  </si>
  <si>
    <t>取得
事業
年度</t>
    <rPh sb="0" eb="2">
      <t>シュトク</t>
    </rPh>
    <rPh sb="3" eb="5">
      <t>ジギョウ</t>
    </rPh>
    <rPh sb="6" eb="8">
      <t>ネンド</t>
    </rPh>
    <phoneticPr fontId="1"/>
  </si>
  <si>
    <t>形状寸法</t>
    <rPh sb="0" eb="2">
      <t>ケイジョウ</t>
    </rPh>
    <rPh sb="2" eb="4">
      <t>スンポウ</t>
    </rPh>
    <phoneticPr fontId="1"/>
  </si>
  <si>
    <t>数量</t>
    <rPh sb="0" eb="2">
      <t>スウリョウ</t>
    </rPh>
    <phoneticPr fontId="1"/>
  </si>
  <si>
    <t>取得単価
（円）</t>
    <rPh sb="0" eb="2">
      <t>シュトク</t>
    </rPh>
    <rPh sb="2" eb="4">
      <t>タンカ</t>
    </rPh>
    <rPh sb="6" eb="7">
      <t>エン</t>
    </rPh>
    <phoneticPr fontId="1"/>
  </si>
  <si>
    <t>金額
（円）</t>
    <rPh sb="0" eb="2">
      <t>キンガク</t>
    </rPh>
    <rPh sb="4" eb="5">
      <t>エン</t>
    </rPh>
    <phoneticPr fontId="1"/>
  </si>
  <si>
    <t>備　考</t>
    <rPh sb="0" eb="1">
      <t>ソナエ</t>
    </rPh>
    <rPh sb="2" eb="3">
      <t>コウ</t>
    </rPh>
    <phoneticPr fontId="1"/>
  </si>
  <si>
    <t>　本表には、翌年度事業に使用するもの、又は国に納付するもの如何にかかわらず全て記載し、翌年度事業に使用するものについては、備考欄に使用箇所及び保管場所等を詳細に記載する。</t>
    <rPh sb="1" eb="2">
      <t>ホン</t>
    </rPh>
    <rPh sb="2" eb="3">
      <t>ヒョウ</t>
    </rPh>
    <rPh sb="6" eb="9">
      <t>ヨクネンド</t>
    </rPh>
    <rPh sb="9" eb="11">
      <t>ジギョウ</t>
    </rPh>
    <rPh sb="12" eb="14">
      <t>シヨウ</t>
    </rPh>
    <rPh sb="19" eb="20">
      <t>マタ</t>
    </rPh>
    <rPh sb="21" eb="22">
      <t>クニ</t>
    </rPh>
    <rPh sb="23" eb="25">
      <t>ノウフ</t>
    </rPh>
    <rPh sb="29" eb="31">
      <t>イカン</t>
    </rPh>
    <rPh sb="37" eb="38">
      <t>スベ</t>
    </rPh>
    <rPh sb="39" eb="41">
      <t>キサイ</t>
    </rPh>
    <rPh sb="43" eb="46">
      <t>ヨクネンド</t>
    </rPh>
    <rPh sb="46" eb="48">
      <t>ジギョウ</t>
    </rPh>
    <rPh sb="49" eb="51">
      <t>シヨウ</t>
    </rPh>
    <rPh sb="61" eb="63">
      <t>ビコウ</t>
    </rPh>
    <rPh sb="63" eb="64">
      <t>ラン</t>
    </rPh>
    <rPh sb="65" eb="67">
      <t>シヨウ</t>
    </rPh>
    <rPh sb="67" eb="69">
      <t>カショ</t>
    </rPh>
    <rPh sb="69" eb="70">
      <t>オヨ</t>
    </rPh>
    <rPh sb="71" eb="73">
      <t>ホカン</t>
    </rPh>
    <rPh sb="73" eb="76">
      <t>バショトウ</t>
    </rPh>
    <rPh sb="77" eb="79">
      <t>ショウサイ</t>
    </rPh>
    <rPh sb="80" eb="82">
      <t>キサイ</t>
    </rPh>
    <phoneticPr fontId="1"/>
  </si>
  <si>
    <t>発　生　物　件　調　書</t>
    <rPh sb="0" eb="1">
      <t>ハッ</t>
    </rPh>
    <rPh sb="2" eb="3">
      <t>ナマ</t>
    </rPh>
    <rPh sb="4" eb="5">
      <t>ブツ</t>
    </rPh>
    <rPh sb="6" eb="7">
      <t>ケン</t>
    </rPh>
    <rPh sb="8" eb="9">
      <t>チョウ</t>
    </rPh>
    <rPh sb="10" eb="11">
      <t>ショ</t>
    </rPh>
    <phoneticPr fontId="1"/>
  </si>
  <si>
    <t>形状・寸法</t>
    <rPh sb="0" eb="2">
      <t>ケイジョウ</t>
    </rPh>
    <rPh sb="3" eb="5">
      <t>スンポウ</t>
    </rPh>
    <phoneticPr fontId="1"/>
  </si>
  <si>
    <t>単価
（円）</t>
    <rPh sb="0" eb="2">
      <t>タンカ</t>
    </rPh>
    <rPh sb="4" eb="5">
      <t>エン</t>
    </rPh>
    <phoneticPr fontId="1"/>
  </si>
  <si>
    <t>売却又は
評価額（円）</t>
    <rPh sb="0" eb="2">
      <t>バイキャク</t>
    </rPh>
    <rPh sb="2" eb="3">
      <t>マタ</t>
    </rPh>
    <rPh sb="5" eb="8">
      <t>ヒョウカガク</t>
    </rPh>
    <rPh sb="9" eb="10">
      <t>エン</t>
    </rPh>
    <phoneticPr fontId="1"/>
  </si>
  <si>
    <t>処分費用
（円）</t>
    <rPh sb="0" eb="2">
      <t>ショブン</t>
    </rPh>
    <rPh sb="2" eb="4">
      <t>ヒヨウ</t>
    </rPh>
    <rPh sb="6" eb="7">
      <t>エン</t>
    </rPh>
    <phoneticPr fontId="1"/>
  </si>
  <si>
    <t>交付期間における精算補助金額、執行事業費の実績</t>
    <rPh sb="0" eb="2">
      <t>コウフ</t>
    </rPh>
    <rPh sb="2" eb="4">
      <t>キカン</t>
    </rPh>
    <rPh sb="8" eb="10">
      <t>セイサン</t>
    </rPh>
    <rPh sb="13" eb="14">
      <t>ガク</t>
    </rPh>
    <rPh sb="15" eb="17">
      <t>シッコウ</t>
    </rPh>
    <rPh sb="17" eb="20">
      <t>ジギョウヒ</t>
    </rPh>
    <rPh sb="21" eb="23">
      <t>ジッセキ</t>
    </rPh>
    <phoneticPr fontId="1"/>
  </si>
  <si>
    <t>交付決定内容</t>
    <rPh sb="0" eb="2">
      <t>コウフ</t>
    </rPh>
    <rPh sb="2" eb="4">
      <t>ケッテイ</t>
    </rPh>
    <rPh sb="4" eb="6">
      <t>ナイヨウ</t>
    </rPh>
    <phoneticPr fontId="1"/>
  </si>
  <si>
    <t xml:space="preserve">2.
</t>
    <phoneticPr fontId="1"/>
  </si>
  <si>
    <t>事業の執行が2箇年以上にまたがる場合は、全体額を計上したうえ、その下行に執行年度別の内訳額を記載する。</t>
    <phoneticPr fontId="1"/>
  </si>
  <si>
    <t xml:space="preserve"> 区分</t>
    <rPh sb="1" eb="3">
      <t>クブン</t>
    </rPh>
    <phoneticPr fontId="1"/>
  </si>
  <si>
    <t>年月日</t>
    <rPh sb="0" eb="3">
      <t>ネンガッピ</t>
    </rPh>
    <phoneticPr fontId="1"/>
  </si>
  <si>
    <t>交付決定通知</t>
    <rPh sb="0" eb="2">
      <t>コウフ</t>
    </rPh>
    <rPh sb="2" eb="4">
      <t>ケッテイ</t>
    </rPh>
    <rPh sb="4" eb="6">
      <t>ツウチ</t>
    </rPh>
    <phoneticPr fontId="1"/>
  </si>
  <si>
    <t>翌年度への繰越額</t>
    <rPh sb="0" eb="3">
      <t>ヨクネンド</t>
    </rPh>
    <rPh sb="5" eb="7">
      <t>クリコシ</t>
    </rPh>
    <rPh sb="7" eb="8">
      <t>ガク</t>
    </rPh>
    <phoneticPr fontId="1"/>
  </si>
  <si>
    <t>翌々年度への繰越額</t>
    <rPh sb="0" eb="2">
      <t>ヨクヨク</t>
    </rPh>
    <rPh sb="2" eb="4">
      <t>ネンド</t>
    </rPh>
    <rPh sb="6" eb="9">
      <t>クリコシガク</t>
    </rPh>
    <phoneticPr fontId="1"/>
  </si>
  <si>
    <t>２.</t>
  </si>
  <si>
    <t>交付決定通知欄は、通知年月日ごとに交付決定額の増（△）減額を記載する。</t>
    <rPh sb="0" eb="2">
      <t>コウフ</t>
    </rPh>
    <rPh sb="2" eb="4">
      <t>ケッテイ</t>
    </rPh>
    <rPh sb="4" eb="6">
      <t>ツウチ</t>
    </rPh>
    <rPh sb="6" eb="7">
      <t>ラン</t>
    </rPh>
    <rPh sb="9" eb="11">
      <t>ツウチ</t>
    </rPh>
    <rPh sb="11" eb="14">
      <t>ネンガッピ</t>
    </rPh>
    <rPh sb="17" eb="19">
      <t>コウフ</t>
    </rPh>
    <rPh sb="19" eb="22">
      <t>ケッテイガク</t>
    </rPh>
    <rPh sb="23" eb="24">
      <t>ゾウ</t>
    </rPh>
    <rPh sb="27" eb="29">
      <t>ゲンガク</t>
    </rPh>
    <rPh sb="30" eb="32">
      <t>キサイ</t>
    </rPh>
    <phoneticPr fontId="1"/>
  </si>
  <si>
    <t>３.</t>
  </si>
  <si>
    <t>繰越額は、その確定額を記載する。</t>
    <rPh sb="0" eb="3">
      <t>クリコシガク</t>
    </rPh>
    <rPh sb="7" eb="9">
      <t>カクテイ</t>
    </rPh>
    <rPh sb="9" eb="10">
      <t>ガク</t>
    </rPh>
    <rPh sb="11" eb="13">
      <t>キサイ</t>
    </rPh>
    <phoneticPr fontId="1"/>
  </si>
  <si>
    <t>４.</t>
  </si>
  <si>
    <t>交付決定の全部又は一部の取消があった場合は、当該年月日の前に※を、金額の前に△印を付し、当該金額は計欄から控除する。</t>
    <rPh sb="0" eb="2">
      <t>コウフ</t>
    </rPh>
    <rPh sb="2" eb="4">
      <t>ケッテイ</t>
    </rPh>
    <rPh sb="5" eb="7">
      <t>ゼンブ</t>
    </rPh>
    <rPh sb="7" eb="8">
      <t>マタ</t>
    </rPh>
    <rPh sb="9" eb="11">
      <t>イチブ</t>
    </rPh>
    <rPh sb="12" eb="14">
      <t>トリケシ</t>
    </rPh>
    <rPh sb="18" eb="20">
      <t>バアイ</t>
    </rPh>
    <rPh sb="22" eb="24">
      <t>トウガイ</t>
    </rPh>
    <rPh sb="24" eb="27">
      <t>ネンガッピ</t>
    </rPh>
    <rPh sb="28" eb="29">
      <t>マエ</t>
    </rPh>
    <rPh sb="33" eb="35">
      <t>キンガク</t>
    </rPh>
    <rPh sb="36" eb="37">
      <t>マエ</t>
    </rPh>
    <rPh sb="39" eb="40">
      <t>ジルシ</t>
    </rPh>
    <rPh sb="41" eb="42">
      <t>フ</t>
    </rPh>
    <rPh sb="44" eb="46">
      <t>トウガイ</t>
    </rPh>
    <rPh sb="46" eb="48">
      <t>キンガク</t>
    </rPh>
    <rPh sb="49" eb="50">
      <t>ケイ</t>
    </rPh>
    <rPh sb="50" eb="51">
      <t>ラン</t>
    </rPh>
    <rPh sb="53" eb="55">
      <t>コウジョ</t>
    </rPh>
    <phoneticPr fontId="1"/>
  </si>
  <si>
    <t>補助金受入額は、受入年月日ごとに記載する。但し、既往年度の受入額は各年度ごとに合算し計上して差し支えない。</t>
    <rPh sb="0" eb="3">
      <t>ホジョキン</t>
    </rPh>
    <rPh sb="3" eb="5">
      <t>ウケイレ</t>
    </rPh>
    <rPh sb="5" eb="6">
      <t>ガク</t>
    </rPh>
    <rPh sb="8" eb="10">
      <t>ウケイレ</t>
    </rPh>
    <rPh sb="10" eb="13">
      <t>ネンガッピ</t>
    </rPh>
    <rPh sb="16" eb="18">
      <t>キサイ</t>
    </rPh>
    <rPh sb="21" eb="22">
      <t>タダ</t>
    </rPh>
    <rPh sb="24" eb="26">
      <t>キオウ</t>
    </rPh>
    <rPh sb="26" eb="28">
      <t>ネンド</t>
    </rPh>
    <rPh sb="29" eb="32">
      <t>ウケイレガク</t>
    </rPh>
    <rPh sb="33" eb="36">
      <t>カクネンド</t>
    </rPh>
    <rPh sb="39" eb="41">
      <t>ガッサン</t>
    </rPh>
    <rPh sb="42" eb="44">
      <t>ケイジョウ</t>
    </rPh>
    <rPh sb="46" eb="47">
      <t>サ</t>
    </rPh>
    <rPh sb="48" eb="49">
      <t>ツカ</t>
    </rPh>
    <phoneticPr fontId="1"/>
  </si>
  <si>
    <t xml:space="preserve">1.
</t>
  </si>
  <si>
    <t>補助金受入</t>
    <rPh sb="0" eb="3">
      <t>ホジョキン</t>
    </rPh>
    <rPh sb="3" eb="5">
      <t>ウケイレ</t>
    </rPh>
    <phoneticPr fontId="1"/>
  </si>
  <si>
    <t>その他</t>
    <rPh sb="2" eb="3">
      <t>タ</t>
    </rPh>
    <phoneticPr fontId="1"/>
  </si>
  <si>
    <t>工事費</t>
    <rPh sb="0" eb="3">
      <t>コウジヒ</t>
    </rPh>
    <phoneticPr fontId="1"/>
  </si>
  <si>
    <t>経費の配分</t>
    <rPh sb="0" eb="2">
      <t>ケイヒ</t>
    </rPh>
    <rPh sb="3" eb="5">
      <t>ハイブン</t>
    </rPh>
    <phoneticPr fontId="1"/>
  </si>
  <si>
    <t>事業費
計</t>
    <rPh sb="0" eb="3">
      <t>ジギョウヒ</t>
    </rPh>
    <rPh sb="4" eb="5">
      <t>ケイ</t>
    </rPh>
    <phoneticPr fontId="1"/>
  </si>
  <si>
    <r>
      <t>着工</t>
    </r>
    <r>
      <rPr>
        <sz val="9"/>
        <color indexed="10"/>
        <rFont val="ＭＳ ゴシック"/>
        <family val="3"/>
        <charset val="128"/>
      </rPr>
      <t>・</t>
    </r>
    <r>
      <rPr>
        <sz val="9"/>
        <rFont val="ＭＳ ゴシック"/>
        <family val="3"/>
        <charset val="128"/>
      </rPr>
      <t>竣工
年月日</t>
    </r>
    <rPh sb="0" eb="2">
      <t>チャッコウ</t>
    </rPh>
    <rPh sb="3" eb="5">
      <t>シュンコウ</t>
    </rPh>
    <rPh sb="6" eb="9">
      <t>ネンガッピ</t>
    </rPh>
    <phoneticPr fontId="1"/>
  </si>
  <si>
    <t>補助率</t>
    <rPh sb="0" eb="2">
      <t>ホジョ</t>
    </rPh>
    <rPh sb="2" eb="3">
      <t>リツ</t>
    </rPh>
    <phoneticPr fontId="1"/>
  </si>
  <si>
    <t>事業費
（控除額の控除後）</t>
    <phoneticPr fontId="1"/>
  </si>
  <si>
    <t>補助金額</t>
    <rPh sb="2" eb="4">
      <t>キンガク</t>
    </rPh>
    <phoneticPr fontId="1"/>
  </si>
  <si>
    <t>１.</t>
    <phoneticPr fontId="1"/>
  </si>
  <si>
    <t>残存価額率及び耐用年数については、「補助事業等における残存物件の取扱について（昭和34年3月12日付け建設省会発第74号）別表第１及び第２によること。</t>
    <rPh sb="2" eb="4">
      <t>カガク</t>
    </rPh>
    <rPh sb="4" eb="5">
      <t>リツ</t>
    </rPh>
    <rPh sb="5" eb="6">
      <t>オヨ</t>
    </rPh>
    <rPh sb="7" eb="9">
      <t>タイヨウ</t>
    </rPh>
    <rPh sb="9" eb="11">
      <t>ネンスウ</t>
    </rPh>
    <phoneticPr fontId="1"/>
  </si>
  <si>
    <t>補助決定年度の異なるもの（繰越事業等）があるときは、年度ごとにとりまとめ小計を附しておくこと。この場合地区名のあとに（繰越）のように記載すること。</t>
    <rPh sb="2" eb="4">
      <t>ケッテイ</t>
    </rPh>
    <rPh sb="4" eb="6">
      <t>ネンド</t>
    </rPh>
    <rPh sb="7" eb="8">
      <t>コト</t>
    </rPh>
    <rPh sb="13" eb="15">
      <t>クリコシ</t>
    </rPh>
    <rPh sb="15" eb="17">
      <t>ジギョウ</t>
    </rPh>
    <rPh sb="17" eb="18">
      <t>トウ</t>
    </rPh>
    <rPh sb="26" eb="28">
      <t>ネンド</t>
    </rPh>
    <rPh sb="36" eb="38">
      <t>ショウケイ</t>
    </rPh>
    <rPh sb="39" eb="40">
      <t>フ</t>
    </rPh>
    <rPh sb="49" eb="51">
      <t>バアイ</t>
    </rPh>
    <rPh sb="51" eb="53">
      <t>チク</t>
    </rPh>
    <rPh sb="53" eb="54">
      <t>メイ</t>
    </rPh>
    <rPh sb="59" eb="61">
      <t>クリコシ</t>
    </rPh>
    <rPh sb="66" eb="68">
      <t>キサイ</t>
    </rPh>
    <phoneticPr fontId="1"/>
  </si>
  <si>
    <t>完了事業の精算内容欄は、前記交付決定の内容欄に対応した完了事業の精算額を記載する。</t>
    <rPh sb="0" eb="2">
      <t>カンリョウ</t>
    </rPh>
    <rPh sb="2" eb="4">
      <t>ジギョウ</t>
    </rPh>
    <rPh sb="5" eb="7">
      <t>セイサン</t>
    </rPh>
    <rPh sb="7" eb="9">
      <t>ナイヨウ</t>
    </rPh>
    <rPh sb="9" eb="10">
      <t>ラン</t>
    </rPh>
    <rPh sb="12" eb="14">
      <t>ゼンキ</t>
    </rPh>
    <rPh sb="14" eb="16">
      <t>コウフ</t>
    </rPh>
    <rPh sb="16" eb="18">
      <t>ケッテイ</t>
    </rPh>
    <rPh sb="19" eb="21">
      <t>ナイヨウ</t>
    </rPh>
    <rPh sb="21" eb="22">
      <t>ラン</t>
    </rPh>
    <rPh sb="23" eb="25">
      <t>タイオウ</t>
    </rPh>
    <rPh sb="27" eb="29">
      <t>カンリョウ</t>
    </rPh>
    <rPh sb="29" eb="31">
      <t>ジギョウ</t>
    </rPh>
    <rPh sb="32" eb="35">
      <t>セイサンガク</t>
    </rPh>
    <rPh sb="36" eb="38">
      <t>キサイ</t>
    </rPh>
    <phoneticPr fontId="1"/>
  </si>
  <si>
    <t>交付決定内容の事業費欄は全体事業費を記載し、事業費（控除額の控除後）欄、補助金額欄は、それぞれ補助決定を受けた事業費、国費を記載する。</t>
    <rPh sb="0" eb="2">
      <t>コウフ</t>
    </rPh>
    <rPh sb="2" eb="4">
      <t>ケッテイ</t>
    </rPh>
    <rPh sb="4" eb="6">
      <t>ナイヨウ</t>
    </rPh>
    <rPh sb="7" eb="10">
      <t>ジギョウヒ</t>
    </rPh>
    <rPh sb="10" eb="11">
      <t>ラン</t>
    </rPh>
    <rPh sb="12" eb="14">
      <t>ゼンタイ</t>
    </rPh>
    <rPh sb="14" eb="17">
      <t>ジギョウヒ</t>
    </rPh>
    <rPh sb="18" eb="20">
      <t>キサイ</t>
    </rPh>
    <rPh sb="22" eb="25">
      <t>ジギョウヒ</t>
    </rPh>
    <rPh sb="26" eb="28">
      <t>コウジョ</t>
    </rPh>
    <rPh sb="28" eb="29">
      <t>ガク</t>
    </rPh>
    <rPh sb="30" eb="32">
      <t>コウジョ</t>
    </rPh>
    <rPh sb="32" eb="33">
      <t>ゴ</t>
    </rPh>
    <rPh sb="34" eb="35">
      <t>ラン</t>
    </rPh>
    <rPh sb="39" eb="40">
      <t>ガク</t>
    </rPh>
    <rPh sb="40" eb="41">
      <t>ラン</t>
    </rPh>
    <rPh sb="49" eb="51">
      <t>ケッテイ</t>
    </rPh>
    <rPh sb="52" eb="53">
      <t>ウ</t>
    </rPh>
    <rPh sb="55" eb="58">
      <t>ジギョウヒ</t>
    </rPh>
    <rPh sb="59" eb="61">
      <t>コクヒ</t>
    </rPh>
    <rPh sb="62" eb="64">
      <t>キサイ</t>
    </rPh>
    <phoneticPr fontId="1"/>
  </si>
  <si>
    <t>交付期間における受入超過額</t>
    <rPh sb="0" eb="2">
      <t>コウフ</t>
    </rPh>
    <rPh sb="2" eb="4">
      <t>キカン</t>
    </rPh>
    <rPh sb="8" eb="10">
      <t>ウケイレ</t>
    </rPh>
    <rPh sb="10" eb="13">
      <t>チョウカガク</t>
    </rPh>
    <phoneticPr fontId="1"/>
  </si>
  <si>
    <t>本表に記載する金額は承認額（上段）、実施額（下段）の二段書をもって対照表示する。この場合、承認額は交付決定の対象となった事業費であり、交付決定の変更を受けたものについては、変更後の事業費を記入する。なお、国土交通大臣の承認を受けずに行った軽微な変更に係るものについては、備考欄に（変）と記載する。</t>
    <rPh sb="0" eb="2">
      <t>ホンピョウ</t>
    </rPh>
    <rPh sb="3" eb="5">
      <t>キサイ</t>
    </rPh>
    <rPh sb="7" eb="9">
      <t>キンガク</t>
    </rPh>
    <rPh sb="10" eb="13">
      <t>ショウニンガク</t>
    </rPh>
    <rPh sb="14" eb="16">
      <t>ジョウダン</t>
    </rPh>
    <rPh sb="18" eb="21">
      <t>ジッシガク</t>
    </rPh>
    <rPh sb="22" eb="24">
      <t>ゲダン</t>
    </rPh>
    <rPh sb="26" eb="28">
      <t>ニダン</t>
    </rPh>
    <rPh sb="28" eb="29">
      <t>カ</t>
    </rPh>
    <rPh sb="33" eb="35">
      <t>タイショウ</t>
    </rPh>
    <rPh sb="35" eb="37">
      <t>ヒョウジ</t>
    </rPh>
    <rPh sb="42" eb="44">
      <t>バアイ</t>
    </rPh>
    <rPh sb="45" eb="48">
      <t>ショウニンガク</t>
    </rPh>
    <rPh sb="49" eb="51">
      <t>コウフ</t>
    </rPh>
    <rPh sb="51" eb="53">
      <t>ケッテイ</t>
    </rPh>
    <rPh sb="54" eb="56">
      <t>タイショウ</t>
    </rPh>
    <rPh sb="60" eb="63">
      <t>ジギョウヒ</t>
    </rPh>
    <rPh sb="69" eb="71">
      <t>ケッテイ</t>
    </rPh>
    <rPh sb="72" eb="74">
      <t>ヘンコウ</t>
    </rPh>
    <rPh sb="75" eb="76">
      <t>ウ</t>
    </rPh>
    <rPh sb="86" eb="89">
      <t>ヘンコウゴ</t>
    </rPh>
    <rPh sb="90" eb="93">
      <t>ジギョウヒ</t>
    </rPh>
    <rPh sb="94" eb="96">
      <t>キニュウ</t>
    </rPh>
    <rPh sb="102" eb="104">
      <t>コクド</t>
    </rPh>
    <rPh sb="104" eb="106">
      <t>コウツウ</t>
    </rPh>
    <rPh sb="106" eb="108">
      <t>ダイジン</t>
    </rPh>
    <rPh sb="109" eb="111">
      <t>ショウニン</t>
    </rPh>
    <rPh sb="112" eb="113">
      <t>ウ</t>
    </rPh>
    <rPh sb="116" eb="117">
      <t>オコナ</t>
    </rPh>
    <rPh sb="119" eb="121">
      <t>ケイビ</t>
    </rPh>
    <rPh sb="122" eb="124">
      <t>ヘンコウ</t>
    </rPh>
    <rPh sb="125" eb="126">
      <t>カカ</t>
    </rPh>
    <rPh sb="135" eb="138">
      <t>ビコウラン</t>
    </rPh>
    <rPh sb="140" eb="141">
      <t>ヘン</t>
    </rPh>
    <rPh sb="143" eb="145">
      <t>キサイ</t>
    </rPh>
    <phoneticPr fontId="1"/>
  </si>
  <si>
    <t>（B）</t>
    <phoneticPr fontId="1"/>
  </si>
  <si>
    <t>執行事業費、補助金額及び補助限度額について、住宅・非住宅の別がある場合、かっこ書きで下段にそれぞれの内訳を記載すること。</t>
    <rPh sb="0" eb="2">
      <t>シッコウ</t>
    </rPh>
    <rPh sb="2" eb="4">
      <t>ジギョウ</t>
    </rPh>
    <rPh sb="4" eb="5">
      <t>ヒ</t>
    </rPh>
    <rPh sb="9" eb="10">
      <t>ガク</t>
    </rPh>
    <rPh sb="10" eb="11">
      <t>オヨ</t>
    </rPh>
    <rPh sb="12" eb="14">
      <t>ホジョ</t>
    </rPh>
    <rPh sb="14" eb="17">
      <t>ゲンドガク</t>
    </rPh>
    <rPh sb="22" eb="24">
      <t>ジュウタク</t>
    </rPh>
    <rPh sb="25" eb="26">
      <t>ヒ</t>
    </rPh>
    <rPh sb="26" eb="28">
      <t>ジュウタク</t>
    </rPh>
    <rPh sb="29" eb="30">
      <t>ベツ</t>
    </rPh>
    <rPh sb="33" eb="35">
      <t>バアイ</t>
    </rPh>
    <rPh sb="39" eb="40">
      <t>ガ</t>
    </rPh>
    <rPh sb="42" eb="44">
      <t>ゲダン</t>
    </rPh>
    <rPh sb="50" eb="52">
      <t>ウチワケ</t>
    </rPh>
    <rPh sb="53" eb="55">
      <t>キサイ</t>
    </rPh>
    <phoneticPr fontId="1"/>
  </si>
  <si>
    <t>（C）</t>
    <phoneticPr fontId="1"/>
  </si>
  <si>
    <t>（D）＝（C）－（B）</t>
    <phoneticPr fontId="1"/>
  </si>
  <si>
    <t>（E）</t>
    <phoneticPr fontId="1"/>
  </si>
  <si>
    <t>本様式は、補助期間の最終年度の完了実績報告書に添付すること。ただし一地区に複数棟存する場合は、各棟ごとに、当該棟の補助期間の最終年度に提出すること。</t>
    <rPh sb="0" eb="1">
      <t>ホン</t>
    </rPh>
    <rPh sb="1" eb="3">
      <t>ヨウシキ</t>
    </rPh>
    <rPh sb="7" eb="9">
      <t>キカン</t>
    </rPh>
    <rPh sb="10" eb="12">
      <t>サイシュウ</t>
    </rPh>
    <rPh sb="12" eb="14">
      <t>ネンド</t>
    </rPh>
    <rPh sb="15" eb="17">
      <t>カンリョウ</t>
    </rPh>
    <rPh sb="17" eb="19">
      <t>ジッセキ</t>
    </rPh>
    <rPh sb="19" eb="21">
      <t>ホウコク</t>
    </rPh>
    <rPh sb="21" eb="22">
      <t>ショ</t>
    </rPh>
    <rPh sb="23" eb="25">
      <t>テンプ</t>
    </rPh>
    <rPh sb="33" eb="34">
      <t>イチ</t>
    </rPh>
    <rPh sb="34" eb="36">
      <t>チク</t>
    </rPh>
    <rPh sb="37" eb="40">
      <t>フクスウトウ</t>
    </rPh>
    <rPh sb="40" eb="41">
      <t>ソン</t>
    </rPh>
    <rPh sb="43" eb="45">
      <t>バアイ</t>
    </rPh>
    <rPh sb="47" eb="48">
      <t>カク</t>
    </rPh>
    <rPh sb="48" eb="49">
      <t>トウ</t>
    </rPh>
    <rPh sb="53" eb="55">
      <t>トウガイ</t>
    </rPh>
    <rPh sb="55" eb="56">
      <t>トウ</t>
    </rPh>
    <rPh sb="62" eb="64">
      <t>サイシュウ</t>
    </rPh>
    <rPh sb="64" eb="66">
      <t>ネンド</t>
    </rPh>
    <rPh sb="67" eb="69">
      <t>テイシュツ</t>
    </rPh>
    <phoneticPr fontId="1"/>
  </si>
  <si>
    <t>棟名</t>
    <rPh sb="0" eb="1">
      <t>トウ</t>
    </rPh>
    <rPh sb="1" eb="2">
      <t>メイ</t>
    </rPh>
    <phoneticPr fontId="1"/>
  </si>
  <si>
    <t>7.</t>
  </si>
  <si>
    <t xml:space="preserve">耐震診断・補強設計・耐震改修対象建築物の名称
</t>
    <rPh sb="0" eb="2">
      <t>タイシン</t>
    </rPh>
    <rPh sb="2" eb="4">
      <t>シンダン</t>
    </rPh>
    <rPh sb="5" eb="7">
      <t>ホキョウ</t>
    </rPh>
    <rPh sb="7" eb="9">
      <t>セッケイ</t>
    </rPh>
    <rPh sb="10" eb="12">
      <t>タイシン</t>
    </rPh>
    <rPh sb="12" eb="14">
      <t>カイシュウ</t>
    </rPh>
    <rPh sb="14" eb="16">
      <t>タイショウ</t>
    </rPh>
    <rPh sb="16" eb="19">
      <t>ケンチクブツ</t>
    </rPh>
    <rPh sb="20" eb="22">
      <t>メイショウ</t>
    </rPh>
    <phoneticPr fontId="1"/>
  </si>
  <si>
    <t>耐震診断・補強設計・耐震改修対象建築物の名称</t>
    <rPh sb="0" eb="2">
      <t>タイシン</t>
    </rPh>
    <rPh sb="2" eb="4">
      <t>シンダン</t>
    </rPh>
    <rPh sb="5" eb="7">
      <t>ホキョウ</t>
    </rPh>
    <rPh sb="7" eb="9">
      <t>セッケイ</t>
    </rPh>
    <rPh sb="10" eb="12">
      <t>タイシン</t>
    </rPh>
    <rPh sb="12" eb="14">
      <t>カイシュウ</t>
    </rPh>
    <rPh sb="14" eb="16">
      <t>タイショウ</t>
    </rPh>
    <rPh sb="16" eb="19">
      <t>ケンチクブツ</t>
    </rPh>
    <rPh sb="20" eb="22">
      <t>メイショウ</t>
    </rPh>
    <phoneticPr fontId="1"/>
  </si>
  <si>
    <t>補助金額は、交付期間内に交付された耐震対策緊急促進事業の補助金の額を年度ごとに記入すること。</t>
    <rPh sb="3" eb="4">
      <t>ガク</t>
    </rPh>
    <rPh sb="6" eb="8">
      <t>コウフ</t>
    </rPh>
    <rPh sb="8" eb="10">
      <t>キカン</t>
    </rPh>
    <rPh sb="10" eb="11">
      <t>ナイ</t>
    </rPh>
    <rPh sb="12" eb="14">
      <t>コウフ</t>
    </rPh>
    <rPh sb="17" eb="19">
      <t>タイシン</t>
    </rPh>
    <rPh sb="19" eb="21">
      <t>タイサク</t>
    </rPh>
    <rPh sb="21" eb="23">
      <t>キンキュウ</t>
    </rPh>
    <rPh sb="23" eb="25">
      <t>ソクシン</t>
    </rPh>
    <rPh sb="25" eb="27">
      <t>ジギョウ</t>
    </rPh>
    <rPh sb="28" eb="31">
      <t>ホジョキン</t>
    </rPh>
    <rPh sb="32" eb="33">
      <t>ガク</t>
    </rPh>
    <rPh sb="34" eb="36">
      <t>ネンド</t>
    </rPh>
    <rPh sb="39" eb="41">
      <t>キニュウ</t>
    </rPh>
    <phoneticPr fontId="1"/>
  </si>
  <si>
    <t>最終年度までの執行事業費に基づく補助限度額は、耐震対策緊急促進事業補助金交付要綱に基づいて算出される補助限度額を記入すること。</t>
    <rPh sb="0" eb="2">
      <t>サイシュウ</t>
    </rPh>
    <rPh sb="2" eb="4">
      <t>ネンド</t>
    </rPh>
    <rPh sb="7" eb="9">
      <t>シッコウ</t>
    </rPh>
    <rPh sb="9" eb="11">
      <t>ジギョウ</t>
    </rPh>
    <rPh sb="11" eb="12">
      <t>ヒ</t>
    </rPh>
    <rPh sb="13" eb="14">
      <t>モト</t>
    </rPh>
    <rPh sb="18" eb="21">
      <t>ゲンドガク</t>
    </rPh>
    <rPh sb="23" eb="25">
      <t>タイシン</t>
    </rPh>
    <rPh sb="25" eb="27">
      <t>タイサク</t>
    </rPh>
    <rPh sb="27" eb="29">
      <t>キンキュウ</t>
    </rPh>
    <rPh sb="29" eb="31">
      <t>ソクシン</t>
    </rPh>
    <rPh sb="31" eb="33">
      <t>ジギョウ</t>
    </rPh>
    <rPh sb="35" eb="36">
      <t>キン</t>
    </rPh>
    <rPh sb="36" eb="38">
      <t>コウフ</t>
    </rPh>
    <rPh sb="38" eb="40">
      <t>ヨウコウ</t>
    </rPh>
    <rPh sb="41" eb="42">
      <t>モト</t>
    </rPh>
    <rPh sb="45" eb="47">
      <t>サンシュツ</t>
    </rPh>
    <rPh sb="52" eb="54">
      <t>ゲンド</t>
    </rPh>
    <rPh sb="54" eb="55">
      <t>ガク</t>
    </rPh>
    <rPh sb="56" eb="58">
      <t>キニュウ</t>
    </rPh>
    <phoneticPr fontId="1"/>
  </si>
  <si>
    <t>様式２１－２</t>
    <rPh sb="0" eb="2">
      <t>ヨウシキ</t>
    </rPh>
    <phoneticPr fontId="1"/>
  </si>
  <si>
    <t>様式２１－３</t>
    <rPh sb="0" eb="2">
      <t>ヨウシキ</t>
    </rPh>
    <phoneticPr fontId="1"/>
  </si>
  <si>
    <t>様式２１－４</t>
    <rPh sb="0" eb="2">
      <t>ヨウシキ</t>
    </rPh>
    <phoneticPr fontId="1"/>
  </si>
  <si>
    <t>様式２１－５</t>
    <rPh sb="0" eb="2">
      <t>ヨウシキ</t>
    </rPh>
    <phoneticPr fontId="1"/>
  </si>
  <si>
    <t>様式２１－６</t>
    <rPh sb="0" eb="2">
      <t>ヨウシキ</t>
    </rPh>
    <phoneticPr fontId="1"/>
  </si>
  <si>
    <t>様式２１－７</t>
    <rPh sb="0" eb="2">
      <t>ヨウシキ</t>
    </rPh>
    <phoneticPr fontId="1"/>
  </si>
  <si>
    <t>様式２１－８</t>
    <rPh sb="0" eb="2">
      <t>ヨウシキ</t>
    </rPh>
    <phoneticPr fontId="1"/>
  </si>
  <si>
    <t>5.</t>
    <phoneticPr fontId="1"/>
  </si>
  <si>
    <t>耐震対策緊急促進事業最終年度補助実績確認表</t>
    <rPh sb="4" eb="6">
      <t>キンキュウ</t>
    </rPh>
    <rPh sb="6" eb="8">
      <t>ソクシン</t>
    </rPh>
    <rPh sb="8" eb="10">
      <t>ジギョウ</t>
    </rPh>
    <rPh sb="10" eb="12">
      <t>サイシュウ</t>
    </rPh>
    <rPh sb="12" eb="14">
      <t>ネンド</t>
    </rPh>
    <rPh sb="16" eb="18">
      <t>ジッセキ</t>
    </rPh>
    <rPh sb="18" eb="21">
      <t>カクニンヒョウ</t>
    </rPh>
    <phoneticPr fontId="1"/>
  </si>
  <si>
    <t>指導監督事務費については、耐震診断・補強設計・耐震改修対象建築物の名称欄に「指導監督事務費」と記載すること。</t>
    <rPh sb="13" eb="15">
      <t>タイシン</t>
    </rPh>
    <rPh sb="15" eb="17">
      <t>シンダン</t>
    </rPh>
    <rPh sb="18" eb="20">
      <t>ホキョウ</t>
    </rPh>
    <rPh sb="20" eb="22">
      <t>セッケイ</t>
    </rPh>
    <rPh sb="23" eb="25">
      <t>タイシン</t>
    </rPh>
    <rPh sb="25" eb="27">
      <t>カイシュウ</t>
    </rPh>
    <rPh sb="27" eb="29">
      <t>タイショウ</t>
    </rPh>
    <rPh sb="29" eb="32">
      <t>ケンチクブツ</t>
    </rPh>
    <rPh sb="33" eb="35">
      <t>メイショウ</t>
    </rPh>
    <phoneticPr fontId="1"/>
  </si>
  <si>
    <t>受入未済額</t>
    <rPh sb="0" eb="1">
      <t>ウ</t>
    </rPh>
    <rPh sb="1" eb="2">
      <t>イ</t>
    </rPh>
    <rPh sb="2" eb="4">
      <t>ミズ</t>
    </rPh>
    <rPh sb="4" eb="5">
      <t>ガク</t>
    </rPh>
    <phoneticPr fontId="1"/>
  </si>
  <si>
    <t>（F）＝（D）＋（E）</t>
    <phoneticPr fontId="1"/>
  </si>
  <si>
    <t>耐震診断・補強設計・耐震改修対象建築物の名称</t>
    <rPh sb="0" eb="2">
      <t>タイシン</t>
    </rPh>
    <phoneticPr fontId="1"/>
  </si>
  <si>
    <t>様式２１－１０</t>
    <rPh sb="0" eb="2">
      <t>ヨウシキ</t>
    </rPh>
    <phoneticPr fontId="1"/>
  </si>
  <si>
    <t>完了箇所図</t>
    <rPh sb="0" eb="2">
      <t>カンリョウ</t>
    </rPh>
    <rPh sb="2" eb="4">
      <t>カショ</t>
    </rPh>
    <rPh sb="4" eb="5">
      <t>ズ</t>
    </rPh>
    <phoneticPr fontId="1"/>
  </si>
  <si>
    <t>（承認額）</t>
    <rPh sb="1" eb="4">
      <t>ショウニンガク</t>
    </rPh>
    <phoneticPr fontId="1"/>
  </si>
  <si>
    <t>（実施額）</t>
    <rPh sb="1" eb="3">
      <t>ジッシ</t>
    </rPh>
    <rPh sb="3" eb="4">
      <t>ガク</t>
    </rPh>
    <phoneticPr fontId="1"/>
  </si>
  <si>
    <t>（A）×1/6＝</t>
    <phoneticPr fontId="1"/>
  </si>
  <si>
    <t>（A）</t>
    <phoneticPr fontId="1"/>
  </si>
  <si>
    <t>データ入力</t>
    <rPh sb="3" eb="5">
      <t>ニュウリョク</t>
    </rPh>
    <phoneticPr fontId="9"/>
  </si>
  <si>
    <t>必</t>
    <rPh sb="0" eb="1">
      <t>ヒツ</t>
    </rPh>
    <phoneticPr fontId="9"/>
  </si>
  <si>
    <t>入力欄</t>
    <rPh sb="0" eb="2">
      <t>ニュウリョク</t>
    </rPh>
    <rPh sb="2" eb="3">
      <t>ラン</t>
    </rPh>
    <phoneticPr fontId="9"/>
  </si>
  <si>
    <t>注意事項</t>
    <rPh sb="0" eb="2">
      <t>チュウイ</t>
    </rPh>
    <rPh sb="2" eb="4">
      <t>ジコウ</t>
    </rPh>
    <phoneticPr fontId="9"/>
  </si>
  <si>
    <t>年度</t>
    <rPh sb="0" eb="2">
      <t>ネンド</t>
    </rPh>
    <phoneticPr fontId="9"/>
  </si>
  <si>
    <t>*</t>
    <phoneticPr fontId="9"/>
  </si>
  <si>
    <t>半角</t>
    <rPh sb="0" eb="2">
      <t>ハンカク</t>
    </rPh>
    <phoneticPr fontId="9"/>
  </si>
  <si>
    <t>申請者（所有者）名</t>
    <rPh sb="0" eb="3">
      <t>シンセイシャ</t>
    </rPh>
    <rPh sb="8" eb="9">
      <t>メイ</t>
    </rPh>
    <phoneticPr fontId="9"/>
  </si>
  <si>
    <t>法人名・団体名</t>
    <rPh sb="0" eb="2">
      <t>ホウジン</t>
    </rPh>
    <rPh sb="2" eb="3">
      <t>メイ</t>
    </rPh>
    <rPh sb="4" eb="7">
      <t>ダンタイメイ</t>
    </rPh>
    <phoneticPr fontId="9"/>
  </si>
  <si>
    <t>○○株式会社</t>
    <rPh sb="2" eb="6">
      <t>カブシキガイシャ</t>
    </rPh>
    <phoneticPr fontId="9"/>
  </si>
  <si>
    <t>全角</t>
    <rPh sb="0" eb="2">
      <t>ゼンカク</t>
    </rPh>
    <phoneticPr fontId="9"/>
  </si>
  <si>
    <t>法人名・団体名を記入、個人の場合は空欄</t>
    <rPh sb="17" eb="19">
      <t>クウラン</t>
    </rPh>
    <phoneticPr fontId="9"/>
  </si>
  <si>
    <t>代表者名・個人名</t>
    <rPh sb="0" eb="3">
      <t>ダイヒョウシャ</t>
    </rPh>
    <rPh sb="3" eb="4">
      <t>メイ</t>
    </rPh>
    <rPh sb="5" eb="7">
      <t>コジン</t>
    </rPh>
    <rPh sb="7" eb="8">
      <t>メイ</t>
    </rPh>
    <phoneticPr fontId="9"/>
  </si>
  <si>
    <t>代表取締役　○○××</t>
    <rPh sb="0" eb="2">
      <t>ダイヒョウ</t>
    </rPh>
    <rPh sb="2" eb="5">
      <t>トリシマリヤク</t>
    </rPh>
    <phoneticPr fontId="9"/>
  </si>
  <si>
    <t>代表者の役職及び氏名を記入、個人の場合は氏名を記入</t>
    <phoneticPr fontId="9"/>
  </si>
  <si>
    <t>代表者名・個人名のフリガナ</t>
    <phoneticPr fontId="9"/>
  </si>
  <si>
    <t>○○○○××××</t>
    <phoneticPr fontId="9"/>
  </si>
  <si>
    <t>代表者氏名のフリガナ、個人の場合は氏名のフリガナ</t>
    <rPh sb="0" eb="3">
      <t>ダイヒョウシャ</t>
    </rPh>
    <phoneticPr fontId="9"/>
  </si>
  <si>
    <t>申請者（所有者）住所</t>
    <rPh sb="0" eb="3">
      <t>シンセイシャ</t>
    </rPh>
    <rPh sb="8" eb="10">
      <t>ジュウショ</t>
    </rPh>
    <phoneticPr fontId="9"/>
  </si>
  <si>
    <t>郵便番号</t>
    <rPh sb="0" eb="2">
      <t>ユウビン</t>
    </rPh>
    <rPh sb="2" eb="4">
      <t>バンゴウ</t>
    </rPh>
    <phoneticPr fontId="9"/>
  </si>
  <si>
    <t>777-7777</t>
    <phoneticPr fontId="9"/>
  </si>
  <si>
    <t>000-0000</t>
    <phoneticPr fontId="9"/>
  </si>
  <si>
    <t>都道府県名</t>
    <rPh sb="0" eb="4">
      <t>トドウフケン</t>
    </rPh>
    <rPh sb="4" eb="5">
      <t>メイ</t>
    </rPh>
    <phoneticPr fontId="9"/>
  </si>
  <si>
    <t>徳島県</t>
    <rPh sb="0" eb="3">
      <t>トクシマケン</t>
    </rPh>
    <phoneticPr fontId="9"/>
  </si>
  <si>
    <t>市町村名</t>
    <rPh sb="0" eb="3">
      <t>シチョウソン</t>
    </rPh>
    <rPh sb="1" eb="3">
      <t>チョウソン</t>
    </rPh>
    <rPh sb="3" eb="4">
      <t>メイ</t>
    </rPh>
    <phoneticPr fontId="9"/>
  </si>
  <si>
    <t>○○市</t>
    <rPh sb="2" eb="3">
      <t>シ</t>
    </rPh>
    <phoneticPr fontId="9"/>
  </si>
  <si>
    <t>地名地番</t>
    <rPh sb="0" eb="2">
      <t>チメイ</t>
    </rPh>
    <rPh sb="2" eb="4">
      <t>チバン</t>
    </rPh>
    <phoneticPr fontId="9"/>
  </si>
  <si>
    <t>○○</t>
    <phoneticPr fontId="9"/>
  </si>
  <si>
    <t>所有者の人数</t>
    <rPh sb="0" eb="3">
      <t>ショユウシャ</t>
    </rPh>
    <rPh sb="4" eb="6">
      <t>ニンズウ</t>
    </rPh>
    <phoneticPr fontId="9"/>
  </si>
  <si>
    <t>所有者が２名以上いる場合</t>
    <rPh sb="0" eb="3">
      <t>ショユウシャ</t>
    </rPh>
    <rPh sb="5" eb="6">
      <t>メイ</t>
    </rPh>
    <rPh sb="6" eb="8">
      <t>イジョウ</t>
    </rPh>
    <rPh sb="10" eb="12">
      <t>バアイ</t>
    </rPh>
    <phoneticPr fontId="9"/>
  </si>
  <si>
    <t>所有者全員のリスト（任意様式）等を提出</t>
    <phoneticPr fontId="9"/>
  </si>
  <si>
    <t>建築物の名称</t>
    <rPh sb="0" eb="3">
      <t>ケンチクブツ</t>
    </rPh>
    <rPh sb="4" eb="6">
      <t>メイショウ</t>
    </rPh>
    <phoneticPr fontId="9"/>
  </si>
  <si>
    <t>第３ビル</t>
    <rPh sb="0" eb="1">
      <t>ダイ</t>
    </rPh>
    <phoneticPr fontId="9"/>
  </si>
  <si>
    <t>建築物の所在</t>
    <rPh sb="0" eb="3">
      <t>ケンチクブツ</t>
    </rPh>
    <rPh sb="4" eb="6">
      <t>ショザイ</t>
    </rPh>
    <phoneticPr fontId="9"/>
  </si>
  <si>
    <t>*</t>
    <phoneticPr fontId="9"/>
  </si>
  <si>
    <t>建築物の用途</t>
    <rPh sb="0" eb="3">
      <t>ケンチクブツ</t>
    </rPh>
    <rPh sb="4" eb="6">
      <t>ヨウト</t>
    </rPh>
    <phoneticPr fontId="9"/>
  </si>
  <si>
    <t>店舗兼住宅</t>
    <rPh sb="0" eb="2">
      <t>テンポ</t>
    </rPh>
    <rPh sb="2" eb="3">
      <t>ケン</t>
    </rPh>
    <rPh sb="3" eb="5">
      <t>ジュウタク</t>
    </rPh>
    <phoneticPr fontId="9"/>
  </si>
  <si>
    <t>建築基準法施行規則別紙による用途区分</t>
    <rPh sb="0" eb="2">
      <t>ケンチク</t>
    </rPh>
    <rPh sb="2" eb="5">
      <t>キジュンホウ</t>
    </rPh>
    <rPh sb="5" eb="7">
      <t>セコウ</t>
    </rPh>
    <rPh sb="7" eb="9">
      <t>キソク</t>
    </rPh>
    <rPh sb="9" eb="11">
      <t>ベッシ</t>
    </rPh>
    <rPh sb="14" eb="16">
      <t>ヨウト</t>
    </rPh>
    <rPh sb="16" eb="18">
      <t>クブン</t>
    </rPh>
    <phoneticPr fontId="9"/>
  </si>
  <si>
    <t>一戸建ての住宅に該当</t>
    <rPh sb="0" eb="2">
      <t>イッコ</t>
    </rPh>
    <rPh sb="2" eb="3">
      <t>タ</t>
    </rPh>
    <rPh sb="5" eb="7">
      <t>ジュウタク</t>
    </rPh>
    <rPh sb="8" eb="10">
      <t>ガイトウ</t>
    </rPh>
    <phoneticPr fontId="9"/>
  </si>
  <si>
    <t>併用住宅で住宅部分が1/2以上の場合は該当</t>
    <rPh sb="0" eb="2">
      <t>ヘイヨウ</t>
    </rPh>
    <rPh sb="2" eb="4">
      <t>ジュウタク</t>
    </rPh>
    <rPh sb="5" eb="7">
      <t>ジュウタク</t>
    </rPh>
    <rPh sb="7" eb="9">
      <t>ブブン</t>
    </rPh>
    <rPh sb="13" eb="15">
      <t>イジョウ</t>
    </rPh>
    <rPh sb="16" eb="18">
      <t>バアイ</t>
    </rPh>
    <rPh sb="19" eb="21">
      <t>ガイトウ</t>
    </rPh>
    <phoneticPr fontId="9"/>
  </si>
  <si>
    <t>建築物の構造</t>
    <rPh sb="0" eb="3">
      <t>ケンチクブツ</t>
    </rPh>
    <rPh sb="4" eb="6">
      <t>コウゾウ</t>
    </rPh>
    <phoneticPr fontId="9"/>
  </si>
  <si>
    <t>鉄筋コンクリート造</t>
    <rPh sb="0" eb="2">
      <t>テッキン</t>
    </rPh>
    <rPh sb="8" eb="9">
      <t>ゾウ</t>
    </rPh>
    <phoneticPr fontId="9"/>
  </si>
  <si>
    <t>○○造、○○造一部○○造</t>
    <rPh sb="2" eb="3">
      <t>ゾウ</t>
    </rPh>
    <rPh sb="6" eb="7">
      <t>ゾウ</t>
    </rPh>
    <rPh sb="7" eb="9">
      <t>イチブ</t>
    </rPh>
    <rPh sb="11" eb="12">
      <t>ゾウ</t>
    </rPh>
    <phoneticPr fontId="9"/>
  </si>
  <si>
    <t>建築物の階数</t>
    <rPh sb="0" eb="3">
      <t>ケンチクブツ</t>
    </rPh>
    <rPh sb="4" eb="6">
      <t>カイスウ</t>
    </rPh>
    <phoneticPr fontId="9"/>
  </si>
  <si>
    <t>地上</t>
    <rPh sb="0" eb="2">
      <t>チジョウ</t>
    </rPh>
    <phoneticPr fontId="9"/>
  </si>
  <si>
    <t>地下</t>
    <rPh sb="0" eb="2">
      <t>チカ</t>
    </rPh>
    <phoneticPr fontId="9"/>
  </si>
  <si>
    <t>*</t>
    <phoneticPr fontId="9"/>
  </si>
  <si>
    <t>建築物の延べ面積</t>
    <rPh sb="0" eb="3">
      <t>ケンチクブツ</t>
    </rPh>
    <rPh sb="4" eb="5">
      <t>ノ</t>
    </rPh>
    <rPh sb="6" eb="8">
      <t>メンセキ</t>
    </rPh>
    <phoneticPr fontId="9"/>
  </si>
  <si>
    <t>小数点以下2位まで</t>
    <rPh sb="0" eb="3">
      <t>ショウスウテン</t>
    </rPh>
    <rPh sb="3" eb="5">
      <t>イカ</t>
    </rPh>
    <rPh sb="6" eb="7">
      <t>イ</t>
    </rPh>
    <phoneticPr fontId="9"/>
  </si>
  <si>
    <t>建築物の建築年月</t>
    <rPh sb="0" eb="3">
      <t>ケンチクブツ</t>
    </rPh>
    <rPh sb="4" eb="6">
      <t>ケンチク</t>
    </rPh>
    <rPh sb="6" eb="8">
      <t>ネンゲツ</t>
    </rPh>
    <phoneticPr fontId="9"/>
  </si>
  <si>
    <t>昭和51年12月</t>
    <rPh sb="0" eb="2">
      <t>ショウワ</t>
    </rPh>
    <rPh sb="4" eb="5">
      <t>ネン</t>
    </rPh>
    <rPh sb="7" eb="8">
      <t>ガツ</t>
    </rPh>
    <phoneticPr fontId="9"/>
  </si>
  <si>
    <t>建築に着手した年月</t>
    <rPh sb="0" eb="2">
      <t>ケンチク</t>
    </rPh>
    <rPh sb="3" eb="5">
      <t>チャクシュ</t>
    </rPh>
    <rPh sb="7" eb="9">
      <t>ネンゲツ</t>
    </rPh>
    <phoneticPr fontId="9"/>
  </si>
  <si>
    <t>事業期間（予定日）</t>
    <rPh sb="0" eb="2">
      <t>ジギョウ</t>
    </rPh>
    <rPh sb="2" eb="4">
      <t>キカン</t>
    </rPh>
    <rPh sb="5" eb="8">
      <t>ヨテイビ</t>
    </rPh>
    <phoneticPr fontId="9"/>
  </si>
  <si>
    <t>事業着手</t>
    <rPh sb="0" eb="2">
      <t>ジギョウ</t>
    </rPh>
    <rPh sb="2" eb="4">
      <t>チャクシュ</t>
    </rPh>
    <phoneticPr fontId="9"/>
  </si>
  <si>
    <t>耐震診断の着手予定年月日</t>
    <rPh sb="0" eb="2">
      <t>タイシン</t>
    </rPh>
    <rPh sb="2" eb="4">
      <t>シンダン</t>
    </rPh>
    <rPh sb="5" eb="7">
      <t>チャクシュ</t>
    </rPh>
    <rPh sb="7" eb="9">
      <t>ヨテイ</t>
    </rPh>
    <rPh sb="9" eb="12">
      <t>ネンガッピ</t>
    </rPh>
    <phoneticPr fontId="9"/>
  </si>
  <si>
    <t>完了</t>
    <rPh sb="0" eb="2">
      <t>カンリョウ</t>
    </rPh>
    <phoneticPr fontId="9"/>
  </si>
  <si>
    <t>耐震診断の完了予定年月</t>
    <rPh sb="0" eb="2">
      <t>タイシン</t>
    </rPh>
    <rPh sb="2" eb="4">
      <t>シンダン</t>
    </rPh>
    <rPh sb="5" eb="7">
      <t>カンリョウ</t>
    </rPh>
    <rPh sb="7" eb="9">
      <t>ヨテイ</t>
    </rPh>
    <rPh sb="9" eb="11">
      <t>ネンゲツ</t>
    </rPh>
    <phoneticPr fontId="9"/>
  </si>
  <si>
    <t>診断者の氏名</t>
    <rPh sb="0" eb="2">
      <t>シンダン</t>
    </rPh>
    <rPh sb="2" eb="3">
      <t>シャ</t>
    </rPh>
    <rPh sb="4" eb="6">
      <t>シメイ</t>
    </rPh>
    <phoneticPr fontId="9"/>
  </si>
  <si>
    <t>○○××</t>
    <phoneticPr fontId="9"/>
  </si>
  <si>
    <t>診断者の住所</t>
    <rPh sb="0" eb="2">
      <t>シンダン</t>
    </rPh>
    <rPh sb="2" eb="3">
      <t>シャ</t>
    </rPh>
    <rPh sb="4" eb="6">
      <t>ジュウショ</t>
    </rPh>
    <phoneticPr fontId="9"/>
  </si>
  <si>
    <t>○○県○○市○○</t>
    <rPh sb="2" eb="3">
      <t>ケン</t>
    </rPh>
    <rPh sb="5" eb="6">
      <t>シ</t>
    </rPh>
    <phoneticPr fontId="9"/>
  </si>
  <si>
    <t>都道府県から記入</t>
    <rPh sb="0" eb="4">
      <t>トドウフケン</t>
    </rPh>
    <rPh sb="6" eb="8">
      <t>キニュウ</t>
    </rPh>
    <phoneticPr fontId="9"/>
  </si>
  <si>
    <t>診断者の電話番号</t>
    <rPh sb="0" eb="2">
      <t>シンダン</t>
    </rPh>
    <rPh sb="2" eb="3">
      <t>シャ</t>
    </rPh>
    <rPh sb="4" eb="6">
      <t>デンワ</t>
    </rPh>
    <rPh sb="6" eb="8">
      <t>バンゴウ</t>
    </rPh>
    <phoneticPr fontId="9"/>
  </si>
  <si>
    <t>000-000-0000</t>
    <phoneticPr fontId="9"/>
  </si>
  <si>
    <t>建築士の資格</t>
    <rPh sb="0" eb="3">
      <t>ケンチクシ</t>
    </rPh>
    <rPh sb="4" eb="6">
      <t>シカク</t>
    </rPh>
    <phoneticPr fontId="9"/>
  </si>
  <si>
    <t>級</t>
    <rPh sb="0" eb="1">
      <t>キュウ</t>
    </rPh>
    <phoneticPr fontId="9"/>
  </si>
  <si>
    <t>*</t>
    <phoneticPr fontId="9"/>
  </si>
  <si>
    <t>一級</t>
    <rPh sb="0" eb="2">
      <t>イッキュウ</t>
    </rPh>
    <phoneticPr fontId="9"/>
  </si>
  <si>
    <t>一級、二級、木造</t>
    <rPh sb="0" eb="2">
      <t>イッキュウ</t>
    </rPh>
    <rPh sb="3" eb="4">
      <t>ニ</t>
    </rPh>
    <rPh sb="4" eb="5">
      <t>キュウ</t>
    </rPh>
    <rPh sb="6" eb="8">
      <t>モクゾウ</t>
    </rPh>
    <phoneticPr fontId="9"/>
  </si>
  <si>
    <t>登録</t>
    <rPh sb="0" eb="2">
      <t>トウロク</t>
    </rPh>
    <phoneticPr fontId="9"/>
  </si>
  <si>
    <t>大臣</t>
    <rPh sb="0" eb="2">
      <t>ダイジン</t>
    </rPh>
    <phoneticPr fontId="9"/>
  </si>
  <si>
    <t>大臣、○○県知事</t>
    <rPh sb="0" eb="2">
      <t>ダイジン</t>
    </rPh>
    <rPh sb="5" eb="6">
      <t>ケン</t>
    </rPh>
    <rPh sb="6" eb="8">
      <t>チジ</t>
    </rPh>
    <phoneticPr fontId="9"/>
  </si>
  <si>
    <t>番号</t>
    <rPh sb="0" eb="2">
      <t>バンゴウ</t>
    </rPh>
    <phoneticPr fontId="9"/>
  </si>
  <si>
    <t>建築士事務所登録</t>
    <rPh sb="0" eb="3">
      <t>ケンチクシ</t>
    </rPh>
    <rPh sb="3" eb="6">
      <t>ジムショ</t>
    </rPh>
    <rPh sb="6" eb="8">
      <t>トウロク</t>
    </rPh>
    <phoneticPr fontId="9"/>
  </si>
  <si>
    <t>名称</t>
    <rPh sb="0" eb="2">
      <t>メイショウ</t>
    </rPh>
    <phoneticPr fontId="9"/>
  </si>
  <si>
    <t>○○建築士事務所</t>
    <rPh sb="2" eb="5">
      <t>ケンチクシ</t>
    </rPh>
    <rPh sb="5" eb="8">
      <t>ジムショ</t>
    </rPh>
    <phoneticPr fontId="9"/>
  </si>
  <si>
    <t>○○県</t>
    <rPh sb="2" eb="3">
      <t>ケン</t>
    </rPh>
    <phoneticPr fontId="9"/>
  </si>
  <si>
    <t>法に基づく講習会1</t>
    <rPh sb="0" eb="1">
      <t>ホウ</t>
    </rPh>
    <rPh sb="2" eb="3">
      <t>モト</t>
    </rPh>
    <rPh sb="5" eb="8">
      <t>コウシュウカイ</t>
    </rPh>
    <phoneticPr fontId="9"/>
  </si>
  <si>
    <t>構造（種類）</t>
    <rPh sb="0" eb="2">
      <t>コウゾウ</t>
    </rPh>
    <rPh sb="3" eb="5">
      <t>シュルイ</t>
    </rPh>
    <phoneticPr fontId="9"/>
  </si>
  <si>
    <t>○○造</t>
    <rPh sb="2" eb="3">
      <t>ゾウ</t>
    </rPh>
    <phoneticPr fontId="9"/>
  </si>
  <si>
    <t>講習会名称</t>
    <rPh sb="0" eb="3">
      <t>コウシュウカイ</t>
    </rPh>
    <rPh sb="3" eb="5">
      <t>メイショウ</t>
    </rPh>
    <phoneticPr fontId="9"/>
  </si>
  <si>
    <t>鉄筋コンクリート造耐震診断資格者講習</t>
    <rPh sb="0" eb="2">
      <t>テッキン</t>
    </rPh>
    <rPh sb="8" eb="9">
      <t>ゾウ</t>
    </rPh>
    <rPh sb="9" eb="11">
      <t>タイシン</t>
    </rPh>
    <rPh sb="11" eb="13">
      <t>シンダン</t>
    </rPh>
    <rPh sb="13" eb="16">
      <t>シカクシャ</t>
    </rPh>
    <rPh sb="16" eb="18">
      <t>コウシュウ</t>
    </rPh>
    <phoneticPr fontId="9"/>
  </si>
  <si>
    <t>講習会修了番号</t>
    <rPh sb="0" eb="3">
      <t>コウシュウカイ</t>
    </rPh>
    <rPh sb="3" eb="5">
      <t>シュウリョウ</t>
    </rPh>
    <rPh sb="5" eb="7">
      <t>バンゴウ</t>
    </rPh>
    <phoneticPr fontId="9"/>
  </si>
  <si>
    <t>第RC0000号</t>
    <rPh sb="0" eb="1">
      <t>ダイ</t>
    </rPh>
    <rPh sb="7" eb="8">
      <t>ゴウ</t>
    </rPh>
    <phoneticPr fontId="9"/>
  </si>
  <si>
    <t>法に基づく講習会2</t>
    <rPh sb="0" eb="1">
      <t>ホウ</t>
    </rPh>
    <rPh sb="2" eb="3">
      <t>モト</t>
    </rPh>
    <rPh sb="5" eb="8">
      <t>コウシュウカイ</t>
    </rPh>
    <phoneticPr fontId="9"/>
  </si>
  <si>
    <t>鉄骨造</t>
    <rPh sb="0" eb="2">
      <t>テッコツ</t>
    </rPh>
    <rPh sb="2" eb="3">
      <t>ヅクリ</t>
    </rPh>
    <phoneticPr fontId="9"/>
  </si>
  <si>
    <t>鉄骨造耐震診断資格者講習</t>
    <rPh sb="0" eb="2">
      <t>テッコツ</t>
    </rPh>
    <rPh sb="2" eb="3">
      <t>ヅクリ</t>
    </rPh>
    <rPh sb="3" eb="5">
      <t>タイシン</t>
    </rPh>
    <rPh sb="5" eb="7">
      <t>シンダン</t>
    </rPh>
    <rPh sb="7" eb="10">
      <t>シカクシャ</t>
    </rPh>
    <rPh sb="10" eb="12">
      <t>コウシュウ</t>
    </rPh>
    <phoneticPr fontId="9"/>
  </si>
  <si>
    <t>第S0000号</t>
    <rPh sb="0" eb="1">
      <t>ダイ</t>
    </rPh>
    <rPh sb="6" eb="7">
      <t>ゴウ</t>
    </rPh>
    <phoneticPr fontId="9"/>
  </si>
  <si>
    <t>法に基づく講習会3</t>
    <rPh sb="0" eb="1">
      <t>ホウ</t>
    </rPh>
    <rPh sb="2" eb="3">
      <t>モト</t>
    </rPh>
    <rPh sb="5" eb="8">
      <t>コウシュウカイ</t>
    </rPh>
    <phoneticPr fontId="9"/>
  </si>
  <si>
    <t>法に基づく講習会4</t>
    <rPh sb="0" eb="1">
      <t>ホウ</t>
    </rPh>
    <rPh sb="2" eb="3">
      <t>モト</t>
    </rPh>
    <rPh sb="5" eb="8">
      <t>コウシュウカイ</t>
    </rPh>
    <phoneticPr fontId="9"/>
  </si>
  <si>
    <t>見積額（税込み）</t>
    <rPh sb="0" eb="3">
      <t>ミツモリガク</t>
    </rPh>
    <rPh sb="4" eb="6">
      <t>ゼイコ</t>
    </rPh>
    <phoneticPr fontId="9"/>
  </si>
  <si>
    <t>通常の診断に要する費用</t>
    <rPh sb="0" eb="2">
      <t>ツウジョウ</t>
    </rPh>
    <rPh sb="3" eb="5">
      <t>シンダン</t>
    </rPh>
    <rPh sb="6" eb="7">
      <t>ヨウ</t>
    </rPh>
    <rPh sb="9" eb="11">
      <t>ヒヨウ</t>
    </rPh>
    <phoneticPr fontId="9"/>
  </si>
  <si>
    <t>通常の診断に要する費用以外の費用</t>
    <rPh sb="0" eb="2">
      <t>ツウジョウ</t>
    </rPh>
    <rPh sb="3" eb="5">
      <t>シンダン</t>
    </rPh>
    <rPh sb="6" eb="7">
      <t>ヨウ</t>
    </rPh>
    <rPh sb="9" eb="11">
      <t>ヒヨウ</t>
    </rPh>
    <rPh sb="11" eb="13">
      <t>イガイ</t>
    </rPh>
    <rPh sb="14" eb="16">
      <t>ヒヨウ</t>
    </rPh>
    <phoneticPr fontId="9"/>
  </si>
  <si>
    <t>合計（円）</t>
    <rPh sb="0" eb="2">
      <t>ゴウケイ</t>
    </rPh>
    <rPh sb="3" eb="4">
      <t>エン</t>
    </rPh>
    <phoneticPr fontId="9"/>
  </si>
  <si>
    <t>自動計算</t>
    <rPh sb="0" eb="2">
      <t>ジドウ</t>
    </rPh>
    <rPh sb="2" eb="4">
      <t>ケイサン</t>
    </rPh>
    <phoneticPr fontId="9"/>
  </si>
  <si>
    <t>合計（千円）</t>
    <rPh sb="0" eb="2">
      <t>ゴウケイ</t>
    </rPh>
    <rPh sb="3" eb="5">
      <t>センエン</t>
    </rPh>
    <phoneticPr fontId="9"/>
  </si>
  <si>
    <t>限度額の算定</t>
    <rPh sb="0" eb="3">
      <t>ゲンドガク</t>
    </rPh>
    <rPh sb="4" eb="6">
      <t>サンテイ</t>
    </rPh>
    <phoneticPr fontId="9"/>
  </si>
  <si>
    <t>1000㎡以下</t>
    <rPh sb="5" eb="7">
      <t>イカ</t>
    </rPh>
    <phoneticPr fontId="9"/>
  </si>
  <si>
    <t>1000㎡超2000㎡以下</t>
    <rPh sb="5" eb="6">
      <t>コ</t>
    </rPh>
    <rPh sb="11" eb="13">
      <t>イカ</t>
    </rPh>
    <phoneticPr fontId="9"/>
  </si>
  <si>
    <t>2000㎡超</t>
    <rPh sb="5" eb="6">
      <t>コ</t>
    </rPh>
    <phoneticPr fontId="9"/>
  </si>
  <si>
    <t>面積による限度額（円）</t>
    <rPh sb="0" eb="2">
      <t>メンセキ</t>
    </rPh>
    <rPh sb="5" eb="8">
      <t>ゲンドガク</t>
    </rPh>
    <phoneticPr fontId="9"/>
  </si>
  <si>
    <t>加算額（円）</t>
    <rPh sb="0" eb="3">
      <t>カサンガク</t>
    </rPh>
    <phoneticPr fontId="9"/>
  </si>
  <si>
    <t>限度額合計（円）</t>
    <rPh sb="0" eb="3">
      <t>ゲンドガク</t>
    </rPh>
    <rPh sb="3" eb="5">
      <t>ゴウケイ</t>
    </rPh>
    <rPh sb="6" eb="7">
      <t>エン</t>
    </rPh>
    <phoneticPr fontId="9"/>
  </si>
  <si>
    <t>補助額の算定</t>
    <rPh sb="0" eb="3">
      <t>ホジョガク</t>
    </rPh>
    <rPh sb="4" eb="6">
      <t>サンテイ</t>
    </rPh>
    <phoneticPr fontId="9"/>
  </si>
  <si>
    <t>補助額合計（千円）</t>
    <rPh sb="0" eb="3">
      <t>ホジョガク</t>
    </rPh>
    <rPh sb="3" eb="5">
      <t>ゴウケイ</t>
    </rPh>
    <rPh sb="6" eb="7">
      <t>セン</t>
    </rPh>
    <rPh sb="7" eb="8">
      <t>エン</t>
    </rPh>
    <phoneticPr fontId="9"/>
  </si>
  <si>
    <t>この事業の補助額（千円）</t>
    <rPh sb="2" eb="4">
      <t>ジギョウ</t>
    </rPh>
    <rPh sb="5" eb="7">
      <t>ホジョ</t>
    </rPh>
    <rPh sb="7" eb="8">
      <t>ガク</t>
    </rPh>
    <rPh sb="9" eb="10">
      <t>セン</t>
    </rPh>
    <rPh sb="10" eb="11">
      <t>エン</t>
    </rPh>
    <phoneticPr fontId="9"/>
  </si>
  <si>
    <t>自動計算、戸建て22千円、それ以外は限度額の1/6</t>
    <rPh sb="0" eb="2">
      <t>ジドウ</t>
    </rPh>
    <rPh sb="2" eb="4">
      <t>ケイサン</t>
    </rPh>
    <rPh sb="5" eb="7">
      <t>コダ</t>
    </rPh>
    <rPh sb="10" eb="12">
      <t>センエン</t>
    </rPh>
    <rPh sb="15" eb="17">
      <t>イガイ</t>
    </rPh>
    <rPh sb="18" eb="21">
      <t>ゲンドガク</t>
    </rPh>
    <phoneticPr fontId="9"/>
  </si>
  <si>
    <t>市町村事業の補助額（千円）</t>
    <rPh sb="0" eb="3">
      <t>シチョウソン</t>
    </rPh>
    <rPh sb="3" eb="5">
      <t>ジギョウ</t>
    </rPh>
    <rPh sb="6" eb="8">
      <t>ホジョ</t>
    </rPh>
    <rPh sb="8" eb="9">
      <t>ガク</t>
    </rPh>
    <rPh sb="10" eb="11">
      <t>セン</t>
    </rPh>
    <rPh sb="11" eb="12">
      <t>エン</t>
    </rPh>
    <phoneticPr fontId="9"/>
  </si>
  <si>
    <t>うち国交付金額（千円）</t>
    <rPh sb="2" eb="3">
      <t>クニ</t>
    </rPh>
    <rPh sb="3" eb="6">
      <t>コウフキン</t>
    </rPh>
    <rPh sb="6" eb="7">
      <t>ガク</t>
    </rPh>
    <rPh sb="8" eb="9">
      <t>セン</t>
    </rPh>
    <rPh sb="9" eb="10">
      <t>エン</t>
    </rPh>
    <phoneticPr fontId="9"/>
  </si>
  <si>
    <t>うち県補助額（千円）</t>
    <rPh sb="2" eb="3">
      <t>ケン</t>
    </rPh>
    <rPh sb="3" eb="5">
      <t>ホジョ</t>
    </rPh>
    <rPh sb="5" eb="6">
      <t>ガク</t>
    </rPh>
    <rPh sb="7" eb="8">
      <t>セン</t>
    </rPh>
    <rPh sb="8" eb="9">
      <t>エン</t>
    </rPh>
    <phoneticPr fontId="9"/>
  </si>
  <si>
    <t>うち市負担額（千円）</t>
    <rPh sb="2" eb="3">
      <t>シ</t>
    </rPh>
    <rPh sb="3" eb="6">
      <t>フタンガク</t>
    </rPh>
    <rPh sb="7" eb="8">
      <t>セン</t>
    </rPh>
    <rPh sb="8" eb="9">
      <t>エン</t>
    </rPh>
    <phoneticPr fontId="9"/>
  </si>
  <si>
    <t>申請者負担</t>
    <rPh sb="0" eb="3">
      <t>シンセイシャ</t>
    </rPh>
    <rPh sb="3" eb="5">
      <t>フタン</t>
    </rPh>
    <phoneticPr fontId="9"/>
  </si>
  <si>
    <t>（千円）</t>
    <phoneticPr fontId="9"/>
  </si>
  <si>
    <t>その他負担</t>
    <rPh sb="2" eb="3">
      <t>タ</t>
    </rPh>
    <rPh sb="3" eb="5">
      <t>フタン</t>
    </rPh>
    <phoneticPr fontId="9"/>
  </si>
  <si>
    <t>補助対事業実施報告書（耐震診断）</t>
    <rPh sb="0" eb="2">
      <t>ホジョ</t>
    </rPh>
    <rPh sb="2" eb="3">
      <t>タイ</t>
    </rPh>
    <rPh sb="3" eb="5">
      <t>ジギョウ</t>
    </rPh>
    <rPh sb="5" eb="7">
      <t>ジッシ</t>
    </rPh>
    <rPh sb="7" eb="10">
      <t>ホウコクショ</t>
    </rPh>
    <rPh sb="11" eb="13">
      <t>タイシン</t>
    </rPh>
    <rPh sb="13" eb="15">
      <t>シンダン</t>
    </rPh>
    <phoneticPr fontId="9"/>
  </si>
  <si>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9"/>
  </si>
  <si>
    <t>所有者
氏名</t>
    <rPh sb="0" eb="3">
      <t>ショユウシャ</t>
    </rPh>
    <rPh sb="4" eb="6">
      <t>シメイ</t>
    </rPh>
    <phoneticPr fontId="9"/>
  </si>
  <si>
    <t>・所有者が2名以上いる場合は、人数を記入してください。</t>
    <rPh sb="1" eb="4">
      <t>ショユウシャ</t>
    </rPh>
    <rPh sb="6" eb="7">
      <t>メイ</t>
    </rPh>
    <rPh sb="7" eb="9">
      <t>イジョウ</t>
    </rPh>
    <rPh sb="11" eb="13">
      <t>バアイ</t>
    </rPh>
    <phoneticPr fontId="9"/>
  </si>
  <si>
    <t>名</t>
    <rPh sb="0" eb="1">
      <t>メイ</t>
    </rPh>
    <phoneticPr fontId="9"/>
  </si>
  <si>
    <t>・対象建築物の概要</t>
    <rPh sb="1" eb="3">
      <t>タイショウ</t>
    </rPh>
    <rPh sb="3" eb="6">
      <t>ケンチクブツ</t>
    </rPh>
    <rPh sb="7" eb="9">
      <t>ガイヨウ</t>
    </rPh>
    <phoneticPr fontId="9"/>
  </si>
  <si>
    <t>↑ 都道府県名より記入して下さい。</t>
    <rPh sb="2" eb="3">
      <t>ト</t>
    </rPh>
    <rPh sb="3" eb="4">
      <t>ミチ</t>
    </rPh>
    <rPh sb="4" eb="5">
      <t>フ</t>
    </rPh>
    <rPh sb="5" eb="6">
      <t>ケン</t>
    </rPh>
    <rPh sb="6" eb="7">
      <t>メイ</t>
    </rPh>
    <rPh sb="9" eb="11">
      <t>キニュウ</t>
    </rPh>
    <rPh sb="13" eb="14">
      <t>クダ</t>
    </rPh>
    <phoneticPr fontId="9"/>
  </si>
  <si>
    <t>用途</t>
    <rPh sb="0" eb="2">
      <t>ヨウト</t>
    </rPh>
    <phoneticPr fontId="9"/>
  </si>
  <si>
    <t>構造・階数</t>
    <rPh sb="0" eb="2">
      <t>コウゾウ</t>
    </rPh>
    <rPh sb="3" eb="5">
      <t>カイスウ</t>
    </rPh>
    <phoneticPr fontId="9"/>
  </si>
  <si>
    <t>階</t>
    <rPh sb="0" eb="1">
      <t>カイ</t>
    </rPh>
    <phoneticPr fontId="9"/>
  </si>
  <si>
    <t>延べ床面積</t>
    <rPh sb="0" eb="1">
      <t>ノ</t>
    </rPh>
    <rPh sb="2" eb="3">
      <t>ユカ</t>
    </rPh>
    <rPh sb="3" eb="5">
      <t>メンセキ</t>
    </rPh>
    <phoneticPr fontId="9"/>
  </si>
  <si>
    <t>・事業に要する経費</t>
    <rPh sb="1" eb="3">
      <t>ジギョウ</t>
    </rPh>
    <rPh sb="4" eb="5">
      <t>ヨウ</t>
    </rPh>
    <rPh sb="7" eb="9">
      <t>ケイヒ</t>
    </rPh>
    <phoneticPr fontId="9"/>
  </si>
  <si>
    <t>項目</t>
    <rPh sb="0" eb="2">
      <t>コウモク</t>
    </rPh>
    <phoneticPr fontId="9"/>
  </si>
  <si>
    <t>備考</t>
    <rPh sb="0" eb="2">
      <t>ビコウ</t>
    </rPh>
    <phoneticPr fontId="9"/>
  </si>
  <si>
    <t>①実際に耐震診断に要する費用</t>
    <rPh sb="1" eb="3">
      <t>ジッサイ</t>
    </rPh>
    <rPh sb="4" eb="6">
      <t>タイシン</t>
    </rPh>
    <rPh sb="6" eb="8">
      <t>シンダン</t>
    </rPh>
    <rPh sb="9" eb="10">
      <t>ヨウ</t>
    </rPh>
    <rPh sb="12" eb="14">
      <t>ヒヨウ</t>
    </rPh>
    <phoneticPr fontId="9"/>
  </si>
  <si>
    <t>千円</t>
    <rPh sb="0" eb="2">
      <t>センエン</t>
    </rPh>
    <phoneticPr fontId="9"/>
  </si>
  <si>
    <t>②耐震診断に要する費用の上限額</t>
    <rPh sb="1" eb="3">
      <t>タイシン</t>
    </rPh>
    <rPh sb="3" eb="5">
      <t>シンダン</t>
    </rPh>
    <rPh sb="6" eb="7">
      <t>ヨウ</t>
    </rPh>
    <rPh sb="9" eb="11">
      <t>ヒヨウ</t>
    </rPh>
    <rPh sb="12" eb="14">
      <t>ジョウゲン</t>
    </rPh>
    <rPh sb="14" eb="15">
      <t>ガク</t>
    </rPh>
    <phoneticPr fontId="9"/>
  </si>
  <si>
    <t>③補助限度額</t>
    <rPh sb="1" eb="3">
      <t>ホジョ</t>
    </rPh>
    <rPh sb="3" eb="6">
      <t>ゲンドガク</t>
    </rPh>
    <phoneticPr fontId="9"/>
  </si>
  <si>
    <t>④補助申請額</t>
    <rPh sb="1" eb="3">
      <t>ホジョ</t>
    </rPh>
    <rPh sb="3" eb="6">
      <t>シンセイガク</t>
    </rPh>
    <phoneticPr fontId="9"/>
  </si>
  <si>
    <t>金額の記入は全て右詰で記入してください。（金額欄に不要な記号は記入しないでください。）↑</t>
    <phoneticPr fontId="9"/>
  </si>
  <si>
    <t>・事業実施期間</t>
    <rPh sb="1" eb="3">
      <t>ジギョウ</t>
    </rPh>
    <rPh sb="3" eb="5">
      <t>ジッシ</t>
    </rPh>
    <rPh sb="5" eb="7">
      <t>キカン</t>
    </rPh>
    <phoneticPr fontId="9"/>
  </si>
  <si>
    <t>・今後、申請を予定するものについて</t>
    <rPh sb="1" eb="3">
      <t>コンゴ</t>
    </rPh>
    <rPh sb="4" eb="6">
      <t>シンセイ</t>
    </rPh>
    <rPh sb="7" eb="9">
      <t>ヨテイ</t>
    </rPh>
    <phoneticPr fontId="9"/>
  </si>
  <si>
    <t>補強設計</t>
    <rPh sb="0" eb="2">
      <t>ホキョウ</t>
    </rPh>
    <rPh sb="2" eb="4">
      <t>セッケイ</t>
    </rPh>
    <phoneticPr fontId="9"/>
  </si>
  <si>
    <t>予定する（希望を含む）</t>
    <phoneticPr fontId="9"/>
  </si>
  <si>
    <t>未定</t>
    <rPh sb="0" eb="2">
      <t>ミテイ</t>
    </rPh>
    <phoneticPr fontId="9"/>
  </si>
  <si>
    <t>予定期間</t>
    <rPh sb="0" eb="2">
      <t>ヨテイ</t>
    </rPh>
    <rPh sb="2" eb="4">
      <t>キカン</t>
    </rPh>
    <phoneticPr fontId="9"/>
  </si>
  <si>
    <t>～</t>
    <phoneticPr fontId="9"/>
  </si>
  <si>
    <t>補強設計に要する費用</t>
    <rPh sb="0" eb="2">
      <t>ホキョウ</t>
    </rPh>
    <rPh sb="2" eb="4">
      <t>セッケイ</t>
    </rPh>
    <rPh sb="5" eb="6">
      <t>ヨウ</t>
    </rPh>
    <rPh sb="8" eb="10">
      <t>ヒヨウ</t>
    </rPh>
    <phoneticPr fontId="9"/>
  </si>
  <si>
    <t>（概算）</t>
    <rPh sb="1" eb="3">
      <t>ガイサン</t>
    </rPh>
    <phoneticPr fontId="9"/>
  </si>
  <si>
    <t>耐震改修
又は
建替え</t>
    <rPh sb="0" eb="2">
      <t>タイシン</t>
    </rPh>
    <rPh sb="2" eb="4">
      <t>カイシュウ</t>
    </rPh>
    <rPh sb="5" eb="6">
      <t>マタ</t>
    </rPh>
    <rPh sb="8" eb="10">
      <t>タテカ</t>
    </rPh>
    <phoneticPr fontId="9"/>
  </si>
  <si>
    <t>予定する（希望を含む）</t>
    <phoneticPr fontId="9"/>
  </si>
  <si>
    <t>耐震改修等に要する費用</t>
    <rPh sb="0" eb="2">
      <t>タイシン</t>
    </rPh>
    <rPh sb="2" eb="4">
      <t>カイシュウ</t>
    </rPh>
    <rPh sb="4" eb="5">
      <t>トウ</t>
    </rPh>
    <rPh sb="6" eb="7">
      <t>ヨウ</t>
    </rPh>
    <rPh sb="9" eb="11">
      <t>ヒヨウ</t>
    </rPh>
    <phoneticPr fontId="9"/>
  </si>
  <si>
    <t>年月日</t>
    <rPh sb="0" eb="3">
      <t>ネンガッピ</t>
    </rPh>
    <phoneticPr fontId="9"/>
  </si>
  <si>
    <t>印</t>
    <rPh sb="0" eb="1">
      <t>イン</t>
    </rPh>
    <phoneticPr fontId="9"/>
  </si>
  <si>
    <t>耐震診断</t>
    <rPh sb="0" eb="2">
      <t>タイシン</t>
    </rPh>
    <rPh sb="2" eb="4">
      <t>シンダン</t>
    </rPh>
    <phoneticPr fontId="9"/>
  </si>
  <si>
    <t>耐震補強設計</t>
    <rPh sb="0" eb="2">
      <t>タイシン</t>
    </rPh>
    <rPh sb="2" eb="4">
      <t>ホキョウ</t>
    </rPh>
    <rPh sb="4" eb="6">
      <t>セッケイ</t>
    </rPh>
    <phoneticPr fontId="9"/>
  </si>
  <si>
    <t>耐震改修</t>
    <rPh sb="0" eb="2">
      <t>タイシン</t>
    </rPh>
    <rPh sb="2" eb="4">
      <t>カイシュウ</t>
    </rPh>
    <phoneticPr fontId="9"/>
  </si>
  <si>
    <t>耐震診断・耐震補強設計</t>
    <rPh sb="0" eb="2">
      <t>タイシン</t>
    </rPh>
    <rPh sb="2" eb="4">
      <t>シンダン</t>
    </rPh>
    <rPh sb="5" eb="7">
      <t>タイシン</t>
    </rPh>
    <rPh sb="7" eb="9">
      <t>ホキョウ</t>
    </rPh>
    <rPh sb="9" eb="11">
      <t>セッケイ</t>
    </rPh>
    <phoneticPr fontId="9"/>
  </si>
  <si>
    <t>耐震診断・耐震改修</t>
    <rPh sb="0" eb="2">
      <t>タイシン</t>
    </rPh>
    <rPh sb="2" eb="4">
      <t>シンダン</t>
    </rPh>
    <rPh sb="5" eb="7">
      <t>タイシン</t>
    </rPh>
    <rPh sb="7" eb="9">
      <t>カイシュウ</t>
    </rPh>
    <phoneticPr fontId="9"/>
  </si>
  <si>
    <t>耐震補強設計・耐震改修</t>
    <rPh sb="0" eb="2">
      <t>タイシン</t>
    </rPh>
    <rPh sb="2" eb="4">
      <t>ホキョウ</t>
    </rPh>
    <rPh sb="4" eb="6">
      <t>セッケイ</t>
    </rPh>
    <rPh sb="7" eb="9">
      <t>タイシン</t>
    </rPh>
    <rPh sb="9" eb="11">
      <t>カイシュウ</t>
    </rPh>
    <phoneticPr fontId="9"/>
  </si>
  <si>
    <t>耐震診断・耐震補強設計・耐震改修</t>
    <rPh sb="0" eb="2">
      <t>タイシン</t>
    </rPh>
    <rPh sb="2" eb="4">
      <t>シンダン</t>
    </rPh>
    <rPh sb="5" eb="7">
      <t>タイシン</t>
    </rPh>
    <rPh sb="7" eb="9">
      <t>ホキョウ</t>
    </rPh>
    <rPh sb="9" eb="11">
      <t>セッケイ</t>
    </rPh>
    <rPh sb="12" eb="14">
      <t>タイシン</t>
    </rPh>
    <rPh sb="14" eb="16">
      <t>カイシュウ</t>
    </rPh>
    <phoneticPr fontId="9"/>
  </si>
  <si>
    <t>様式２１－１</t>
    <rPh sb="0" eb="2">
      <t>ヨウシキ</t>
    </rPh>
    <phoneticPr fontId="9"/>
  </si>
  <si>
    <t>　徳島県知事　殿</t>
    <rPh sb="1" eb="3">
      <t>トクシマ</t>
    </rPh>
    <rPh sb="3" eb="6">
      <t>ケンチジ</t>
    </rPh>
    <rPh sb="7" eb="8">
      <t>トノ</t>
    </rPh>
    <phoneticPr fontId="9"/>
  </si>
  <si>
    <t>報告者</t>
    <rPh sb="0" eb="3">
      <t>ホウコクシャ</t>
    </rPh>
    <phoneticPr fontId="9"/>
  </si>
  <si>
    <t>（記載要領）</t>
  </si>
  <si>
    <t>１．本様式に様式２１－２から様式２１－１０までを併せたものが報告書である。</t>
    <phoneticPr fontId="9"/>
  </si>
  <si>
    <t>２．標題の年度は、事業年度を記載する。</t>
    <phoneticPr fontId="9"/>
  </si>
  <si>
    <t>３．本文冒頭の補助決定通知の年月日及び番号は、当該報告に係る最も早い補助決定のものを</t>
    <phoneticPr fontId="1"/>
  </si>
  <si>
    <t>　代表として記載する。</t>
    <phoneticPr fontId="1"/>
  </si>
  <si>
    <t>４．補助金交付決定額は、様式２１－２「完了実績総括表」のうち補助決定内容欄の補助金額</t>
    <phoneticPr fontId="1"/>
  </si>
  <si>
    <t>　の歳出予算に基づき交付決定されたものを記載する。</t>
    <phoneticPr fontId="1"/>
  </si>
  <si>
    <t>５．残存物件継続使用申請件数欄は、最下段に残存物件通知に定める残存物件調書の翌年度継</t>
    <phoneticPr fontId="1"/>
  </si>
  <si>
    <t>　続使用分の合計件数を記載し、国土交通大臣あての申請件数を上段（　）書で記載する。</t>
    <phoneticPr fontId="1"/>
  </si>
  <si>
    <t>６．指導監督事務費については、対象建築物名欄に「指導監督事務費」と記載し、報告先は各</t>
    <phoneticPr fontId="1"/>
  </si>
  <si>
    <t>　地方整備局等とすること。</t>
    <phoneticPr fontId="1"/>
  </si>
  <si>
    <t>記</t>
    <rPh sb="0" eb="1">
      <t>キ</t>
    </rPh>
    <phoneticPr fontId="9"/>
  </si>
  <si>
    <t>対象建築物名</t>
    <rPh sb="0" eb="2">
      <t>タイショウ</t>
    </rPh>
    <rPh sb="2" eb="5">
      <t>ケンチクブツ</t>
    </rPh>
    <rPh sb="5" eb="6">
      <t>メイ</t>
    </rPh>
    <phoneticPr fontId="1"/>
  </si>
  <si>
    <t>交付決定通知額及び精算額</t>
    <rPh sb="0" eb="2">
      <t>コウフ</t>
    </rPh>
    <rPh sb="2" eb="4">
      <t>ケッテイ</t>
    </rPh>
    <rPh sb="4" eb="6">
      <t>ツウチ</t>
    </rPh>
    <rPh sb="6" eb="7">
      <t>ガク</t>
    </rPh>
    <rPh sb="7" eb="8">
      <t>オヨ</t>
    </rPh>
    <rPh sb="9" eb="11">
      <t>セイサン</t>
    </rPh>
    <rPh sb="11" eb="12">
      <t>ガク</t>
    </rPh>
    <phoneticPr fontId="1"/>
  </si>
  <si>
    <t>交付決定額</t>
    <rPh sb="0" eb="2">
      <t>コウフ</t>
    </rPh>
    <rPh sb="2" eb="4">
      <t>ケッテイ</t>
    </rPh>
    <rPh sb="4" eb="5">
      <t>ガク</t>
    </rPh>
    <phoneticPr fontId="1"/>
  </si>
  <si>
    <t>精算補助金額</t>
    <rPh sb="0" eb="2">
      <t>セイサン</t>
    </rPh>
    <rPh sb="2" eb="4">
      <t>ホジョ</t>
    </rPh>
    <rPh sb="4" eb="6">
      <t>キンガク</t>
    </rPh>
    <phoneticPr fontId="1"/>
  </si>
  <si>
    <t>補助事業の実施期間及び成果</t>
    <rPh sb="0" eb="2">
      <t>ホジョ</t>
    </rPh>
    <rPh sb="2" eb="4">
      <t>ジギョウ</t>
    </rPh>
    <rPh sb="5" eb="7">
      <t>ジッシ</t>
    </rPh>
    <rPh sb="7" eb="9">
      <t>キカン</t>
    </rPh>
    <rPh sb="9" eb="10">
      <t>オヨ</t>
    </rPh>
    <rPh sb="11" eb="13">
      <t>セイカ</t>
    </rPh>
    <phoneticPr fontId="1"/>
  </si>
  <si>
    <t>摘要</t>
    <rPh sb="0" eb="2">
      <t>テキヨウ</t>
    </rPh>
    <phoneticPr fontId="1"/>
  </si>
  <si>
    <t>残存物件継続
使用申請件数
（件）</t>
    <rPh sb="0" eb="2">
      <t>ザンゾン</t>
    </rPh>
    <rPh sb="2" eb="4">
      <t>ブッケン</t>
    </rPh>
    <rPh sb="4" eb="6">
      <t>ケイゾク</t>
    </rPh>
    <rPh sb="7" eb="9">
      <t>シヨウ</t>
    </rPh>
    <rPh sb="9" eb="11">
      <t>シンセイ</t>
    </rPh>
    <rPh sb="11" eb="13">
      <t>ケンスウ</t>
    </rPh>
    <rPh sb="15" eb="16">
      <t>ケン</t>
    </rPh>
    <phoneticPr fontId="1"/>
  </si>
  <si>
    <t>（単位：円）</t>
    <rPh sb="1" eb="3">
      <t>タンイ</t>
    </rPh>
    <rPh sb="4" eb="5">
      <t>エン</t>
    </rPh>
    <phoneticPr fontId="1"/>
  </si>
  <si>
    <t>対象建
築物の
住所</t>
    <rPh sb="0" eb="2">
      <t>タイショウ</t>
    </rPh>
    <rPh sb="2" eb="3">
      <t>ダテ</t>
    </rPh>
    <rPh sb="4" eb="5">
      <t>チク</t>
    </rPh>
    <rPh sb="5" eb="6">
      <t>ブツ</t>
    </rPh>
    <rPh sb="8" eb="10">
      <t>ジュウショ</t>
    </rPh>
    <phoneticPr fontId="9"/>
  </si>
  <si>
    <t>金額欄（千円未満切捨て）</t>
    <rPh sb="4" eb="6">
      <t>センエン</t>
    </rPh>
    <rPh sb="6" eb="8">
      <t>ミマン</t>
    </rPh>
    <rPh sb="8" eb="10">
      <t>キリス</t>
    </rPh>
    <phoneticPr fontId="9"/>
  </si>
  <si>
    <t>事業着手(契約日）</t>
    <rPh sb="0" eb="2">
      <t>ジギョウ</t>
    </rPh>
    <rPh sb="2" eb="4">
      <t>チャクシュ</t>
    </rPh>
    <rPh sb="5" eb="7">
      <t>ケイヤク</t>
    </rPh>
    <rPh sb="7" eb="8">
      <t>ビ</t>
    </rPh>
    <phoneticPr fontId="9"/>
  </si>
  <si>
    <t>階　地下</t>
    <rPh sb="0" eb="1">
      <t>カイ</t>
    </rPh>
    <rPh sb="2" eb="4">
      <t>チカ</t>
    </rPh>
    <phoneticPr fontId="9"/>
  </si>
  <si>
    <t>㎡</t>
    <phoneticPr fontId="1"/>
  </si>
  <si>
    <t>完了箇所別精算額表のとおり</t>
    <rPh sb="0" eb="2">
      <t>カンリョウ</t>
    </rPh>
    <rPh sb="2" eb="4">
      <t>カショ</t>
    </rPh>
    <rPh sb="4" eb="5">
      <t>ベツ</t>
    </rPh>
    <rPh sb="5" eb="8">
      <t>セイサンガク</t>
    </rPh>
    <rPh sb="8" eb="9">
      <t>ヒョウ</t>
    </rPh>
    <phoneticPr fontId="1"/>
  </si>
  <si>
    <t>(報告者名)</t>
    <phoneticPr fontId="1"/>
  </si>
  <si>
    <t>事業主体名</t>
    <rPh sb="0" eb="2">
      <t>ジギョウ</t>
    </rPh>
    <rPh sb="2" eb="4">
      <t>シュタイ</t>
    </rPh>
    <rPh sb="4" eb="5">
      <t>メイ</t>
    </rPh>
    <phoneticPr fontId="1"/>
  </si>
  <si>
    <t>事業主体名</t>
    <rPh sb="0" eb="2">
      <t>ジギョウ</t>
    </rPh>
    <rPh sb="2" eb="4">
      <t>シュタイ</t>
    </rPh>
    <rPh sb="4" eb="5">
      <t>メイ</t>
    </rPh>
    <phoneticPr fontId="1"/>
  </si>
  <si>
    <t>事業主体名　</t>
    <rPh sb="0" eb="2">
      <t>ジギョウ</t>
    </rPh>
    <rPh sb="2" eb="4">
      <t>シュタイ</t>
    </rPh>
    <rPh sb="4" eb="5">
      <t>メイ</t>
    </rPh>
    <phoneticPr fontId="1"/>
  </si>
  <si>
    <t>交付決定年月日</t>
    <rPh sb="0" eb="2">
      <t>コウフ</t>
    </rPh>
    <rPh sb="2" eb="4">
      <t>ケッテイ</t>
    </rPh>
    <rPh sb="4" eb="7">
      <t>ネンガッピ</t>
    </rPh>
    <phoneticPr fontId="1"/>
  </si>
  <si>
    <t>交付決定番号</t>
    <rPh sb="0" eb="2">
      <t>コウフ</t>
    </rPh>
    <rPh sb="2" eb="4">
      <t>ケッテイ</t>
    </rPh>
    <rPh sb="4" eb="6">
      <t>バンゴウ</t>
    </rPh>
    <phoneticPr fontId="1"/>
  </si>
  <si>
    <t>交付決定記号</t>
    <rPh sb="0" eb="2">
      <t>コウフ</t>
    </rPh>
    <rPh sb="2" eb="4">
      <t>ケッテイ</t>
    </rPh>
    <rPh sb="4" eb="6">
      <t>キゴウ</t>
    </rPh>
    <phoneticPr fontId="1"/>
  </si>
  <si>
    <t>国四整徳住</t>
    <phoneticPr fontId="1"/>
  </si>
  <si>
    <t>耐震診断１棟</t>
    <rPh sb="0" eb="2">
      <t>タイシン</t>
    </rPh>
    <rPh sb="2" eb="4">
      <t>シンダン</t>
    </rPh>
    <rPh sb="5" eb="6">
      <t>ムネ</t>
    </rPh>
    <phoneticPr fontId="1"/>
  </si>
  <si>
    <t>着手年月日</t>
    <rPh sb="0" eb="2">
      <t>チャクシュ</t>
    </rPh>
    <rPh sb="2" eb="5">
      <t>ネンガッピ</t>
    </rPh>
    <phoneticPr fontId="1"/>
  </si>
  <si>
    <t>契約日</t>
    <rPh sb="0" eb="3">
      <t>ケイヤクビ</t>
    </rPh>
    <phoneticPr fontId="1"/>
  </si>
  <si>
    <t>引き渡し日（代金請求日）</t>
    <rPh sb="0" eb="1">
      <t>ヒ</t>
    </rPh>
    <rPh sb="2" eb="3">
      <t>ワタ</t>
    </rPh>
    <rPh sb="4" eb="5">
      <t>ビ</t>
    </rPh>
    <rPh sb="6" eb="8">
      <t>ダイキン</t>
    </rPh>
    <rPh sb="8" eb="11">
      <t>セイキュウビ</t>
    </rPh>
    <phoneticPr fontId="1"/>
  </si>
  <si>
    <t>竣工年月日</t>
    <rPh sb="0" eb="2">
      <t>シュンコウ</t>
    </rPh>
    <rPh sb="2" eb="5">
      <t>ネンガッピ</t>
    </rPh>
    <phoneticPr fontId="1"/>
  </si>
  <si>
    <t>着工</t>
    <rPh sb="0" eb="2">
      <t>チャッコウ</t>
    </rPh>
    <phoneticPr fontId="1"/>
  </si>
  <si>
    <t>竣工</t>
    <rPh sb="0" eb="2">
      <t>シュンコウ</t>
    </rPh>
    <phoneticPr fontId="1"/>
  </si>
  <si>
    <t>補強設計</t>
    <rPh sb="0" eb="2">
      <t>ホキョウ</t>
    </rPh>
    <rPh sb="2" eb="4">
      <t>セッケイ</t>
    </rPh>
    <phoneticPr fontId="1"/>
  </si>
  <si>
    <t>耐震改修又は建替え</t>
    <rPh sb="0" eb="2">
      <t>タイシン</t>
    </rPh>
    <rPh sb="2" eb="4">
      <t>カイシュウ</t>
    </rPh>
    <rPh sb="4" eb="5">
      <t>マタ</t>
    </rPh>
    <rPh sb="6" eb="7">
      <t>タ</t>
    </rPh>
    <rPh sb="7" eb="8">
      <t>カ</t>
    </rPh>
    <phoneticPr fontId="1"/>
  </si>
  <si>
    <t>完了（予定年月）</t>
    <rPh sb="0" eb="2">
      <t>カンリョウ</t>
    </rPh>
    <rPh sb="3" eb="5">
      <t>ヨテイ</t>
    </rPh>
    <rPh sb="5" eb="7">
      <t>ネンゲツ</t>
    </rPh>
    <phoneticPr fontId="1"/>
  </si>
  <si>
    <t>着手（予定年月）</t>
    <rPh sb="0" eb="2">
      <t>チャクシュ</t>
    </rPh>
    <rPh sb="5" eb="7">
      <t>ネンゲツ</t>
    </rPh>
    <phoneticPr fontId="1"/>
  </si>
  <si>
    <t>予定の有無</t>
    <rPh sb="0" eb="2">
      <t>ヨテイ</t>
    </rPh>
    <rPh sb="3" eb="5">
      <t>ウム</t>
    </rPh>
    <phoneticPr fontId="1"/>
  </si>
  <si>
    <t>概算（千円）</t>
    <rPh sb="0" eb="2">
      <t>ガイサン</t>
    </rPh>
    <rPh sb="3" eb="5">
      <t>センエン</t>
    </rPh>
    <phoneticPr fontId="1"/>
  </si>
  <si>
    <t>予定する（希望を含む）、未定</t>
    <rPh sb="0" eb="2">
      <t>ヨテイ</t>
    </rPh>
    <rPh sb="5" eb="7">
      <t>キボウ</t>
    </rPh>
    <rPh sb="8" eb="9">
      <t>フク</t>
    </rPh>
    <rPh sb="12" eb="14">
      <t>ミテイ</t>
    </rPh>
    <phoneticPr fontId="1"/>
  </si>
  <si>
    <t>予定する（希望を含む）</t>
  </si>
  <si>
    <t>予定する（希望を含む）</t>
    <rPh sb="0" eb="2">
      <t>ヨテイ</t>
    </rPh>
    <rPh sb="5" eb="7">
      <t>キボウ</t>
    </rPh>
    <rPh sb="8" eb="9">
      <t>フク</t>
    </rPh>
    <phoneticPr fontId="1"/>
  </si>
  <si>
    <t>未定</t>
    <rPh sb="0" eb="2">
      <t>ミテイ</t>
    </rPh>
    <phoneticPr fontId="1"/>
  </si>
  <si>
    <t>該当</t>
    <rPh sb="0" eb="2">
      <t>ガイトウ</t>
    </rPh>
    <phoneticPr fontId="1"/>
  </si>
  <si>
    <t>非該当</t>
    <rPh sb="0" eb="3">
      <t>ヒガイトウ</t>
    </rPh>
    <phoneticPr fontId="1"/>
  </si>
  <si>
    <t>頃</t>
    <rPh sb="0" eb="1">
      <t>ゴロ</t>
    </rPh>
    <phoneticPr fontId="9"/>
  </si>
  <si>
    <t>完了（支払日）</t>
    <rPh sb="0" eb="1">
      <t>カン</t>
    </rPh>
    <rPh sb="1" eb="2">
      <t>リョウ</t>
    </rPh>
    <rPh sb="3" eb="5">
      <t>シハライ</t>
    </rPh>
    <rPh sb="5" eb="6">
      <t>ビ</t>
    </rPh>
    <phoneticPr fontId="9"/>
  </si>
  <si>
    <t>未定</t>
  </si>
  <si>
    <t>予定年月</t>
    <rPh sb="0" eb="2">
      <t>ヨテイ</t>
    </rPh>
    <rPh sb="2" eb="4">
      <t>ネンゲツ</t>
    </rPh>
    <phoneticPr fontId="9"/>
  </si>
  <si>
    <t>事業費
（控除額の控除後）</t>
    <rPh sb="0" eb="3">
      <t>ジギョウヒ</t>
    </rPh>
    <rPh sb="5" eb="8">
      <t>コウジョガク</t>
    </rPh>
    <rPh sb="9" eb="11">
      <t>コウジョ</t>
    </rPh>
    <rPh sb="11" eb="12">
      <t>ゴ</t>
    </rPh>
    <phoneticPr fontId="1"/>
  </si>
  <si>
    <t>非該当</t>
  </si>
  <si>
    <t>自動計算、戸建て136000円、それ以外は積上げ</t>
    <rPh sb="0" eb="2">
      <t>ジドウ</t>
    </rPh>
    <rPh sb="2" eb="4">
      <t>ケイサン</t>
    </rPh>
    <rPh sb="5" eb="7">
      <t>コダ</t>
    </rPh>
    <rPh sb="14" eb="15">
      <t>エン</t>
    </rPh>
    <rPh sb="18" eb="20">
      <t>イガイ</t>
    </rPh>
    <rPh sb="21" eb="22">
      <t>ツ</t>
    </rPh>
    <rPh sb="22" eb="23">
      <t>ア</t>
    </rPh>
    <phoneticPr fontId="9"/>
  </si>
  <si>
    <t>自動計算、戸建て0円、それ以外は1570000円まで</t>
    <rPh sb="0" eb="2">
      <t>ジドウ</t>
    </rPh>
    <rPh sb="2" eb="4">
      <t>ケイサン</t>
    </rPh>
    <rPh sb="5" eb="7">
      <t>コダ</t>
    </rPh>
    <rPh sb="9" eb="10">
      <t>エン</t>
    </rPh>
    <rPh sb="13" eb="15">
      <t>イガイ</t>
    </rPh>
    <rPh sb="23" eb="24">
      <t>エン</t>
    </rPh>
    <phoneticPr fontId="9"/>
  </si>
  <si>
    <t>法人番号</t>
    <rPh sb="0" eb="2">
      <t>ホウジン</t>
    </rPh>
    <rPh sb="2" eb="4">
      <t>バンゴウ</t>
    </rPh>
    <phoneticPr fontId="1"/>
  </si>
  <si>
    <t>*</t>
    <phoneticPr fontId="1"/>
  </si>
  <si>
    <t>半角</t>
    <rPh sb="0" eb="2">
      <t>ハンカク</t>
    </rPh>
    <phoneticPr fontId="1"/>
  </si>
  <si>
    <t>13桁半角数字で法人番号を記入</t>
    <rPh sb="2" eb="3">
      <t>ケタ</t>
    </rPh>
    <rPh sb="3" eb="5">
      <t>ハンカク</t>
    </rPh>
    <rPh sb="5" eb="7">
      <t>スウジ</t>
    </rPh>
    <rPh sb="8" eb="10">
      <t>ホウジン</t>
    </rPh>
    <rPh sb="10" eb="12">
      <t>バンゴウ</t>
    </rPh>
    <rPh sb="13" eb="15">
      <t>キニュウ</t>
    </rPh>
    <phoneticPr fontId="1"/>
  </si>
  <si>
    <t>令和元年○月○日</t>
    <rPh sb="0" eb="1">
      <t>レイ</t>
    </rPh>
    <rPh sb="1" eb="2">
      <t>カズ</t>
    </rPh>
    <rPh sb="2" eb="3">
      <t>モト</t>
    </rPh>
    <rPh sb="3" eb="4">
      <t>トシ</t>
    </rPh>
    <rPh sb="4" eb="5">
      <t>ヘイネン</t>
    </rPh>
    <rPh sb="5" eb="6">
      <t>ガツ</t>
    </rPh>
    <rPh sb="7" eb="8">
      <t>ニチ</t>
    </rPh>
    <phoneticPr fontId="1"/>
  </si>
  <si>
    <t>令和2年○月</t>
    <rPh sb="0" eb="2">
      <t>レイワ</t>
    </rPh>
    <rPh sb="3" eb="4">
      <t>ネン</t>
    </rPh>
    <rPh sb="5" eb="6">
      <t>ガツ</t>
    </rPh>
    <phoneticPr fontId="1"/>
  </si>
  <si>
    <t>令和2年10月</t>
    <rPh sb="0" eb="2">
      <t>レイワ</t>
    </rPh>
    <rPh sb="3" eb="4">
      <t>ネン</t>
    </rPh>
    <rPh sb="6" eb="7">
      <t>ガツ</t>
    </rPh>
    <phoneticPr fontId="1"/>
  </si>
  <si>
    <t>令和3年3月</t>
    <rPh sb="0" eb="2">
      <t>レイワ</t>
    </rPh>
    <rPh sb="3" eb="4">
      <t>ネン</t>
    </rPh>
    <rPh sb="5" eb="6">
      <t>ガツ</t>
    </rPh>
    <phoneticPr fontId="1"/>
  </si>
  <si>
    <t>元</t>
    <rPh sb="0" eb="1">
      <t>ゲン</t>
    </rPh>
    <phoneticPr fontId="1"/>
  </si>
  <si>
    <t>令和　　年度</t>
    <rPh sb="0" eb="2">
      <t>レイワ</t>
    </rPh>
    <rPh sb="4" eb="5">
      <t>ネン</t>
    </rPh>
    <rPh sb="5" eb="6">
      <t>ド</t>
    </rPh>
    <phoneticPr fontId="1"/>
  </si>
  <si>
    <t>令和元年10月1日</t>
    <rPh sb="0" eb="2">
      <t>レイワ</t>
    </rPh>
    <rPh sb="2" eb="4">
      <t>ガンネン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</si>
</sst>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quot;△ &quot;#,##0"/>
    <numFmt numFmtId="177" formatCode="\(&quot;非住宅&quot;\ #,##0\ &quot;)&quot;\ "/>
    <numFmt numFmtId="178" formatCode="\(&quot;住宅&quot;\ #,##0\ &quot;)&quot;\ "/>
    <numFmt numFmtId="179" formatCode="#,##0\ &quot;)&quot;\ "/>
    <numFmt numFmtId="180" formatCode="[&lt;=999]000;[&lt;=9999]000\-00;000\-0000"/>
    <numFmt numFmtId="181" formatCode="@&quot;（頃着工）&quot;"/>
    <numFmt numFmtId="182" formatCode="@&quot;（頃）&quot;"/>
    <numFmt numFmtId="183" formatCode="#,##0_);[Red]\(#,##0\)"/>
    <numFmt numFmtId="184" formatCode="#,##0.00_ "/>
    <numFmt numFmtId="185" formatCode="[$-411]ggge&quot;年&quot;m&quot;月&quot;d&quot;日&quot;;@"/>
    <numFmt numFmtId="186" formatCode="0_);\(0\)"/>
  </numFmts>
  <fonts count="33">
    <font>
      <sz val="11"/>
      <color theme="1"/>
      <name val="ＭＳ Ｐゴシック"/>
      <family val="3"/>
      <charset val="128"/>
      <scheme val="minor"/>
    </font>
    <font>
      <sz val="6"/>
      <name val="ＭＳ Ｐゴシック"/>
      <family val="3"/>
      <charset val="128"/>
    </font>
    <font>
      <sz val="14"/>
      <name val="ＭＳ 明朝"/>
      <family val="1"/>
      <charset val="128"/>
    </font>
    <font>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sz val="9"/>
      <color indexed="10"/>
      <name val="ＭＳ ゴシック"/>
      <family val="3"/>
      <charset val="128"/>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strike/>
      <sz val="9"/>
      <color rgb="FFFF0000"/>
      <name val="ＭＳ ゴシック"/>
      <family val="3"/>
      <charset val="128"/>
    </font>
    <font>
      <strike/>
      <sz val="10"/>
      <color rgb="FFFF0000"/>
      <name val="ＭＳ ゴシック"/>
      <family val="3"/>
      <charset val="128"/>
    </font>
    <font>
      <strike/>
      <sz val="11"/>
      <color rgb="FFFF0000"/>
      <name val="ＭＳ ゴシック"/>
      <family val="3"/>
      <charset val="128"/>
    </font>
    <font>
      <strike/>
      <sz val="12"/>
      <color rgb="FFFF0000"/>
      <name val="ＭＳ ゴシック"/>
      <family val="3"/>
      <charset val="128"/>
    </font>
    <font>
      <sz val="9"/>
      <color rgb="FFFF0000"/>
      <name val="ＭＳ ゴシック"/>
      <family val="3"/>
      <charset val="128"/>
    </font>
    <font>
      <sz val="11"/>
      <color rgb="FFFF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0"/>
      <color rgb="FF0070C0"/>
      <name val="ＭＳ Ｐゴシック"/>
      <family val="3"/>
      <charset val="128"/>
      <scheme val="minor"/>
    </font>
    <font>
      <sz val="10"/>
      <name val="ＭＳ Ｐゴシック"/>
      <family val="3"/>
      <charset val="128"/>
      <scheme val="minor"/>
    </font>
    <font>
      <sz val="11"/>
      <color rgb="FF000000"/>
      <name val="ＭＳ ゴシック"/>
      <family val="3"/>
      <charset val="128"/>
    </font>
    <font>
      <sz val="11"/>
      <name val="ＭＳ Ｐゴシック"/>
      <family val="3"/>
      <charset val="128"/>
      <scheme val="minor"/>
    </font>
    <font>
      <sz val="10"/>
      <color rgb="FFFF0000"/>
      <name val="ＭＳ ゴシック"/>
      <family val="3"/>
      <charset val="128"/>
    </font>
    <font>
      <sz val="11"/>
      <color rgb="FFFF0000"/>
      <name val="ＭＳ ゴシック"/>
      <family val="3"/>
      <charset val="128"/>
    </font>
    <font>
      <sz val="14"/>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 fillId="0" borderId="0"/>
  </cellStyleXfs>
  <cellXfs count="368">
    <xf numFmtId="0" fontId="0" fillId="0" borderId="0" xfId="0">
      <alignment vertical="center"/>
    </xf>
    <xf numFmtId="0" fontId="1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5" fillId="0" borderId="0" xfId="0" quotePrefix="1"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16" fillId="0" borderId="0" xfId="0" applyFont="1" applyBorder="1" applyAlignment="1">
      <alignment vertical="center" wrapText="1"/>
    </xf>
    <xf numFmtId="0" fontId="16" fillId="0" borderId="0"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xf>
    <xf numFmtId="0" fontId="6" fillId="0" borderId="4" xfId="0" applyFont="1" applyBorder="1" applyAlignment="1">
      <alignment vertical="center"/>
    </xf>
    <xf numFmtId="0" fontId="6" fillId="0" borderId="0" xfId="0" applyFont="1" applyAlignment="1">
      <alignment vertical="center"/>
    </xf>
    <xf numFmtId="0" fontId="16"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5" fillId="0" borderId="0" xfId="0" applyFont="1" applyAlignment="1">
      <alignment horizontal="center" vertical="center"/>
    </xf>
    <xf numFmtId="0" fontId="13" fillId="0" borderId="0" xfId="0" applyFont="1">
      <alignment vertical="center"/>
    </xf>
    <xf numFmtId="0" fontId="13" fillId="0" borderId="0" xfId="0" applyFont="1" applyBorder="1" applyAlignment="1">
      <alignment horizontal="left" vertical="center"/>
    </xf>
    <xf numFmtId="0" fontId="5" fillId="0" borderId="0" xfId="0" quotePrefix="1" applyFont="1" applyAlignment="1">
      <alignment horizontal="right" vertical="center" wrapText="1"/>
    </xf>
    <xf numFmtId="0" fontId="5" fillId="0" borderId="0" xfId="0" applyFont="1" applyAlignment="1">
      <alignment horizontal="left" vertical="center" wrapText="1"/>
    </xf>
    <xf numFmtId="0" fontId="5" fillId="0" borderId="0" xfId="0" applyFont="1" applyBorder="1" applyAlignment="1">
      <alignment horizontal="center" vertical="center" wrapText="1"/>
    </xf>
    <xf numFmtId="0" fontId="4" fillId="0" borderId="0" xfId="0" applyFont="1" applyAlignment="1">
      <alignment horizontal="left" vertical="center"/>
    </xf>
    <xf numFmtId="0" fontId="5" fillId="0" borderId="0" xfId="0" quotePrefix="1" applyFont="1" applyAlignment="1">
      <alignment horizontal="left" vertical="center"/>
    </xf>
    <xf numFmtId="0" fontId="12" fillId="0" borderId="0" xfId="0" applyFont="1" applyAlignment="1">
      <alignment horizontal="left" vertical="center"/>
    </xf>
    <xf numFmtId="0" fontId="17" fillId="0" borderId="1" xfId="0" applyFont="1" applyBorder="1" applyAlignment="1">
      <alignment horizontal="center" vertical="center" wrapText="1"/>
    </xf>
    <xf numFmtId="0" fontId="12" fillId="0" borderId="1" xfId="0" applyFont="1" applyBorder="1">
      <alignment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0" fontId="4" fillId="0" borderId="0" xfId="0" applyFont="1" applyBorder="1" applyAlignment="1">
      <alignment vertical="center"/>
    </xf>
    <xf numFmtId="0" fontId="6" fillId="0" borderId="0" xfId="0" quotePrefix="1" applyFont="1" applyAlignment="1">
      <alignment horizontal="right" vertical="center"/>
    </xf>
    <xf numFmtId="0" fontId="4" fillId="0" borderId="0" xfId="0" applyFont="1" applyAlignment="1">
      <alignment horizontal="right" vertical="center"/>
    </xf>
    <xf numFmtId="0" fontId="5" fillId="0" borderId="0" xfId="0" applyFont="1" applyBorder="1" applyAlignment="1">
      <alignment horizontal="center" vertical="center"/>
    </xf>
    <xf numFmtId="0" fontId="4" fillId="0" borderId="0" xfId="0" applyFont="1" applyBorder="1">
      <alignment vertical="center"/>
    </xf>
    <xf numFmtId="0" fontId="4" fillId="0" borderId="3" xfId="0" applyFont="1" applyBorder="1" applyAlignment="1">
      <alignment horizontal="righ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3" fillId="0" borderId="0" xfId="0" applyFont="1" applyBorder="1" applyAlignment="1">
      <alignment vertical="center"/>
    </xf>
    <xf numFmtId="0" fontId="17" fillId="0" borderId="0" xfId="0" applyFont="1" applyBorder="1" applyAlignment="1">
      <alignment horizontal="left" vertical="center"/>
    </xf>
    <xf numFmtId="0" fontId="6" fillId="0" borderId="0" xfId="0" applyFont="1" applyAlignment="1">
      <alignment horizontal="center" vertical="center"/>
    </xf>
    <xf numFmtId="0" fontId="4" fillId="0" borderId="0" xfId="0" applyFont="1" applyFill="1">
      <alignment vertical="center"/>
    </xf>
    <xf numFmtId="0" fontId="5" fillId="0" borderId="0" xfId="0" quotePrefix="1" applyFont="1" applyFill="1" applyAlignment="1">
      <alignment horizontal="righ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12" fillId="0" borderId="0" xfId="0" applyFont="1" applyFill="1">
      <alignment vertical="center"/>
    </xf>
    <xf numFmtId="0" fontId="21" fillId="0" borderId="0" xfId="0" applyFont="1" applyBorder="1" applyAlignment="1">
      <alignment vertical="center"/>
    </xf>
    <xf numFmtId="0" fontId="4" fillId="0" borderId="0" xfId="0" quotePrefix="1" applyFont="1" applyAlignment="1">
      <alignment horizontal="right" vertical="center"/>
    </xf>
    <xf numFmtId="0" fontId="3" fillId="0" borderId="0" xfId="0" applyFont="1" applyAlignment="1">
      <alignment horizontal="center" vertical="top"/>
    </xf>
    <xf numFmtId="0" fontId="6" fillId="0" borderId="5" xfId="0" applyFont="1" applyBorder="1" applyAlignment="1">
      <alignment vertical="center"/>
    </xf>
    <xf numFmtId="0" fontId="6" fillId="0" borderId="6" xfId="0" applyFont="1" applyBorder="1" applyAlignment="1">
      <alignment vertical="center"/>
    </xf>
    <xf numFmtId="0" fontId="6" fillId="0" borderId="1" xfId="0" applyFont="1" applyBorder="1" applyAlignment="1">
      <alignment horizontal="center" vertical="center" wrapText="1"/>
    </xf>
    <xf numFmtId="0" fontId="7" fillId="0" borderId="0" xfId="0" applyFont="1" applyAlignment="1">
      <alignment vertical="center"/>
    </xf>
    <xf numFmtId="0" fontId="3" fillId="0" borderId="0" xfId="0" applyFont="1" applyAlignment="1">
      <alignment horizontal="center" vertical="center"/>
    </xf>
    <xf numFmtId="0" fontId="22" fillId="0" borderId="7" xfId="0" applyFont="1" applyBorder="1" applyAlignment="1">
      <alignment vertical="center"/>
    </xf>
    <xf numFmtId="0" fontId="23" fillId="0" borderId="0" xfId="0" applyFont="1">
      <alignment vertical="center"/>
    </xf>
    <xf numFmtId="0" fontId="4" fillId="0" borderId="0" xfId="0" applyFont="1" applyAlignment="1">
      <alignment vertical="center"/>
    </xf>
    <xf numFmtId="0" fontId="24" fillId="0" borderId="0" xfId="0" applyFont="1">
      <alignment vertical="center"/>
    </xf>
    <xf numFmtId="0" fontId="25" fillId="0" borderId="0" xfId="0" applyFont="1" applyFill="1" applyAlignment="1">
      <alignment horizontal="right" vertical="center"/>
    </xf>
    <xf numFmtId="0" fontId="24" fillId="0" borderId="0" xfId="0" applyFont="1" applyFill="1" applyBorder="1">
      <alignment vertical="center"/>
    </xf>
    <xf numFmtId="0" fontId="24" fillId="0" borderId="0" xfId="0" applyFont="1" applyBorder="1" applyAlignment="1">
      <alignment vertical="center"/>
    </xf>
    <xf numFmtId="0" fontId="25" fillId="0" borderId="0" xfId="0" applyFont="1" applyFill="1" applyBorder="1" applyAlignment="1">
      <alignment horizontal="right" vertical="center"/>
    </xf>
    <xf numFmtId="0" fontId="24" fillId="2" borderId="0" xfId="0" applyFont="1" applyFill="1" applyBorder="1" applyAlignment="1">
      <alignment horizontal="right" vertical="center"/>
    </xf>
    <xf numFmtId="0" fontId="24" fillId="0" borderId="0" xfId="0" applyFont="1" applyBorder="1" applyAlignment="1">
      <alignment vertical="center" wrapText="1"/>
    </xf>
    <xf numFmtId="0" fontId="24" fillId="0" borderId="0" xfId="0" applyFont="1" applyBorder="1">
      <alignment vertical="center"/>
    </xf>
    <xf numFmtId="0" fontId="24" fillId="0" borderId="0" xfId="0" applyFont="1" applyFill="1" applyBorder="1" applyAlignment="1">
      <alignment horizontal="right" vertical="center" shrinkToFit="1"/>
    </xf>
    <xf numFmtId="0" fontId="24" fillId="2" borderId="0" xfId="0" applyFont="1" applyFill="1" applyBorder="1" applyAlignment="1">
      <alignment vertical="center" shrinkToFit="1"/>
    </xf>
    <xf numFmtId="0" fontId="24" fillId="0" borderId="0" xfId="0" applyFont="1" applyAlignment="1">
      <alignment vertical="center" wrapText="1"/>
    </xf>
    <xf numFmtId="0" fontId="26" fillId="0" borderId="0" xfId="0" applyFont="1" applyFill="1" applyBorder="1" applyAlignment="1">
      <alignment horizontal="right" vertical="center"/>
    </xf>
    <xf numFmtId="180" fontId="24" fillId="2" borderId="0" xfId="0" applyNumberFormat="1" applyFont="1" applyFill="1" applyBorder="1" applyAlignment="1">
      <alignment vertical="center" shrinkToFit="1"/>
    </xf>
    <xf numFmtId="0" fontId="24" fillId="0" borderId="0" xfId="0" applyFont="1" applyFill="1" applyBorder="1" applyAlignment="1">
      <alignment vertical="center"/>
    </xf>
    <xf numFmtId="0" fontId="27" fillId="0" borderId="0" xfId="0" applyFont="1" applyBorder="1">
      <alignment vertical="center"/>
    </xf>
    <xf numFmtId="0" fontId="24" fillId="2" borderId="0" xfId="0" applyFont="1" applyFill="1" applyBorder="1" applyAlignment="1">
      <alignment horizontal="left" vertical="center" shrinkToFit="1"/>
    </xf>
    <xf numFmtId="0" fontId="27" fillId="0" borderId="0" xfId="0" applyFont="1" applyFill="1" applyBorder="1" applyAlignment="1">
      <alignment vertical="center"/>
    </xf>
    <xf numFmtId="40" fontId="24" fillId="2" borderId="0" xfId="2" applyNumberFormat="1" applyFont="1" applyFill="1" applyBorder="1" applyAlignment="1">
      <alignment horizontal="right" vertical="center" shrinkToFit="1"/>
    </xf>
    <xf numFmtId="181" fontId="27" fillId="2" borderId="0" xfId="0" applyNumberFormat="1" applyFont="1" applyFill="1" applyBorder="1" applyAlignment="1">
      <alignment vertical="center" shrinkToFit="1"/>
    </xf>
    <xf numFmtId="182" fontId="27" fillId="2" borderId="0" xfId="0" applyNumberFormat="1" applyFont="1" applyFill="1" applyBorder="1" applyAlignment="1">
      <alignment vertical="center" shrinkToFit="1"/>
    </xf>
    <xf numFmtId="38" fontId="24" fillId="2" borderId="0" xfId="2" applyFont="1" applyFill="1" applyBorder="1" applyAlignment="1">
      <alignment horizontal="right" vertical="center" shrinkToFit="1"/>
    </xf>
    <xf numFmtId="38" fontId="24" fillId="0" borderId="0" xfId="2" applyFont="1" applyFill="1" applyBorder="1" applyAlignment="1">
      <alignment horizontal="right" vertical="center"/>
    </xf>
    <xf numFmtId="0" fontId="24" fillId="0" borderId="0" xfId="0" applyFont="1" applyFill="1" applyBorder="1" applyAlignment="1">
      <alignment horizontal="right" vertical="center"/>
    </xf>
    <xf numFmtId="38" fontId="24" fillId="0" borderId="0" xfId="0" applyNumberFormat="1" applyFont="1" applyBorder="1" applyAlignment="1">
      <alignment vertical="center"/>
    </xf>
    <xf numFmtId="0" fontId="24" fillId="0" borderId="0" xfId="0" applyFont="1" applyFill="1" applyAlignment="1">
      <alignment horizontal="right" vertical="center"/>
    </xf>
    <xf numFmtId="38" fontId="24" fillId="0" borderId="0" xfId="0" applyNumberFormat="1" applyFont="1">
      <alignment vertical="center"/>
    </xf>
    <xf numFmtId="38" fontId="24" fillId="0" borderId="0" xfId="2" applyNumberFormat="1" applyFont="1" applyFill="1" applyBorder="1" applyAlignment="1">
      <alignment vertical="center" shrinkToFit="1"/>
    </xf>
    <xf numFmtId="38" fontId="24" fillId="0" borderId="0" xfId="0" applyNumberFormat="1" applyFont="1" applyFill="1" applyBorder="1" applyAlignment="1">
      <alignment vertical="center" shrinkToFit="1"/>
    </xf>
    <xf numFmtId="38" fontId="24" fillId="0" borderId="0" xfId="2" applyNumberFormat="1" applyFont="1" applyBorder="1" applyAlignment="1">
      <alignment vertical="center"/>
    </xf>
    <xf numFmtId="0" fontId="28" fillId="0" borderId="0" xfId="0" applyFont="1">
      <alignment vertical="center"/>
    </xf>
    <xf numFmtId="0" fontId="12" fillId="0" borderId="0" xfId="0" applyFont="1" applyAlignment="1">
      <alignment horizontal="distributed" vertical="center"/>
    </xf>
    <xf numFmtId="0" fontId="12" fillId="0" borderId="0" xfId="0" applyFont="1" applyAlignment="1">
      <alignment horizontal="center" vertical="center" wrapText="1"/>
    </xf>
    <xf numFmtId="0" fontId="29" fillId="0" borderId="0" xfId="0" applyFont="1" applyBorder="1">
      <alignment vertical="center"/>
    </xf>
    <xf numFmtId="0" fontId="29" fillId="0" borderId="0" xfId="0" applyFo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lignment vertical="center"/>
    </xf>
    <xf numFmtId="0" fontId="29" fillId="0" borderId="0" xfId="0" applyFont="1" applyFill="1" applyAlignment="1">
      <alignment vertical="center"/>
    </xf>
    <xf numFmtId="0" fontId="29" fillId="0" borderId="0" xfId="0" applyFont="1" applyFill="1" applyBorder="1">
      <alignment vertical="center"/>
    </xf>
    <xf numFmtId="0" fontId="29" fillId="0" borderId="0" xfId="0" applyFont="1" applyFill="1" applyAlignment="1"/>
    <xf numFmtId="0" fontId="29" fillId="0" borderId="0" xfId="0" applyFont="1" applyFill="1" applyAlignment="1">
      <alignment vertical="top"/>
    </xf>
    <xf numFmtId="0" fontId="29" fillId="0" borderId="0" xfId="0" applyFont="1" applyFill="1" applyBorder="1" applyAlignment="1">
      <alignment horizontal="left" vertical="center"/>
    </xf>
    <xf numFmtId="0" fontId="29" fillId="0" borderId="0" xfId="0" applyFont="1" applyFill="1" applyBorder="1" applyAlignment="1">
      <alignment horizontal="right" vertical="center"/>
    </xf>
    <xf numFmtId="0" fontId="29" fillId="0" borderId="0" xfId="0" applyFont="1" applyFill="1" applyBorder="1" applyAlignment="1"/>
    <xf numFmtId="0" fontId="29" fillId="0" borderId="6" xfId="0" applyFont="1" applyFill="1" applyBorder="1" applyAlignment="1">
      <alignment horizontal="center" vertical="center"/>
    </xf>
    <xf numFmtId="0" fontId="29" fillId="0" borderId="6" xfId="0" applyFont="1" applyFill="1" applyBorder="1" applyAlignment="1">
      <alignment vertical="center"/>
    </xf>
    <xf numFmtId="0" fontId="29" fillId="0" borderId="4" xfId="0" applyFont="1" applyFill="1" applyBorder="1">
      <alignment vertical="center"/>
    </xf>
    <xf numFmtId="0" fontId="29" fillId="0" borderId="6" xfId="0" applyFont="1" applyFill="1" applyBorder="1" applyAlignment="1">
      <alignment vertical="center" wrapText="1"/>
    </xf>
    <xf numFmtId="0" fontId="29" fillId="0" borderId="4" xfId="0" applyFont="1" applyFill="1" applyBorder="1" applyAlignment="1">
      <alignment vertical="center" wrapText="1"/>
    </xf>
    <xf numFmtId="0" fontId="29" fillId="0" borderId="0" xfId="0" applyFont="1" applyFill="1" applyBorder="1" applyAlignment="1">
      <alignment vertical="top"/>
    </xf>
    <xf numFmtId="0" fontId="29" fillId="0" borderId="0" xfId="0" applyFont="1" applyFill="1" applyAlignment="1">
      <alignment horizontal="right"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shrinkToFit="1"/>
    </xf>
    <xf numFmtId="0" fontId="29" fillId="0" borderId="8" xfId="0" applyFont="1" applyFill="1" applyBorder="1" applyAlignment="1">
      <alignment vertical="center"/>
    </xf>
    <xf numFmtId="0" fontId="29" fillId="0" borderId="6" xfId="0" applyFont="1" applyFill="1" applyBorder="1" applyAlignment="1">
      <alignment horizontal="right" vertical="center"/>
    </xf>
    <xf numFmtId="0" fontId="29" fillId="0" borderId="6" xfId="0" applyFont="1" applyBorder="1" applyAlignment="1">
      <alignment vertical="center" shrinkToFit="1"/>
    </xf>
    <xf numFmtId="184" fontId="29" fillId="0" borderId="6" xfId="0" applyNumberFormat="1" applyFont="1" applyFill="1" applyBorder="1" applyAlignment="1">
      <alignment vertical="center"/>
    </xf>
    <xf numFmtId="38" fontId="12" fillId="0" borderId="1" xfId="0" applyNumberFormat="1" applyFont="1" applyBorder="1">
      <alignment vertical="center"/>
    </xf>
    <xf numFmtId="0" fontId="12" fillId="0" borderId="1"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vertical="center"/>
    </xf>
    <xf numFmtId="0" fontId="5" fillId="0" borderId="7" xfId="0" applyFont="1" applyBorder="1" applyAlignment="1">
      <alignment vertical="center"/>
    </xf>
    <xf numFmtId="0" fontId="6" fillId="0" borderId="3" xfId="0" applyFont="1" applyBorder="1" applyAlignment="1">
      <alignment horizontal="center" vertical="center"/>
    </xf>
    <xf numFmtId="38" fontId="4" fillId="3" borderId="1" xfId="0" applyNumberFormat="1" applyFont="1" applyFill="1" applyBorder="1">
      <alignment vertical="center"/>
    </xf>
    <xf numFmtId="38" fontId="24" fillId="2" borderId="0" xfId="2" applyFont="1" applyFill="1" applyBorder="1" applyAlignment="1">
      <alignment vertical="center" shrinkToFit="1"/>
    </xf>
    <xf numFmtId="0" fontId="29" fillId="0" borderId="9" xfId="0" applyFont="1" applyFill="1" applyBorder="1" applyAlignment="1">
      <alignment vertical="center"/>
    </xf>
    <xf numFmtId="0" fontId="29" fillId="0" borderId="10" xfId="0" applyFont="1" applyFill="1" applyBorder="1" applyAlignment="1">
      <alignment horizontal="center" vertical="center"/>
    </xf>
    <xf numFmtId="0" fontId="29" fillId="0" borderId="11" xfId="0" applyFont="1" applyFill="1" applyBorder="1" applyAlignment="1">
      <alignment vertical="center"/>
    </xf>
    <xf numFmtId="0" fontId="29" fillId="0" borderId="11" xfId="0" applyFont="1" applyFill="1" applyBorder="1" applyAlignment="1">
      <alignment horizontal="center" vertical="center"/>
    </xf>
    <xf numFmtId="0" fontId="29" fillId="0" borderId="11" xfId="0" applyFont="1" applyFill="1" applyBorder="1" applyAlignment="1">
      <alignment vertical="center" shrinkToFit="1"/>
    </xf>
    <xf numFmtId="0" fontId="29" fillId="0" borderId="12" xfId="0" applyFont="1" applyFill="1" applyBorder="1" applyAlignment="1">
      <alignment vertical="center"/>
    </xf>
    <xf numFmtId="0" fontId="29" fillId="0" borderId="3" xfId="0" applyFont="1" applyFill="1" applyBorder="1">
      <alignment vertical="center"/>
    </xf>
    <xf numFmtId="0" fontId="29" fillId="0" borderId="13" xfId="0" applyFont="1" applyFill="1" applyBorder="1" applyAlignment="1">
      <alignment vertical="center"/>
    </xf>
    <xf numFmtId="0" fontId="29" fillId="0" borderId="13" xfId="0" applyFont="1" applyFill="1" applyBorder="1">
      <alignment vertical="center"/>
    </xf>
    <xf numFmtId="0" fontId="6" fillId="0" borderId="3" xfId="0" applyFont="1" applyBorder="1" applyAlignment="1">
      <alignment vertical="center" wrapText="1"/>
    </xf>
    <xf numFmtId="0" fontId="12" fillId="0" borderId="1"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5" fillId="0" borderId="1" xfId="0" applyFont="1" applyFill="1" applyBorder="1" applyAlignment="1">
      <alignment horizontal="center" vertical="center"/>
    </xf>
    <xf numFmtId="0" fontId="5" fillId="0" borderId="7" xfId="0" applyFont="1" applyBorder="1" applyAlignment="1">
      <alignment vertical="center" wrapText="1"/>
    </xf>
    <xf numFmtId="38" fontId="5" fillId="0" borderId="10" xfId="2" applyFont="1" applyFill="1" applyBorder="1" applyAlignment="1">
      <alignment vertical="center" shrinkToFit="1"/>
    </xf>
    <xf numFmtId="12" fontId="22" fillId="0" borderId="10" xfId="0" applyNumberFormat="1" applyFont="1" applyFill="1" applyBorder="1" applyAlignment="1">
      <alignment vertical="center"/>
    </xf>
    <xf numFmtId="38" fontId="5" fillId="0" borderId="10" xfId="2" applyFont="1" applyBorder="1" applyAlignment="1">
      <alignment vertical="center"/>
    </xf>
    <xf numFmtId="38" fontId="5" fillId="0" borderId="14" xfId="2" applyFont="1" applyBorder="1" applyAlignment="1">
      <alignment vertical="center"/>
    </xf>
    <xf numFmtId="0" fontId="22" fillId="0" borderId="15" xfId="0" applyFont="1" applyBorder="1" applyAlignment="1">
      <alignment vertical="center" wrapText="1"/>
    </xf>
    <xf numFmtId="0" fontId="22" fillId="0" borderId="12" xfId="0" applyFont="1" applyBorder="1" applyAlignment="1">
      <alignment vertical="center"/>
    </xf>
    <xf numFmtId="38" fontId="5" fillId="0" borderId="8" xfId="2" applyFont="1" applyFill="1" applyBorder="1" applyAlignment="1">
      <alignment vertical="center" shrinkToFit="1"/>
    </xf>
    <xf numFmtId="12" fontId="22" fillId="0" borderId="8" xfId="0" applyNumberFormat="1" applyFont="1" applyFill="1" applyBorder="1" applyAlignment="1">
      <alignment vertical="center"/>
    </xf>
    <xf numFmtId="0" fontId="5" fillId="0" borderId="16" xfId="0" applyFont="1" applyBorder="1" applyAlignment="1">
      <alignment vertical="center"/>
    </xf>
    <xf numFmtId="0" fontId="22" fillId="0" borderId="9" xfId="0" applyFont="1" applyBorder="1" applyAlignment="1">
      <alignment vertical="center"/>
    </xf>
    <xf numFmtId="12" fontId="5" fillId="0" borderId="8" xfId="0" applyNumberFormat="1" applyFont="1" applyFill="1" applyBorder="1" applyAlignment="1">
      <alignment horizontal="center" vertical="center"/>
    </xf>
    <xf numFmtId="38" fontId="5" fillId="0" borderId="8" xfId="2" applyFont="1" applyBorder="1" applyAlignment="1">
      <alignment vertical="center"/>
    </xf>
    <xf numFmtId="38" fontId="5" fillId="0" borderId="17" xfId="2" applyFont="1" applyBorder="1" applyAlignment="1">
      <alignment vertical="center"/>
    </xf>
    <xf numFmtId="0" fontId="5" fillId="0" borderId="18" xfId="0" applyFont="1" applyBorder="1" applyAlignment="1">
      <alignment vertical="center"/>
    </xf>
    <xf numFmtId="38" fontId="5" fillId="3" borderId="10" xfId="2" applyFont="1" applyFill="1" applyBorder="1" applyAlignment="1">
      <alignment vertical="center" shrinkToFit="1"/>
    </xf>
    <xf numFmtId="38" fontId="5" fillId="3" borderId="10" xfId="2" applyFont="1" applyFill="1" applyBorder="1" applyAlignment="1">
      <alignment vertical="center"/>
    </xf>
    <xf numFmtId="38" fontId="5" fillId="3" borderId="14" xfId="2" applyFont="1" applyFill="1" applyBorder="1" applyAlignment="1">
      <alignment vertical="center"/>
    </xf>
    <xf numFmtId="38" fontId="5" fillId="3" borderId="8" xfId="2" applyFont="1" applyFill="1" applyBorder="1" applyAlignment="1">
      <alignment vertical="center" shrinkToFit="1"/>
    </xf>
    <xf numFmtId="0" fontId="22" fillId="0" borderId="16" xfId="0" applyFont="1" applyBorder="1" applyAlignment="1">
      <alignment vertical="center"/>
    </xf>
    <xf numFmtId="0" fontId="22" fillId="0" borderId="19" xfId="0" applyFont="1" applyBorder="1" applyAlignment="1">
      <alignment vertical="center"/>
    </xf>
    <xf numFmtId="38" fontId="5" fillId="0" borderId="2" xfId="2" applyFont="1" applyFill="1" applyBorder="1" applyAlignment="1">
      <alignment vertical="center" shrinkToFit="1"/>
    </xf>
    <xf numFmtId="38" fontId="5" fillId="3" borderId="2" xfId="2" applyFont="1" applyFill="1" applyBorder="1" applyAlignment="1">
      <alignment vertical="center" shrinkToFit="1"/>
    </xf>
    <xf numFmtId="12" fontId="22" fillId="0" borderId="2" xfId="0" applyNumberFormat="1" applyFont="1" applyFill="1" applyBorder="1" applyAlignment="1">
      <alignment vertical="center"/>
    </xf>
    <xf numFmtId="38" fontId="5" fillId="3" borderId="2" xfId="2" applyFont="1" applyFill="1" applyBorder="1" applyAlignment="1">
      <alignment vertical="center"/>
    </xf>
    <xf numFmtId="38" fontId="5" fillId="3" borderId="20" xfId="2" applyFont="1" applyFill="1" applyBorder="1" applyAlignment="1">
      <alignment vertical="center"/>
    </xf>
    <xf numFmtId="0" fontId="22" fillId="0" borderId="21" xfId="0" applyFont="1" applyBorder="1" applyAlignment="1">
      <alignment vertical="center"/>
    </xf>
    <xf numFmtId="0" fontId="22" fillId="0" borderId="13" xfId="0" applyFont="1" applyBorder="1" applyAlignment="1">
      <alignment vertical="center"/>
    </xf>
    <xf numFmtId="0" fontId="17" fillId="0" borderId="0" xfId="0" applyFont="1">
      <alignment vertical="center"/>
    </xf>
    <xf numFmtId="0" fontId="17" fillId="0" borderId="7" xfId="0" applyFont="1" applyBorder="1">
      <alignment vertical="center"/>
    </xf>
    <xf numFmtId="38" fontId="6" fillId="0" borderId="18" xfId="2" applyFont="1" applyBorder="1" applyAlignment="1">
      <alignment horizontal="center" vertical="center"/>
    </xf>
    <xf numFmtId="178" fontId="6" fillId="0" borderId="18" xfId="0" applyNumberFormat="1" applyFont="1" applyBorder="1" applyAlignment="1">
      <alignment horizontal="center" vertical="center"/>
    </xf>
    <xf numFmtId="38" fontId="6" fillId="0" borderId="18" xfId="0" applyNumberFormat="1" applyFont="1" applyBorder="1" applyAlignment="1">
      <alignment horizontal="center" vertical="center"/>
    </xf>
    <xf numFmtId="177" fontId="30" fillId="0" borderId="19" xfId="0" applyNumberFormat="1" applyFont="1" applyBorder="1" applyAlignment="1">
      <alignment horizontal="center" vertical="center"/>
    </xf>
    <xf numFmtId="177" fontId="6" fillId="0" borderId="19" xfId="0" applyNumberFormat="1" applyFont="1" applyBorder="1" applyAlignment="1">
      <alignment horizontal="center" vertical="center"/>
    </xf>
    <xf numFmtId="0" fontId="17" fillId="0" borderId="18" xfId="0" applyFont="1" applyBorder="1">
      <alignment vertical="center"/>
    </xf>
    <xf numFmtId="0" fontId="30" fillId="0" borderId="10" xfId="0" applyFont="1" applyBorder="1" applyAlignment="1">
      <alignment horizontal="right" vertical="center"/>
    </xf>
    <xf numFmtId="3" fontId="30" fillId="0" borderId="12" xfId="0" applyNumberFormat="1" applyFont="1" applyBorder="1" applyAlignment="1">
      <alignment horizontal="left" vertical="center"/>
    </xf>
    <xf numFmtId="0" fontId="6" fillId="0" borderId="8" xfId="0" applyFont="1" applyBorder="1" applyAlignment="1">
      <alignment horizontal="right" vertical="center"/>
    </xf>
    <xf numFmtId="3" fontId="6" fillId="0" borderId="9" xfId="0" applyNumberFormat="1" applyFont="1" applyBorder="1" applyAlignment="1">
      <alignment horizontal="left" vertical="center"/>
    </xf>
    <xf numFmtId="0" fontId="30" fillId="0" borderId="2" xfId="0" applyFont="1" applyBorder="1" applyAlignment="1">
      <alignment horizontal="right" vertical="center"/>
    </xf>
    <xf numFmtId="179" fontId="30" fillId="0" borderId="13" xfId="0" applyNumberFormat="1" applyFont="1" applyBorder="1" applyAlignment="1">
      <alignment horizontal="left"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17" fillId="0" borderId="11" xfId="0" applyFont="1" applyBorder="1">
      <alignment vertical="center"/>
    </xf>
    <xf numFmtId="0" fontId="17" fillId="0" borderId="6" xfId="0" applyFont="1" applyBorder="1">
      <alignment vertical="center"/>
    </xf>
    <xf numFmtId="0" fontId="17" fillId="0" borderId="3" xfId="0" applyFont="1" applyBorder="1">
      <alignment vertical="center"/>
    </xf>
    <xf numFmtId="0" fontId="5" fillId="0" borderId="1" xfId="0" applyFont="1" applyBorder="1" applyAlignment="1">
      <alignment vertical="center" wrapText="1" shrinkToFit="1"/>
    </xf>
    <xf numFmtId="38" fontId="5" fillId="0" borderId="1" xfId="2" applyFont="1" applyBorder="1" applyAlignment="1">
      <alignment vertical="center" shrinkToFit="1"/>
    </xf>
    <xf numFmtId="38" fontId="5" fillId="3" borderId="1" xfId="2" applyFont="1" applyFill="1" applyBorder="1" applyAlignment="1">
      <alignment vertical="center" shrinkToFit="1"/>
    </xf>
    <xf numFmtId="176" fontId="5" fillId="0" borderId="1" xfId="2" applyNumberFormat="1" applyFont="1" applyBorder="1" applyAlignment="1">
      <alignment vertical="center" shrinkToFit="1"/>
    </xf>
    <xf numFmtId="0" fontId="5" fillId="0" borderId="1" xfId="0" applyFont="1" applyBorder="1" applyAlignment="1">
      <alignment vertical="center" shrinkToFit="1"/>
    </xf>
    <xf numFmtId="0" fontId="5" fillId="0" borderId="1" xfId="0" applyFont="1" applyBorder="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top" wrapText="1"/>
    </xf>
    <xf numFmtId="0" fontId="4" fillId="0" borderId="2" xfId="0" applyFont="1" applyBorder="1" applyAlignment="1">
      <alignment horizontal="left" vertical="center"/>
    </xf>
    <xf numFmtId="0" fontId="4" fillId="0" borderId="13" xfId="0" applyFont="1" applyBorder="1" applyAlignment="1">
      <alignment horizontal="left" vertical="center" wrapText="1"/>
    </xf>
    <xf numFmtId="0" fontId="4" fillId="0" borderId="1" xfId="0" applyFont="1" applyBorder="1" applyAlignment="1">
      <alignment vertical="center"/>
    </xf>
    <xf numFmtId="3" fontId="4" fillId="0" borderId="1" xfId="0" applyNumberFormat="1" applyFont="1" applyBorder="1">
      <alignment vertical="center"/>
    </xf>
    <xf numFmtId="38" fontId="4" fillId="0" borderId="1" xfId="2" applyFont="1" applyBorder="1">
      <alignment vertical="center"/>
    </xf>
    <xf numFmtId="0" fontId="4" fillId="0" borderId="4" xfId="0" applyFont="1" applyBorder="1" applyAlignment="1">
      <alignment horizontal="center" vertical="center"/>
    </xf>
    <xf numFmtId="3" fontId="31" fillId="0" borderId="1" xfId="0" applyNumberFormat="1" applyFont="1" applyBorder="1" applyAlignment="1">
      <alignment vertical="center" wrapText="1"/>
    </xf>
    <xf numFmtId="58"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xf>
    <xf numFmtId="0" fontId="4" fillId="3" borderId="1" xfId="0" applyFont="1" applyFill="1" applyBorder="1">
      <alignment vertical="center"/>
    </xf>
    <xf numFmtId="186" fontId="24" fillId="2" borderId="0" xfId="0" applyNumberFormat="1" applyFont="1" applyFill="1" applyBorder="1" applyAlignment="1">
      <alignment horizontal="left" vertical="center" shrinkToFit="1"/>
    </xf>
    <xf numFmtId="185" fontId="24" fillId="2" borderId="0" xfId="0" applyNumberFormat="1" applyFont="1" applyFill="1" applyBorder="1" applyAlignment="1">
      <alignment horizontal="right"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3" borderId="0" xfId="0" applyFont="1" applyFill="1" applyAlignment="1">
      <alignment horizontal="distributed" vertical="center"/>
    </xf>
    <xf numFmtId="0" fontId="12" fillId="0" borderId="0" xfId="0" applyFont="1" applyAlignment="1">
      <alignment horizontal="left" vertical="center" justifyLastLine="1" shrinkToFit="1"/>
    </xf>
    <xf numFmtId="0" fontId="12" fillId="0" borderId="0" xfId="0" applyFont="1" applyAlignment="1">
      <alignment horizontal="center" vertical="center"/>
    </xf>
    <xf numFmtId="0" fontId="4" fillId="0" borderId="0" xfId="0" applyFont="1" applyAlignment="1">
      <alignment vertical="center" wrapText="1"/>
    </xf>
    <xf numFmtId="0" fontId="12" fillId="0" borderId="0" xfId="0" applyFont="1" applyAlignment="1">
      <alignment horizontal="left" vertical="center" wrapText="1" shrinkToFit="1"/>
    </xf>
    <xf numFmtId="0" fontId="5" fillId="0" borderId="0" xfId="0" applyFont="1" applyAlignment="1">
      <alignment vertical="center"/>
    </xf>
    <xf numFmtId="0" fontId="4" fillId="0" borderId="3" xfId="0" applyFont="1" applyBorder="1" applyAlignment="1">
      <alignment horizontal="right" vertical="center"/>
    </xf>
    <xf numFmtId="0" fontId="5" fillId="0" borderId="1" xfId="0" applyFont="1" applyBorder="1" applyAlignment="1">
      <alignment horizontal="center" vertical="center"/>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top"/>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2" xfId="0" applyFont="1" applyBorder="1" applyAlignment="1">
      <alignment vertical="center" wrapText="1"/>
    </xf>
    <xf numFmtId="0" fontId="5" fillId="0" borderId="13" xfId="0" applyFont="1" applyBorder="1" applyAlignment="1">
      <alignment vertical="center" wrapText="1"/>
    </xf>
    <xf numFmtId="38" fontId="5" fillId="0" borderId="8" xfId="2" applyFont="1" applyBorder="1" applyAlignment="1">
      <alignment vertical="center"/>
    </xf>
    <xf numFmtId="38" fontId="5" fillId="0" borderId="17" xfId="2" applyFont="1" applyBorder="1" applyAlignment="1">
      <alignment vertical="center"/>
    </xf>
    <xf numFmtId="38" fontId="5" fillId="3" borderId="8" xfId="2" applyFont="1" applyFill="1" applyBorder="1" applyAlignment="1">
      <alignment vertical="center"/>
    </xf>
    <xf numFmtId="38" fontId="5" fillId="3" borderId="17" xfId="2" applyFont="1" applyFill="1" applyBorder="1" applyAlignment="1">
      <alignment vertical="center"/>
    </xf>
    <xf numFmtId="0" fontId="5" fillId="0" borderId="18" xfId="0" applyFont="1" applyBorder="1" applyAlignment="1">
      <alignment vertical="center" wrapText="1"/>
    </xf>
    <xf numFmtId="185" fontId="5" fillId="0" borderId="16" xfId="0" applyNumberFormat="1" applyFont="1" applyBorder="1" applyAlignment="1">
      <alignment vertical="center"/>
    </xf>
    <xf numFmtId="185" fontId="5" fillId="0" borderId="9" xfId="0" applyNumberFormat="1" applyFont="1" applyBorder="1" applyAlignment="1">
      <alignment vertical="center"/>
    </xf>
    <xf numFmtId="0" fontId="5" fillId="0" borderId="1" xfId="0" applyFont="1" applyBorder="1" applyAlignment="1">
      <alignment horizontal="left" vertical="center" wrapText="1"/>
    </xf>
    <xf numFmtId="0" fontId="5" fillId="0" borderId="18"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38" fontId="5" fillId="3" borderId="25" xfId="2" applyFont="1" applyFill="1" applyBorder="1" applyAlignment="1">
      <alignment vertical="center"/>
    </xf>
    <xf numFmtId="38" fontId="5" fillId="3" borderId="26" xfId="2" applyFont="1" applyFill="1" applyBorder="1" applyAlignment="1">
      <alignment vertical="center"/>
    </xf>
    <xf numFmtId="38" fontId="5" fillId="3" borderId="27" xfId="2" applyFont="1" applyFill="1" applyBorder="1" applyAlignment="1">
      <alignment vertical="center"/>
    </xf>
    <xf numFmtId="38" fontId="5" fillId="3" borderId="7" xfId="2" applyFont="1" applyFill="1" applyBorder="1" applyAlignment="1">
      <alignment vertical="center"/>
    </xf>
    <xf numFmtId="38" fontId="5" fillId="3" borderId="18" xfId="2" applyFont="1" applyFill="1" applyBorder="1" applyAlignment="1">
      <alignment vertical="center"/>
    </xf>
    <xf numFmtId="38" fontId="5" fillId="3" borderId="19" xfId="2" applyFont="1" applyFill="1" applyBorder="1" applyAlignment="1">
      <alignment vertical="center"/>
    </xf>
    <xf numFmtId="9" fontId="5" fillId="0" borderId="22" xfId="1" applyFont="1" applyBorder="1" applyAlignment="1">
      <alignment horizontal="center" vertical="center"/>
    </xf>
    <xf numFmtId="9" fontId="5" fillId="0" borderId="23" xfId="1" applyFont="1" applyBorder="1" applyAlignment="1">
      <alignment horizontal="center" vertical="center"/>
    </xf>
    <xf numFmtId="9" fontId="5" fillId="0" borderId="24" xfId="1" applyFont="1" applyBorder="1" applyAlignment="1">
      <alignment horizontal="center" vertical="center"/>
    </xf>
    <xf numFmtId="0" fontId="4" fillId="0" borderId="9" xfId="0" applyFont="1" applyBorder="1" applyAlignment="1">
      <alignment horizontal="center" vertical="center"/>
    </xf>
    <xf numFmtId="0" fontId="15"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7" fillId="0" borderId="0" xfId="0" applyFont="1" applyBorder="1" applyAlignment="1">
      <alignment horizontal="left" vertical="center"/>
    </xf>
    <xf numFmtId="0" fontId="5" fillId="0" borderId="2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0" xfId="0" applyFont="1" applyAlignment="1">
      <alignment horizontal="left" vertical="center"/>
    </xf>
    <xf numFmtId="0" fontId="4" fillId="0" borderId="7"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center"/>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left" vertical="top" wrapText="1"/>
    </xf>
    <xf numFmtId="0" fontId="12"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9" xfId="0" applyFont="1" applyBorder="1" applyAlignment="1">
      <alignment horizontal="center" vertical="center" wrapText="1"/>
    </xf>
    <xf numFmtId="0" fontId="12" fillId="0" borderId="0" xfId="0" applyFont="1" applyAlignment="1">
      <alignment vertical="center" wrapText="1"/>
    </xf>
    <xf numFmtId="0" fontId="4" fillId="0" borderId="0" xfId="0" applyFont="1" applyAlignment="1">
      <alignment vertical="center"/>
    </xf>
    <xf numFmtId="0" fontId="17" fillId="0" borderId="1" xfId="0" applyFont="1" applyBorder="1" applyAlignment="1">
      <alignment horizontal="center" vertical="center"/>
    </xf>
    <xf numFmtId="0" fontId="7" fillId="0" borderId="0" xfId="0" applyFont="1" applyAlignment="1">
      <alignment horizontal="left" vertical="center"/>
    </xf>
    <xf numFmtId="0" fontId="12" fillId="0" borderId="0" xfId="0" applyFont="1" applyAlignment="1">
      <alignment horizontal="left" vertical="center"/>
    </xf>
    <xf numFmtId="0" fontId="29" fillId="0" borderId="5"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5" xfId="0" applyFont="1" applyFill="1" applyBorder="1" applyAlignment="1">
      <alignment vertical="center" wrapText="1"/>
    </xf>
    <xf numFmtId="0" fontId="29" fillId="0" borderId="6" xfId="0" applyFont="1" applyFill="1" applyBorder="1" applyAlignment="1">
      <alignment vertical="center" wrapText="1"/>
    </xf>
    <xf numFmtId="0" fontId="29" fillId="0" borderId="4" xfId="0" applyFont="1" applyFill="1" applyBorder="1" applyAlignment="1">
      <alignment vertical="center" wrapText="1"/>
    </xf>
    <xf numFmtId="184" fontId="29" fillId="0" borderId="5" xfId="0" applyNumberFormat="1" applyFont="1" applyFill="1" applyBorder="1" applyAlignment="1">
      <alignment vertical="center"/>
    </xf>
    <xf numFmtId="184" fontId="29" fillId="0" borderId="6" xfId="0" applyNumberFormat="1" applyFont="1" applyFill="1" applyBorder="1" applyAlignment="1">
      <alignment vertical="center"/>
    </xf>
    <xf numFmtId="0" fontId="29" fillId="0" borderId="5" xfId="0" applyFont="1" applyFill="1" applyBorder="1" applyAlignment="1">
      <alignment vertical="center"/>
    </xf>
    <xf numFmtId="0" fontId="29" fillId="0" borderId="6" xfId="0" applyFont="1" applyFill="1" applyBorder="1" applyAlignment="1">
      <alignment vertical="center"/>
    </xf>
    <xf numFmtId="0" fontId="29" fillId="0" borderId="4" xfId="0" applyFont="1" applyFill="1" applyBorder="1" applyAlignment="1">
      <alignment vertical="center"/>
    </xf>
    <xf numFmtId="0" fontId="32" fillId="0" borderId="0"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1" xfId="0" applyFont="1" applyFill="1" applyBorder="1" applyAlignment="1">
      <alignment horizontal="left" vertical="top"/>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183" fontId="29" fillId="0" borderId="5" xfId="0" applyNumberFormat="1" applyFont="1" applyFill="1" applyBorder="1" applyAlignment="1">
      <alignment vertical="center"/>
    </xf>
    <xf numFmtId="183" fontId="29" fillId="0" borderId="6" xfId="0" applyNumberFormat="1" applyFont="1" applyFill="1" applyBorder="1" applyAlignment="1">
      <alignment vertical="center"/>
    </xf>
    <xf numFmtId="183" fontId="29" fillId="0" borderId="29" xfId="0" applyNumberFormat="1" applyFont="1" applyFill="1" applyBorder="1" applyAlignment="1">
      <alignment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4" xfId="0" applyFont="1" applyFill="1" applyBorder="1" applyAlignment="1">
      <alignment horizontal="center" vertical="center"/>
    </xf>
    <xf numFmtId="185" fontId="29" fillId="0" borderId="1" xfId="0" applyNumberFormat="1" applyFont="1" applyFill="1" applyBorder="1" applyAlignment="1">
      <alignment vertical="center"/>
    </xf>
    <xf numFmtId="0" fontId="29" fillId="0" borderId="0" xfId="0" applyFont="1" applyFill="1" applyBorder="1" applyAlignment="1">
      <alignment vertical="center" wrapText="1"/>
    </xf>
    <xf numFmtId="0" fontId="0" fillId="0" borderId="0" xfId="0" applyFont="1" applyBorder="1" applyAlignment="1">
      <alignment vertical="center"/>
    </xf>
    <xf numFmtId="0" fontId="29" fillId="0" borderId="7"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8" xfId="0" applyFont="1" applyFill="1" applyBorder="1" applyAlignment="1">
      <alignment vertical="center" shrinkToFit="1"/>
    </xf>
    <xf numFmtId="0" fontId="29" fillId="0" borderId="0" xfId="0" applyFont="1" applyFill="1" applyBorder="1" applyAlignment="1">
      <alignment vertical="center" shrinkToFit="1"/>
    </xf>
    <xf numFmtId="185" fontId="29" fillId="0" borderId="0" xfId="0" applyNumberFormat="1" applyFont="1" applyFill="1" applyBorder="1" applyAlignment="1">
      <alignment vertical="center"/>
    </xf>
    <xf numFmtId="38" fontId="29" fillId="0" borderId="3" xfId="0" applyNumberFormat="1" applyFont="1" applyFill="1" applyBorder="1" applyAlignment="1">
      <alignment vertical="center"/>
    </xf>
    <xf numFmtId="0" fontId="29" fillId="0" borderId="3" xfId="0" applyFont="1" applyFill="1" applyBorder="1" applyAlignment="1">
      <alignment vertical="center"/>
    </xf>
    <xf numFmtId="0" fontId="29" fillId="0" borderId="2" xfId="0" applyFont="1" applyFill="1" applyBorder="1" applyAlignment="1">
      <alignment vertical="center" shrinkToFit="1"/>
    </xf>
    <xf numFmtId="0" fontId="29" fillId="0" borderId="3" xfId="0" applyFont="1" applyFill="1" applyBorder="1" applyAlignment="1">
      <alignment vertical="center" shrinkToFit="1"/>
    </xf>
    <xf numFmtId="0" fontId="29" fillId="0" borderId="7" xfId="0" applyFont="1" applyFill="1" applyBorder="1" applyAlignment="1">
      <alignment horizontal="center" vertical="center" wrapText="1"/>
    </xf>
    <xf numFmtId="0" fontId="29" fillId="0" borderId="11" xfId="0" applyFont="1" applyBorder="1">
      <alignment vertical="center"/>
    </xf>
  </cellXfs>
  <cellStyles count="4">
    <cellStyle name="パーセント" xfId="1" builtinId="5"/>
    <cellStyle name="桁区切り" xfId="2" builtinId="6"/>
    <cellStyle name="標準" xfId="0" builtinId="0"/>
    <cellStyle name="未定義" xfId="3"/>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124728</xdr:colOff>
      <xdr:row>1</xdr:row>
      <xdr:rowOff>64192</xdr:rowOff>
    </xdr:from>
    <xdr:to>
      <xdr:col>10</xdr:col>
      <xdr:colOff>557651</xdr:colOff>
      <xdr:row>12</xdr:row>
      <xdr:rowOff>139148</xdr:rowOff>
    </xdr:to>
    <xdr:sp macro="" textlink="">
      <xdr:nvSpPr>
        <xdr:cNvPr id="2" name="角丸四角形 1"/>
        <xdr:cNvSpPr/>
      </xdr:nvSpPr>
      <xdr:spPr>
        <a:xfrm>
          <a:off x="10125978" y="254692"/>
          <a:ext cx="2709167" cy="197995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このシートは様式ではありません。</a:t>
          </a:r>
          <a:endParaRPr kumimoji="1" lang="en-US" altLang="ja-JP" sz="1050"/>
        </a:p>
        <a:p>
          <a:pPr algn="l">
            <a:lnSpc>
              <a:spcPts val="1200"/>
            </a:lnSpc>
          </a:pPr>
          <a:r>
            <a:rPr kumimoji="1" lang="ja-JP" altLang="en-US" sz="1050"/>
            <a:t>入力用シートになります。</a:t>
          </a:r>
          <a:endParaRPr kumimoji="1" lang="en-US" altLang="ja-JP" sz="1050"/>
        </a:p>
        <a:p>
          <a:pPr algn="l">
            <a:lnSpc>
              <a:spcPts val="1200"/>
            </a:lnSpc>
          </a:pPr>
          <a:r>
            <a:rPr kumimoji="1" lang="ja-JP" altLang="en-US" sz="1050"/>
            <a:t>色付きセルに入力し、様式のシートをそれぞれ印刷してください。</a:t>
          </a:r>
          <a:endParaRPr kumimoji="1" lang="en-US" altLang="ja-JP" sz="1050"/>
        </a:p>
        <a:p>
          <a:pPr algn="l">
            <a:lnSpc>
              <a:spcPts val="1200"/>
            </a:lnSpc>
          </a:pPr>
          <a:endParaRPr kumimoji="1" lang="en-US" altLang="ja-JP" sz="1050"/>
        </a:p>
        <a:p>
          <a:endParaRPr lang="ja-JP" altLang="ja-JP" sz="1050">
            <a:effectLst/>
          </a:endParaRPr>
        </a:p>
        <a:p>
          <a:r>
            <a:rPr kumimoji="1" lang="ja-JP" altLang="en-US" sz="1100">
              <a:solidFill>
                <a:schemeClr val="lt1"/>
              </a:solidFill>
              <a:effectLst/>
              <a:latin typeface="+mn-lt"/>
              <a:ea typeface="+mn-ea"/>
              <a:cs typeface="+mn-cs"/>
            </a:rPr>
            <a:t>交付申請書</a:t>
          </a:r>
          <a:r>
            <a:rPr kumimoji="1" lang="ja-JP" altLang="ja-JP" sz="1100">
              <a:solidFill>
                <a:schemeClr val="lt1"/>
              </a:solidFill>
              <a:effectLst/>
              <a:latin typeface="+mn-lt"/>
              <a:ea typeface="+mn-ea"/>
              <a:cs typeface="+mn-cs"/>
            </a:rPr>
            <a:t>の入力事項をコピーして使用することができます。</a:t>
          </a:r>
          <a:endParaRPr lang="ja-JP" altLang="ja-JP"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2</xdr:col>
      <xdr:colOff>0</xdr:colOff>
      <xdr:row>7</xdr:row>
      <xdr:rowOff>0</xdr:rowOff>
    </xdr:to>
    <xdr:cxnSp macro="">
      <xdr:nvCxnSpPr>
        <xdr:cNvPr id="2" name="直線コネクタ 1"/>
        <xdr:cNvCxnSpPr/>
      </xdr:nvCxnSpPr>
      <xdr:spPr>
        <a:xfrm>
          <a:off x="76200" y="1285875"/>
          <a:ext cx="647700" cy="819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66675</xdr:colOff>
      <xdr:row>5</xdr:row>
      <xdr:rowOff>19050</xdr:rowOff>
    </xdr:from>
    <xdr:to>
      <xdr:col>3</xdr:col>
      <xdr:colOff>19</xdr:colOff>
      <xdr:row>7</xdr:row>
      <xdr:rowOff>0</xdr:rowOff>
    </xdr:to>
    <xdr:cxnSp macro="">
      <xdr:nvCxnSpPr>
        <xdr:cNvPr id="3" name="直線コネクタ 2"/>
        <xdr:cNvCxnSpPr/>
      </xdr:nvCxnSpPr>
      <xdr:spPr>
        <a:xfrm>
          <a:off x="66675" y="1304925"/>
          <a:ext cx="1781175" cy="800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11206</xdr:colOff>
      <xdr:row>5</xdr:row>
      <xdr:rowOff>11206</xdr:rowOff>
    </xdr:from>
    <xdr:to>
      <xdr:col>15</xdr:col>
      <xdr:colOff>582762</xdr:colOff>
      <xdr:row>6</xdr:row>
      <xdr:rowOff>0</xdr:rowOff>
    </xdr:to>
    <xdr:cxnSp macro="">
      <xdr:nvCxnSpPr>
        <xdr:cNvPr id="3" name="直線コネクタ 2"/>
        <xdr:cNvCxnSpPr/>
      </xdr:nvCxnSpPr>
      <xdr:spPr>
        <a:xfrm flipH="1">
          <a:off x="493059" y="1893794"/>
          <a:ext cx="9894794" cy="29583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0</xdr:rowOff>
    </xdr:from>
    <xdr:to>
      <xdr:col>9</xdr:col>
      <xdr:colOff>2171901</xdr:colOff>
      <xdr:row>6</xdr:row>
      <xdr:rowOff>0</xdr:rowOff>
    </xdr:to>
    <xdr:cxnSp macro="">
      <xdr:nvCxnSpPr>
        <xdr:cNvPr id="3" name="直線コネクタ 2"/>
        <xdr:cNvCxnSpPr/>
      </xdr:nvCxnSpPr>
      <xdr:spPr>
        <a:xfrm flipH="1">
          <a:off x="485775" y="1476375"/>
          <a:ext cx="9925050" cy="3524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11206</xdr:colOff>
      <xdr:row>4</xdr:row>
      <xdr:rowOff>0</xdr:rowOff>
    </xdr:from>
    <xdr:to>
      <xdr:col>8</xdr:col>
      <xdr:colOff>2411182</xdr:colOff>
      <xdr:row>4</xdr:row>
      <xdr:rowOff>3709147</xdr:rowOff>
    </xdr:to>
    <xdr:cxnSp macro="">
      <xdr:nvCxnSpPr>
        <xdr:cNvPr id="3" name="直線コネクタ 2"/>
        <xdr:cNvCxnSpPr/>
      </xdr:nvCxnSpPr>
      <xdr:spPr>
        <a:xfrm flipH="1">
          <a:off x="493059" y="1378324"/>
          <a:ext cx="9917206" cy="37091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676275</xdr:colOff>
      <xdr:row>2</xdr:row>
      <xdr:rowOff>19050</xdr:rowOff>
    </xdr:from>
    <xdr:to>
      <xdr:col>9</xdr:col>
      <xdr:colOff>114300</xdr:colOff>
      <xdr:row>25</xdr:row>
      <xdr:rowOff>95250</xdr:rowOff>
    </xdr:to>
    <xdr:pic>
      <xdr:nvPicPr>
        <xdr:cNvPr id="13349" name="図 1" descr="\\63900sv002\宅地宅建\H22\03-耐震\01-補助制度\00-社会資本総合整備計画\00-県整備計画\地図２（塗り）.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361950"/>
          <a:ext cx="5610225" cy="401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476250</xdr:colOff>
      <xdr:row>3</xdr:row>
      <xdr:rowOff>142876</xdr:rowOff>
    </xdr:from>
    <xdr:to>
      <xdr:col>12</xdr:col>
      <xdr:colOff>266722</xdr:colOff>
      <xdr:row>5</xdr:row>
      <xdr:rowOff>73270</xdr:rowOff>
    </xdr:to>
    <xdr:sp macro="" textlink="">
      <xdr:nvSpPr>
        <xdr:cNvPr id="3" name="線吹き出し 2 (枠付き) 2"/>
        <xdr:cNvSpPr/>
      </xdr:nvSpPr>
      <xdr:spPr>
        <a:xfrm>
          <a:off x="6665302" y="648434"/>
          <a:ext cx="1866167" cy="267432"/>
        </a:xfrm>
        <a:prstGeom prst="borderCallout2">
          <a:avLst>
            <a:gd name="adj1" fmla="val 18750"/>
            <a:gd name="adj2" fmla="val -8333"/>
            <a:gd name="adj3" fmla="val 18750"/>
            <a:gd name="adj4" fmla="val -16667"/>
            <a:gd name="adj5" fmla="val 310049"/>
            <a:gd name="adj6" fmla="val -9613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第３ビル</a:t>
          </a:r>
        </a:p>
      </xdr:txBody>
    </xdr:sp>
    <xdr:clientData/>
  </xdr:twoCellAnchor>
  <xdr:twoCellAnchor>
    <xdr:from>
      <xdr:col>13</xdr:col>
      <xdr:colOff>492125</xdr:colOff>
      <xdr:row>5</xdr:row>
      <xdr:rowOff>95250</xdr:rowOff>
    </xdr:from>
    <xdr:to>
      <xdr:col>16</xdr:col>
      <xdr:colOff>190589</xdr:colOff>
      <xdr:row>12</xdr:row>
      <xdr:rowOff>142875</xdr:rowOff>
    </xdr:to>
    <xdr:sp macro="" textlink="">
      <xdr:nvSpPr>
        <xdr:cNvPr id="4" name="角丸四角形 3"/>
        <xdr:cNvSpPr/>
      </xdr:nvSpPr>
      <xdr:spPr>
        <a:xfrm>
          <a:off x="9378390" y="935691"/>
          <a:ext cx="1749051" cy="122424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lang="ja-JP" altLang="en-US" sz="1050">
              <a:effectLst/>
            </a:rPr>
            <a:t>対象建築物の位置と名称を記入してください。</a:t>
          </a:r>
          <a:endParaRPr lang="ja-JP" altLang="ja-JP" sz="105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My%20Documents\&#26395;&#26376;\&#20104;&#31639;&#38306;&#36899;\H12&#20104;&#31639;\H12&#35201;&#27714;\H12&#27010;&#31639;&#35201;&#26395;\&#12479;&#12486;&#22411;&#32113;&#21512;&#35036;&#21161;&#35519;&#26360;\&#35519;&#26360;\&#19968;&#20307;&#20107;&#26989;&#3551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fi003\0015500&#37117;&#24066;&#23616;\&#22269;&#24235;&#35036;&#21161;\&#22269;&#24235;&#35036;&#21161;&#23436;&#20102;&#23455;&#32318;&#22577;&#21578;&#26360;\&#28006;&#21644;&#35199;&#37096;\&#24179;&#25104;11&#24180;&#24230;&#23436;&#20102;&#23455;&#32318;&#22577;&#21578;&#26360;\h10.03%20&#23436;&#20102;&#22577;&#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終交付決定ﾃﾞｰﾀｰ"/>
      <sheetName val="精算データー"/>
      <sheetName val="特会県別記様式１"/>
      <sheetName val="特会県別記様式２"/>
      <sheetName val="特会県別記様式３"/>
      <sheetName val="特会市別記様式１"/>
      <sheetName val="特会市別記様式２"/>
      <sheetName val="特会市別記様式３"/>
      <sheetName val="特会１－３－１ "/>
      <sheetName val="一般１－３－１"/>
      <sheetName val="一般会計県別記様式１"/>
      <sheetName val="一般会計県別記様式２"/>
      <sheetName val="一般会計県別記様式３"/>
      <sheetName val="一般会計県別記様式４"/>
      <sheetName val="一般市別記様式１"/>
      <sheetName val="一般市別記様式２"/>
      <sheetName val="一般市別記様式３"/>
      <sheetName val="一般内訳様式第１３"/>
      <sheetName val="一般会計県別記様式３ "/>
      <sheetName val="一般県事業計画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5"/>
  <sheetViews>
    <sheetView tabSelected="1" view="pageBreakPreview" zoomScale="85" zoomScaleNormal="85" zoomScaleSheetLayoutView="85" workbookViewId="0">
      <selection activeCell="E2" sqref="E2"/>
    </sheetView>
  </sheetViews>
  <sheetFormatPr defaultRowHeight="15" customHeight="1"/>
  <cols>
    <col min="1" max="1" width="3.375" style="72" bestFit="1" customWidth="1"/>
    <col min="2" max="2" width="16.875" style="72" bestFit="1" customWidth="1"/>
    <col min="3" max="3" width="28.875" style="72" bestFit="1" customWidth="1"/>
    <col min="4" max="4" width="2.375" style="96" bestFit="1" customWidth="1"/>
    <col min="5" max="5" width="30.625" style="72" bestFit="1" customWidth="1"/>
    <col min="6" max="6" width="4.75" style="72" bestFit="1" customWidth="1"/>
    <col min="7" max="7" width="44.125" style="72" bestFit="1" customWidth="1"/>
    <col min="8" max="8" width="3.625" style="72" customWidth="1"/>
    <col min="9" max="9" width="22.625" style="72" customWidth="1"/>
    <col min="10" max="10" width="3.625" style="72" customWidth="1"/>
    <col min="11" max="11" width="8.625" style="74" customWidth="1"/>
    <col min="12" max="16384" width="9" style="72"/>
  </cols>
  <sheetData>
    <row r="1" spans="1:11" ht="15" customHeight="1">
      <c r="B1" s="72" t="s">
        <v>155</v>
      </c>
      <c r="D1" s="73" t="s">
        <v>156</v>
      </c>
      <c r="E1" s="72" t="s">
        <v>157</v>
      </c>
      <c r="G1" s="72" t="s">
        <v>158</v>
      </c>
    </row>
    <row r="2" spans="1:11" ht="15" customHeight="1">
      <c r="A2" s="72">
        <v>1</v>
      </c>
      <c r="B2" s="75" t="s">
        <v>159</v>
      </c>
      <c r="C2" s="75"/>
      <c r="D2" s="76" t="s">
        <v>160</v>
      </c>
      <c r="E2" s="77" t="s">
        <v>382</v>
      </c>
      <c r="F2" s="72" t="s">
        <v>161</v>
      </c>
      <c r="I2" s="74"/>
      <c r="K2" s="72"/>
    </row>
    <row r="3" spans="1:11" ht="15" customHeight="1">
      <c r="A3" s="72">
        <v>2</v>
      </c>
      <c r="B3" s="78" t="s">
        <v>162</v>
      </c>
      <c r="C3" s="79" t="s">
        <v>163</v>
      </c>
      <c r="D3" s="80"/>
      <c r="E3" s="81" t="s">
        <v>164</v>
      </c>
      <c r="F3" s="82" t="s">
        <v>165</v>
      </c>
      <c r="G3" s="82" t="s">
        <v>166</v>
      </c>
      <c r="I3" s="74"/>
      <c r="K3" s="72"/>
    </row>
    <row r="4" spans="1:11" ht="15" customHeight="1">
      <c r="A4" s="72">
        <v>3</v>
      </c>
      <c r="B4" s="78" t="s">
        <v>162</v>
      </c>
      <c r="C4" s="79" t="s">
        <v>167</v>
      </c>
      <c r="D4" s="76" t="s">
        <v>160</v>
      </c>
      <c r="E4" s="81" t="s">
        <v>168</v>
      </c>
      <c r="F4" s="82" t="s">
        <v>165</v>
      </c>
      <c r="G4" s="82" t="s">
        <v>169</v>
      </c>
      <c r="I4" s="74"/>
      <c r="K4" s="72"/>
    </row>
    <row r="5" spans="1:11" ht="15" customHeight="1">
      <c r="B5" s="78"/>
      <c r="C5" s="79" t="s">
        <v>374</v>
      </c>
      <c r="D5" s="83" t="s">
        <v>375</v>
      </c>
      <c r="E5" s="221">
        <v>1234567890123</v>
      </c>
      <c r="F5" s="82" t="s">
        <v>376</v>
      </c>
      <c r="G5" s="82" t="s">
        <v>377</v>
      </c>
      <c r="I5" s="74"/>
      <c r="K5" s="72"/>
    </row>
    <row r="6" spans="1:11" ht="15" customHeight="1">
      <c r="A6" s="72">
        <v>4</v>
      </c>
      <c r="B6" s="78" t="s">
        <v>162</v>
      </c>
      <c r="C6" s="79" t="s">
        <v>170</v>
      </c>
      <c r="D6" s="83" t="s">
        <v>160</v>
      </c>
      <c r="E6" s="81" t="s">
        <v>171</v>
      </c>
      <c r="F6" s="82"/>
      <c r="G6" s="82" t="s">
        <v>172</v>
      </c>
      <c r="I6" s="74"/>
      <c r="K6" s="72"/>
    </row>
    <row r="7" spans="1:11" ht="15" customHeight="1">
      <c r="A7" s="72">
        <v>5</v>
      </c>
      <c r="B7" s="78" t="s">
        <v>173</v>
      </c>
      <c r="C7" s="72" t="s">
        <v>174</v>
      </c>
      <c r="D7" s="83" t="s">
        <v>160</v>
      </c>
      <c r="E7" s="84" t="s">
        <v>175</v>
      </c>
      <c r="F7" s="75" t="s">
        <v>161</v>
      </c>
      <c r="G7" s="75" t="s">
        <v>176</v>
      </c>
      <c r="I7" s="74"/>
      <c r="K7" s="72"/>
    </row>
    <row r="8" spans="1:11" ht="15" customHeight="1">
      <c r="A8" s="72">
        <v>6</v>
      </c>
      <c r="B8" s="78" t="s">
        <v>173</v>
      </c>
      <c r="C8" s="79" t="s">
        <v>177</v>
      </c>
      <c r="D8" s="83" t="s">
        <v>160</v>
      </c>
      <c r="E8" s="81" t="s">
        <v>178</v>
      </c>
      <c r="F8" s="75" t="s">
        <v>165</v>
      </c>
      <c r="G8" s="82"/>
      <c r="I8" s="74"/>
      <c r="K8" s="72"/>
    </row>
    <row r="9" spans="1:11" ht="15" customHeight="1">
      <c r="A9" s="72">
        <v>7</v>
      </c>
      <c r="B9" s="78" t="s">
        <v>173</v>
      </c>
      <c r="C9" s="79" t="s">
        <v>179</v>
      </c>
      <c r="D9" s="83" t="s">
        <v>160</v>
      </c>
      <c r="E9" s="81" t="s">
        <v>180</v>
      </c>
      <c r="F9" s="75" t="s">
        <v>165</v>
      </c>
      <c r="G9" s="82"/>
      <c r="I9" s="74"/>
      <c r="K9" s="72"/>
    </row>
    <row r="10" spans="1:11" ht="15" customHeight="1">
      <c r="A10" s="72">
        <v>8</v>
      </c>
      <c r="B10" s="78" t="s">
        <v>173</v>
      </c>
      <c r="C10" s="79" t="s">
        <v>181</v>
      </c>
      <c r="D10" s="83" t="s">
        <v>160</v>
      </c>
      <c r="E10" s="81" t="s">
        <v>182</v>
      </c>
      <c r="F10" s="82"/>
      <c r="G10" s="82"/>
      <c r="I10" s="74"/>
      <c r="K10" s="72"/>
    </row>
    <row r="11" spans="1:11" ht="15" customHeight="1">
      <c r="A11" s="72">
        <v>9</v>
      </c>
      <c r="B11" s="85" t="s">
        <v>183</v>
      </c>
      <c r="C11" s="86" t="s">
        <v>184</v>
      </c>
      <c r="D11" s="80"/>
      <c r="E11" s="87"/>
      <c r="F11" s="82" t="s">
        <v>161</v>
      </c>
      <c r="G11" s="82" t="s">
        <v>185</v>
      </c>
      <c r="I11" s="74"/>
      <c r="K11" s="72"/>
    </row>
    <row r="12" spans="1:11" ht="15" customHeight="1">
      <c r="A12" s="72">
        <v>10</v>
      </c>
      <c r="B12" s="75" t="s">
        <v>186</v>
      </c>
      <c r="C12" s="75"/>
      <c r="D12" s="76" t="s">
        <v>160</v>
      </c>
      <c r="E12" s="81" t="s">
        <v>187</v>
      </c>
      <c r="F12" s="75"/>
      <c r="G12" s="75"/>
      <c r="J12" s="74"/>
      <c r="K12" s="72"/>
    </row>
    <row r="13" spans="1:11" ht="15" customHeight="1">
      <c r="A13" s="72">
        <v>11</v>
      </c>
      <c r="B13" s="72" t="s">
        <v>188</v>
      </c>
      <c r="C13" s="72" t="s">
        <v>174</v>
      </c>
      <c r="D13" s="76" t="s">
        <v>160</v>
      </c>
      <c r="E13" s="84" t="s">
        <v>175</v>
      </c>
      <c r="F13" s="75" t="s">
        <v>161</v>
      </c>
      <c r="G13" s="75" t="s">
        <v>176</v>
      </c>
      <c r="H13" s="85"/>
      <c r="K13" s="72"/>
    </row>
    <row r="14" spans="1:11" ht="15" customHeight="1">
      <c r="A14" s="72">
        <v>12</v>
      </c>
      <c r="B14" s="72" t="s">
        <v>188</v>
      </c>
      <c r="C14" s="79" t="s">
        <v>177</v>
      </c>
      <c r="D14" s="76" t="s">
        <v>160</v>
      </c>
      <c r="E14" s="81" t="s">
        <v>178</v>
      </c>
      <c r="F14" s="75" t="s">
        <v>165</v>
      </c>
      <c r="G14" s="75"/>
      <c r="H14" s="85"/>
      <c r="K14" s="72"/>
    </row>
    <row r="15" spans="1:11" ht="15" customHeight="1">
      <c r="A15" s="72">
        <v>13</v>
      </c>
      <c r="B15" s="72" t="s">
        <v>188</v>
      </c>
      <c r="C15" s="79" t="s">
        <v>179</v>
      </c>
      <c r="D15" s="76" t="s">
        <v>189</v>
      </c>
      <c r="E15" s="81" t="s">
        <v>180</v>
      </c>
      <c r="F15" s="75" t="s">
        <v>165</v>
      </c>
      <c r="G15" s="75"/>
      <c r="H15" s="75"/>
      <c r="I15" s="85"/>
      <c r="K15" s="72"/>
    </row>
    <row r="16" spans="1:11" ht="15" customHeight="1">
      <c r="A16" s="72">
        <v>14</v>
      </c>
      <c r="B16" s="72" t="s">
        <v>188</v>
      </c>
      <c r="C16" s="79" t="s">
        <v>181</v>
      </c>
      <c r="D16" s="76" t="s">
        <v>160</v>
      </c>
      <c r="E16" s="81" t="s">
        <v>182</v>
      </c>
      <c r="F16" s="75"/>
      <c r="G16" s="75"/>
      <c r="H16" s="75"/>
      <c r="I16" s="85"/>
      <c r="K16" s="72"/>
    </row>
    <row r="17" spans="1:11" ht="15" customHeight="1">
      <c r="A17" s="72">
        <v>15</v>
      </c>
      <c r="B17" s="75" t="s">
        <v>190</v>
      </c>
      <c r="D17" s="76" t="s">
        <v>160</v>
      </c>
      <c r="E17" s="81" t="s">
        <v>191</v>
      </c>
      <c r="F17" s="75"/>
      <c r="G17" s="75" t="s">
        <v>192</v>
      </c>
      <c r="H17" s="75"/>
      <c r="I17" s="85"/>
      <c r="K17" s="72"/>
    </row>
    <row r="18" spans="1:11" ht="15" customHeight="1">
      <c r="A18" s="72">
        <v>16</v>
      </c>
      <c r="B18" s="75" t="s">
        <v>190</v>
      </c>
      <c r="C18" s="72" t="s">
        <v>193</v>
      </c>
      <c r="D18" s="76" t="s">
        <v>160</v>
      </c>
      <c r="E18" s="81" t="s">
        <v>371</v>
      </c>
      <c r="F18" s="75"/>
      <c r="G18" s="75" t="s">
        <v>194</v>
      </c>
      <c r="H18" s="75"/>
      <c r="I18" s="85"/>
      <c r="K18" s="72"/>
    </row>
    <row r="19" spans="1:11" ht="15" customHeight="1">
      <c r="A19" s="72">
        <v>17</v>
      </c>
      <c r="B19" s="75" t="s">
        <v>195</v>
      </c>
      <c r="C19" s="75"/>
      <c r="D19" s="76" t="s">
        <v>160</v>
      </c>
      <c r="E19" s="81" t="s">
        <v>196</v>
      </c>
      <c r="F19" s="85"/>
      <c r="G19" s="74" t="s">
        <v>197</v>
      </c>
      <c r="H19" s="86"/>
      <c r="I19" s="85"/>
      <c r="K19" s="72"/>
    </row>
    <row r="20" spans="1:11" ht="15" customHeight="1">
      <c r="A20" s="72">
        <v>18</v>
      </c>
      <c r="B20" s="75" t="s">
        <v>198</v>
      </c>
      <c r="C20" s="75" t="s">
        <v>199</v>
      </c>
      <c r="D20" s="76" t="s">
        <v>160</v>
      </c>
      <c r="E20" s="81">
        <v>3</v>
      </c>
      <c r="F20" s="82" t="s">
        <v>161</v>
      </c>
      <c r="G20" s="88"/>
      <c r="H20" s="86"/>
      <c r="I20" s="85"/>
      <c r="K20" s="72"/>
    </row>
    <row r="21" spans="1:11" ht="15" customHeight="1">
      <c r="A21" s="72">
        <v>19</v>
      </c>
      <c r="B21" s="75" t="s">
        <v>198</v>
      </c>
      <c r="C21" s="75" t="s">
        <v>200</v>
      </c>
      <c r="D21" s="76" t="s">
        <v>201</v>
      </c>
      <c r="E21" s="81">
        <v>0</v>
      </c>
      <c r="F21" s="82" t="s">
        <v>161</v>
      </c>
      <c r="G21" s="75"/>
      <c r="H21" s="86"/>
      <c r="I21" s="85"/>
      <c r="K21" s="72"/>
    </row>
    <row r="22" spans="1:11" ht="15" customHeight="1">
      <c r="A22" s="72">
        <v>20</v>
      </c>
      <c r="B22" s="75" t="s">
        <v>202</v>
      </c>
      <c r="C22" s="75" t="s">
        <v>203</v>
      </c>
      <c r="D22" s="76" t="s">
        <v>201</v>
      </c>
      <c r="E22" s="89">
        <v>885.55</v>
      </c>
      <c r="F22" s="82" t="s">
        <v>161</v>
      </c>
      <c r="G22" s="75"/>
      <c r="H22" s="75"/>
      <c r="I22" s="85"/>
      <c r="K22" s="72"/>
    </row>
    <row r="23" spans="1:11" ht="15" customHeight="1">
      <c r="A23" s="72">
        <v>21</v>
      </c>
      <c r="B23" s="75" t="s">
        <v>204</v>
      </c>
      <c r="C23" s="75"/>
      <c r="D23" s="76" t="s">
        <v>201</v>
      </c>
      <c r="E23" s="90" t="s">
        <v>205</v>
      </c>
      <c r="F23" s="88"/>
      <c r="G23" s="75" t="s">
        <v>206</v>
      </c>
      <c r="H23" s="75"/>
      <c r="I23" s="85"/>
      <c r="K23" s="72"/>
    </row>
    <row r="24" spans="1:11" ht="15" customHeight="1">
      <c r="A24" s="72">
        <v>22</v>
      </c>
      <c r="B24" s="85" t="s">
        <v>207</v>
      </c>
      <c r="C24" s="75" t="s">
        <v>208</v>
      </c>
      <c r="D24" s="76" t="s">
        <v>160</v>
      </c>
      <c r="E24" s="91" t="s">
        <v>378</v>
      </c>
      <c r="F24" s="75"/>
      <c r="G24" s="75" t="s">
        <v>209</v>
      </c>
      <c r="H24" s="75"/>
      <c r="I24" s="85"/>
      <c r="K24" s="72"/>
    </row>
    <row r="25" spans="1:11" ht="15" customHeight="1">
      <c r="A25" s="72">
        <v>23</v>
      </c>
      <c r="B25" s="85" t="s">
        <v>207</v>
      </c>
      <c r="C25" s="75" t="s">
        <v>210</v>
      </c>
      <c r="D25" s="76" t="s">
        <v>160</v>
      </c>
      <c r="E25" s="91" t="s">
        <v>379</v>
      </c>
      <c r="F25" s="75"/>
      <c r="G25" s="75" t="s">
        <v>211</v>
      </c>
      <c r="H25" s="75"/>
      <c r="I25" s="85"/>
      <c r="K25" s="72"/>
    </row>
    <row r="26" spans="1:11" ht="15" customHeight="1">
      <c r="A26" s="72">
        <v>24</v>
      </c>
      <c r="B26" s="75" t="s">
        <v>212</v>
      </c>
      <c r="C26" s="75"/>
      <c r="D26" s="76" t="s">
        <v>160</v>
      </c>
      <c r="E26" s="81" t="s">
        <v>213</v>
      </c>
      <c r="F26" s="75"/>
      <c r="G26" s="75"/>
      <c r="H26" s="75"/>
      <c r="I26" s="85"/>
      <c r="K26" s="72"/>
    </row>
    <row r="27" spans="1:11" ht="15" customHeight="1">
      <c r="A27" s="72">
        <v>25</v>
      </c>
      <c r="B27" s="75" t="s">
        <v>214</v>
      </c>
      <c r="C27" s="75"/>
      <c r="D27" s="76" t="s">
        <v>160</v>
      </c>
      <c r="E27" s="81" t="s">
        <v>215</v>
      </c>
      <c r="F27" s="75"/>
      <c r="G27" s="75" t="s">
        <v>216</v>
      </c>
      <c r="H27" s="75"/>
      <c r="I27" s="85"/>
      <c r="K27" s="72"/>
    </row>
    <row r="28" spans="1:11" ht="15" customHeight="1">
      <c r="A28" s="72">
        <v>26</v>
      </c>
      <c r="B28" s="75" t="s">
        <v>217</v>
      </c>
      <c r="C28" s="75"/>
      <c r="D28" s="76" t="s">
        <v>160</v>
      </c>
      <c r="E28" s="81" t="s">
        <v>218</v>
      </c>
      <c r="F28" s="75" t="s">
        <v>161</v>
      </c>
      <c r="G28" s="75" t="s">
        <v>218</v>
      </c>
      <c r="H28" s="75"/>
      <c r="I28" s="85"/>
      <c r="K28" s="72"/>
    </row>
    <row r="29" spans="1:11" ht="15" customHeight="1">
      <c r="A29" s="72">
        <v>27</v>
      </c>
      <c r="B29" s="75" t="s">
        <v>219</v>
      </c>
      <c r="C29" s="75" t="s">
        <v>220</v>
      </c>
      <c r="D29" s="76" t="s">
        <v>221</v>
      </c>
      <c r="E29" s="81" t="s">
        <v>222</v>
      </c>
      <c r="F29" s="75"/>
      <c r="G29" s="75" t="s">
        <v>223</v>
      </c>
      <c r="H29" s="75"/>
      <c r="I29" s="85"/>
      <c r="K29" s="72"/>
    </row>
    <row r="30" spans="1:11" ht="15" customHeight="1">
      <c r="A30" s="72">
        <v>28</v>
      </c>
      <c r="B30" s="75" t="s">
        <v>219</v>
      </c>
      <c r="C30" s="75" t="s">
        <v>224</v>
      </c>
      <c r="D30" s="76" t="s">
        <v>221</v>
      </c>
      <c r="E30" s="81" t="s">
        <v>225</v>
      </c>
      <c r="F30" s="75"/>
      <c r="G30" s="75" t="s">
        <v>226</v>
      </c>
      <c r="H30" s="75"/>
      <c r="I30" s="85"/>
      <c r="K30" s="72"/>
    </row>
    <row r="31" spans="1:11" ht="15" customHeight="1">
      <c r="A31" s="72">
        <v>29</v>
      </c>
      <c r="B31" s="75" t="s">
        <v>219</v>
      </c>
      <c r="C31" s="75" t="s">
        <v>227</v>
      </c>
      <c r="D31" s="76" t="s">
        <v>221</v>
      </c>
      <c r="E31" s="87">
        <v>1234567</v>
      </c>
      <c r="F31" s="75"/>
      <c r="G31" s="75"/>
      <c r="H31" s="75"/>
      <c r="I31" s="85"/>
      <c r="K31" s="72"/>
    </row>
    <row r="32" spans="1:11" ht="15" customHeight="1">
      <c r="A32" s="72">
        <v>30</v>
      </c>
      <c r="B32" s="75" t="s">
        <v>228</v>
      </c>
      <c r="C32" s="75" t="s">
        <v>229</v>
      </c>
      <c r="D32" s="76" t="s">
        <v>221</v>
      </c>
      <c r="E32" s="81" t="s">
        <v>230</v>
      </c>
      <c r="F32" s="75"/>
      <c r="G32" s="75"/>
      <c r="H32" s="75"/>
      <c r="I32" s="85"/>
      <c r="K32" s="72"/>
    </row>
    <row r="33" spans="1:11" ht="15" customHeight="1">
      <c r="A33" s="72">
        <v>31</v>
      </c>
      <c r="B33" s="75" t="s">
        <v>228</v>
      </c>
      <c r="C33" s="75" t="s">
        <v>224</v>
      </c>
      <c r="D33" s="76" t="s">
        <v>221</v>
      </c>
      <c r="E33" s="81" t="s">
        <v>231</v>
      </c>
      <c r="F33" s="75"/>
      <c r="G33" s="75"/>
      <c r="H33" s="75"/>
      <c r="I33" s="85"/>
      <c r="K33" s="72"/>
    </row>
    <row r="34" spans="1:11" ht="15" customHeight="1">
      <c r="A34" s="72">
        <v>32</v>
      </c>
      <c r="B34" s="75" t="s">
        <v>228</v>
      </c>
      <c r="C34" s="75" t="s">
        <v>227</v>
      </c>
      <c r="D34" s="76" t="s">
        <v>221</v>
      </c>
      <c r="E34" s="87">
        <v>12345</v>
      </c>
      <c r="F34" s="75"/>
      <c r="G34" s="75"/>
      <c r="H34" s="75"/>
      <c r="I34" s="85"/>
      <c r="K34" s="72"/>
    </row>
    <row r="35" spans="1:11" ht="15" customHeight="1">
      <c r="A35" s="72">
        <v>33</v>
      </c>
      <c r="B35" s="75" t="s">
        <v>232</v>
      </c>
      <c r="C35" s="75" t="s">
        <v>233</v>
      </c>
      <c r="D35" s="76" t="s">
        <v>221</v>
      </c>
      <c r="E35" s="87" t="s">
        <v>196</v>
      </c>
      <c r="F35" s="75"/>
      <c r="G35" s="75" t="s">
        <v>234</v>
      </c>
      <c r="H35" s="75"/>
      <c r="I35" s="85"/>
      <c r="K35" s="72"/>
    </row>
    <row r="36" spans="1:11" ht="15" customHeight="1">
      <c r="A36" s="72">
        <v>34</v>
      </c>
      <c r="B36" s="75" t="s">
        <v>232</v>
      </c>
      <c r="C36" s="75" t="s">
        <v>235</v>
      </c>
      <c r="D36" s="76" t="s">
        <v>221</v>
      </c>
      <c r="E36" s="87" t="s">
        <v>236</v>
      </c>
      <c r="F36" s="75"/>
      <c r="G36" s="75"/>
      <c r="H36" s="75"/>
      <c r="I36" s="85"/>
      <c r="K36" s="72"/>
    </row>
    <row r="37" spans="1:11" ht="15" customHeight="1">
      <c r="A37" s="72">
        <v>35</v>
      </c>
      <c r="B37" s="75" t="s">
        <v>232</v>
      </c>
      <c r="C37" s="75" t="s">
        <v>237</v>
      </c>
      <c r="D37" s="76" t="s">
        <v>221</v>
      </c>
      <c r="E37" s="87" t="s">
        <v>238</v>
      </c>
      <c r="F37" s="75"/>
      <c r="G37" s="75"/>
      <c r="H37" s="75"/>
      <c r="I37" s="85"/>
      <c r="K37" s="72"/>
    </row>
    <row r="38" spans="1:11" ht="15" customHeight="1">
      <c r="A38" s="72">
        <v>36</v>
      </c>
      <c r="B38" s="75" t="s">
        <v>239</v>
      </c>
      <c r="C38" s="75" t="s">
        <v>233</v>
      </c>
      <c r="D38" s="80"/>
      <c r="E38" s="87" t="s">
        <v>240</v>
      </c>
      <c r="F38" s="75"/>
      <c r="G38" s="75"/>
      <c r="H38" s="75"/>
      <c r="I38" s="85"/>
      <c r="K38" s="72"/>
    </row>
    <row r="39" spans="1:11" ht="15" customHeight="1">
      <c r="A39" s="72">
        <v>37</v>
      </c>
      <c r="B39" s="75" t="s">
        <v>239</v>
      </c>
      <c r="C39" s="75" t="s">
        <v>235</v>
      </c>
      <c r="D39" s="80"/>
      <c r="E39" s="87" t="s">
        <v>241</v>
      </c>
      <c r="F39" s="75"/>
      <c r="G39" s="75"/>
      <c r="H39" s="75"/>
      <c r="I39" s="85"/>
      <c r="K39" s="72"/>
    </row>
    <row r="40" spans="1:11" ht="15" customHeight="1">
      <c r="A40" s="72">
        <v>38</v>
      </c>
      <c r="B40" s="75" t="s">
        <v>239</v>
      </c>
      <c r="C40" s="75" t="s">
        <v>237</v>
      </c>
      <c r="D40" s="80"/>
      <c r="E40" s="87" t="s">
        <v>242</v>
      </c>
      <c r="F40" s="75"/>
      <c r="G40" s="75"/>
      <c r="H40" s="75"/>
      <c r="I40" s="85"/>
      <c r="K40" s="72"/>
    </row>
    <row r="41" spans="1:11" ht="15" customHeight="1">
      <c r="A41" s="72">
        <v>39</v>
      </c>
      <c r="B41" s="75" t="s">
        <v>243</v>
      </c>
      <c r="C41" s="75" t="s">
        <v>233</v>
      </c>
      <c r="D41" s="80"/>
      <c r="E41" s="87"/>
      <c r="F41" s="75"/>
      <c r="G41" s="75"/>
      <c r="H41" s="75"/>
      <c r="I41" s="85"/>
      <c r="K41" s="72"/>
    </row>
    <row r="42" spans="1:11" ht="15" customHeight="1">
      <c r="A42" s="72">
        <v>40</v>
      </c>
      <c r="B42" s="75" t="s">
        <v>243</v>
      </c>
      <c r="C42" s="75" t="s">
        <v>235</v>
      </c>
      <c r="D42" s="80"/>
      <c r="E42" s="87"/>
      <c r="F42" s="75"/>
      <c r="G42" s="75"/>
      <c r="H42" s="75"/>
      <c r="I42" s="85"/>
      <c r="K42" s="72"/>
    </row>
    <row r="43" spans="1:11" ht="15" customHeight="1">
      <c r="A43" s="72">
        <v>41</v>
      </c>
      <c r="B43" s="75" t="s">
        <v>243</v>
      </c>
      <c r="C43" s="75" t="s">
        <v>237</v>
      </c>
      <c r="D43" s="80"/>
      <c r="E43" s="87"/>
      <c r="F43" s="75"/>
      <c r="G43" s="75"/>
      <c r="H43" s="75"/>
      <c r="I43" s="85"/>
      <c r="K43" s="72"/>
    </row>
    <row r="44" spans="1:11" ht="15" customHeight="1">
      <c r="A44" s="72">
        <v>42</v>
      </c>
      <c r="B44" s="75" t="s">
        <v>244</v>
      </c>
      <c r="C44" s="75" t="s">
        <v>233</v>
      </c>
      <c r="D44" s="80"/>
      <c r="E44" s="87"/>
      <c r="F44" s="75"/>
      <c r="G44" s="75"/>
      <c r="H44" s="75"/>
      <c r="I44" s="85"/>
      <c r="K44" s="72"/>
    </row>
    <row r="45" spans="1:11" ht="15" customHeight="1">
      <c r="A45" s="72">
        <v>43</v>
      </c>
      <c r="B45" s="75" t="s">
        <v>244</v>
      </c>
      <c r="C45" s="75" t="s">
        <v>235</v>
      </c>
      <c r="D45" s="80"/>
      <c r="E45" s="87"/>
      <c r="F45" s="75"/>
      <c r="G45" s="75"/>
      <c r="H45" s="75"/>
      <c r="I45" s="85"/>
      <c r="K45" s="72"/>
    </row>
    <row r="46" spans="1:11" ht="15" customHeight="1">
      <c r="A46" s="72">
        <v>44</v>
      </c>
      <c r="B46" s="75" t="s">
        <v>244</v>
      </c>
      <c r="C46" s="75" t="s">
        <v>237</v>
      </c>
      <c r="D46" s="80"/>
      <c r="E46" s="87"/>
      <c r="F46" s="75"/>
      <c r="G46" s="75"/>
      <c r="H46" s="75"/>
      <c r="I46" s="85"/>
      <c r="K46" s="72"/>
    </row>
    <row r="47" spans="1:11" ht="15" customHeight="1">
      <c r="A47" s="72">
        <v>45</v>
      </c>
      <c r="B47" s="75" t="s">
        <v>245</v>
      </c>
      <c r="C47" s="75" t="s">
        <v>246</v>
      </c>
      <c r="D47" s="76" t="s">
        <v>221</v>
      </c>
      <c r="E47" s="92">
        <v>3780000</v>
      </c>
      <c r="F47" s="75" t="s">
        <v>161</v>
      </c>
      <c r="G47" s="75"/>
      <c r="H47" s="75"/>
      <c r="I47" s="85"/>
      <c r="K47" s="72"/>
    </row>
    <row r="48" spans="1:11" ht="15" customHeight="1">
      <c r="A48" s="72">
        <v>46</v>
      </c>
      <c r="B48" s="75" t="s">
        <v>245</v>
      </c>
      <c r="C48" s="85" t="s">
        <v>247</v>
      </c>
      <c r="D48" s="76" t="s">
        <v>221</v>
      </c>
      <c r="E48" s="92">
        <v>1570000</v>
      </c>
      <c r="F48" s="75" t="s">
        <v>161</v>
      </c>
      <c r="G48" s="75"/>
      <c r="H48" s="75"/>
      <c r="I48" s="85"/>
      <c r="K48" s="72"/>
    </row>
    <row r="49" spans="1:11" ht="15" customHeight="1">
      <c r="A49" s="72">
        <v>47</v>
      </c>
      <c r="B49" s="75" t="s">
        <v>245</v>
      </c>
      <c r="C49" s="72" t="s">
        <v>248</v>
      </c>
      <c r="D49" s="76"/>
      <c r="E49" s="93">
        <f>E47+E48</f>
        <v>5350000</v>
      </c>
      <c r="F49" s="75" t="s">
        <v>161</v>
      </c>
      <c r="G49" s="75" t="s">
        <v>249</v>
      </c>
      <c r="H49" s="75"/>
      <c r="I49" s="85"/>
      <c r="K49" s="72"/>
    </row>
    <row r="50" spans="1:11" ht="15" customHeight="1">
      <c r="A50" s="72">
        <v>48</v>
      </c>
      <c r="B50" s="75" t="s">
        <v>245</v>
      </c>
      <c r="C50" s="72" t="s">
        <v>250</v>
      </c>
      <c r="D50" s="76"/>
      <c r="E50" s="93">
        <f>INT(E49/1000)</f>
        <v>5350</v>
      </c>
      <c r="F50" s="75" t="s">
        <v>161</v>
      </c>
      <c r="G50" s="75" t="s">
        <v>249</v>
      </c>
      <c r="H50" s="75"/>
      <c r="I50" s="85"/>
      <c r="K50" s="72"/>
    </row>
    <row r="51" spans="1:11" ht="15" customHeight="1">
      <c r="A51" s="72">
        <v>49</v>
      </c>
      <c r="B51" s="75" t="s">
        <v>251</v>
      </c>
      <c r="C51" s="75" t="s">
        <v>252</v>
      </c>
      <c r="D51" s="94"/>
      <c r="E51" s="95">
        <f>INT(IF(E22&gt;1000,3670000,E22*3670))</f>
        <v>3249968</v>
      </c>
      <c r="F51" s="75" t="s">
        <v>161</v>
      </c>
      <c r="G51" s="75" t="s">
        <v>249</v>
      </c>
      <c r="H51" s="75"/>
      <c r="I51" s="85"/>
      <c r="K51" s="72"/>
    </row>
    <row r="52" spans="1:11" ht="15" customHeight="1">
      <c r="A52" s="72">
        <v>50</v>
      </c>
      <c r="B52" s="75" t="s">
        <v>251</v>
      </c>
      <c r="C52" s="75" t="s">
        <v>253</v>
      </c>
      <c r="D52" s="94"/>
      <c r="E52" s="95">
        <f>INT(IF(E22&gt;2000,1570000,IF(E22&gt;1000,(E22-1000)*1570,0)))</f>
        <v>0</v>
      </c>
      <c r="F52" s="75" t="s">
        <v>161</v>
      </c>
      <c r="G52" s="75" t="s">
        <v>249</v>
      </c>
      <c r="H52" s="75"/>
      <c r="I52" s="85"/>
      <c r="K52" s="72"/>
    </row>
    <row r="53" spans="1:11" ht="15" customHeight="1">
      <c r="A53" s="72">
        <v>51</v>
      </c>
      <c r="B53" s="75" t="s">
        <v>251</v>
      </c>
      <c r="C53" s="75" t="s">
        <v>254</v>
      </c>
      <c r="D53" s="94"/>
      <c r="E53" s="95">
        <f>INT(IF(E22&gt;2000,(E22-2000)*1050,0))</f>
        <v>0</v>
      </c>
      <c r="F53" s="75" t="s">
        <v>161</v>
      </c>
      <c r="G53" s="75" t="s">
        <v>249</v>
      </c>
      <c r="H53" s="75"/>
      <c r="I53" s="85"/>
      <c r="K53" s="72"/>
    </row>
    <row r="54" spans="1:11" ht="15" customHeight="1">
      <c r="A54" s="72">
        <v>52</v>
      </c>
      <c r="B54" s="75" t="s">
        <v>251</v>
      </c>
      <c r="C54" s="75" t="s">
        <v>255</v>
      </c>
      <c r="D54" s="94"/>
      <c r="E54" s="95">
        <f>SUM(E51:E53)</f>
        <v>3249968</v>
      </c>
      <c r="F54" s="75" t="s">
        <v>161</v>
      </c>
      <c r="G54" s="75" t="s">
        <v>372</v>
      </c>
      <c r="H54" s="75"/>
      <c r="I54" s="85"/>
      <c r="K54" s="72"/>
    </row>
    <row r="55" spans="1:11" ht="15" customHeight="1">
      <c r="A55" s="72">
        <v>53</v>
      </c>
      <c r="B55" s="75" t="s">
        <v>251</v>
      </c>
      <c r="C55" s="75" t="s">
        <v>256</v>
      </c>
      <c r="D55" s="80"/>
      <c r="E55" s="95">
        <f>INT(IF(E48&lt;1570000,E48,1570000))</f>
        <v>1570000</v>
      </c>
      <c r="F55" s="75" t="s">
        <v>161</v>
      </c>
      <c r="G55" s="75" t="s">
        <v>373</v>
      </c>
      <c r="H55" s="75"/>
      <c r="I55" s="85"/>
      <c r="K55" s="72"/>
    </row>
    <row r="56" spans="1:11" ht="15" customHeight="1">
      <c r="A56" s="72">
        <v>54</v>
      </c>
      <c r="B56" s="75" t="s">
        <v>251</v>
      </c>
      <c r="C56" s="75" t="s">
        <v>257</v>
      </c>
      <c r="D56" s="94"/>
      <c r="E56" s="95">
        <f>SUM(E54:E55)</f>
        <v>4819968</v>
      </c>
      <c r="F56" s="75" t="s">
        <v>161</v>
      </c>
      <c r="G56" s="75" t="s">
        <v>249</v>
      </c>
      <c r="H56" s="75"/>
      <c r="I56" s="85"/>
      <c r="K56" s="72"/>
    </row>
    <row r="57" spans="1:11" ht="15" customHeight="1">
      <c r="A57" s="72">
        <v>55</v>
      </c>
      <c r="B57" s="75" t="s">
        <v>258</v>
      </c>
      <c r="C57" s="75" t="s">
        <v>259</v>
      </c>
      <c r="E57" s="97">
        <f>INT(MIN(E49,E56)/1000)</f>
        <v>4819</v>
      </c>
      <c r="F57" s="75" t="s">
        <v>161</v>
      </c>
      <c r="G57" s="75" t="s">
        <v>249</v>
      </c>
      <c r="H57" s="75"/>
      <c r="I57" s="85"/>
      <c r="K57" s="72"/>
    </row>
    <row r="58" spans="1:11" ht="15" customHeight="1">
      <c r="A58" s="72">
        <v>56</v>
      </c>
      <c r="B58" s="75" t="s">
        <v>258</v>
      </c>
      <c r="C58" s="75" t="s">
        <v>260</v>
      </c>
      <c r="D58" s="94"/>
      <c r="E58" s="95">
        <f>IF(E18="該当",22,INT(E57/6))</f>
        <v>803</v>
      </c>
      <c r="F58" s="75" t="s">
        <v>161</v>
      </c>
      <c r="G58" s="75" t="s">
        <v>261</v>
      </c>
      <c r="H58" s="75"/>
      <c r="I58" s="85"/>
      <c r="K58" s="72"/>
    </row>
    <row r="59" spans="1:11" ht="15" customHeight="1">
      <c r="A59" s="72">
        <v>57</v>
      </c>
      <c r="B59" s="75" t="s">
        <v>258</v>
      </c>
      <c r="C59" s="75" t="s">
        <v>262</v>
      </c>
      <c r="D59" s="80"/>
      <c r="E59" s="95">
        <f>E57-E58</f>
        <v>4016</v>
      </c>
      <c r="F59" s="75" t="s">
        <v>161</v>
      </c>
      <c r="G59" s="75" t="s">
        <v>249</v>
      </c>
      <c r="H59" s="75"/>
      <c r="I59" s="85"/>
      <c r="K59" s="72"/>
    </row>
    <row r="60" spans="1:11" ht="15" customHeight="1">
      <c r="A60" s="72">
        <v>58</v>
      </c>
      <c r="B60" s="75" t="s">
        <v>258</v>
      </c>
      <c r="C60" s="75" t="s">
        <v>263</v>
      </c>
      <c r="D60" s="80"/>
      <c r="E60" s="98">
        <f>INT(MIN(E57/3,E59/2))</f>
        <v>1606</v>
      </c>
      <c r="F60" s="75" t="s">
        <v>161</v>
      </c>
      <c r="G60" s="75" t="s">
        <v>249</v>
      </c>
      <c r="H60" s="75"/>
      <c r="I60" s="85"/>
      <c r="K60" s="72"/>
    </row>
    <row r="61" spans="1:11" ht="15" customHeight="1">
      <c r="A61" s="72">
        <v>59</v>
      </c>
      <c r="B61" s="75" t="s">
        <v>258</v>
      </c>
      <c r="C61" s="75" t="s">
        <v>264</v>
      </c>
      <c r="D61" s="80"/>
      <c r="E61" s="95">
        <f>IF(E18="該当",INT((E59-E60)/2),INT(MIN(E59*3/10,E57/4)))</f>
        <v>1204</v>
      </c>
      <c r="F61" s="75" t="s">
        <v>161</v>
      </c>
      <c r="G61" s="75" t="s">
        <v>249</v>
      </c>
      <c r="H61" s="75"/>
      <c r="I61" s="85"/>
      <c r="K61" s="72"/>
    </row>
    <row r="62" spans="1:11" ht="15" customHeight="1">
      <c r="A62" s="72">
        <v>60</v>
      </c>
      <c r="B62" s="75" t="s">
        <v>258</v>
      </c>
      <c r="C62" s="75" t="s">
        <v>265</v>
      </c>
      <c r="D62" s="80"/>
      <c r="E62" s="99">
        <f>E59-E60-E61</f>
        <v>1206</v>
      </c>
      <c r="F62" s="75" t="s">
        <v>161</v>
      </c>
      <c r="G62" s="75" t="s">
        <v>249</v>
      </c>
      <c r="H62" s="75"/>
      <c r="I62" s="85"/>
      <c r="K62" s="72"/>
    </row>
    <row r="63" spans="1:11" ht="15" customHeight="1">
      <c r="A63" s="72">
        <v>61</v>
      </c>
      <c r="B63" s="75" t="s">
        <v>266</v>
      </c>
      <c r="C63" s="75" t="s">
        <v>267</v>
      </c>
      <c r="D63" s="94"/>
      <c r="E63" s="100">
        <f>ROUNDUP(E50-E57,0)</f>
        <v>531</v>
      </c>
      <c r="F63" s="75" t="s">
        <v>161</v>
      </c>
      <c r="G63" s="75" t="s">
        <v>249</v>
      </c>
      <c r="H63" s="75"/>
      <c r="I63" s="85"/>
      <c r="K63" s="72"/>
    </row>
    <row r="64" spans="1:11" ht="15" customHeight="1">
      <c r="A64" s="72">
        <v>62</v>
      </c>
      <c r="B64" s="75" t="s">
        <v>268</v>
      </c>
      <c r="C64" s="75" t="s">
        <v>267</v>
      </c>
      <c r="D64" s="76" t="s">
        <v>160</v>
      </c>
      <c r="E64" s="81">
        <v>0</v>
      </c>
      <c r="F64" s="75" t="s">
        <v>161</v>
      </c>
      <c r="G64" s="75"/>
      <c r="H64" s="75"/>
      <c r="I64" s="85"/>
      <c r="K64" s="72"/>
    </row>
    <row r="65" spans="1:11" ht="15" customHeight="1">
      <c r="A65" s="72">
        <v>63</v>
      </c>
      <c r="B65" s="75" t="s">
        <v>343</v>
      </c>
      <c r="C65" s="75"/>
      <c r="D65" s="76" t="s">
        <v>160</v>
      </c>
      <c r="E65" s="222" t="s">
        <v>384</v>
      </c>
      <c r="F65" s="75"/>
      <c r="G65" s="75"/>
      <c r="H65" s="75"/>
      <c r="I65" s="85"/>
      <c r="K65" s="72"/>
    </row>
    <row r="66" spans="1:11" ht="15" customHeight="1">
      <c r="A66" s="72">
        <v>64</v>
      </c>
      <c r="B66" s="75" t="s">
        <v>345</v>
      </c>
      <c r="C66" s="75"/>
      <c r="D66" s="76" t="s">
        <v>160</v>
      </c>
      <c r="E66" s="81" t="s">
        <v>346</v>
      </c>
      <c r="F66" s="75"/>
      <c r="G66" s="75"/>
      <c r="H66" s="75"/>
      <c r="I66" s="85"/>
      <c r="K66" s="72"/>
    </row>
    <row r="67" spans="1:11" ht="15" customHeight="1">
      <c r="A67" s="72">
        <v>65</v>
      </c>
      <c r="B67" s="75" t="s">
        <v>344</v>
      </c>
      <c r="C67" s="75"/>
      <c r="D67" s="76" t="s">
        <v>160</v>
      </c>
      <c r="E67" s="81">
        <v>100</v>
      </c>
      <c r="F67" s="75"/>
      <c r="G67" s="75"/>
      <c r="H67" s="75"/>
      <c r="I67" s="85"/>
      <c r="K67" s="72"/>
    </row>
    <row r="68" spans="1:11" ht="15" customHeight="1">
      <c r="A68" s="72">
        <v>66</v>
      </c>
      <c r="B68" s="75" t="s">
        <v>348</v>
      </c>
      <c r="C68" s="75" t="s">
        <v>349</v>
      </c>
      <c r="D68" s="76" t="s">
        <v>160</v>
      </c>
      <c r="E68" s="222" t="s">
        <v>384</v>
      </c>
      <c r="F68" s="75"/>
      <c r="G68" s="75"/>
      <c r="H68" s="75"/>
      <c r="I68" s="85"/>
      <c r="K68" s="72"/>
    </row>
    <row r="69" spans="1:11" ht="15" customHeight="1">
      <c r="A69" s="72">
        <v>67</v>
      </c>
      <c r="B69" s="75" t="s">
        <v>351</v>
      </c>
      <c r="C69" s="75" t="s">
        <v>350</v>
      </c>
      <c r="D69" s="76" t="s">
        <v>160</v>
      </c>
      <c r="E69" s="222">
        <v>44012</v>
      </c>
      <c r="F69" s="75"/>
      <c r="G69" s="75"/>
      <c r="H69" s="75"/>
      <c r="I69" s="85"/>
      <c r="K69" s="72"/>
    </row>
    <row r="70" spans="1:11" ht="15" customHeight="1">
      <c r="A70" s="72">
        <v>68</v>
      </c>
      <c r="B70" s="75" t="s">
        <v>354</v>
      </c>
      <c r="C70" s="75" t="s">
        <v>358</v>
      </c>
      <c r="D70" s="76" t="s">
        <v>160</v>
      </c>
      <c r="E70" s="81" t="s">
        <v>361</v>
      </c>
      <c r="F70" s="75"/>
      <c r="G70" s="75" t="s">
        <v>360</v>
      </c>
      <c r="H70" s="75"/>
      <c r="I70" s="85"/>
      <c r="K70" s="72"/>
    </row>
    <row r="71" spans="1:11" ht="15" customHeight="1">
      <c r="A71" s="72">
        <v>69</v>
      </c>
      <c r="B71" s="75" t="s">
        <v>354</v>
      </c>
      <c r="C71" s="75" t="s">
        <v>357</v>
      </c>
      <c r="D71" s="76"/>
      <c r="E71" s="91" t="s">
        <v>380</v>
      </c>
      <c r="F71" s="75"/>
      <c r="G71" s="75" t="s">
        <v>369</v>
      </c>
      <c r="H71" s="75"/>
      <c r="I71" s="85"/>
      <c r="K71" s="72"/>
    </row>
    <row r="72" spans="1:11" ht="15" customHeight="1">
      <c r="A72" s="72">
        <v>70</v>
      </c>
      <c r="B72" s="75" t="s">
        <v>354</v>
      </c>
      <c r="C72" s="75" t="s">
        <v>356</v>
      </c>
      <c r="D72" s="76"/>
      <c r="E72" s="91" t="s">
        <v>381</v>
      </c>
      <c r="F72" s="75"/>
      <c r="G72" s="75" t="s">
        <v>369</v>
      </c>
      <c r="H72" s="75"/>
      <c r="I72" s="85"/>
      <c r="K72" s="72"/>
    </row>
    <row r="73" spans="1:11" ht="15" customHeight="1">
      <c r="A73" s="72">
        <v>71</v>
      </c>
      <c r="B73" s="75" t="s">
        <v>354</v>
      </c>
      <c r="C73" s="75" t="s">
        <v>359</v>
      </c>
      <c r="D73" s="76"/>
      <c r="E73" s="136">
        <v>3000</v>
      </c>
      <c r="F73" s="75" t="s">
        <v>161</v>
      </c>
      <c r="G73" s="75"/>
      <c r="H73" s="75"/>
      <c r="I73" s="85"/>
      <c r="K73" s="72"/>
    </row>
    <row r="74" spans="1:11" ht="15" customHeight="1">
      <c r="A74" s="72">
        <v>72</v>
      </c>
      <c r="B74" s="75" t="s">
        <v>355</v>
      </c>
      <c r="C74" s="75" t="s">
        <v>358</v>
      </c>
      <c r="D74" s="76" t="s">
        <v>160</v>
      </c>
      <c r="E74" s="81" t="s">
        <v>368</v>
      </c>
      <c r="F74" s="75"/>
      <c r="G74" s="75" t="s">
        <v>360</v>
      </c>
      <c r="H74" s="75"/>
      <c r="I74" s="85"/>
      <c r="K74" s="72"/>
    </row>
    <row r="75" spans="1:11" ht="15" customHeight="1">
      <c r="A75" s="72">
        <v>73</v>
      </c>
      <c r="B75" s="75" t="s">
        <v>355</v>
      </c>
      <c r="C75" s="75" t="s">
        <v>357</v>
      </c>
      <c r="D75" s="76"/>
      <c r="E75" s="91"/>
      <c r="F75" s="75"/>
      <c r="G75" s="75" t="s">
        <v>369</v>
      </c>
      <c r="H75" s="75"/>
      <c r="I75" s="85"/>
      <c r="K75" s="72"/>
    </row>
    <row r="76" spans="1:11" ht="15" customHeight="1">
      <c r="A76" s="72">
        <v>74</v>
      </c>
      <c r="B76" s="75" t="s">
        <v>355</v>
      </c>
      <c r="C76" s="75" t="s">
        <v>356</v>
      </c>
      <c r="D76" s="76"/>
      <c r="E76" s="91"/>
      <c r="F76" s="75"/>
      <c r="G76" s="75" t="s">
        <v>369</v>
      </c>
      <c r="H76" s="75"/>
      <c r="I76" s="85"/>
      <c r="K76" s="72"/>
    </row>
    <row r="77" spans="1:11" ht="15" customHeight="1">
      <c r="A77" s="72">
        <v>75</v>
      </c>
      <c r="B77" s="75" t="s">
        <v>355</v>
      </c>
      <c r="C77" s="75" t="s">
        <v>359</v>
      </c>
      <c r="D77" s="76"/>
      <c r="E77" s="136"/>
      <c r="F77" s="75" t="s">
        <v>161</v>
      </c>
      <c r="G77" s="75"/>
      <c r="H77" s="75"/>
      <c r="I77" s="85"/>
      <c r="K77" s="72"/>
    </row>
    <row r="78" spans="1:11" ht="15" customHeight="1">
      <c r="B78" s="75"/>
      <c r="C78" s="75"/>
      <c r="D78" s="76"/>
      <c r="F78" s="75"/>
      <c r="G78" s="75"/>
      <c r="H78" s="75"/>
      <c r="I78" s="85"/>
      <c r="K78" s="72"/>
    </row>
    <row r="82" spans="5:5" ht="15" customHeight="1">
      <c r="E82" s="72" t="s">
        <v>364</v>
      </c>
    </row>
    <row r="83" spans="5:5" ht="15" customHeight="1">
      <c r="E83" s="72" t="s">
        <v>365</v>
      </c>
    </row>
    <row r="84" spans="5:5" ht="15" customHeight="1">
      <c r="E84" s="72" t="s">
        <v>362</v>
      </c>
    </row>
    <row r="85" spans="5:5" ht="15" customHeight="1">
      <c r="E85" s="72" t="s">
        <v>363</v>
      </c>
    </row>
  </sheetData>
  <phoneticPr fontId="1"/>
  <conditionalFormatting sqref="E18">
    <cfRule type="cellIs" dxfId="1" priority="1" stopIfTrue="1" operator="equal">
      <formula>"非該当"</formula>
    </cfRule>
    <cfRule type="cellIs" dxfId="0" priority="2" stopIfTrue="1" operator="equal">
      <formula>"該当"</formula>
    </cfRule>
  </conditionalFormatting>
  <dataValidations count="2">
    <dataValidation type="list" showInputMessage="1" showErrorMessage="1" error="該当、非該当を必ず選択" sqref="E18">
      <formula1>"該当,非該当"</formula1>
    </dataValidation>
    <dataValidation type="list" allowBlank="1" showInputMessage="1" showErrorMessage="1" sqref="E74 E70">
      <formula1>"予定する（希望を含む）,未定"</formula1>
    </dataValidation>
  </dataValidations>
  <pageMargins left="0.7" right="0.7" top="0.75" bottom="0.75" header="0.3" footer="0.3"/>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7"/>
  <sheetViews>
    <sheetView view="pageBreakPreview" zoomScale="85" zoomScaleNormal="85" zoomScaleSheetLayoutView="85" workbookViewId="0"/>
  </sheetViews>
  <sheetFormatPr defaultRowHeight="13.5"/>
  <sheetData>
    <row r="1" spans="1:11">
      <c r="A1" t="s">
        <v>149</v>
      </c>
      <c r="C1" t="s">
        <v>150</v>
      </c>
    </row>
    <row r="7" spans="1:11">
      <c r="K7" s="70"/>
    </row>
  </sheetData>
  <phoneticPr fontId="1"/>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Zeros="0" view="pageBreakPreview" zoomScaleNormal="100" zoomScaleSheetLayoutView="100" workbookViewId="0"/>
  </sheetViews>
  <sheetFormatPr defaultColWidth="3.75" defaultRowHeight="13.5"/>
  <cols>
    <col min="1" max="11" width="8.625" style="108" customWidth="1"/>
    <col min="12" max="12" width="3.75" style="108" customWidth="1"/>
    <col min="13" max="241" width="3.75" style="108"/>
    <col min="242" max="243" width="4.375" style="108" customWidth="1"/>
    <col min="244" max="250" width="3.75" style="108"/>
    <col min="251" max="251" width="3.875" style="108" customWidth="1"/>
    <col min="252" max="252" width="3.75" style="108" customWidth="1"/>
    <col min="253" max="16384" width="3.75" style="108"/>
  </cols>
  <sheetData>
    <row r="1" spans="1:11">
      <c r="A1" s="106"/>
      <c r="B1" s="106"/>
      <c r="C1" s="107"/>
      <c r="D1" s="107"/>
      <c r="E1" s="107"/>
      <c r="F1" s="107"/>
      <c r="G1" s="107"/>
      <c r="H1" s="107"/>
      <c r="I1" s="107"/>
      <c r="J1" s="107"/>
      <c r="K1" s="107"/>
    </row>
    <row r="2" spans="1:11">
      <c r="A2" s="106"/>
      <c r="B2" s="106"/>
      <c r="C2" s="107"/>
      <c r="D2" s="107"/>
      <c r="E2" s="106"/>
      <c r="F2" s="106"/>
      <c r="G2" s="106"/>
      <c r="H2" s="106"/>
      <c r="I2" s="106"/>
      <c r="J2" s="106"/>
      <c r="K2" s="106"/>
    </row>
    <row r="3" spans="1:11">
      <c r="A3" s="107"/>
      <c r="B3" s="107"/>
      <c r="C3" s="107"/>
      <c r="D3" s="107"/>
      <c r="E3" s="107"/>
      <c r="F3" s="107"/>
      <c r="G3" s="107"/>
      <c r="H3" s="107"/>
      <c r="I3" s="107"/>
      <c r="J3" s="107"/>
      <c r="K3" s="107"/>
    </row>
    <row r="4" spans="1:11">
      <c r="A4" s="106"/>
      <c r="B4" s="107"/>
      <c r="C4" s="107"/>
      <c r="D4" s="106"/>
      <c r="E4" s="106"/>
      <c r="F4" s="106"/>
      <c r="G4" s="106"/>
      <c r="H4" s="106"/>
      <c r="I4" s="106"/>
      <c r="J4" s="106"/>
      <c r="K4" s="106"/>
    </row>
    <row r="5" spans="1:11" s="109" customFormat="1" ht="17.25">
      <c r="A5" s="341" t="s">
        <v>269</v>
      </c>
      <c r="B5" s="341"/>
      <c r="C5" s="341"/>
      <c r="D5" s="341"/>
      <c r="E5" s="341"/>
      <c r="F5" s="341"/>
      <c r="G5" s="341"/>
      <c r="H5" s="341"/>
      <c r="I5" s="341"/>
      <c r="J5" s="341"/>
      <c r="K5" s="341"/>
    </row>
    <row r="6" spans="1:11" s="105" customFormat="1">
      <c r="A6" s="104"/>
      <c r="B6" s="104"/>
      <c r="C6" s="104"/>
      <c r="D6" s="104"/>
      <c r="E6" s="104"/>
      <c r="F6" s="104"/>
      <c r="G6" s="104"/>
      <c r="H6" s="104"/>
      <c r="I6" s="104"/>
      <c r="J6" s="104"/>
      <c r="K6" s="104"/>
    </row>
    <row r="7" spans="1:11" s="105" customFormat="1">
      <c r="A7" s="104"/>
      <c r="B7" s="104"/>
      <c r="C7" s="104"/>
      <c r="D7" s="104"/>
      <c r="E7" s="104"/>
      <c r="F7" s="104"/>
      <c r="G7" s="104"/>
      <c r="H7" s="104"/>
      <c r="I7" s="104"/>
      <c r="J7" s="104"/>
      <c r="K7" s="104"/>
    </row>
    <row r="8" spans="1:11">
      <c r="A8" s="106" t="s">
        <v>270</v>
      </c>
      <c r="B8" s="110"/>
      <c r="C8" s="110"/>
      <c r="D8" s="110"/>
      <c r="E8" s="110"/>
      <c r="F8" s="110"/>
      <c r="G8" s="110"/>
      <c r="H8" s="110"/>
      <c r="I8" s="110"/>
      <c r="J8" s="110"/>
      <c r="K8" s="110"/>
    </row>
    <row r="9" spans="1:11" ht="27" customHeight="1">
      <c r="A9" s="123" t="s">
        <v>271</v>
      </c>
      <c r="B9" s="338" t="str">
        <f>CONCATENATE(情報入力!E3,"　　",情報入力!E4)</f>
        <v>○○株式会社　　代表取締役　○○××</v>
      </c>
      <c r="C9" s="339"/>
      <c r="D9" s="339"/>
      <c r="E9" s="339"/>
      <c r="F9" s="339"/>
      <c r="G9" s="339"/>
      <c r="H9" s="339"/>
      <c r="I9" s="339"/>
      <c r="J9" s="339"/>
      <c r="K9" s="340"/>
    </row>
    <row r="10" spans="1:11">
      <c r="A10" s="106"/>
      <c r="B10" s="110"/>
      <c r="C10" s="110"/>
      <c r="D10" s="110"/>
      <c r="E10" s="110"/>
      <c r="F10" s="110"/>
      <c r="G10" s="110"/>
      <c r="H10" s="110"/>
      <c r="I10" s="110"/>
      <c r="J10" s="110"/>
      <c r="K10" s="110"/>
    </row>
    <row r="11" spans="1:11">
      <c r="A11" s="106" t="s">
        <v>272</v>
      </c>
      <c r="B11" s="110"/>
      <c r="C11" s="110"/>
      <c r="D11" s="110"/>
      <c r="E11" s="110"/>
      <c r="F11" s="110"/>
      <c r="G11" s="110"/>
      <c r="H11" s="110"/>
      <c r="I11" s="110"/>
      <c r="J11" s="110"/>
      <c r="K11" s="110"/>
    </row>
    <row r="12" spans="1:11" ht="27" customHeight="1">
      <c r="A12" s="342">
        <f>情報入力!E11</f>
        <v>0</v>
      </c>
      <c r="B12" s="342"/>
      <c r="C12" s="125" t="s">
        <v>273</v>
      </c>
      <c r="E12" s="107"/>
      <c r="F12" s="107"/>
      <c r="G12" s="107"/>
    </row>
    <row r="13" spans="1:11" s="105" customFormat="1">
      <c r="A13" s="367"/>
      <c r="B13" s="104"/>
      <c r="C13" s="104"/>
      <c r="D13" s="104"/>
      <c r="E13" s="104"/>
      <c r="F13" s="104"/>
    </row>
    <row r="14" spans="1:11">
      <c r="A14" s="111" t="s">
        <v>274</v>
      </c>
    </row>
    <row r="15" spans="1:11" ht="27" customHeight="1">
      <c r="A15" s="123" t="s">
        <v>229</v>
      </c>
      <c r="B15" s="333" t="str">
        <f>情報入力!E12</f>
        <v>第３ビル</v>
      </c>
      <c r="C15" s="334"/>
      <c r="D15" s="334"/>
      <c r="E15" s="334"/>
      <c r="F15" s="334"/>
      <c r="G15" s="334"/>
      <c r="H15" s="334"/>
      <c r="I15" s="334"/>
      <c r="J15" s="334"/>
      <c r="K15" s="335"/>
    </row>
    <row r="16" spans="1:11" ht="27" customHeight="1">
      <c r="A16" s="343" t="s">
        <v>333</v>
      </c>
      <c r="B16" s="338" t="str">
        <f>情報入力!E13</f>
        <v>777-7777</v>
      </c>
      <c r="C16" s="339"/>
      <c r="D16" s="339"/>
      <c r="E16" s="339"/>
      <c r="F16" s="339"/>
      <c r="G16" s="339"/>
      <c r="H16" s="339"/>
      <c r="I16" s="339"/>
      <c r="J16" s="339"/>
      <c r="K16" s="340"/>
    </row>
    <row r="17" spans="1:11" ht="27" customHeight="1">
      <c r="A17" s="343"/>
      <c r="B17" s="333" t="str">
        <f>CONCATENATE(情報入力!E14,情報入力!E15,情報入力!E16)</f>
        <v>徳島県○○市○○</v>
      </c>
      <c r="C17" s="334"/>
      <c r="D17" s="334"/>
      <c r="E17" s="334"/>
      <c r="F17" s="334"/>
      <c r="G17" s="334"/>
      <c r="H17" s="334"/>
      <c r="I17" s="334"/>
      <c r="J17" s="334"/>
      <c r="K17" s="335"/>
    </row>
    <row r="18" spans="1:11" ht="27" customHeight="1">
      <c r="A18" s="123" t="s">
        <v>181</v>
      </c>
      <c r="B18" s="333" t="str">
        <f>B17</f>
        <v>徳島県○○市○○</v>
      </c>
      <c r="C18" s="334"/>
      <c r="D18" s="334"/>
      <c r="E18" s="334"/>
      <c r="F18" s="334"/>
      <c r="G18" s="334"/>
      <c r="H18" s="334"/>
      <c r="I18" s="334"/>
      <c r="J18" s="334"/>
      <c r="K18" s="335"/>
    </row>
    <row r="19" spans="1:11">
      <c r="A19" s="112" t="s">
        <v>275</v>
      </c>
      <c r="B19" s="110"/>
      <c r="C19" s="110"/>
      <c r="D19" s="110"/>
      <c r="E19" s="110"/>
      <c r="F19" s="110"/>
      <c r="G19" s="110"/>
      <c r="H19" s="110"/>
      <c r="I19" s="110"/>
      <c r="J19" s="110"/>
      <c r="K19" s="110"/>
    </row>
    <row r="20" spans="1:11">
      <c r="A20" s="112"/>
      <c r="B20" s="110"/>
      <c r="C20" s="110"/>
      <c r="D20" s="110"/>
      <c r="E20" s="110"/>
      <c r="F20" s="110"/>
      <c r="G20" s="110"/>
      <c r="H20" s="110"/>
      <c r="I20" s="110"/>
      <c r="J20" s="110"/>
      <c r="K20" s="110"/>
    </row>
    <row r="21" spans="1:11" ht="27" customHeight="1">
      <c r="A21" s="123" t="s">
        <v>276</v>
      </c>
      <c r="B21" s="333" t="str">
        <f>情報入力!E17</f>
        <v>店舗兼住宅</v>
      </c>
      <c r="C21" s="334"/>
      <c r="D21" s="334"/>
      <c r="E21" s="334"/>
      <c r="F21" s="334"/>
      <c r="G21" s="334"/>
      <c r="H21" s="334"/>
      <c r="I21" s="334"/>
      <c r="J21" s="334"/>
      <c r="K21" s="335"/>
    </row>
    <row r="22" spans="1:11" ht="27" customHeight="1">
      <c r="A22" s="124" t="s">
        <v>277</v>
      </c>
      <c r="B22" s="331" t="str">
        <f>情報入力!E19</f>
        <v>鉄筋コンクリート造</v>
      </c>
      <c r="C22" s="332"/>
      <c r="D22" s="332"/>
      <c r="E22" s="332"/>
      <c r="F22" s="126" t="s">
        <v>199</v>
      </c>
      <c r="G22" s="116">
        <f>情報入力!E20</f>
        <v>3</v>
      </c>
      <c r="H22" s="127" t="s">
        <v>336</v>
      </c>
      <c r="I22" s="116">
        <f>情報入力!E21</f>
        <v>0</v>
      </c>
      <c r="J22" s="117" t="s">
        <v>278</v>
      </c>
      <c r="K22" s="118"/>
    </row>
    <row r="23" spans="1:11" ht="27" customHeight="1">
      <c r="A23" s="124" t="s">
        <v>279</v>
      </c>
      <c r="B23" s="336">
        <f>情報入力!E22</f>
        <v>885.55</v>
      </c>
      <c r="C23" s="337"/>
      <c r="D23" s="128" t="s">
        <v>337</v>
      </c>
      <c r="E23" s="119"/>
      <c r="F23" s="119"/>
      <c r="G23" s="119"/>
      <c r="H23" s="119"/>
      <c r="I23" s="119"/>
      <c r="J23" s="119"/>
      <c r="K23" s="120"/>
    </row>
    <row r="24" spans="1:11">
      <c r="A24" s="121"/>
      <c r="B24" s="110"/>
      <c r="C24" s="110"/>
      <c r="D24" s="110"/>
      <c r="E24" s="110"/>
      <c r="F24" s="110"/>
      <c r="G24" s="110"/>
      <c r="H24" s="110"/>
      <c r="I24" s="110"/>
      <c r="J24" s="110"/>
      <c r="K24" s="110"/>
    </row>
    <row r="25" spans="1:11">
      <c r="A25" s="111" t="s">
        <v>280</v>
      </c>
      <c r="D25" s="110"/>
      <c r="E25" s="110"/>
      <c r="F25" s="110"/>
    </row>
    <row r="26" spans="1:11">
      <c r="A26" s="350" t="s">
        <v>281</v>
      </c>
      <c r="B26" s="351"/>
      <c r="C26" s="351"/>
      <c r="D26" s="352"/>
      <c r="E26" s="342" t="s">
        <v>334</v>
      </c>
      <c r="F26" s="342"/>
      <c r="G26" s="342"/>
      <c r="H26" s="342"/>
      <c r="I26" s="342" t="s">
        <v>282</v>
      </c>
      <c r="J26" s="342"/>
      <c r="K26" s="342"/>
    </row>
    <row r="27" spans="1:11" ht="27" customHeight="1">
      <c r="A27" s="333" t="s">
        <v>283</v>
      </c>
      <c r="B27" s="334"/>
      <c r="C27" s="334"/>
      <c r="D27" s="335"/>
      <c r="E27" s="347">
        <f>INT(情報入力!E49/1000)</f>
        <v>5350</v>
      </c>
      <c r="F27" s="348"/>
      <c r="G27" s="349"/>
      <c r="H27" s="117" t="s">
        <v>284</v>
      </c>
      <c r="I27" s="345"/>
      <c r="J27" s="346"/>
      <c r="K27" s="346"/>
    </row>
    <row r="28" spans="1:11" ht="27" customHeight="1">
      <c r="A28" s="333" t="s">
        <v>285</v>
      </c>
      <c r="B28" s="334"/>
      <c r="C28" s="334"/>
      <c r="D28" s="335"/>
      <c r="E28" s="347">
        <f>IF(情報入力!E18="該当",136,INT(情報入力!E56/1000))</f>
        <v>4819</v>
      </c>
      <c r="F28" s="348"/>
      <c r="G28" s="349"/>
      <c r="H28" s="117" t="s">
        <v>284</v>
      </c>
      <c r="I28" s="345"/>
      <c r="J28" s="346"/>
      <c r="K28" s="346"/>
    </row>
    <row r="29" spans="1:11" ht="27" customHeight="1">
      <c r="A29" s="333" t="s">
        <v>286</v>
      </c>
      <c r="B29" s="334"/>
      <c r="C29" s="334"/>
      <c r="D29" s="335"/>
      <c r="E29" s="347">
        <f>IF(情報入力!E18="該当",136,情報入力!E57)</f>
        <v>4819</v>
      </c>
      <c r="F29" s="348"/>
      <c r="G29" s="349"/>
      <c r="H29" s="117" t="s">
        <v>284</v>
      </c>
      <c r="I29" s="345"/>
      <c r="J29" s="346"/>
      <c r="K29" s="346"/>
    </row>
    <row r="30" spans="1:11" ht="27" customHeight="1">
      <c r="A30" s="333" t="s">
        <v>287</v>
      </c>
      <c r="B30" s="334"/>
      <c r="C30" s="334"/>
      <c r="D30" s="335"/>
      <c r="E30" s="347">
        <f>情報入力!E58</f>
        <v>803</v>
      </c>
      <c r="F30" s="348"/>
      <c r="G30" s="349"/>
      <c r="H30" s="117" t="s">
        <v>284</v>
      </c>
      <c r="I30" s="345"/>
      <c r="J30" s="346"/>
      <c r="K30" s="346"/>
    </row>
    <row r="31" spans="1:11">
      <c r="A31" s="344" t="s">
        <v>288</v>
      </c>
      <c r="B31" s="344"/>
      <c r="C31" s="344"/>
      <c r="D31" s="344"/>
      <c r="E31" s="344"/>
      <c r="F31" s="344"/>
      <c r="G31" s="344"/>
      <c r="H31" s="344"/>
      <c r="I31" s="344"/>
    </row>
    <row r="32" spans="1:11" s="110" customFormat="1"/>
    <row r="33" spans="1:11" s="110" customFormat="1">
      <c r="A33" s="113" t="s">
        <v>289</v>
      </c>
      <c r="B33" s="107"/>
      <c r="C33" s="107"/>
      <c r="D33" s="107"/>
      <c r="E33" s="107"/>
      <c r="F33" s="107"/>
      <c r="G33" s="107"/>
      <c r="H33" s="106"/>
      <c r="I33" s="106"/>
      <c r="J33" s="106"/>
      <c r="K33" s="106"/>
    </row>
    <row r="34" spans="1:11" s="110" customFormat="1" ht="27" customHeight="1">
      <c r="A34" s="106"/>
      <c r="B34" s="354" t="s">
        <v>335</v>
      </c>
      <c r="C34" s="354"/>
      <c r="D34" s="353" t="str">
        <f>情報入力!E68</f>
        <v>令和元年10月1日</v>
      </c>
      <c r="E34" s="353"/>
      <c r="F34" s="107"/>
      <c r="G34" s="107"/>
      <c r="H34" s="107"/>
      <c r="I34" s="107"/>
      <c r="J34" s="107"/>
      <c r="K34" s="106"/>
    </row>
    <row r="35" spans="1:11" s="110" customFormat="1" ht="27" customHeight="1">
      <c r="A35" s="114"/>
      <c r="B35" s="354" t="s">
        <v>367</v>
      </c>
      <c r="C35" s="355"/>
      <c r="D35" s="353">
        <f>情報入力!E69</f>
        <v>44012</v>
      </c>
      <c r="E35" s="353"/>
      <c r="F35" s="107"/>
      <c r="G35" s="107"/>
      <c r="H35" s="107"/>
      <c r="I35" s="107"/>
      <c r="J35" s="107"/>
      <c r="K35" s="106"/>
    </row>
    <row r="36" spans="1:11" s="110" customFormat="1">
      <c r="A36" s="114"/>
      <c r="B36" s="107"/>
      <c r="C36" s="106"/>
      <c r="D36" s="106"/>
      <c r="E36" s="106"/>
      <c r="F36" s="106"/>
      <c r="G36" s="106"/>
      <c r="H36" s="106"/>
      <c r="I36" s="106"/>
      <c r="J36" s="106"/>
      <c r="K36" s="106"/>
    </row>
    <row r="37" spans="1:11">
      <c r="A37" s="115" t="s">
        <v>290</v>
      </c>
      <c r="B37" s="107"/>
      <c r="C37" s="107"/>
      <c r="D37" s="107"/>
      <c r="E37" s="107"/>
      <c r="F37" s="106"/>
      <c r="G37" s="106"/>
      <c r="H37" s="110"/>
      <c r="I37" s="110"/>
      <c r="J37" s="110"/>
      <c r="K37" s="109"/>
    </row>
    <row r="38" spans="1:11">
      <c r="A38" s="356" t="s">
        <v>291</v>
      </c>
      <c r="B38" s="138" t="str">
        <f>IF(情報入力!E70="予定する（希望を含む）","■","□")</f>
        <v>■</v>
      </c>
      <c r="C38" s="139" t="s">
        <v>292</v>
      </c>
      <c r="D38" s="139"/>
      <c r="E38" s="139"/>
      <c r="F38" s="139"/>
      <c r="G38" s="140" t="str">
        <f>IF(B38="■","□","■")</f>
        <v>□</v>
      </c>
      <c r="H38" s="141" t="s">
        <v>293</v>
      </c>
      <c r="I38" s="139"/>
      <c r="J38" s="140"/>
      <c r="K38" s="142"/>
    </row>
    <row r="39" spans="1:11" ht="27" customHeight="1">
      <c r="A39" s="357"/>
      <c r="B39" s="359" t="s">
        <v>294</v>
      </c>
      <c r="C39" s="360"/>
      <c r="D39" s="361" t="str">
        <f>情報入力!E71</f>
        <v>令和2年10月</v>
      </c>
      <c r="E39" s="361"/>
      <c r="F39" s="106" t="s">
        <v>366</v>
      </c>
      <c r="G39" s="107" t="s">
        <v>295</v>
      </c>
      <c r="H39" s="361" t="str">
        <f>情報入力!E72</f>
        <v>令和3年3月</v>
      </c>
      <c r="I39" s="361"/>
      <c r="J39" s="106" t="s">
        <v>366</v>
      </c>
      <c r="K39" s="137"/>
    </row>
    <row r="40" spans="1:11" ht="27" customHeight="1">
      <c r="A40" s="358"/>
      <c r="B40" s="364" t="s">
        <v>296</v>
      </c>
      <c r="C40" s="365"/>
      <c r="D40" s="365"/>
      <c r="E40" s="362">
        <f>情報入力!E73</f>
        <v>3000</v>
      </c>
      <c r="F40" s="363"/>
      <c r="G40" s="143" t="s">
        <v>284</v>
      </c>
      <c r="H40" s="143" t="s">
        <v>297</v>
      </c>
      <c r="I40" s="143"/>
      <c r="J40" s="143"/>
      <c r="K40" s="144"/>
    </row>
    <row r="41" spans="1:11">
      <c r="A41" s="366" t="s">
        <v>298</v>
      </c>
      <c r="B41" s="138" t="str">
        <f>IF(情報入力!E74="予定する（希望を含む）","■","□")</f>
        <v>□</v>
      </c>
      <c r="C41" s="139" t="s">
        <v>299</v>
      </c>
      <c r="D41" s="139"/>
      <c r="E41" s="139"/>
      <c r="F41" s="139"/>
      <c r="G41" s="140" t="str">
        <f>IF(B41="■","□","■")</f>
        <v>■</v>
      </c>
      <c r="H41" s="141" t="s">
        <v>293</v>
      </c>
      <c r="I41" s="139"/>
      <c r="J41" s="140"/>
      <c r="K41" s="142"/>
    </row>
    <row r="42" spans="1:11" ht="27" customHeight="1">
      <c r="A42" s="357"/>
      <c r="B42" s="359" t="s">
        <v>294</v>
      </c>
      <c r="C42" s="360"/>
      <c r="D42" s="361">
        <f>情報入力!E75</f>
        <v>0</v>
      </c>
      <c r="E42" s="361"/>
      <c r="F42" s="106" t="s">
        <v>366</v>
      </c>
      <c r="G42" s="107" t="s">
        <v>295</v>
      </c>
      <c r="H42" s="361">
        <f>情報入力!E76</f>
        <v>0</v>
      </c>
      <c r="I42" s="361"/>
      <c r="J42" s="106" t="s">
        <v>366</v>
      </c>
      <c r="K42" s="137"/>
    </row>
    <row r="43" spans="1:11" ht="27" customHeight="1">
      <c r="A43" s="358"/>
      <c r="B43" s="364" t="s">
        <v>300</v>
      </c>
      <c r="C43" s="365"/>
      <c r="D43" s="365"/>
      <c r="E43" s="362">
        <f>情報入力!E77</f>
        <v>0</v>
      </c>
      <c r="F43" s="363"/>
      <c r="G43" s="143" t="s">
        <v>284</v>
      </c>
      <c r="H43" s="143" t="s">
        <v>297</v>
      </c>
      <c r="I43" s="143"/>
      <c r="J43" s="143"/>
      <c r="K43" s="145"/>
    </row>
    <row r="44" spans="1:11">
      <c r="A44" s="115"/>
      <c r="B44" s="107"/>
      <c r="C44" s="107"/>
      <c r="D44" s="107"/>
      <c r="E44" s="106"/>
      <c r="F44" s="106"/>
      <c r="G44" s="110"/>
      <c r="H44" s="110"/>
      <c r="I44" s="110"/>
      <c r="J44" s="109"/>
      <c r="K44" s="109"/>
    </row>
    <row r="45" spans="1:11">
      <c r="A45" s="109"/>
      <c r="B45" s="109"/>
      <c r="C45" s="109"/>
      <c r="D45" s="109"/>
      <c r="E45" s="109"/>
      <c r="F45" s="109"/>
      <c r="G45" s="109"/>
      <c r="H45" s="109"/>
      <c r="I45" s="109"/>
      <c r="J45" s="122"/>
      <c r="K45" s="122"/>
    </row>
  </sheetData>
  <mergeCells count="43">
    <mergeCell ref="H39:I39"/>
    <mergeCell ref="E40:F40"/>
    <mergeCell ref="B40:D40"/>
    <mergeCell ref="A41:A43"/>
    <mergeCell ref="B43:D43"/>
    <mergeCell ref="B42:C42"/>
    <mergeCell ref="D42:E42"/>
    <mergeCell ref="H42:I42"/>
    <mergeCell ref="E43:F43"/>
    <mergeCell ref="D34:E34"/>
    <mergeCell ref="B35:C35"/>
    <mergeCell ref="D35:E35"/>
    <mergeCell ref="A38:A40"/>
    <mergeCell ref="B34:C34"/>
    <mergeCell ref="B39:C39"/>
    <mergeCell ref="D39:E39"/>
    <mergeCell ref="A31:I31"/>
    <mergeCell ref="E26:H26"/>
    <mergeCell ref="I26:K26"/>
    <mergeCell ref="I27:K27"/>
    <mergeCell ref="E27:G27"/>
    <mergeCell ref="E28:G28"/>
    <mergeCell ref="A26:D26"/>
    <mergeCell ref="E30:G30"/>
    <mergeCell ref="A27:D27"/>
    <mergeCell ref="A28:D28"/>
    <mergeCell ref="A29:D29"/>
    <mergeCell ref="I28:K28"/>
    <mergeCell ref="I29:K29"/>
    <mergeCell ref="E29:G29"/>
    <mergeCell ref="A30:D30"/>
    <mergeCell ref="I30:K30"/>
    <mergeCell ref="A5:K5"/>
    <mergeCell ref="A12:B12"/>
    <mergeCell ref="B15:K15"/>
    <mergeCell ref="B9:K9"/>
    <mergeCell ref="A16:A17"/>
    <mergeCell ref="B22:E22"/>
    <mergeCell ref="B21:K21"/>
    <mergeCell ref="B23:C23"/>
    <mergeCell ref="B16:K16"/>
    <mergeCell ref="B17:K17"/>
    <mergeCell ref="B18:K18"/>
  </mergeCells>
  <phoneticPr fontId="1"/>
  <pageMargins left="0.70866141732283472" right="0.51181102362204722" top="0.9448818897637796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view="pageBreakPreview" zoomScale="85" zoomScaleNormal="85" zoomScaleSheetLayoutView="85" workbookViewId="0"/>
  </sheetViews>
  <sheetFormatPr defaultColWidth="10.625" defaultRowHeight="13.5"/>
  <cols>
    <col min="1" max="6" width="14.125" style="1" customWidth="1"/>
    <col min="7" max="7" width="3.625" style="1" customWidth="1"/>
    <col min="8" max="8" width="9" style="1" customWidth="1"/>
    <col min="9" max="15" width="0" style="1" hidden="1" customWidth="1"/>
    <col min="16" max="255" width="9" style="1" customWidth="1"/>
    <col min="256" max="16384" width="10.625" style="1"/>
  </cols>
  <sheetData>
    <row r="1" spans="1:7">
      <c r="A1" s="1" t="s">
        <v>310</v>
      </c>
    </row>
    <row r="3" spans="1:7">
      <c r="E3" s="225" t="s">
        <v>227</v>
      </c>
      <c r="F3" s="225"/>
      <c r="G3" s="225"/>
    </row>
    <row r="4" spans="1:7">
      <c r="E4" s="225" t="s">
        <v>301</v>
      </c>
      <c r="F4" s="225"/>
      <c r="G4" s="225"/>
    </row>
    <row r="5" spans="1:7">
      <c r="E5" s="102"/>
      <c r="F5" s="102"/>
      <c r="G5" s="102"/>
    </row>
    <row r="6" spans="1:7">
      <c r="E6" s="102"/>
      <c r="F6" s="102"/>
      <c r="G6" s="102"/>
    </row>
    <row r="8" spans="1:7">
      <c r="A8" s="1" t="s">
        <v>311</v>
      </c>
    </row>
    <row r="10" spans="1:7">
      <c r="E10" s="229" t="str">
        <f>情報入力!E3</f>
        <v>○○株式会社</v>
      </c>
      <c r="F10" s="229"/>
    </row>
    <row r="11" spans="1:7">
      <c r="E11" s="229"/>
      <c r="F11" s="229"/>
    </row>
    <row r="12" spans="1:7">
      <c r="D12" s="42" t="s">
        <v>312</v>
      </c>
      <c r="E12" s="226" t="str">
        <f>情報入力!E4</f>
        <v>代表取締役　○○××</v>
      </c>
      <c r="F12" s="226"/>
      <c r="G12" s="1" t="s">
        <v>302</v>
      </c>
    </row>
    <row r="16" spans="1:7">
      <c r="A16" s="227" t="str">
        <f>CONCATENATE("　 令和",DBCS(情報入力!E2),"年度耐震対策緊急促進事業実績報告書")</f>
        <v>　 令和元年度耐震対策緊急促進事業実績報告書</v>
      </c>
      <c r="B16" s="227"/>
      <c r="C16" s="227"/>
      <c r="D16" s="227"/>
      <c r="E16" s="227"/>
      <c r="F16" s="227"/>
      <c r="G16" s="227"/>
    </row>
    <row r="17" spans="1:15">
      <c r="A17" s="42"/>
      <c r="B17" s="42"/>
      <c r="C17" s="42"/>
      <c r="D17" s="42"/>
      <c r="E17" s="42"/>
      <c r="F17" s="42"/>
      <c r="G17" s="42"/>
    </row>
    <row r="19" spans="1:15" ht="13.5" customHeight="1">
      <c r="A19" s="228" t="str">
        <f>DBCS(CONCATENATE("　",TEXT(情報入力!E65,"ggge年m月d日"),"付け",情報入力!E66,"第",情報入力!E67,"号","をもって補助金の交付決定を受けた標記の事業が完了したので、補助金等に係る予算の執行の適正化に関する法律第１４条前段の規定により関係書類を添え下記のとおり報告します。"))</f>
        <v>　令和元年１０月１日付け国四整徳住第１００号をもって補助金の交付決定を受けた標記の事業が完了したので、補助金等に係る予算の執行の適正化に関する法律第１４条前段の規定により関係書類を添え下記のとおり報告します。</v>
      </c>
      <c r="B19" s="228"/>
      <c r="C19" s="228"/>
      <c r="D19" s="228"/>
      <c r="E19" s="228"/>
      <c r="F19" s="228"/>
      <c r="G19" s="228"/>
    </row>
    <row r="20" spans="1:15">
      <c r="A20" s="228"/>
      <c r="B20" s="228"/>
      <c r="C20" s="228"/>
      <c r="D20" s="228"/>
      <c r="E20" s="228"/>
      <c r="F20" s="228"/>
      <c r="G20" s="228"/>
    </row>
    <row r="21" spans="1:15">
      <c r="A21" s="228"/>
      <c r="B21" s="228"/>
      <c r="C21" s="228"/>
      <c r="D21" s="228"/>
      <c r="E21" s="228"/>
      <c r="F21" s="228"/>
      <c r="G21" s="228"/>
    </row>
    <row r="24" spans="1:15">
      <c r="C24" s="103" t="s">
        <v>324</v>
      </c>
      <c r="I24" s="1" t="s">
        <v>303</v>
      </c>
      <c r="J24" s="1" t="s">
        <v>304</v>
      </c>
      <c r="K24" s="1" t="s">
        <v>305</v>
      </c>
      <c r="L24" s="1" t="s">
        <v>306</v>
      </c>
      <c r="M24" s="1" t="s">
        <v>307</v>
      </c>
      <c r="N24" s="1" t="s">
        <v>308</v>
      </c>
      <c r="O24" s="1" t="s">
        <v>309</v>
      </c>
    </row>
    <row r="25" spans="1:15">
      <c r="F25" s="1" t="s">
        <v>332</v>
      </c>
    </row>
    <row r="26" spans="1:15" ht="27" customHeight="1">
      <c r="A26" s="224" t="s">
        <v>325</v>
      </c>
      <c r="B26" s="224" t="s">
        <v>326</v>
      </c>
      <c r="C26" s="224"/>
      <c r="D26" s="223" t="s">
        <v>331</v>
      </c>
      <c r="E26" s="223" t="s">
        <v>329</v>
      </c>
      <c r="F26" s="224" t="s">
        <v>330</v>
      </c>
    </row>
    <row r="27" spans="1:15" ht="27" customHeight="1">
      <c r="A27" s="224"/>
      <c r="B27" s="147" t="s">
        <v>327</v>
      </c>
      <c r="C27" s="147" t="s">
        <v>328</v>
      </c>
      <c r="D27" s="223"/>
      <c r="E27" s="223"/>
      <c r="F27" s="224"/>
    </row>
    <row r="28" spans="1:15" ht="78" customHeight="1">
      <c r="A28" s="130" t="str">
        <f>情報入力!E12</f>
        <v>第３ビル</v>
      </c>
      <c r="B28" s="129">
        <f>情報入力!E58*1000</f>
        <v>803000</v>
      </c>
      <c r="C28" s="135">
        <f>B28</f>
        <v>803000</v>
      </c>
      <c r="D28" s="37">
        <v>0</v>
      </c>
      <c r="E28" s="130" t="s">
        <v>338</v>
      </c>
      <c r="F28" s="37"/>
    </row>
    <row r="33" spans="1:1">
      <c r="A33" s="101" t="s">
        <v>313</v>
      </c>
    </row>
    <row r="34" spans="1:1">
      <c r="A34" s="1" t="s">
        <v>314</v>
      </c>
    </row>
    <row r="35" spans="1:1">
      <c r="A35" s="1" t="s">
        <v>315</v>
      </c>
    </row>
    <row r="36" spans="1:1">
      <c r="A36" s="1" t="s">
        <v>316</v>
      </c>
    </row>
    <row r="37" spans="1:1">
      <c r="A37" s="1" t="s">
        <v>317</v>
      </c>
    </row>
    <row r="38" spans="1:1">
      <c r="A38" s="1" t="s">
        <v>318</v>
      </c>
    </row>
    <row r="39" spans="1:1">
      <c r="A39" s="1" t="s">
        <v>319</v>
      </c>
    </row>
    <row r="40" spans="1:1">
      <c r="A40" s="1" t="s">
        <v>320</v>
      </c>
    </row>
    <row r="41" spans="1:1">
      <c r="A41" s="1" t="s">
        <v>321</v>
      </c>
    </row>
    <row r="42" spans="1:1">
      <c r="A42" s="1" t="s">
        <v>322</v>
      </c>
    </row>
    <row r="43" spans="1:1">
      <c r="A43" s="1" t="s">
        <v>323</v>
      </c>
    </row>
  </sheetData>
  <mergeCells count="11">
    <mergeCell ref="E3:G3"/>
    <mergeCell ref="E4:G4"/>
    <mergeCell ref="E12:F12"/>
    <mergeCell ref="A16:G16"/>
    <mergeCell ref="A19:G21"/>
    <mergeCell ref="E10:F11"/>
    <mergeCell ref="D26:D27"/>
    <mergeCell ref="E26:E27"/>
    <mergeCell ref="F26:F27"/>
    <mergeCell ref="B26:C26"/>
    <mergeCell ref="A26:A27"/>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view="pageBreakPreview" zoomScale="85" zoomScaleNormal="100" zoomScaleSheetLayoutView="85" workbookViewId="0"/>
  </sheetViews>
  <sheetFormatPr defaultRowHeight="13.5"/>
  <cols>
    <col min="1" max="1" width="13.375" style="3" customWidth="1"/>
    <col min="2" max="13" width="9.25" style="3" customWidth="1"/>
    <col min="14" max="14" width="20.625" style="3" customWidth="1"/>
    <col min="15" max="16384" width="9" style="3"/>
  </cols>
  <sheetData>
    <row r="1" spans="1:14" ht="14.25">
      <c r="A1" s="67" t="s">
        <v>136</v>
      </c>
    </row>
    <row r="2" spans="1:14" ht="24.75" customHeight="1">
      <c r="A2" s="243" t="str">
        <f>CONCATENATE("　 令和",DBCS(情報入力!E2),"年度耐震対策緊急促進事業完了実績総括表")</f>
        <v>　 令和元年度耐震対策緊急促進事業完了実績総括表</v>
      </c>
      <c r="B2" s="243"/>
      <c r="C2" s="243"/>
      <c r="D2" s="243"/>
      <c r="E2" s="243"/>
      <c r="F2" s="243"/>
      <c r="G2" s="243"/>
      <c r="H2" s="243"/>
      <c r="I2" s="243"/>
      <c r="J2" s="243"/>
      <c r="K2" s="243"/>
      <c r="L2" s="243"/>
      <c r="M2" s="243"/>
      <c r="N2" s="243"/>
    </row>
    <row r="3" spans="1:14" ht="18" customHeight="1">
      <c r="A3" s="68"/>
      <c r="B3" s="68"/>
      <c r="C3" s="68"/>
      <c r="D3" s="68"/>
      <c r="E3" s="68"/>
      <c r="F3" s="68"/>
      <c r="G3" s="68"/>
      <c r="H3" s="68"/>
      <c r="J3" s="240" t="s">
        <v>340</v>
      </c>
      <c r="K3" s="241"/>
      <c r="L3" s="71" t="str">
        <f>情報入力!E3</f>
        <v>○○株式会社</v>
      </c>
      <c r="M3" s="68"/>
      <c r="N3" s="68"/>
    </row>
    <row r="4" spans="1:14" ht="18" customHeight="1">
      <c r="A4" s="2"/>
      <c r="J4" s="242" t="s">
        <v>339</v>
      </c>
      <c r="K4" s="242"/>
      <c r="L4" s="132" t="str">
        <f>情報入力!E4</f>
        <v>代表取締役　○○××</v>
      </c>
      <c r="M4" s="132"/>
      <c r="N4" s="132"/>
    </row>
    <row r="5" spans="1:14" ht="25.5" customHeight="1">
      <c r="L5" s="231" t="s">
        <v>4</v>
      </c>
      <c r="M5" s="231"/>
      <c r="N5" s="231"/>
    </row>
    <row r="6" spans="1:14" ht="22.5" customHeight="1">
      <c r="A6" s="234" t="s">
        <v>132</v>
      </c>
      <c r="B6" s="232" t="s">
        <v>92</v>
      </c>
      <c r="C6" s="232"/>
      <c r="D6" s="232"/>
      <c r="E6" s="232" t="s">
        <v>1</v>
      </c>
      <c r="F6" s="232"/>
      <c r="G6" s="232"/>
      <c r="H6" s="232"/>
      <c r="I6" s="232" t="s">
        <v>43</v>
      </c>
      <c r="J6" s="232"/>
      <c r="K6" s="232"/>
      <c r="L6" s="232"/>
      <c r="M6" s="232"/>
      <c r="N6" s="232" t="s">
        <v>5</v>
      </c>
    </row>
    <row r="7" spans="1:14" ht="15.75" customHeight="1">
      <c r="A7" s="232"/>
      <c r="B7" s="232" t="s">
        <v>0</v>
      </c>
      <c r="C7" s="234" t="s">
        <v>370</v>
      </c>
      <c r="D7" s="232" t="s">
        <v>44</v>
      </c>
      <c r="E7" s="232" t="s">
        <v>0</v>
      </c>
      <c r="F7" s="234" t="s">
        <v>370</v>
      </c>
      <c r="G7" s="238" t="s">
        <v>30</v>
      </c>
      <c r="H7" s="234" t="s">
        <v>45</v>
      </c>
      <c r="I7" s="234" t="s">
        <v>46</v>
      </c>
      <c r="J7" s="234" t="s">
        <v>6</v>
      </c>
      <c r="K7" s="235" t="s">
        <v>2</v>
      </c>
      <c r="L7" s="236"/>
      <c r="M7" s="234" t="s">
        <v>38</v>
      </c>
      <c r="N7" s="232"/>
    </row>
    <row r="8" spans="1:14" ht="24" customHeight="1">
      <c r="A8" s="232"/>
      <c r="B8" s="232"/>
      <c r="C8" s="232"/>
      <c r="D8" s="232"/>
      <c r="E8" s="232"/>
      <c r="F8" s="232"/>
      <c r="G8" s="239"/>
      <c r="H8" s="232"/>
      <c r="I8" s="232"/>
      <c r="J8" s="232"/>
      <c r="K8" s="148" t="s">
        <v>3</v>
      </c>
      <c r="L8" s="149" t="s">
        <v>7</v>
      </c>
      <c r="M8" s="232"/>
      <c r="N8" s="232"/>
    </row>
    <row r="9" spans="1:14" ht="69" customHeight="1">
      <c r="A9" s="200" t="str">
        <f>情報入力!E12</f>
        <v>第３ビル</v>
      </c>
      <c r="B9" s="201">
        <f>IF(情報入力!E18="該当",136,情報入力!E57)*1000</f>
        <v>4819000</v>
      </c>
      <c r="C9" s="201">
        <f>B9</f>
        <v>4819000</v>
      </c>
      <c r="D9" s="201">
        <f>情報入力!E58*1000</f>
        <v>803000</v>
      </c>
      <c r="E9" s="202">
        <f>B9</f>
        <v>4819000</v>
      </c>
      <c r="F9" s="202">
        <f>B9</f>
        <v>4819000</v>
      </c>
      <c r="G9" s="201">
        <v>0</v>
      </c>
      <c r="H9" s="202">
        <f>D9</f>
        <v>803000</v>
      </c>
      <c r="I9" s="201">
        <v>0</v>
      </c>
      <c r="J9" s="203">
        <f>I9-H9</f>
        <v>-803000</v>
      </c>
      <c r="K9" s="201">
        <v>0</v>
      </c>
      <c r="L9" s="201">
        <v>0</v>
      </c>
      <c r="M9" s="201">
        <v>0</v>
      </c>
      <c r="N9" s="204" t="s">
        <v>146</v>
      </c>
    </row>
    <row r="10" spans="1:14" ht="69" customHeight="1">
      <c r="A10" s="205"/>
      <c r="B10" s="205"/>
      <c r="C10" s="205"/>
      <c r="D10" s="205"/>
      <c r="E10" s="205"/>
      <c r="F10" s="205"/>
      <c r="G10" s="205"/>
      <c r="H10" s="205"/>
      <c r="I10" s="205"/>
      <c r="J10" s="205"/>
      <c r="K10" s="205"/>
      <c r="L10" s="205"/>
      <c r="M10" s="205"/>
      <c r="N10" s="205"/>
    </row>
    <row r="11" spans="1:14" ht="69" customHeight="1">
      <c r="A11" s="205"/>
      <c r="B11" s="205"/>
      <c r="C11" s="205"/>
      <c r="D11" s="205"/>
      <c r="E11" s="205"/>
      <c r="F11" s="205"/>
      <c r="G11" s="205"/>
      <c r="H11" s="205"/>
      <c r="I11" s="205"/>
      <c r="J11" s="205"/>
      <c r="K11" s="205"/>
      <c r="L11" s="205"/>
      <c r="M11" s="205"/>
      <c r="N11" s="205"/>
    </row>
    <row r="12" spans="1:14" ht="69" customHeight="1">
      <c r="A12" s="205"/>
      <c r="B12" s="205"/>
      <c r="C12" s="205"/>
      <c r="D12" s="205"/>
      <c r="E12" s="205"/>
      <c r="F12" s="205"/>
      <c r="G12" s="205"/>
      <c r="H12" s="205"/>
      <c r="I12" s="205"/>
      <c r="J12" s="205"/>
      <c r="K12" s="205"/>
      <c r="L12" s="205"/>
      <c r="M12" s="205"/>
      <c r="N12" s="205"/>
    </row>
    <row r="14" spans="1:14">
      <c r="A14" s="237" t="s">
        <v>23</v>
      </c>
      <c r="B14" s="237"/>
      <c r="C14" s="237"/>
      <c r="I14" s="5"/>
      <c r="J14" s="5"/>
      <c r="K14" s="5"/>
      <c r="L14" s="5"/>
      <c r="M14" s="5"/>
      <c r="N14" s="5"/>
    </row>
    <row r="15" spans="1:14" ht="13.5" customHeight="1">
      <c r="A15" s="6" t="s">
        <v>8</v>
      </c>
      <c r="B15" s="233" t="s">
        <v>121</v>
      </c>
      <c r="C15" s="233"/>
      <c r="D15" s="233"/>
      <c r="E15" s="233"/>
      <c r="F15" s="233"/>
      <c r="G15" s="233"/>
      <c r="H15" s="233"/>
      <c r="I15" s="233"/>
      <c r="J15" s="233"/>
      <c r="K15" s="233"/>
      <c r="L15" s="233"/>
      <c r="M15" s="233"/>
      <c r="N15" s="233"/>
    </row>
    <row r="16" spans="1:14" ht="13.5" customHeight="1">
      <c r="A16" s="6" t="s">
        <v>31</v>
      </c>
      <c r="B16" s="233" t="s">
        <v>120</v>
      </c>
      <c r="C16" s="233"/>
      <c r="D16" s="233"/>
      <c r="E16" s="233"/>
      <c r="F16" s="233"/>
      <c r="G16" s="233"/>
      <c r="H16" s="233"/>
      <c r="I16" s="233"/>
      <c r="J16" s="233"/>
      <c r="K16" s="233"/>
      <c r="L16" s="233"/>
      <c r="M16" s="233"/>
      <c r="N16" s="233"/>
    </row>
    <row r="17" spans="1:14">
      <c r="A17" s="6" t="s">
        <v>32</v>
      </c>
      <c r="B17" s="230" t="s">
        <v>21</v>
      </c>
      <c r="C17" s="230"/>
      <c r="D17" s="230"/>
      <c r="E17" s="230"/>
      <c r="F17" s="230"/>
      <c r="G17" s="230"/>
      <c r="H17" s="230"/>
      <c r="I17" s="230"/>
      <c r="J17" s="230"/>
      <c r="K17" s="230"/>
      <c r="L17" s="230"/>
      <c r="M17" s="230"/>
      <c r="N17" s="230"/>
    </row>
    <row r="18" spans="1:14" ht="13.5" customHeight="1">
      <c r="A18" s="6" t="s">
        <v>33</v>
      </c>
      <c r="B18" s="233" t="s">
        <v>39</v>
      </c>
      <c r="C18" s="233"/>
      <c r="D18" s="233"/>
      <c r="E18" s="233"/>
      <c r="F18" s="233"/>
      <c r="G18" s="233"/>
      <c r="H18" s="233"/>
      <c r="I18" s="233"/>
      <c r="J18" s="233"/>
      <c r="K18" s="233"/>
      <c r="L18" s="233"/>
      <c r="M18" s="233"/>
      <c r="N18" s="233"/>
    </row>
    <row r="19" spans="1:14" ht="13.5" customHeight="1">
      <c r="A19" s="6" t="s">
        <v>143</v>
      </c>
      <c r="B19" s="233" t="s">
        <v>34</v>
      </c>
      <c r="C19" s="233"/>
      <c r="D19" s="233"/>
      <c r="E19" s="233"/>
      <c r="F19" s="233"/>
      <c r="G19" s="233"/>
      <c r="H19" s="233"/>
      <c r="I19" s="233"/>
      <c r="J19" s="233"/>
      <c r="K19" s="233"/>
      <c r="L19" s="233"/>
      <c r="M19" s="233"/>
      <c r="N19" s="233"/>
    </row>
    <row r="20" spans="1:14">
      <c r="A20" s="6" t="s">
        <v>20</v>
      </c>
      <c r="B20" s="230" t="s">
        <v>119</v>
      </c>
      <c r="C20" s="230"/>
      <c r="D20" s="230"/>
      <c r="E20" s="230"/>
      <c r="F20" s="230"/>
      <c r="G20" s="230"/>
      <c r="H20" s="230"/>
      <c r="I20" s="230"/>
      <c r="J20" s="230"/>
      <c r="K20" s="230"/>
      <c r="L20" s="230"/>
      <c r="M20" s="230"/>
      <c r="N20" s="230"/>
    </row>
    <row r="21" spans="1:14">
      <c r="A21" s="6" t="s">
        <v>131</v>
      </c>
      <c r="B21" s="230" t="s">
        <v>145</v>
      </c>
      <c r="C21" s="230"/>
      <c r="D21" s="230"/>
      <c r="E21" s="230"/>
      <c r="F21" s="230"/>
      <c r="G21" s="230"/>
      <c r="H21" s="230"/>
      <c r="I21" s="230"/>
      <c r="J21" s="230"/>
      <c r="K21" s="230"/>
      <c r="L21" s="230"/>
      <c r="M21" s="230"/>
      <c r="N21" s="230"/>
    </row>
  </sheetData>
  <mergeCells count="28">
    <mergeCell ref="B17:N17"/>
    <mergeCell ref="B18:N18"/>
    <mergeCell ref="F7:F8"/>
    <mergeCell ref="H7:H8"/>
    <mergeCell ref="I7:I8"/>
    <mergeCell ref="J7:J8"/>
    <mergeCell ref="D7:D8"/>
    <mergeCell ref="J3:K3"/>
    <mergeCell ref="J4:K4"/>
    <mergeCell ref="A6:A8"/>
    <mergeCell ref="B7:B8"/>
    <mergeCell ref="A2:N2"/>
    <mergeCell ref="B21:N21"/>
    <mergeCell ref="L5:N5"/>
    <mergeCell ref="B20:N20"/>
    <mergeCell ref="I6:M6"/>
    <mergeCell ref="B19:N19"/>
    <mergeCell ref="C7:C8"/>
    <mergeCell ref="B6:D6"/>
    <mergeCell ref="E6:H6"/>
    <mergeCell ref="K7:L7"/>
    <mergeCell ref="E7:E8"/>
    <mergeCell ref="A14:C14"/>
    <mergeCell ref="G7:G8"/>
    <mergeCell ref="N6:N8"/>
    <mergeCell ref="M7:M8"/>
    <mergeCell ref="B15:N15"/>
    <mergeCell ref="B16:N16"/>
  </mergeCells>
  <phoneticPr fontId="1"/>
  <pageMargins left="0.7" right="0.7" top="0.75" bottom="0.75" header="0.3" footer="0.3"/>
  <pageSetup paperSize="9" scale="92" firstPageNumber="0" orientation="landscape" useFirstPageNumber="1"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view="pageBreakPreview" zoomScale="85" zoomScaleNormal="100" zoomScaleSheetLayoutView="85" workbookViewId="0"/>
  </sheetViews>
  <sheetFormatPr defaultRowHeight="13.5"/>
  <cols>
    <col min="1" max="1" width="1.25" style="1" customWidth="1"/>
    <col min="2" max="3" width="5.125" style="1" customWidth="1"/>
    <col min="4" max="4" width="23.75" style="1" customWidth="1"/>
    <col min="5" max="5" width="5.625" style="1" customWidth="1"/>
    <col min="6" max="6" width="12" style="1" customWidth="1"/>
    <col min="7" max="10" width="20.125" style="1" customWidth="1"/>
    <col min="11" max="11" width="1" style="1" customWidth="1"/>
    <col min="12" max="14" width="8.375" style="1" customWidth="1"/>
    <col min="15" max="15" width="8.875" style="1" customWidth="1"/>
    <col min="16" max="16" width="6" style="1" customWidth="1"/>
    <col min="17" max="23" width="7.375" style="1" customWidth="1"/>
    <col min="24" max="16384" width="9" style="1"/>
  </cols>
  <sheetData>
    <row r="1" spans="1:23" ht="15" customHeight="1">
      <c r="A1" s="67" t="s">
        <v>137</v>
      </c>
      <c r="B1" s="11"/>
      <c r="C1" s="12"/>
      <c r="D1" s="12"/>
      <c r="E1" s="12"/>
      <c r="F1" s="12"/>
      <c r="G1" s="12"/>
      <c r="H1" s="12"/>
      <c r="I1" s="12"/>
      <c r="J1" s="12"/>
      <c r="K1" s="12"/>
      <c r="L1" s="12"/>
    </row>
    <row r="2" spans="1:23" ht="26.25" customHeight="1">
      <c r="A2" s="13"/>
      <c r="B2" s="244" t="s">
        <v>144</v>
      </c>
      <c r="C2" s="244"/>
      <c r="D2" s="244"/>
      <c r="E2" s="244"/>
      <c r="F2" s="244"/>
      <c r="G2" s="244"/>
      <c r="H2" s="244"/>
      <c r="I2" s="244"/>
      <c r="J2" s="244"/>
      <c r="K2" s="3"/>
      <c r="L2" s="3"/>
      <c r="M2" s="3"/>
    </row>
    <row r="3" spans="1:23" ht="17.25">
      <c r="A3" s="13"/>
      <c r="B3" s="63"/>
      <c r="C3" s="63"/>
      <c r="D3" s="63"/>
      <c r="E3" s="63"/>
      <c r="F3" s="63"/>
      <c r="G3" s="63"/>
      <c r="H3" s="63"/>
      <c r="I3" s="23" t="str">
        <f>情報入力!E3</f>
        <v>○○株式会社</v>
      </c>
      <c r="J3" s="63"/>
      <c r="K3" s="3"/>
      <c r="L3" s="3"/>
      <c r="M3" s="3"/>
    </row>
    <row r="4" spans="1:23" ht="17.25">
      <c r="A4" s="13"/>
      <c r="B4" s="63"/>
      <c r="C4" s="63"/>
      <c r="D4" s="63"/>
      <c r="E4" s="63"/>
      <c r="F4" s="63"/>
      <c r="G4" s="63"/>
      <c r="H4" s="134" t="s">
        <v>341</v>
      </c>
      <c r="I4" s="146" t="str">
        <f>情報入力!E4</f>
        <v>代表取締役　○○××</v>
      </c>
      <c r="J4" s="146"/>
      <c r="K4" s="3"/>
      <c r="L4" s="3"/>
      <c r="M4" s="3"/>
    </row>
    <row r="5" spans="1:23" ht="60.75" customHeight="1">
      <c r="B5" s="248" t="s">
        <v>133</v>
      </c>
      <c r="C5" s="249"/>
      <c r="D5" s="133" t="str">
        <f>情報入力!E12</f>
        <v>第３ビル</v>
      </c>
      <c r="E5" s="14"/>
      <c r="F5" s="14"/>
      <c r="G5" s="14"/>
      <c r="H5" s="14"/>
      <c r="K5" s="15"/>
      <c r="L5" s="14"/>
      <c r="M5" s="15"/>
      <c r="N5" s="16"/>
      <c r="O5" s="17"/>
      <c r="P5" s="17"/>
      <c r="Q5" s="17"/>
      <c r="R5" s="17"/>
      <c r="S5" s="17"/>
      <c r="T5" s="17"/>
      <c r="U5" s="17"/>
      <c r="V5" s="16"/>
      <c r="W5" s="17"/>
    </row>
    <row r="6" spans="1:23" ht="21" customHeight="1">
      <c r="B6" s="247" t="s">
        <v>130</v>
      </c>
      <c r="C6" s="247"/>
      <c r="D6" s="69"/>
      <c r="E6" s="18"/>
      <c r="F6" s="19"/>
      <c r="G6" s="20"/>
      <c r="H6" s="20"/>
      <c r="I6" s="20"/>
      <c r="J6" s="21" t="s">
        <v>4</v>
      </c>
      <c r="K6" s="15"/>
      <c r="L6" s="14"/>
      <c r="M6" s="15"/>
      <c r="N6" s="16"/>
      <c r="O6" s="17"/>
      <c r="P6" s="17"/>
      <c r="Q6" s="17"/>
      <c r="R6" s="17"/>
      <c r="S6" s="17"/>
      <c r="T6" s="17"/>
      <c r="U6" s="17"/>
      <c r="V6" s="16"/>
      <c r="W6" s="17"/>
    </row>
    <row r="7" spans="1:23" ht="21" customHeight="1">
      <c r="B7" s="246" t="s">
        <v>91</v>
      </c>
      <c r="C7" s="246"/>
      <c r="D7" s="246"/>
      <c r="E7" s="246"/>
      <c r="F7" s="246"/>
      <c r="G7" s="246"/>
      <c r="H7" s="246"/>
      <c r="I7" s="246"/>
      <c r="J7" s="246"/>
      <c r="K7" s="15"/>
      <c r="L7" s="14"/>
      <c r="M7" s="15"/>
      <c r="N7" s="16"/>
      <c r="O7" s="17"/>
      <c r="P7" s="17"/>
      <c r="Q7" s="17"/>
      <c r="R7" s="17"/>
      <c r="S7" s="17"/>
      <c r="T7" s="17"/>
      <c r="U7" s="17"/>
      <c r="V7" s="16"/>
      <c r="W7" s="17"/>
    </row>
    <row r="8" spans="1:23" ht="21" customHeight="1">
      <c r="B8" s="246" t="s">
        <v>25</v>
      </c>
      <c r="C8" s="246"/>
      <c r="D8" s="246"/>
      <c r="E8" s="246"/>
      <c r="F8" s="246"/>
      <c r="G8" s="150" t="str">
        <f>CONCATENATE(TEXT(EDATE(情報入力!E69,-3),"ggge"),"年度")</f>
        <v>令和2年度</v>
      </c>
      <c r="H8" s="150" t="s">
        <v>383</v>
      </c>
      <c r="I8" s="150" t="s">
        <v>383</v>
      </c>
      <c r="J8" s="150" t="s">
        <v>26</v>
      </c>
      <c r="K8" s="15"/>
      <c r="L8" s="14"/>
      <c r="M8" s="15"/>
      <c r="N8" s="16"/>
      <c r="O8" s="17"/>
      <c r="P8" s="17"/>
      <c r="Q8" s="17"/>
      <c r="R8" s="17"/>
      <c r="S8" s="17"/>
      <c r="T8" s="17"/>
      <c r="U8" s="17"/>
      <c r="V8" s="16"/>
      <c r="W8" s="17"/>
    </row>
    <row r="9" spans="1:23" ht="16.5" customHeight="1">
      <c r="B9" s="246" t="s">
        <v>24</v>
      </c>
      <c r="C9" s="246"/>
      <c r="D9" s="246"/>
      <c r="E9" s="246" t="s">
        <v>154</v>
      </c>
      <c r="F9" s="246"/>
      <c r="G9" s="181"/>
      <c r="H9" s="151"/>
      <c r="I9" s="151"/>
      <c r="J9" s="182"/>
      <c r="K9" s="15"/>
      <c r="L9" s="14"/>
      <c r="M9" s="15"/>
      <c r="N9" s="16"/>
      <c r="O9" s="17"/>
      <c r="P9" s="17"/>
      <c r="Q9" s="17"/>
      <c r="R9" s="17"/>
      <c r="S9" s="17"/>
      <c r="T9" s="17"/>
      <c r="U9" s="17"/>
      <c r="V9" s="16"/>
      <c r="W9" s="17"/>
    </row>
    <row r="10" spans="1:23" ht="16.5" customHeight="1">
      <c r="B10" s="246"/>
      <c r="C10" s="246"/>
      <c r="D10" s="246"/>
      <c r="E10" s="246"/>
      <c r="F10" s="246"/>
      <c r="G10" s="183">
        <f>IF(情報入力!E18="該当",136,情報入力!E57)*1000</f>
        <v>4819000</v>
      </c>
      <c r="H10" s="184"/>
      <c r="I10" s="184"/>
      <c r="J10" s="185">
        <f>G10</f>
        <v>4819000</v>
      </c>
      <c r="K10" s="15"/>
      <c r="L10" s="14"/>
      <c r="M10" s="15"/>
      <c r="N10" s="16"/>
      <c r="O10" s="17"/>
      <c r="P10" s="17"/>
      <c r="Q10" s="17"/>
      <c r="R10" s="17"/>
      <c r="S10" s="17"/>
      <c r="T10" s="17"/>
      <c r="U10" s="17"/>
      <c r="V10" s="16"/>
      <c r="W10" s="17"/>
    </row>
    <row r="11" spans="1:23" ht="16.5" customHeight="1">
      <c r="B11" s="246"/>
      <c r="C11" s="246"/>
      <c r="D11" s="246"/>
      <c r="E11" s="246"/>
      <c r="F11" s="246"/>
      <c r="G11" s="186"/>
      <c r="H11" s="187"/>
      <c r="I11" s="187"/>
      <c r="J11" s="187"/>
      <c r="K11" s="15"/>
      <c r="L11" s="14"/>
      <c r="M11" s="15"/>
      <c r="N11" s="16"/>
      <c r="O11" s="17"/>
      <c r="P11" s="17"/>
      <c r="Q11" s="17"/>
      <c r="R11" s="17"/>
      <c r="S11" s="17"/>
      <c r="T11" s="17"/>
      <c r="U11" s="17"/>
      <c r="V11" s="16"/>
      <c r="W11" s="17"/>
    </row>
    <row r="12" spans="1:23" ht="16.5" customHeight="1">
      <c r="B12" s="246" t="s">
        <v>47</v>
      </c>
      <c r="C12" s="246"/>
      <c r="D12" s="246"/>
      <c r="E12" s="246" t="s">
        <v>124</v>
      </c>
      <c r="F12" s="246"/>
      <c r="G12" s="188"/>
      <c r="H12" s="151"/>
      <c r="I12" s="151"/>
      <c r="J12" s="182"/>
      <c r="K12" s="15"/>
      <c r="L12" s="14"/>
      <c r="M12" s="15"/>
      <c r="N12" s="16"/>
      <c r="O12" s="17"/>
      <c r="P12" s="17"/>
      <c r="Q12" s="17"/>
      <c r="R12" s="17"/>
      <c r="S12" s="17"/>
      <c r="T12" s="17"/>
      <c r="U12" s="17"/>
      <c r="V12" s="16"/>
      <c r="W12" s="17"/>
    </row>
    <row r="13" spans="1:23" ht="16.5" customHeight="1">
      <c r="B13" s="246"/>
      <c r="C13" s="246"/>
      <c r="D13" s="246"/>
      <c r="E13" s="246"/>
      <c r="F13" s="246"/>
      <c r="G13" s="183">
        <f>情報入力!E58*1000</f>
        <v>803000</v>
      </c>
      <c r="H13" s="184"/>
      <c r="I13" s="184"/>
      <c r="J13" s="185">
        <f>G13</f>
        <v>803000</v>
      </c>
      <c r="K13" s="15"/>
      <c r="L13" s="14"/>
      <c r="M13" s="15"/>
      <c r="N13" s="16"/>
      <c r="O13" s="17"/>
      <c r="P13" s="17"/>
      <c r="Q13" s="17"/>
      <c r="R13" s="17"/>
      <c r="S13" s="17"/>
      <c r="T13" s="17"/>
      <c r="U13" s="17"/>
      <c r="V13" s="16"/>
      <c r="W13" s="17"/>
    </row>
    <row r="14" spans="1:23" ht="16.5" customHeight="1">
      <c r="B14" s="246"/>
      <c r="C14" s="246"/>
      <c r="D14" s="246"/>
      <c r="E14" s="246"/>
      <c r="F14" s="246"/>
      <c r="G14" s="186"/>
      <c r="H14" s="187"/>
      <c r="I14" s="187"/>
      <c r="J14" s="187"/>
      <c r="K14" s="15"/>
      <c r="L14" s="14"/>
      <c r="M14" s="15"/>
      <c r="N14" s="16"/>
      <c r="O14" s="17"/>
      <c r="P14" s="17"/>
      <c r="Q14" s="17"/>
      <c r="R14" s="17"/>
      <c r="S14" s="17"/>
      <c r="T14" s="17"/>
      <c r="U14" s="17"/>
      <c r="V14" s="16"/>
      <c r="W14" s="17"/>
    </row>
    <row r="15" spans="1:23" ht="12" customHeight="1">
      <c r="B15" s="14"/>
      <c r="C15" s="14"/>
      <c r="D15" s="14"/>
      <c r="E15" s="14"/>
      <c r="F15" s="14"/>
      <c r="G15" s="14"/>
      <c r="H15" s="14"/>
      <c r="I15" s="14"/>
      <c r="J15" s="14"/>
      <c r="K15" s="15"/>
      <c r="L15" s="14"/>
      <c r="M15" s="15"/>
      <c r="N15" s="16"/>
      <c r="O15" s="17"/>
      <c r="P15" s="17"/>
      <c r="Q15" s="17"/>
      <c r="R15" s="17"/>
      <c r="S15" s="17"/>
      <c r="T15" s="17"/>
      <c r="U15" s="17"/>
      <c r="V15" s="16"/>
      <c r="W15" s="17"/>
    </row>
    <row r="16" spans="1:23" ht="16.5" customHeight="1">
      <c r="B16" s="245" t="s">
        <v>48</v>
      </c>
      <c r="C16" s="245"/>
      <c r="D16" s="246" t="s">
        <v>49</v>
      </c>
      <c r="E16" s="246"/>
      <c r="F16" s="246"/>
      <c r="G16" s="246" t="s">
        <v>126</v>
      </c>
      <c r="H16" s="189"/>
      <c r="I16" s="190"/>
      <c r="J16" s="14"/>
      <c r="K16" s="15"/>
      <c r="L16" s="14"/>
      <c r="M16" s="15"/>
      <c r="N16" s="16"/>
      <c r="O16" s="17"/>
      <c r="P16" s="17"/>
      <c r="Q16" s="17"/>
      <c r="R16" s="17"/>
      <c r="S16" s="17"/>
      <c r="T16" s="17"/>
      <c r="U16" s="17"/>
      <c r="V16" s="16"/>
      <c r="W16" s="17"/>
    </row>
    <row r="17" spans="2:24" ht="16.5" customHeight="1">
      <c r="B17" s="245"/>
      <c r="C17" s="245"/>
      <c r="D17" s="246"/>
      <c r="E17" s="246"/>
      <c r="F17" s="246"/>
      <c r="G17" s="246"/>
      <c r="H17" s="191" t="s">
        <v>153</v>
      </c>
      <c r="I17" s="192">
        <f>J13</f>
        <v>803000</v>
      </c>
      <c r="J17" s="14"/>
      <c r="K17" s="15"/>
      <c r="L17" s="14"/>
      <c r="M17" s="15"/>
      <c r="N17" s="16"/>
      <c r="O17" s="17"/>
      <c r="P17" s="17"/>
      <c r="Q17" s="17"/>
      <c r="R17" s="17"/>
      <c r="S17" s="17"/>
      <c r="T17" s="17"/>
      <c r="U17" s="17"/>
      <c r="V17" s="16"/>
      <c r="W17" s="17"/>
    </row>
    <row r="18" spans="2:24" ht="16.5" customHeight="1">
      <c r="B18" s="245"/>
      <c r="C18" s="245"/>
      <c r="D18" s="246"/>
      <c r="E18" s="246"/>
      <c r="F18" s="246"/>
      <c r="G18" s="246"/>
      <c r="H18" s="193"/>
      <c r="I18" s="194"/>
      <c r="J18" s="14"/>
      <c r="K18" s="15"/>
      <c r="L18" s="14"/>
      <c r="M18" s="15"/>
      <c r="N18" s="16"/>
      <c r="O18" s="17"/>
      <c r="P18" s="17"/>
      <c r="Q18" s="17"/>
      <c r="R18" s="17"/>
      <c r="S18" s="17"/>
      <c r="T18" s="17"/>
      <c r="U18" s="17"/>
      <c r="V18" s="16"/>
      <c r="W18" s="17"/>
    </row>
    <row r="19" spans="2:24" ht="12" customHeight="1">
      <c r="B19" s="20"/>
      <c r="C19" s="20"/>
      <c r="D19" s="20"/>
      <c r="E19" s="20"/>
      <c r="F19" s="20"/>
      <c r="G19" s="20"/>
      <c r="H19" s="14"/>
      <c r="I19" s="14"/>
      <c r="J19" s="14"/>
      <c r="K19" s="15"/>
      <c r="L19" s="14"/>
      <c r="M19" s="15"/>
      <c r="N19" s="16"/>
      <c r="O19" s="17"/>
      <c r="P19" s="17"/>
      <c r="Q19" s="17"/>
      <c r="R19" s="17"/>
      <c r="S19" s="17"/>
      <c r="T19" s="17"/>
      <c r="U19" s="17"/>
      <c r="V19" s="16"/>
      <c r="W19" s="17"/>
    </row>
    <row r="20" spans="2:24" ht="21" customHeight="1">
      <c r="B20" s="245" t="s">
        <v>50</v>
      </c>
      <c r="C20" s="246"/>
      <c r="D20" s="64" t="s">
        <v>122</v>
      </c>
      <c r="E20" s="197"/>
      <c r="F20" s="65" t="s">
        <v>127</v>
      </c>
      <c r="G20" s="22"/>
      <c r="H20" s="151">
        <v>0</v>
      </c>
      <c r="I20" s="14"/>
      <c r="J20" s="14"/>
      <c r="K20" s="15"/>
      <c r="L20" s="14"/>
      <c r="M20" s="15"/>
      <c r="N20" s="16"/>
      <c r="O20" s="17"/>
      <c r="P20" s="17"/>
      <c r="Q20" s="17"/>
      <c r="R20" s="17"/>
      <c r="S20" s="17"/>
      <c r="T20" s="17"/>
      <c r="U20" s="17"/>
      <c r="V20" s="16"/>
      <c r="W20" s="17"/>
    </row>
    <row r="21" spans="2:24" ht="21" customHeight="1">
      <c r="B21" s="246"/>
      <c r="C21" s="246"/>
      <c r="D21" s="64" t="s">
        <v>27</v>
      </c>
      <c r="E21" s="198"/>
      <c r="F21" s="65" t="s">
        <v>128</v>
      </c>
      <c r="G21" s="22"/>
      <c r="H21" s="151">
        <v>0</v>
      </c>
      <c r="I21" s="14"/>
      <c r="J21" s="14"/>
      <c r="K21" s="15"/>
      <c r="L21" s="14"/>
      <c r="M21" s="15"/>
      <c r="N21" s="16"/>
      <c r="O21" s="17"/>
      <c r="P21" s="17"/>
      <c r="Q21" s="17"/>
      <c r="R21" s="17"/>
      <c r="S21" s="17"/>
      <c r="T21" s="17"/>
      <c r="U21" s="17"/>
      <c r="V21" s="16"/>
      <c r="W21" s="17"/>
    </row>
    <row r="22" spans="2:24" ht="21" customHeight="1">
      <c r="B22" s="246"/>
      <c r="C22" s="246"/>
      <c r="D22" s="64" t="s">
        <v>28</v>
      </c>
      <c r="E22" s="199"/>
      <c r="F22" s="65" t="s">
        <v>147</v>
      </c>
      <c r="G22" s="22"/>
      <c r="H22" s="150">
        <v>0</v>
      </c>
      <c r="I22" s="14"/>
      <c r="J22" s="14"/>
      <c r="K22" s="15"/>
      <c r="L22" s="14"/>
      <c r="M22" s="15"/>
      <c r="N22" s="16"/>
      <c r="O22" s="17"/>
      <c r="P22" s="17"/>
      <c r="Q22" s="17"/>
      <c r="R22" s="17"/>
      <c r="S22" s="17"/>
      <c r="T22" s="17"/>
      <c r="U22" s="17"/>
      <c r="V22" s="16"/>
      <c r="W22" s="17"/>
    </row>
    <row r="23" spans="2:24" ht="6" customHeight="1">
      <c r="B23" s="3"/>
      <c r="C23" s="3"/>
      <c r="D23" s="3"/>
      <c r="E23" s="3"/>
      <c r="F23" s="3"/>
      <c r="G23" s="3"/>
      <c r="H23" s="3"/>
      <c r="I23" s="3"/>
      <c r="J23" s="3"/>
      <c r="K23" s="3"/>
      <c r="L23" s="3"/>
      <c r="M23" s="3"/>
    </row>
    <row r="24" spans="2:24">
      <c r="B24" s="23" t="s">
        <v>11</v>
      </c>
      <c r="C24" s="23"/>
      <c r="D24" s="23"/>
      <c r="E24" s="23"/>
      <c r="F24" s="23"/>
      <c r="G24" s="23"/>
      <c r="H24" s="23"/>
      <c r="I24" s="23"/>
      <c r="J24" s="23"/>
      <c r="K24" s="23"/>
      <c r="L24" s="23"/>
      <c r="M24" s="23"/>
      <c r="N24" s="24"/>
      <c r="O24" s="25"/>
      <c r="P24" s="25"/>
      <c r="Q24" s="25"/>
      <c r="R24" s="25"/>
      <c r="S24" s="25"/>
      <c r="T24" s="25"/>
      <c r="U24" s="25"/>
      <c r="V24" s="25"/>
      <c r="W24" s="25"/>
      <c r="X24" s="25"/>
    </row>
    <row r="25" spans="2:24" ht="13.5" customHeight="1">
      <c r="B25" s="6" t="s">
        <v>8</v>
      </c>
      <c r="C25" s="233" t="s">
        <v>129</v>
      </c>
      <c r="D25" s="233"/>
      <c r="E25" s="233"/>
      <c r="F25" s="233"/>
      <c r="G25" s="233"/>
      <c r="H25" s="233"/>
      <c r="I25" s="233"/>
      <c r="J25" s="233"/>
      <c r="K25" s="233"/>
      <c r="L25" s="8"/>
      <c r="M25" s="26"/>
    </row>
    <row r="26" spans="2:24" s="51" customFormat="1" ht="13.5" customHeight="1">
      <c r="B26" s="6" t="s">
        <v>31</v>
      </c>
      <c r="C26" s="230" t="s">
        <v>52</v>
      </c>
      <c r="D26" s="230"/>
      <c r="E26" s="230"/>
      <c r="F26" s="230"/>
      <c r="G26" s="230"/>
      <c r="H26" s="230"/>
      <c r="I26" s="230"/>
      <c r="J26" s="230"/>
      <c r="K26" s="7"/>
      <c r="L26" s="49"/>
      <c r="M26" s="50"/>
    </row>
    <row r="27" spans="2:24" ht="13.5" customHeight="1">
      <c r="B27" s="6" t="s">
        <v>10</v>
      </c>
      <c r="C27" s="233" t="s">
        <v>134</v>
      </c>
      <c r="D27" s="233"/>
      <c r="E27" s="233"/>
      <c r="F27" s="233"/>
      <c r="G27" s="233"/>
      <c r="H27" s="233"/>
      <c r="I27" s="233"/>
      <c r="J27" s="233"/>
      <c r="K27" s="8"/>
      <c r="L27" s="5"/>
      <c r="M27" s="26"/>
    </row>
    <row r="28" spans="2:24" ht="13.5" customHeight="1">
      <c r="B28" s="6" t="s">
        <v>22</v>
      </c>
      <c r="C28" s="230" t="s">
        <v>51</v>
      </c>
      <c r="D28" s="230"/>
      <c r="E28" s="230"/>
      <c r="F28" s="230"/>
      <c r="G28" s="230"/>
      <c r="H28" s="230"/>
      <c r="I28" s="230"/>
      <c r="J28" s="230"/>
      <c r="K28" s="7"/>
      <c r="L28" s="7"/>
      <c r="M28" s="26"/>
    </row>
    <row r="29" spans="2:24" ht="13.5" customHeight="1">
      <c r="B29" s="6" t="s">
        <v>19</v>
      </c>
      <c r="C29" s="230" t="s">
        <v>135</v>
      </c>
      <c r="D29" s="230"/>
      <c r="E29" s="230"/>
      <c r="F29" s="230"/>
      <c r="G29" s="230"/>
      <c r="H29" s="230"/>
      <c r="I29" s="230"/>
      <c r="J29" s="230"/>
      <c r="K29" s="7"/>
      <c r="L29" s="5"/>
      <c r="M29" s="26"/>
    </row>
    <row r="30" spans="2:24" ht="13.5" customHeight="1">
      <c r="B30" s="6" t="s">
        <v>20</v>
      </c>
      <c r="C30" s="230" t="s">
        <v>125</v>
      </c>
      <c r="D30" s="230"/>
      <c r="E30" s="230"/>
      <c r="F30" s="230"/>
      <c r="G30" s="230"/>
      <c r="H30" s="230"/>
      <c r="I30" s="230"/>
      <c r="J30" s="230"/>
      <c r="L30" s="5"/>
      <c r="M30" s="26"/>
    </row>
  </sheetData>
  <mergeCells count="19">
    <mergeCell ref="B2:J2"/>
    <mergeCell ref="B20:C22"/>
    <mergeCell ref="B6:C6"/>
    <mergeCell ref="B7:J7"/>
    <mergeCell ref="B8:F8"/>
    <mergeCell ref="B9:D11"/>
    <mergeCell ref="B12:D14"/>
    <mergeCell ref="E9:F11"/>
    <mergeCell ref="E12:F14"/>
    <mergeCell ref="B16:C18"/>
    <mergeCell ref="D16:F18"/>
    <mergeCell ref="G16:G18"/>
    <mergeCell ref="B5:C5"/>
    <mergeCell ref="C30:J30"/>
    <mergeCell ref="C25:K25"/>
    <mergeCell ref="C26:J26"/>
    <mergeCell ref="C27:J27"/>
    <mergeCell ref="C28:J28"/>
    <mergeCell ref="C29:J29"/>
  </mergeCells>
  <phoneticPr fontId="1"/>
  <pageMargins left="0.7" right="0.7" top="0.75" bottom="0.75" header="0.3" footer="0.3"/>
  <pageSetup paperSize="9" scale="99" firstPageNumber="0" orientation="landscape" useFirstPageNumber="1"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view="pageBreakPreview" zoomScale="85" zoomScaleNormal="85" zoomScaleSheetLayoutView="85" workbookViewId="0"/>
  </sheetViews>
  <sheetFormatPr defaultRowHeight="13.5"/>
  <cols>
    <col min="1" max="1" width="1.375" style="1" customWidth="1"/>
    <col min="2" max="2" width="4.125" style="1" customWidth="1"/>
    <col min="3" max="3" width="11" style="1" customWidth="1"/>
    <col min="4" max="4" width="22.75" style="1" customWidth="1"/>
    <col min="5" max="8" width="7.375" style="1" customWidth="1"/>
    <col min="9" max="9" width="7.625" style="1" customWidth="1"/>
    <col min="10" max="11" width="5.625" style="1" customWidth="1"/>
    <col min="12" max="13" width="13.375" style="1" customWidth="1"/>
    <col min="14" max="15" width="7.375" style="1" customWidth="1"/>
    <col min="16" max="16" width="11" style="1" customWidth="1"/>
    <col min="17" max="17" width="24.125" style="1" customWidth="1"/>
    <col min="18" max="16384" width="9" style="1"/>
  </cols>
  <sheetData>
    <row r="1" spans="1:18" ht="22.5" customHeight="1">
      <c r="A1" s="67" t="s">
        <v>138</v>
      </c>
      <c r="B1" s="10"/>
    </row>
    <row r="2" spans="1:18" ht="24.75" customHeight="1">
      <c r="A2" s="299" t="str">
        <f>CONCATENATE("　 令和",DBCS(情報入力!E2),"年度耐震対策緊急促進事業完了事業箇所別精算額表")</f>
        <v>　 令和元年度耐震対策緊急促進事業完了事業箇所別精算額表</v>
      </c>
      <c r="B2" s="299"/>
      <c r="C2" s="299"/>
      <c r="D2" s="299"/>
      <c r="E2" s="299"/>
      <c r="F2" s="299"/>
      <c r="G2" s="299"/>
      <c r="H2" s="299"/>
      <c r="I2" s="299"/>
      <c r="J2" s="299"/>
      <c r="K2" s="299"/>
      <c r="L2" s="299"/>
      <c r="M2" s="299"/>
      <c r="N2" s="299"/>
      <c r="O2" s="299"/>
      <c r="P2" s="299"/>
      <c r="Q2" s="299"/>
    </row>
    <row r="3" spans="1:18" ht="17.25">
      <c r="A3" s="27"/>
      <c r="B3" s="27"/>
      <c r="C3" s="27"/>
      <c r="D3" s="27"/>
      <c r="E3" s="27"/>
      <c r="F3" s="27"/>
      <c r="G3" s="27"/>
      <c r="H3" s="27"/>
      <c r="I3" s="27"/>
      <c r="J3" s="27"/>
      <c r="K3" s="27"/>
      <c r="L3" s="27"/>
      <c r="M3" s="27"/>
      <c r="N3" s="41" t="str">
        <f>情報入力!E3</f>
        <v>○○株式会社</v>
      </c>
      <c r="O3" s="27"/>
      <c r="P3" s="27"/>
      <c r="Q3" s="27"/>
    </row>
    <row r="4" spans="1:18" ht="14.25">
      <c r="A4" s="61"/>
      <c r="B4" s="61"/>
      <c r="C4" s="61"/>
      <c r="D4" s="61"/>
      <c r="E4" s="61"/>
      <c r="F4" s="52"/>
      <c r="G4" s="28"/>
      <c r="H4" s="28"/>
      <c r="I4" s="28"/>
      <c r="J4" s="28"/>
      <c r="K4" s="28"/>
      <c r="L4" s="28"/>
      <c r="M4" s="131" t="s">
        <v>341</v>
      </c>
      <c r="N4" s="132" t="str">
        <f>情報入力!E4</f>
        <v>代表取締役　○○××</v>
      </c>
      <c r="O4" s="131"/>
      <c r="P4" s="131"/>
      <c r="Q4" s="131"/>
    </row>
    <row r="5" spans="1:18" ht="16.5" customHeight="1">
      <c r="A5" s="305"/>
      <c r="B5" s="305"/>
      <c r="C5" s="305"/>
      <c r="D5" s="305"/>
      <c r="E5" s="305"/>
      <c r="F5" s="53"/>
      <c r="G5" s="28"/>
      <c r="H5" s="28"/>
      <c r="I5" s="28"/>
      <c r="J5" s="28"/>
      <c r="K5" s="28"/>
      <c r="L5" s="28"/>
      <c r="M5" s="28"/>
      <c r="N5" s="29"/>
      <c r="O5" s="29"/>
      <c r="P5" s="29"/>
      <c r="Q5" s="29"/>
    </row>
    <row r="6" spans="1:18" ht="25.5" customHeight="1">
      <c r="A6" s="3"/>
      <c r="B6" s="3"/>
      <c r="C6" s="3"/>
      <c r="D6" s="3"/>
      <c r="E6" s="3"/>
      <c r="F6" s="3"/>
      <c r="G6" s="3"/>
      <c r="H6" s="3"/>
      <c r="I6" s="3"/>
      <c r="J6" s="3"/>
      <c r="K6" s="3"/>
      <c r="L6" s="3"/>
      <c r="M6" s="3"/>
      <c r="N6" s="3"/>
      <c r="O6" s="3"/>
      <c r="P6" s="3"/>
      <c r="Q6" s="48" t="s">
        <v>4</v>
      </c>
      <c r="R6" s="3"/>
    </row>
    <row r="7" spans="1:18" ht="16.5" customHeight="1">
      <c r="A7" s="256"/>
      <c r="B7" s="253" t="s">
        <v>133</v>
      </c>
      <c r="C7" s="254"/>
      <c r="D7" s="238" t="s">
        <v>42</v>
      </c>
      <c r="E7" s="300" t="s">
        <v>111</v>
      </c>
      <c r="F7" s="300"/>
      <c r="G7" s="300"/>
      <c r="H7" s="302" t="s">
        <v>115</v>
      </c>
      <c r="I7" s="274" t="s">
        <v>114</v>
      </c>
      <c r="J7" s="253" t="s">
        <v>116</v>
      </c>
      <c r="K7" s="307"/>
      <c r="L7" s="286" t="s">
        <v>53</v>
      </c>
      <c r="M7" s="238" t="s">
        <v>36</v>
      </c>
      <c r="N7" s="283" t="s">
        <v>37</v>
      </c>
      <c r="O7" s="306" t="s">
        <v>113</v>
      </c>
      <c r="P7" s="282"/>
      <c r="Q7" s="232" t="s">
        <v>5</v>
      </c>
      <c r="R7" s="3"/>
    </row>
    <row r="8" spans="1:18" ht="19.5" customHeight="1">
      <c r="A8" s="256"/>
      <c r="B8" s="255"/>
      <c r="C8" s="256"/>
      <c r="D8" s="273"/>
      <c r="E8" s="300" t="s">
        <v>110</v>
      </c>
      <c r="F8" s="300"/>
      <c r="G8" s="301" t="s">
        <v>112</v>
      </c>
      <c r="H8" s="303"/>
      <c r="I8" s="275"/>
      <c r="J8" s="255"/>
      <c r="K8" s="308"/>
      <c r="L8" s="287"/>
      <c r="M8" s="273"/>
      <c r="N8" s="284"/>
      <c r="O8" s="306"/>
      <c r="P8" s="282"/>
      <c r="Q8" s="232"/>
      <c r="R8" s="3"/>
    </row>
    <row r="9" spans="1:18" ht="25.5" customHeight="1">
      <c r="A9" s="256"/>
      <c r="B9" s="257"/>
      <c r="C9" s="258"/>
      <c r="D9" s="239"/>
      <c r="E9" s="152" t="s">
        <v>12</v>
      </c>
      <c r="F9" s="152" t="s">
        <v>109</v>
      </c>
      <c r="G9" s="300"/>
      <c r="H9" s="304"/>
      <c r="I9" s="276"/>
      <c r="J9" s="257"/>
      <c r="K9" s="309"/>
      <c r="L9" s="288"/>
      <c r="M9" s="239"/>
      <c r="N9" s="285"/>
      <c r="O9" s="306"/>
      <c r="P9" s="282"/>
      <c r="Q9" s="232"/>
      <c r="R9" s="3"/>
    </row>
    <row r="10" spans="1:18" ht="14.25" customHeight="1">
      <c r="A10" s="298"/>
      <c r="B10" s="259" t="str">
        <f>情報入力!E12</f>
        <v>第３ビル</v>
      </c>
      <c r="C10" s="260"/>
      <c r="D10" s="153" t="s">
        <v>347</v>
      </c>
      <c r="E10" s="154" t="s">
        <v>151</v>
      </c>
      <c r="F10" s="154"/>
      <c r="G10" s="154"/>
      <c r="H10" s="154"/>
      <c r="I10" s="155"/>
      <c r="J10" s="156"/>
      <c r="K10" s="157"/>
      <c r="L10" s="289">
        <f>H16</f>
        <v>4819000</v>
      </c>
      <c r="M10" s="292">
        <f>J16</f>
        <v>803</v>
      </c>
      <c r="N10" s="295">
        <f>M10/M10</f>
        <v>1</v>
      </c>
      <c r="O10" s="158"/>
      <c r="P10" s="159"/>
      <c r="Q10" s="250"/>
      <c r="R10" s="3"/>
    </row>
    <row r="11" spans="1:18" ht="14.25" customHeight="1">
      <c r="A11" s="298"/>
      <c r="B11" s="261"/>
      <c r="C11" s="262"/>
      <c r="D11" s="269" t="str">
        <f>情報入力!E19</f>
        <v>鉄筋コンクリート造</v>
      </c>
      <c r="E11" s="160"/>
      <c r="F11" s="160"/>
      <c r="G11" s="160"/>
      <c r="H11" s="160"/>
      <c r="I11" s="161"/>
      <c r="J11" s="265"/>
      <c r="K11" s="266"/>
      <c r="L11" s="290"/>
      <c r="M11" s="293"/>
      <c r="N11" s="296"/>
      <c r="O11" s="162" t="s">
        <v>352</v>
      </c>
      <c r="P11" s="163"/>
      <c r="Q11" s="251"/>
      <c r="R11" s="3"/>
    </row>
    <row r="12" spans="1:18" ht="14.25" customHeight="1">
      <c r="A12" s="298"/>
      <c r="B12" s="261"/>
      <c r="C12" s="262"/>
      <c r="D12" s="269"/>
      <c r="E12" s="160">
        <v>0</v>
      </c>
      <c r="F12" s="160">
        <f>IF(情報入力!E18="該当",136,情報入力!E57)*1000</f>
        <v>4819000</v>
      </c>
      <c r="G12" s="160">
        <f>SUM(E12:F12)</f>
        <v>4819000</v>
      </c>
      <c r="H12" s="160">
        <f>G12</f>
        <v>4819000</v>
      </c>
      <c r="I12" s="161"/>
      <c r="J12" s="265">
        <f>情報入力!E58</f>
        <v>803</v>
      </c>
      <c r="K12" s="266"/>
      <c r="L12" s="290"/>
      <c r="M12" s="293"/>
      <c r="N12" s="296"/>
      <c r="O12" s="270" t="str">
        <f>情報入力!E68</f>
        <v>令和元年10月1日</v>
      </c>
      <c r="P12" s="271"/>
      <c r="Q12" s="251"/>
      <c r="R12" s="3"/>
    </row>
    <row r="13" spans="1:18" ht="14.25" customHeight="1">
      <c r="A13" s="298"/>
      <c r="B13" s="261"/>
      <c r="C13" s="262"/>
      <c r="D13" s="269"/>
      <c r="E13" s="160"/>
      <c r="F13" s="160"/>
      <c r="G13" s="160"/>
      <c r="H13" s="160"/>
      <c r="I13" s="164">
        <v>0.16666666666666666</v>
      </c>
      <c r="J13" s="165"/>
      <c r="K13" s="166"/>
      <c r="L13" s="290"/>
      <c r="M13" s="293"/>
      <c r="N13" s="296"/>
      <c r="O13" s="162"/>
      <c r="P13" s="163"/>
      <c r="Q13" s="251"/>
      <c r="R13" s="3"/>
    </row>
    <row r="14" spans="1:18" ht="14.25" customHeight="1">
      <c r="A14" s="298"/>
      <c r="B14" s="261"/>
      <c r="C14" s="262"/>
      <c r="D14" s="167" t="str">
        <f>CONCATENATE("地上",情報入力!E20,"階")</f>
        <v>地上3階</v>
      </c>
      <c r="E14" s="154" t="s">
        <v>152</v>
      </c>
      <c r="F14" s="168"/>
      <c r="G14" s="168"/>
      <c r="H14" s="168"/>
      <c r="I14" s="161"/>
      <c r="J14" s="169"/>
      <c r="K14" s="170"/>
      <c r="L14" s="290"/>
      <c r="M14" s="293"/>
      <c r="N14" s="296"/>
      <c r="O14" s="162" t="s">
        <v>353</v>
      </c>
      <c r="P14" s="163"/>
      <c r="Q14" s="251"/>
      <c r="R14" s="3"/>
    </row>
    <row r="15" spans="1:18" ht="14.25" customHeight="1">
      <c r="A15" s="298"/>
      <c r="B15" s="261"/>
      <c r="C15" s="262"/>
      <c r="D15" s="167" t="str">
        <f>CONCATENATE("地上",情報入力!E21,"階")</f>
        <v>地上0階</v>
      </c>
      <c r="E15" s="160"/>
      <c r="F15" s="171"/>
      <c r="G15" s="171"/>
      <c r="H15" s="171"/>
      <c r="I15" s="161"/>
      <c r="J15" s="267"/>
      <c r="K15" s="268"/>
      <c r="L15" s="290"/>
      <c r="M15" s="293"/>
      <c r="N15" s="296"/>
      <c r="O15" s="270">
        <f>情報入力!E69</f>
        <v>44012</v>
      </c>
      <c r="P15" s="271"/>
      <c r="Q15" s="251"/>
      <c r="R15" s="3"/>
    </row>
    <row r="16" spans="1:18" ht="14.25" customHeight="1">
      <c r="A16" s="298"/>
      <c r="B16" s="261"/>
      <c r="C16" s="262"/>
      <c r="D16" s="167" t="str">
        <f>CONCATENATE("延べ床面積",情報入力!E22,"㎡")</f>
        <v>延べ床面積885.55㎡</v>
      </c>
      <c r="E16" s="160">
        <v>0</v>
      </c>
      <c r="F16" s="171">
        <f>F12</f>
        <v>4819000</v>
      </c>
      <c r="G16" s="171">
        <f>SUM(E16:F23)</f>
        <v>4819000</v>
      </c>
      <c r="H16" s="171">
        <f>G16</f>
        <v>4819000</v>
      </c>
      <c r="I16" s="161"/>
      <c r="J16" s="267">
        <f>J12</f>
        <v>803</v>
      </c>
      <c r="K16" s="268"/>
      <c r="L16" s="290"/>
      <c r="M16" s="293"/>
      <c r="N16" s="296"/>
      <c r="O16" s="172"/>
      <c r="P16" s="163"/>
      <c r="Q16" s="251"/>
      <c r="R16" s="3"/>
    </row>
    <row r="17" spans="1:18" ht="14.25" customHeight="1">
      <c r="A17" s="298"/>
      <c r="B17" s="263"/>
      <c r="C17" s="264"/>
      <c r="D17" s="173"/>
      <c r="E17" s="174"/>
      <c r="F17" s="175"/>
      <c r="G17" s="175"/>
      <c r="H17" s="175"/>
      <c r="I17" s="176"/>
      <c r="J17" s="177"/>
      <c r="K17" s="178"/>
      <c r="L17" s="291"/>
      <c r="M17" s="294"/>
      <c r="N17" s="297"/>
      <c r="O17" s="179"/>
      <c r="P17" s="180"/>
      <c r="Q17" s="252"/>
      <c r="R17" s="3"/>
    </row>
    <row r="18" spans="1:18" ht="6.75" customHeight="1">
      <c r="A18" s="3"/>
      <c r="B18" s="3"/>
      <c r="C18" s="3"/>
      <c r="D18" s="3"/>
      <c r="E18" s="3"/>
      <c r="F18" s="3"/>
      <c r="G18" s="3"/>
      <c r="H18" s="3"/>
      <c r="I18" s="3"/>
      <c r="J18" s="3"/>
      <c r="K18" s="3"/>
      <c r="L18" s="3"/>
      <c r="M18" s="3"/>
      <c r="N18" s="3"/>
      <c r="O18" s="3"/>
      <c r="P18" s="3"/>
      <c r="Q18" s="3"/>
      <c r="R18" s="3"/>
    </row>
    <row r="19" spans="1:18">
      <c r="A19" s="3"/>
      <c r="B19" s="237" t="s">
        <v>11</v>
      </c>
      <c r="C19" s="237"/>
      <c r="D19" s="9"/>
      <c r="E19" s="5"/>
      <c r="F19" s="5"/>
      <c r="G19" s="5"/>
      <c r="H19" s="5"/>
      <c r="I19" s="5"/>
      <c r="J19" s="5"/>
      <c r="K19" s="5"/>
      <c r="L19" s="5"/>
      <c r="M19" s="5"/>
      <c r="N19" s="5"/>
      <c r="O19" s="5"/>
      <c r="P19" s="5"/>
      <c r="Q19" s="5"/>
      <c r="R19" s="5"/>
    </row>
    <row r="20" spans="1:18" ht="30" customHeight="1">
      <c r="A20" s="3"/>
      <c r="B20" s="30" t="s">
        <v>107</v>
      </c>
      <c r="C20" s="233" t="s">
        <v>123</v>
      </c>
      <c r="D20" s="233"/>
      <c r="E20" s="233"/>
      <c r="F20" s="233"/>
      <c r="G20" s="233"/>
      <c r="H20" s="233"/>
      <c r="I20" s="233"/>
      <c r="J20" s="233"/>
      <c r="K20" s="233"/>
      <c r="L20" s="233"/>
      <c r="M20" s="233"/>
      <c r="N20" s="233"/>
      <c r="O20" s="233"/>
      <c r="P20" s="233"/>
      <c r="Q20" s="233"/>
      <c r="R20" s="8"/>
    </row>
    <row r="21" spans="1:18" ht="14.25" customHeight="1">
      <c r="A21" s="3"/>
      <c r="B21" s="30" t="s">
        <v>93</v>
      </c>
      <c r="C21" s="233" t="s">
        <v>41</v>
      </c>
      <c r="D21" s="233"/>
      <c r="E21" s="233"/>
      <c r="F21" s="233"/>
      <c r="G21" s="233"/>
      <c r="H21" s="233"/>
      <c r="I21" s="233"/>
      <c r="J21" s="233"/>
      <c r="K21" s="233"/>
      <c r="L21" s="233"/>
      <c r="M21" s="233"/>
      <c r="N21" s="233"/>
      <c r="O21" s="233"/>
      <c r="P21" s="233"/>
      <c r="Q21" s="233"/>
      <c r="R21" s="8"/>
    </row>
    <row r="22" spans="1:18" ht="17.25" customHeight="1">
      <c r="A22" s="3"/>
      <c r="B22" s="30" t="s">
        <v>74</v>
      </c>
      <c r="C22" s="233" t="s">
        <v>13</v>
      </c>
      <c r="D22" s="233"/>
      <c r="E22" s="233"/>
      <c r="F22" s="233"/>
      <c r="G22" s="233"/>
      <c r="H22" s="233"/>
      <c r="I22" s="233"/>
      <c r="J22" s="233"/>
      <c r="K22" s="233"/>
      <c r="L22" s="233"/>
      <c r="M22" s="233"/>
      <c r="N22" s="233"/>
      <c r="O22" s="233"/>
      <c r="P22" s="233"/>
      <c r="Q22" s="233"/>
      <c r="R22" s="8"/>
    </row>
    <row r="23" spans="1:18" ht="9" customHeight="1">
      <c r="A23" s="3"/>
      <c r="B23" s="6"/>
      <c r="C23" s="31"/>
      <c r="D23" s="31"/>
      <c r="E23" s="31"/>
      <c r="F23" s="31"/>
      <c r="G23" s="31"/>
      <c r="H23" s="31"/>
      <c r="I23" s="31"/>
      <c r="J23" s="31"/>
      <c r="K23" s="31"/>
      <c r="L23" s="31"/>
      <c r="M23" s="31"/>
      <c r="N23" s="31"/>
      <c r="O23" s="31"/>
      <c r="P23" s="31"/>
      <c r="Q23" s="31"/>
      <c r="R23" s="31"/>
    </row>
    <row r="24" spans="1:18" ht="14.25" customHeight="1">
      <c r="A24" s="3"/>
      <c r="B24" s="6"/>
      <c r="C24" s="280" t="s">
        <v>15</v>
      </c>
      <c r="D24" s="281"/>
      <c r="E24" s="281"/>
      <c r="F24" s="281"/>
      <c r="G24" s="281"/>
      <c r="H24" s="282"/>
      <c r="I24" s="280" t="s">
        <v>16</v>
      </c>
      <c r="J24" s="281"/>
      <c r="K24" s="281"/>
      <c r="L24" s="281"/>
      <c r="M24" s="281"/>
      <c r="N24" s="282"/>
      <c r="R24" s="31"/>
    </row>
    <row r="25" spans="1:18" s="35" customFormat="1" ht="39" customHeight="1">
      <c r="A25" s="33"/>
      <c r="B25" s="34"/>
      <c r="C25" s="277" t="s">
        <v>35</v>
      </c>
      <c r="D25" s="278"/>
      <c r="E25" s="278"/>
      <c r="F25" s="278"/>
      <c r="G25" s="278"/>
      <c r="H25" s="279"/>
      <c r="I25" s="272" t="s">
        <v>17</v>
      </c>
      <c r="J25" s="272"/>
      <c r="K25" s="272"/>
      <c r="L25" s="272"/>
      <c r="M25" s="272"/>
      <c r="N25" s="272"/>
      <c r="R25" s="31"/>
    </row>
    <row r="26" spans="1:18" ht="9.75" customHeight="1">
      <c r="A26" s="3"/>
      <c r="B26" s="6"/>
      <c r="C26" s="31"/>
      <c r="D26" s="31"/>
      <c r="E26" s="31"/>
      <c r="F26" s="31"/>
      <c r="G26" s="31"/>
      <c r="H26" s="31"/>
      <c r="I26" s="31"/>
      <c r="J26" s="31"/>
      <c r="K26" s="31"/>
      <c r="L26" s="31"/>
      <c r="M26" s="31"/>
      <c r="N26" s="31"/>
      <c r="O26" s="31"/>
      <c r="P26" s="31"/>
      <c r="Q26" s="31"/>
      <c r="R26" s="31"/>
    </row>
    <row r="27" spans="1:18" ht="15" customHeight="1">
      <c r="A27" s="3"/>
      <c r="B27" s="30" t="s">
        <v>33</v>
      </c>
      <c r="C27" s="5" t="s">
        <v>14</v>
      </c>
      <c r="D27" s="5"/>
      <c r="E27" s="5"/>
      <c r="F27" s="5"/>
      <c r="G27" s="5"/>
      <c r="H27" s="5"/>
      <c r="I27" s="5"/>
      <c r="J27" s="5"/>
      <c r="K27" s="5"/>
      <c r="L27" s="5"/>
      <c r="M27" s="5"/>
      <c r="N27" s="5"/>
      <c r="O27" s="5"/>
      <c r="P27" s="5"/>
      <c r="Q27" s="5"/>
      <c r="R27" s="5"/>
    </row>
    <row r="28" spans="1:18" s="60" customFormat="1" ht="15" customHeight="1">
      <c r="A28" s="55"/>
      <c r="B28" s="56" t="s">
        <v>77</v>
      </c>
      <c r="C28" s="57" t="s">
        <v>94</v>
      </c>
      <c r="D28" s="58"/>
      <c r="E28" s="58"/>
      <c r="F28" s="58"/>
      <c r="G28" s="58"/>
      <c r="H28" s="58"/>
      <c r="I28" s="58"/>
      <c r="J28" s="58"/>
      <c r="K28" s="58"/>
      <c r="L28" s="58"/>
      <c r="M28" s="58"/>
      <c r="N28" s="58"/>
      <c r="O28" s="58"/>
      <c r="P28" s="58"/>
      <c r="Q28" s="58"/>
      <c r="R28" s="59"/>
    </row>
    <row r="29" spans="1:18">
      <c r="A29" s="3"/>
      <c r="B29" s="6"/>
      <c r="C29" s="5"/>
      <c r="D29" s="3"/>
      <c r="E29" s="3"/>
      <c r="F29" s="3"/>
      <c r="G29" s="3"/>
      <c r="H29" s="3"/>
      <c r="I29" s="3"/>
      <c r="J29" s="3"/>
      <c r="K29" s="3"/>
      <c r="L29" s="3"/>
      <c r="M29" s="3"/>
      <c r="N29" s="3"/>
      <c r="O29" s="3"/>
      <c r="P29" s="3"/>
      <c r="Q29" s="3"/>
      <c r="R29" s="3"/>
    </row>
    <row r="30" spans="1:18">
      <c r="A30" s="3"/>
      <c r="B30" s="6"/>
      <c r="D30" s="3"/>
      <c r="E30" s="3"/>
      <c r="F30" s="3"/>
      <c r="G30" s="3"/>
      <c r="H30" s="3"/>
      <c r="I30" s="3"/>
      <c r="J30" s="3"/>
      <c r="K30" s="3"/>
      <c r="L30" s="3"/>
      <c r="M30" s="3"/>
      <c r="N30" s="3"/>
      <c r="O30" s="3"/>
      <c r="P30" s="3"/>
      <c r="Q30" s="3"/>
      <c r="R30" s="3"/>
    </row>
    <row r="31" spans="1:18">
      <c r="B31" s="6"/>
    </row>
  </sheetData>
  <mergeCells count="37">
    <mergeCell ref="A10:A17"/>
    <mergeCell ref="A7:A9"/>
    <mergeCell ref="A2:Q2"/>
    <mergeCell ref="E8:F8"/>
    <mergeCell ref="E7:G7"/>
    <mergeCell ref="G8:G9"/>
    <mergeCell ref="H7:H9"/>
    <mergeCell ref="A5:E5"/>
    <mergeCell ref="O7:P9"/>
    <mergeCell ref="J7:K9"/>
    <mergeCell ref="O15:P15"/>
    <mergeCell ref="I25:N25"/>
    <mergeCell ref="M7:M9"/>
    <mergeCell ref="I7:I9"/>
    <mergeCell ref="Q7:Q9"/>
    <mergeCell ref="D7:D9"/>
    <mergeCell ref="C25:H25"/>
    <mergeCell ref="C24:H24"/>
    <mergeCell ref="I24:N24"/>
    <mergeCell ref="N7:N9"/>
    <mergeCell ref="B19:C19"/>
    <mergeCell ref="L7:L9"/>
    <mergeCell ref="L10:L17"/>
    <mergeCell ref="M10:M17"/>
    <mergeCell ref="N10:N17"/>
    <mergeCell ref="J11:K11"/>
    <mergeCell ref="J15:K15"/>
    <mergeCell ref="C22:Q22"/>
    <mergeCell ref="Q10:Q17"/>
    <mergeCell ref="B7:C9"/>
    <mergeCell ref="B10:C17"/>
    <mergeCell ref="C20:Q20"/>
    <mergeCell ref="C21:Q21"/>
    <mergeCell ref="J12:K12"/>
    <mergeCell ref="J16:K16"/>
    <mergeCell ref="D11:D13"/>
    <mergeCell ref="O12:P12"/>
  </mergeCells>
  <phoneticPr fontId="1"/>
  <pageMargins left="0.7" right="0.7" top="0.75" bottom="0.75" header="0.3" footer="0.3"/>
  <pageSetup paperSize="9" scale="81" firstPageNumber="0" orientation="landscape" useFirstPageNumber="1"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view="pageBreakPreview" zoomScale="85" zoomScaleNormal="70" zoomScaleSheetLayoutView="85" workbookViewId="0"/>
  </sheetViews>
  <sheetFormatPr defaultRowHeight="13.5"/>
  <cols>
    <col min="1" max="1" width="1" style="1" customWidth="1"/>
    <col min="2" max="2" width="8.375" style="1" customWidth="1"/>
    <col min="3" max="3" width="20.625" style="1" customWidth="1"/>
    <col min="4" max="6" width="35.125" style="1" customWidth="1"/>
    <col min="7" max="7" width="15.625" style="1" customWidth="1"/>
    <col min="8" max="16" width="7.375" style="1" customWidth="1"/>
    <col min="17" max="16384" width="9" style="1"/>
  </cols>
  <sheetData>
    <row r="1" spans="1:17" ht="14.25">
      <c r="B1" s="67" t="s">
        <v>139</v>
      </c>
    </row>
    <row r="2" spans="1:17" ht="24.75" customHeight="1">
      <c r="A2" s="299" t="str">
        <f>CONCATENATE("　 令和",DBCS(情報入力!E2),"年度補助金受入調書")</f>
        <v>　 令和元年度補助金受入調書</v>
      </c>
      <c r="B2" s="299"/>
      <c r="C2" s="299"/>
      <c r="D2" s="299"/>
      <c r="E2" s="299"/>
      <c r="F2" s="299"/>
      <c r="G2" s="13"/>
      <c r="H2" s="13"/>
      <c r="I2" s="13"/>
      <c r="J2" s="13"/>
      <c r="K2" s="13"/>
      <c r="L2" s="13"/>
      <c r="M2" s="13"/>
      <c r="N2" s="13"/>
      <c r="O2" s="13"/>
      <c r="P2" s="13"/>
    </row>
    <row r="3" spans="1:17" ht="17.25">
      <c r="A3" s="27"/>
      <c r="B3" s="27"/>
      <c r="C3" s="27"/>
      <c r="D3" s="27"/>
      <c r="E3" s="27"/>
      <c r="F3" s="41" t="str">
        <f>情報入力!E3</f>
        <v>○○株式会社</v>
      </c>
      <c r="G3" s="13"/>
      <c r="H3" s="27"/>
      <c r="I3" s="27"/>
      <c r="J3" s="27"/>
      <c r="K3" s="27"/>
      <c r="L3" s="27"/>
      <c r="M3" s="27"/>
      <c r="N3" s="27"/>
      <c r="O3" s="27"/>
      <c r="P3" s="27"/>
    </row>
    <row r="4" spans="1:17" ht="13.5" customHeight="1">
      <c r="A4" s="42"/>
      <c r="B4" s="43"/>
      <c r="C4" s="43"/>
      <c r="D4" s="43"/>
      <c r="E4" s="45" t="s">
        <v>342</v>
      </c>
      <c r="F4" s="41" t="str">
        <f>情報入力!E4</f>
        <v>代表取締役　○○××</v>
      </c>
      <c r="G4" s="13"/>
      <c r="H4" s="3"/>
      <c r="I4" s="3"/>
      <c r="J4" s="3"/>
      <c r="K4" s="3"/>
      <c r="L4" s="3"/>
      <c r="M4" s="3"/>
      <c r="N4" s="3"/>
      <c r="O4" s="3"/>
      <c r="P4" s="3"/>
      <c r="Q4" s="3"/>
    </row>
    <row r="5" spans="1:17" ht="25.5" customHeight="1">
      <c r="B5" s="3"/>
      <c r="C5" s="3"/>
      <c r="D5" s="3"/>
      <c r="E5" s="3"/>
      <c r="F5" s="45" t="s">
        <v>4</v>
      </c>
      <c r="G5" s="43"/>
      <c r="H5" s="43"/>
      <c r="I5" s="43"/>
      <c r="J5" s="3"/>
      <c r="K5" s="3"/>
      <c r="L5" s="3"/>
      <c r="M5" s="3"/>
      <c r="N5" s="3"/>
      <c r="O5" s="3"/>
      <c r="P5" s="3"/>
      <c r="Q5" s="3"/>
    </row>
    <row r="6" spans="1:17" ht="69" customHeight="1">
      <c r="B6" s="206"/>
      <c r="C6" s="207" t="s">
        <v>148</v>
      </c>
      <c r="D6" s="317" t="str">
        <f>情報入力!E12</f>
        <v>第３ビル</v>
      </c>
      <c r="E6" s="319"/>
      <c r="F6" s="319"/>
      <c r="G6" s="14"/>
      <c r="H6" s="14"/>
      <c r="I6" s="14"/>
      <c r="J6" s="14"/>
      <c r="K6" s="14"/>
      <c r="L6" s="14"/>
      <c r="M6" s="14"/>
      <c r="N6" s="14"/>
      <c r="O6" s="15"/>
      <c r="P6" s="14"/>
      <c r="Q6" s="3"/>
    </row>
    <row r="7" spans="1:17" ht="26.25" customHeight="1">
      <c r="B7" s="208" t="s">
        <v>95</v>
      </c>
      <c r="C7" s="209" t="s">
        <v>96</v>
      </c>
      <c r="D7" s="318"/>
      <c r="E7" s="320"/>
      <c r="F7" s="320"/>
      <c r="G7" s="14"/>
      <c r="H7" s="14"/>
      <c r="I7" s="14"/>
      <c r="J7" s="14"/>
      <c r="K7" s="14"/>
      <c r="L7" s="14"/>
      <c r="M7" s="14"/>
      <c r="N7" s="14"/>
      <c r="O7" s="15"/>
      <c r="P7" s="14"/>
      <c r="Q7" s="3"/>
    </row>
    <row r="8" spans="1:17" ht="28.5" customHeight="1">
      <c r="B8" s="311" t="s">
        <v>97</v>
      </c>
      <c r="C8" s="215" t="str">
        <f>情報入力!E65</f>
        <v>令和元年10月1日</v>
      </c>
      <c r="D8" s="216">
        <f>情報入力!E58*1000</f>
        <v>803000</v>
      </c>
      <c r="E8" s="210"/>
      <c r="F8" s="210"/>
      <c r="G8" s="14"/>
      <c r="H8" s="14"/>
      <c r="I8" s="14"/>
      <c r="J8" s="14"/>
      <c r="K8" s="14"/>
      <c r="L8" s="14"/>
      <c r="M8" s="14"/>
      <c r="N8" s="14"/>
      <c r="O8" s="14"/>
      <c r="P8" s="14"/>
      <c r="Q8" s="3"/>
    </row>
    <row r="9" spans="1:17" ht="28.5" customHeight="1">
      <c r="B9" s="312"/>
      <c r="C9" s="217"/>
      <c r="D9" s="218"/>
      <c r="E9" s="196"/>
      <c r="F9" s="196"/>
      <c r="G9" s="46"/>
      <c r="H9" s="32"/>
      <c r="I9" s="46"/>
      <c r="J9" s="46"/>
      <c r="K9" s="32"/>
      <c r="L9" s="32"/>
      <c r="M9" s="14"/>
      <c r="N9" s="14"/>
      <c r="O9" s="14"/>
      <c r="P9" s="14"/>
      <c r="Q9" s="3"/>
    </row>
    <row r="10" spans="1:17" ht="28.5" customHeight="1">
      <c r="B10" s="312"/>
      <c r="C10" s="219"/>
      <c r="D10" s="220"/>
      <c r="E10" s="4"/>
      <c r="F10" s="4"/>
      <c r="G10" s="47"/>
      <c r="H10" s="47"/>
      <c r="I10" s="47"/>
      <c r="J10" s="47"/>
      <c r="K10" s="47"/>
      <c r="L10" s="47"/>
      <c r="M10" s="47"/>
      <c r="N10" s="47"/>
      <c r="O10" s="47"/>
      <c r="P10" s="47"/>
      <c r="Q10" s="3"/>
    </row>
    <row r="11" spans="1:17" ht="28.5" customHeight="1">
      <c r="B11" s="313"/>
      <c r="C11" s="196" t="s">
        <v>18</v>
      </c>
      <c r="D11" s="211">
        <f>SUM(D8:D10)</f>
        <v>803000</v>
      </c>
      <c r="E11" s="4"/>
      <c r="F11" s="4"/>
      <c r="G11" s="47"/>
      <c r="H11" s="47"/>
      <c r="I11" s="47"/>
      <c r="J11" s="47"/>
      <c r="K11" s="47"/>
      <c r="L11" s="47"/>
      <c r="M11" s="47"/>
      <c r="N11" s="47"/>
      <c r="O11" s="47"/>
      <c r="P11" s="47"/>
      <c r="Q11" s="3"/>
    </row>
    <row r="12" spans="1:17" ht="28.5" customHeight="1">
      <c r="B12" s="314" t="s">
        <v>98</v>
      </c>
      <c r="C12" s="315"/>
      <c r="D12" s="212" t="e">
        <f>IF(EDATE(情報入力!E65,-3)=EDATE(情報入力!E69,-3),0,D11)</f>
        <v>#VALUE!</v>
      </c>
      <c r="E12" s="4"/>
      <c r="F12" s="4"/>
      <c r="G12" s="47"/>
      <c r="H12" s="47"/>
      <c r="I12" s="47"/>
      <c r="J12" s="47"/>
      <c r="K12" s="47"/>
      <c r="L12" s="47"/>
      <c r="M12" s="47"/>
      <c r="N12" s="47"/>
      <c r="O12" s="47"/>
      <c r="P12" s="47"/>
      <c r="Q12" s="3"/>
    </row>
    <row r="13" spans="1:17" ht="28.5" customHeight="1">
      <c r="B13" s="314" t="s">
        <v>99</v>
      </c>
      <c r="C13" s="315"/>
      <c r="D13" s="4">
        <v>0</v>
      </c>
      <c r="E13" s="4"/>
      <c r="F13" s="4"/>
      <c r="G13" s="47"/>
      <c r="H13" s="47"/>
      <c r="I13" s="47"/>
      <c r="J13" s="47"/>
      <c r="K13" s="47"/>
      <c r="L13" s="47"/>
      <c r="M13" s="47"/>
      <c r="N13" s="47"/>
      <c r="O13" s="47"/>
      <c r="P13" s="47"/>
      <c r="Q13" s="3"/>
    </row>
    <row r="14" spans="1:17" ht="28.5" customHeight="1">
      <c r="B14" s="311" t="s">
        <v>108</v>
      </c>
      <c r="C14" s="213"/>
      <c r="D14" s="214"/>
      <c r="E14" s="4"/>
      <c r="F14" s="4"/>
      <c r="G14" s="47"/>
      <c r="H14" s="47"/>
      <c r="I14" s="47"/>
      <c r="J14" s="47"/>
      <c r="K14" s="47"/>
      <c r="L14" s="47"/>
      <c r="M14" s="47"/>
      <c r="N14" s="47"/>
      <c r="O14" s="47"/>
      <c r="P14" s="47"/>
      <c r="Q14" s="3"/>
    </row>
    <row r="15" spans="1:17" ht="28.5" customHeight="1">
      <c r="B15" s="312"/>
      <c r="C15" s="195"/>
      <c r="D15" s="214"/>
      <c r="E15" s="4"/>
      <c r="F15" s="4"/>
      <c r="G15" s="47"/>
      <c r="H15" s="47"/>
      <c r="I15" s="47"/>
      <c r="J15" s="47"/>
      <c r="K15" s="47"/>
      <c r="L15" s="47"/>
      <c r="M15" s="47"/>
      <c r="N15" s="47"/>
      <c r="O15" s="47"/>
      <c r="P15" s="47"/>
      <c r="Q15" s="3"/>
    </row>
    <row r="16" spans="1:17" ht="28.5" customHeight="1">
      <c r="B16" s="312"/>
      <c r="C16" s="213"/>
      <c r="D16" s="214"/>
      <c r="E16" s="4"/>
      <c r="F16" s="4"/>
      <c r="G16" s="47"/>
      <c r="H16" s="47"/>
      <c r="I16" s="47"/>
      <c r="J16" s="47"/>
      <c r="K16" s="47"/>
      <c r="L16" s="47"/>
      <c r="M16" s="47"/>
      <c r="N16" s="47"/>
      <c r="O16" s="47"/>
      <c r="P16" s="47"/>
      <c r="Q16" s="3"/>
    </row>
    <row r="17" spans="2:17" ht="28.5" customHeight="1">
      <c r="B17" s="313"/>
      <c r="C17" s="213" t="s">
        <v>18</v>
      </c>
      <c r="D17" s="211">
        <f>SUM(D14:D16)</f>
        <v>0</v>
      </c>
      <c r="E17" s="4"/>
      <c r="F17" s="4"/>
      <c r="G17" s="47"/>
      <c r="H17" s="47"/>
      <c r="I17" s="47"/>
      <c r="J17" s="47"/>
      <c r="K17" s="47"/>
      <c r="L17" s="47"/>
      <c r="M17" s="47"/>
      <c r="N17" s="47"/>
      <c r="O17" s="47"/>
      <c r="P17" s="47"/>
      <c r="Q17" s="3"/>
    </row>
    <row r="18" spans="2:17" ht="9.75" customHeight="1">
      <c r="B18" s="3"/>
      <c r="C18" s="3"/>
      <c r="D18" s="3"/>
      <c r="E18" s="3"/>
      <c r="F18" s="3"/>
      <c r="G18" s="3"/>
      <c r="H18" s="3"/>
      <c r="I18" s="3"/>
      <c r="J18" s="3"/>
      <c r="K18" s="3"/>
      <c r="L18" s="3"/>
      <c r="M18" s="3"/>
      <c r="N18" s="3"/>
      <c r="O18" s="3"/>
      <c r="P18" s="3"/>
      <c r="Q18" s="3"/>
    </row>
    <row r="19" spans="2:17">
      <c r="B19" s="316" t="s">
        <v>11</v>
      </c>
      <c r="C19" s="316"/>
      <c r="D19" s="54"/>
      <c r="E19" s="26"/>
      <c r="F19" s="26"/>
      <c r="G19" s="5"/>
      <c r="H19" s="5"/>
      <c r="I19" s="5"/>
      <c r="J19" s="5"/>
      <c r="K19" s="5"/>
      <c r="L19" s="5"/>
      <c r="M19" s="5"/>
      <c r="N19" s="5"/>
      <c r="O19" s="5"/>
      <c r="P19" s="5"/>
      <c r="Q19" s="5"/>
    </row>
    <row r="20" spans="2:17" ht="14.25" customHeight="1">
      <c r="B20" s="44" t="s">
        <v>117</v>
      </c>
      <c r="C20" s="310" t="s">
        <v>101</v>
      </c>
      <c r="D20" s="310"/>
      <c r="E20" s="310"/>
      <c r="F20" s="310"/>
      <c r="G20" s="5"/>
      <c r="H20" s="5"/>
      <c r="I20" s="5"/>
      <c r="J20" s="5"/>
      <c r="K20" s="5"/>
      <c r="L20" s="5"/>
      <c r="M20" s="5"/>
      <c r="N20" s="5"/>
      <c r="O20" s="5"/>
      <c r="P20" s="5"/>
      <c r="Q20" s="5"/>
    </row>
    <row r="21" spans="2:17" ht="14.25" customHeight="1">
      <c r="B21" s="44" t="s">
        <v>100</v>
      </c>
      <c r="C21" s="310" t="s">
        <v>103</v>
      </c>
      <c r="D21" s="310"/>
      <c r="E21" s="310"/>
      <c r="F21" s="310"/>
      <c r="G21" s="8"/>
      <c r="H21" s="8"/>
      <c r="I21" s="8"/>
      <c r="J21" s="8"/>
      <c r="K21" s="8"/>
      <c r="L21" s="8"/>
      <c r="M21" s="8"/>
      <c r="N21" s="8"/>
      <c r="O21" s="8"/>
      <c r="P21" s="8"/>
      <c r="Q21" s="8"/>
    </row>
    <row r="22" spans="2:17" ht="14.25" customHeight="1">
      <c r="B22" s="44" t="s">
        <v>102</v>
      </c>
      <c r="C22" s="310" t="s">
        <v>106</v>
      </c>
      <c r="D22" s="310"/>
      <c r="E22" s="310"/>
      <c r="F22" s="310"/>
      <c r="G22" s="8"/>
      <c r="H22" s="8"/>
      <c r="I22" s="8"/>
      <c r="J22" s="8"/>
      <c r="K22" s="8"/>
      <c r="L22" s="8"/>
      <c r="M22" s="8"/>
      <c r="N22" s="8"/>
      <c r="O22" s="8"/>
      <c r="P22" s="8"/>
      <c r="Q22" s="8"/>
    </row>
    <row r="23" spans="2:17" ht="14.25" customHeight="1">
      <c r="B23" s="44" t="s">
        <v>104</v>
      </c>
      <c r="C23" s="310" t="s">
        <v>105</v>
      </c>
      <c r="D23" s="310"/>
      <c r="E23" s="310"/>
      <c r="F23" s="310"/>
      <c r="G23" s="5"/>
      <c r="H23" s="5"/>
      <c r="I23" s="5"/>
      <c r="J23" s="5"/>
      <c r="K23" s="5"/>
      <c r="L23" s="5"/>
      <c r="M23" s="5"/>
      <c r="N23" s="5"/>
      <c r="O23" s="5"/>
      <c r="P23" s="5"/>
      <c r="Q23" s="5"/>
    </row>
    <row r="24" spans="2:17" ht="14.25" customHeight="1">
      <c r="B24" s="6"/>
      <c r="G24" s="8"/>
      <c r="H24" s="8"/>
      <c r="I24" s="8"/>
      <c r="J24" s="8"/>
      <c r="K24" s="8"/>
      <c r="L24" s="8"/>
      <c r="M24" s="8"/>
      <c r="N24" s="8"/>
      <c r="O24" s="8"/>
      <c r="P24" s="8"/>
      <c r="Q24" s="7"/>
    </row>
    <row r="25" spans="2:17">
      <c r="B25" s="3"/>
      <c r="C25" s="3"/>
      <c r="D25" s="3"/>
      <c r="E25" s="3"/>
      <c r="F25" s="3"/>
      <c r="G25" s="3"/>
      <c r="H25" s="3"/>
      <c r="I25" s="3"/>
      <c r="J25" s="3"/>
      <c r="K25" s="3"/>
      <c r="L25" s="3"/>
      <c r="M25" s="3"/>
      <c r="N25" s="3"/>
      <c r="O25" s="3"/>
      <c r="P25" s="3"/>
      <c r="Q25" s="3"/>
    </row>
  </sheetData>
  <mergeCells count="13">
    <mergeCell ref="A2:F2"/>
    <mergeCell ref="D6:D7"/>
    <mergeCell ref="E6:E7"/>
    <mergeCell ref="F6:F7"/>
    <mergeCell ref="B14:B17"/>
    <mergeCell ref="C21:F21"/>
    <mergeCell ref="C22:F22"/>
    <mergeCell ref="C23:F23"/>
    <mergeCell ref="B8:B11"/>
    <mergeCell ref="B12:C12"/>
    <mergeCell ref="B13:C13"/>
    <mergeCell ref="B19:C19"/>
    <mergeCell ref="C20:F20"/>
  </mergeCells>
  <phoneticPr fontId="1"/>
  <pageMargins left="0.7" right="0.7" top="0.75" bottom="0.75" header="0.3" footer="0.3"/>
  <pageSetup paperSize="9" scale="82" firstPageNumber="0" orientation="landscape" useFirstPageNumber="1"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view="pageBreakPreview" zoomScale="85" zoomScaleNormal="85" zoomScaleSheetLayoutView="85" workbookViewId="0"/>
  </sheetViews>
  <sheetFormatPr defaultRowHeight="13.5"/>
  <cols>
    <col min="1" max="1" width="6.25" style="1" customWidth="1"/>
    <col min="2" max="2" width="6.625" style="1" customWidth="1"/>
    <col min="3" max="3" width="10.375" style="1" customWidth="1"/>
    <col min="4" max="4" width="6.25" style="1" customWidth="1"/>
    <col min="5" max="5" width="15.375" style="1" customWidth="1"/>
    <col min="6" max="6" width="8" style="1" customWidth="1"/>
    <col min="7" max="7" width="8.125" style="1" customWidth="1"/>
    <col min="8" max="8" width="11.125" style="1" customWidth="1"/>
    <col min="9" max="10" width="6" style="1" customWidth="1"/>
    <col min="11" max="11" width="7.125" style="1" customWidth="1"/>
    <col min="12" max="12" width="8.25" style="1" customWidth="1"/>
    <col min="13" max="14" width="10.625" style="1" customWidth="1"/>
    <col min="15" max="16" width="7.75" style="1" customWidth="1"/>
    <col min="17" max="16384" width="9" style="1"/>
  </cols>
  <sheetData>
    <row r="1" spans="1:16" ht="24" customHeight="1">
      <c r="A1" s="67" t="s">
        <v>140</v>
      </c>
      <c r="B1" s="67"/>
    </row>
    <row r="2" spans="1:16" ht="28.5" customHeight="1">
      <c r="B2" s="299" t="s">
        <v>54</v>
      </c>
      <c r="C2" s="299"/>
      <c r="D2" s="299"/>
      <c r="E2" s="299"/>
      <c r="F2" s="299"/>
      <c r="G2" s="299"/>
      <c r="H2" s="299"/>
      <c r="I2" s="299"/>
      <c r="J2" s="299"/>
      <c r="K2" s="299"/>
      <c r="L2" s="299"/>
      <c r="M2" s="299"/>
      <c r="N2" s="299"/>
      <c r="O2" s="299"/>
      <c r="P2" s="299"/>
    </row>
    <row r="4" spans="1:16" ht="34.5" customHeight="1">
      <c r="B4" s="323" t="s">
        <v>55</v>
      </c>
      <c r="C4" s="323" t="s">
        <v>56</v>
      </c>
      <c r="D4" s="245" t="s">
        <v>114</v>
      </c>
      <c r="E4" s="323" t="s">
        <v>57</v>
      </c>
      <c r="F4" s="323" t="s">
        <v>58</v>
      </c>
      <c r="G4" s="323" t="s">
        <v>59</v>
      </c>
      <c r="H4" s="323" t="s">
        <v>60</v>
      </c>
      <c r="I4" s="323" t="s">
        <v>61</v>
      </c>
      <c r="J4" s="323" t="s">
        <v>62</v>
      </c>
      <c r="K4" s="323" t="s">
        <v>63</v>
      </c>
      <c r="L4" s="324" t="s">
        <v>64</v>
      </c>
      <c r="M4" s="323" t="s">
        <v>65</v>
      </c>
      <c r="N4" s="323"/>
      <c r="O4" s="323" t="s">
        <v>66</v>
      </c>
      <c r="P4" s="323"/>
    </row>
    <row r="5" spans="1:16" ht="48.75" customHeight="1">
      <c r="B5" s="328"/>
      <c r="C5" s="323"/>
      <c r="D5" s="245"/>
      <c r="E5" s="323"/>
      <c r="F5" s="323"/>
      <c r="G5" s="323"/>
      <c r="H5" s="323"/>
      <c r="I5" s="323"/>
      <c r="J5" s="323"/>
      <c r="K5" s="323"/>
      <c r="L5" s="325"/>
      <c r="M5" s="36" t="s">
        <v>67</v>
      </c>
      <c r="N5" s="36" t="s">
        <v>68</v>
      </c>
      <c r="O5" s="36" t="s">
        <v>69</v>
      </c>
      <c r="P5" s="36" t="s">
        <v>70</v>
      </c>
    </row>
    <row r="6" spans="1:16" ht="185.25" customHeight="1">
      <c r="B6" s="37"/>
      <c r="C6" s="37"/>
      <c r="D6" s="37"/>
      <c r="E6" s="37"/>
      <c r="F6" s="37"/>
      <c r="G6" s="37"/>
      <c r="H6" s="37"/>
      <c r="I6" s="37"/>
      <c r="J6" s="37"/>
      <c r="K6" s="37"/>
      <c r="L6" s="37"/>
      <c r="M6" s="37"/>
      <c r="N6" s="37"/>
      <c r="O6" s="37"/>
      <c r="P6" s="37"/>
    </row>
    <row r="7" spans="1:16" ht="14.25" customHeight="1"/>
    <row r="8" spans="1:16">
      <c r="B8" s="1" t="s">
        <v>71</v>
      </c>
    </row>
    <row r="9" spans="1:16" ht="16.5" customHeight="1">
      <c r="B9" s="62" t="s">
        <v>8</v>
      </c>
      <c r="C9" s="322" t="s">
        <v>72</v>
      </c>
      <c r="D9" s="322"/>
      <c r="E9" s="322"/>
      <c r="F9" s="322"/>
      <c r="G9" s="322"/>
      <c r="H9" s="322"/>
      <c r="I9" s="322"/>
      <c r="J9" s="322"/>
      <c r="K9" s="322"/>
      <c r="L9" s="322"/>
      <c r="M9" s="322"/>
      <c r="N9" s="322"/>
      <c r="O9" s="322"/>
      <c r="P9" s="322"/>
    </row>
    <row r="10" spans="1:16" ht="16.5" customHeight="1">
      <c r="B10" s="45"/>
      <c r="C10" s="322"/>
      <c r="D10" s="322"/>
      <c r="E10" s="322"/>
      <c r="F10" s="322"/>
      <c r="G10" s="322"/>
      <c r="H10" s="322"/>
      <c r="I10" s="322"/>
      <c r="J10" s="322"/>
      <c r="K10" s="322"/>
      <c r="L10" s="322"/>
      <c r="M10" s="322"/>
      <c r="N10" s="322"/>
      <c r="O10" s="322"/>
      <c r="P10" s="322"/>
    </row>
    <row r="11" spans="1:16" ht="16.5" customHeight="1">
      <c r="B11" s="62" t="s">
        <v>9</v>
      </c>
      <c r="C11" s="326" t="s">
        <v>73</v>
      </c>
      <c r="D11" s="326"/>
      <c r="E11" s="326"/>
      <c r="F11" s="326"/>
      <c r="G11" s="326"/>
      <c r="H11" s="326"/>
      <c r="I11" s="326"/>
      <c r="J11" s="326"/>
      <c r="K11" s="326"/>
      <c r="L11" s="326"/>
      <c r="M11" s="326"/>
      <c r="N11" s="326"/>
      <c r="O11" s="326"/>
      <c r="P11" s="326"/>
    </row>
    <row r="12" spans="1:16" ht="16.5" customHeight="1">
      <c r="B12" s="62"/>
      <c r="C12" s="326"/>
      <c r="D12" s="326"/>
      <c r="E12" s="326"/>
      <c r="F12" s="326"/>
      <c r="G12" s="326"/>
      <c r="H12" s="326"/>
      <c r="I12" s="326"/>
      <c r="J12" s="326"/>
      <c r="K12" s="326"/>
      <c r="L12" s="326"/>
      <c r="M12" s="326"/>
      <c r="N12" s="326"/>
      <c r="O12" s="326"/>
      <c r="P12" s="326"/>
    </row>
    <row r="13" spans="1:16" ht="16.5" customHeight="1">
      <c r="B13" s="62" t="s">
        <v>10</v>
      </c>
      <c r="C13" s="327" t="s">
        <v>75</v>
      </c>
      <c r="D13" s="327"/>
      <c r="E13" s="327"/>
      <c r="F13" s="327"/>
      <c r="G13" s="327"/>
      <c r="H13" s="327"/>
      <c r="I13" s="327"/>
      <c r="J13" s="327"/>
      <c r="K13" s="327"/>
      <c r="L13" s="327"/>
      <c r="M13" s="327"/>
      <c r="N13" s="327"/>
      <c r="O13" s="327"/>
      <c r="P13" s="327"/>
    </row>
    <row r="14" spans="1:16" ht="16.5" customHeight="1">
      <c r="B14" s="62" t="s">
        <v>22</v>
      </c>
      <c r="C14" s="327" t="s">
        <v>76</v>
      </c>
      <c r="D14" s="327"/>
      <c r="E14" s="327"/>
      <c r="F14" s="327"/>
      <c r="G14" s="327"/>
      <c r="H14" s="327"/>
      <c r="I14" s="327"/>
      <c r="J14" s="327"/>
      <c r="K14" s="327"/>
      <c r="L14" s="327"/>
      <c r="M14" s="327"/>
      <c r="N14" s="327"/>
      <c r="O14" s="327"/>
      <c r="P14" s="327"/>
    </row>
    <row r="15" spans="1:16" ht="16.5" customHeight="1">
      <c r="B15" s="62" t="s">
        <v>40</v>
      </c>
      <c r="C15" s="321" t="s">
        <v>118</v>
      </c>
      <c r="D15" s="321"/>
      <c r="E15" s="321"/>
      <c r="F15" s="321"/>
      <c r="G15" s="321"/>
      <c r="H15" s="321"/>
      <c r="I15" s="321"/>
      <c r="J15" s="321"/>
      <c r="K15" s="321"/>
      <c r="L15" s="321"/>
      <c r="M15" s="321"/>
      <c r="N15" s="321"/>
      <c r="O15" s="321"/>
      <c r="P15" s="321"/>
    </row>
    <row r="16" spans="1:16" ht="16.5" customHeight="1">
      <c r="B16" s="62"/>
      <c r="C16" s="321"/>
      <c r="D16" s="321"/>
      <c r="E16" s="321"/>
      <c r="F16" s="321"/>
      <c r="G16" s="321"/>
      <c r="H16" s="321"/>
      <c r="I16" s="321"/>
      <c r="J16" s="321"/>
      <c r="K16" s="321"/>
      <c r="L16" s="321"/>
      <c r="M16" s="321"/>
      <c r="N16" s="321"/>
      <c r="O16" s="321"/>
      <c r="P16" s="321"/>
    </row>
  </sheetData>
  <mergeCells count="19">
    <mergeCell ref="B2:P2"/>
    <mergeCell ref="B4:B5"/>
    <mergeCell ref="C4:C5"/>
    <mergeCell ref="D4:D5"/>
    <mergeCell ref="E4:E5"/>
    <mergeCell ref="F4:F5"/>
    <mergeCell ref="G4:G5"/>
    <mergeCell ref="H4:H5"/>
    <mergeCell ref="I4:I5"/>
    <mergeCell ref="J4:J5"/>
    <mergeCell ref="C15:P16"/>
    <mergeCell ref="C9:P10"/>
    <mergeCell ref="K4:K5"/>
    <mergeCell ref="L4:L5"/>
    <mergeCell ref="M4:N4"/>
    <mergeCell ref="O4:P4"/>
    <mergeCell ref="C11:P12"/>
    <mergeCell ref="C14:P14"/>
    <mergeCell ref="C13:P13"/>
  </mergeCells>
  <phoneticPr fontId="1"/>
  <pageMargins left="0.7" right="0.7" top="0.75" bottom="0.75" header="0.3" footer="0.3"/>
  <pageSetup paperSize="9" scale="98" firstPageNumber="0" orientation="landscape" useFirstPageNumber="1"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85" zoomScaleNormal="85" zoomScaleSheetLayoutView="85" workbookViewId="0">
      <selection sqref="A1:B1"/>
    </sheetView>
  </sheetViews>
  <sheetFormatPr defaultRowHeight="13.5"/>
  <cols>
    <col min="1" max="1" width="6.25" style="1" customWidth="1"/>
    <col min="2" max="2" width="7.75" style="1" customWidth="1"/>
    <col min="3" max="3" width="16" style="1" customWidth="1"/>
    <col min="4" max="4" width="9.125" style="1" customWidth="1"/>
    <col min="5" max="5" width="19.375" style="1" customWidth="1"/>
    <col min="6" max="6" width="16.375" style="1" customWidth="1"/>
    <col min="7" max="7" width="8.125" style="1" customWidth="1"/>
    <col min="8" max="9" width="12.375" style="1" customWidth="1"/>
    <col min="10" max="10" width="28.625" style="1" customWidth="1"/>
    <col min="11" max="16384" width="9" style="1"/>
  </cols>
  <sheetData>
    <row r="1" spans="1:10" ht="24" customHeight="1">
      <c r="A1" s="329" t="s">
        <v>141</v>
      </c>
      <c r="B1" s="329"/>
    </row>
    <row r="2" spans="1:10" ht="28.5" customHeight="1">
      <c r="B2" s="299" t="s">
        <v>78</v>
      </c>
      <c r="C2" s="299"/>
      <c r="D2" s="299"/>
      <c r="E2" s="299"/>
      <c r="F2" s="299"/>
      <c r="G2" s="299"/>
      <c r="H2" s="299"/>
      <c r="I2" s="299"/>
      <c r="J2" s="299"/>
    </row>
    <row r="4" spans="1:10" ht="34.5" customHeight="1">
      <c r="B4" s="323" t="s">
        <v>79</v>
      </c>
      <c r="C4" s="245" t="s">
        <v>133</v>
      </c>
      <c r="D4" s="323" t="s">
        <v>29</v>
      </c>
      <c r="E4" s="323" t="s">
        <v>57</v>
      </c>
      <c r="F4" s="323" t="s">
        <v>80</v>
      </c>
      <c r="G4" s="323" t="s">
        <v>81</v>
      </c>
      <c r="H4" s="323" t="s">
        <v>82</v>
      </c>
      <c r="I4" s="323" t="s">
        <v>83</v>
      </c>
      <c r="J4" s="323" t="s">
        <v>84</v>
      </c>
    </row>
    <row r="5" spans="1:10" ht="15.75" customHeight="1">
      <c r="B5" s="328"/>
      <c r="C5" s="245"/>
      <c r="D5" s="323"/>
      <c r="E5" s="323"/>
      <c r="F5" s="323"/>
      <c r="G5" s="323"/>
      <c r="H5" s="323"/>
      <c r="I5" s="323"/>
      <c r="J5" s="323"/>
    </row>
    <row r="6" spans="1:10" ht="277.5" customHeight="1">
      <c r="B6" s="37"/>
      <c r="C6" s="37"/>
      <c r="D6" s="37"/>
      <c r="E6" s="37"/>
      <c r="F6" s="37"/>
      <c r="G6" s="37"/>
      <c r="H6" s="37"/>
      <c r="I6" s="37"/>
      <c r="J6" s="37"/>
    </row>
    <row r="8" spans="1:10">
      <c r="B8" s="1" t="s">
        <v>11</v>
      </c>
    </row>
    <row r="9" spans="1:10" ht="13.5" customHeight="1">
      <c r="B9" s="322" t="s">
        <v>85</v>
      </c>
      <c r="C9" s="322"/>
      <c r="D9" s="322"/>
      <c r="E9" s="322"/>
      <c r="F9" s="322"/>
      <c r="G9" s="322"/>
      <c r="H9" s="322"/>
      <c r="I9" s="322"/>
      <c r="J9" s="322"/>
    </row>
    <row r="10" spans="1:10">
      <c r="B10" s="322"/>
      <c r="C10" s="322"/>
      <c r="D10" s="322"/>
      <c r="E10" s="322"/>
      <c r="F10" s="322"/>
      <c r="G10" s="322"/>
      <c r="H10" s="322"/>
      <c r="I10" s="322"/>
      <c r="J10" s="322"/>
    </row>
    <row r="11" spans="1:10">
      <c r="B11" s="38"/>
      <c r="C11" s="40"/>
      <c r="D11" s="40"/>
      <c r="E11" s="40"/>
      <c r="F11" s="40"/>
      <c r="G11" s="40"/>
      <c r="H11" s="40"/>
      <c r="I11" s="40"/>
      <c r="J11" s="40"/>
    </row>
    <row r="12" spans="1:10">
      <c r="B12" s="39"/>
      <c r="C12" s="40"/>
      <c r="D12" s="40"/>
      <c r="E12" s="40"/>
      <c r="F12" s="40"/>
      <c r="G12" s="40"/>
      <c r="H12" s="40"/>
      <c r="I12" s="40"/>
      <c r="J12" s="40"/>
    </row>
    <row r="13" spans="1:10">
      <c r="B13" s="38"/>
    </row>
    <row r="14" spans="1:10">
      <c r="B14" s="38"/>
      <c r="C14" s="41"/>
      <c r="D14" s="41"/>
      <c r="E14" s="41"/>
      <c r="F14" s="41"/>
      <c r="G14" s="41"/>
      <c r="H14" s="41"/>
      <c r="I14" s="41"/>
      <c r="J14" s="41"/>
    </row>
    <row r="15" spans="1:10">
      <c r="B15" s="38"/>
    </row>
    <row r="16" spans="1:10">
      <c r="B16" s="38"/>
    </row>
  </sheetData>
  <mergeCells count="12">
    <mergeCell ref="B9:J10"/>
    <mergeCell ref="A1:B1"/>
    <mergeCell ref="B2:J2"/>
    <mergeCell ref="B4:B5"/>
    <mergeCell ref="C4:C5"/>
    <mergeCell ref="D4:D5"/>
    <mergeCell ref="E4:E5"/>
    <mergeCell ref="F4:F5"/>
    <mergeCell ref="G4:G5"/>
    <mergeCell ref="H4:H5"/>
    <mergeCell ref="I4:I5"/>
    <mergeCell ref="J4:J5"/>
  </mergeCells>
  <phoneticPr fontId="1"/>
  <pageMargins left="0.7" right="0.7" top="0.75" bottom="0.75" header="0.3" footer="0.3"/>
  <pageSetup paperSize="9" scale="94" firstPageNumber="0" orientation="landscape" useFirstPageNumber="1"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view="pageBreakPreview" zoomScale="85" zoomScaleNormal="85" zoomScaleSheetLayoutView="85" workbookViewId="0">
      <selection sqref="A1:B1"/>
    </sheetView>
  </sheetViews>
  <sheetFormatPr defaultRowHeight="13.5"/>
  <cols>
    <col min="1" max="1" width="6.25" style="1" customWidth="1"/>
    <col min="2" max="2" width="18.875" style="1" customWidth="1"/>
    <col min="3" max="3" width="19.375" style="1" customWidth="1"/>
    <col min="4" max="4" width="13.75" style="1" customWidth="1"/>
    <col min="5" max="5" width="10.25" style="1" customWidth="1"/>
    <col min="6" max="7" width="11.75" style="1" customWidth="1"/>
    <col min="8" max="8" width="12.375" style="1" customWidth="1"/>
    <col min="9" max="9" width="32.125" style="1" customWidth="1"/>
    <col min="10" max="16384" width="9" style="1"/>
  </cols>
  <sheetData>
    <row r="1" spans="1:9" ht="24" customHeight="1">
      <c r="A1" s="329" t="s">
        <v>142</v>
      </c>
      <c r="B1" s="329"/>
    </row>
    <row r="2" spans="1:9" ht="28.5" customHeight="1">
      <c r="B2" s="299" t="s">
        <v>86</v>
      </c>
      <c r="C2" s="299"/>
      <c r="D2" s="299"/>
      <c r="E2" s="299"/>
      <c r="F2" s="299"/>
      <c r="G2" s="299"/>
      <c r="H2" s="299"/>
      <c r="I2" s="299"/>
    </row>
    <row r="4" spans="1:9" ht="43.5" customHeight="1">
      <c r="B4" s="36" t="s">
        <v>57</v>
      </c>
      <c r="C4" s="66" t="s">
        <v>133</v>
      </c>
      <c r="D4" s="36" t="s">
        <v>87</v>
      </c>
      <c r="E4" s="36" t="s">
        <v>81</v>
      </c>
      <c r="F4" s="36" t="s">
        <v>88</v>
      </c>
      <c r="G4" s="36" t="s">
        <v>89</v>
      </c>
      <c r="H4" s="36" t="s">
        <v>90</v>
      </c>
      <c r="I4" s="36" t="s">
        <v>84</v>
      </c>
    </row>
    <row r="5" spans="1:9" ht="293.25" customHeight="1">
      <c r="B5" s="37"/>
      <c r="C5" s="37"/>
      <c r="D5" s="37"/>
      <c r="E5" s="37"/>
      <c r="F5" s="37"/>
      <c r="G5" s="37"/>
      <c r="H5" s="37"/>
      <c r="I5" s="37"/>
    </row>
    <row r="7" spans="1:9">
      <c r="B7" s="1" t="s">
        <v>11</v>
      </c>
    </row>
    <row r="8" spans="1:9" ht="13.5" customHeight="1">
      <c r="B8" s="322" t="s">
        <v>85</v>
      </c>
      <c r="C8" s="322"/>
      <c r="D8" s="322"/>
      <c r="E8" s="322"/>
      <c r="F8" s="322"/>
      <c r="G8" s="322"/>
      <c r="H8" s="322"/>
      <c r="I8" s="322"/>
    </row>
    <row r="9" spans="1:9">
      <c r="B9" s="322"/>
      <c r="C9" s="322"/>
      <c r="D9" s="322"/>
      <c r="E9" s="322"/>
      <c r="F9" s="322"/>
      <c r="G9" s="322"/>
      <c r="H9" s="322"/>
      <c r="I9" s="322"/>
    </row>
    <row r="10" spans="1:9">
      <c r="B10" s="38"/>
      <c r="C10" s="40"/>
      <c r="D10" s="40"/>
      <c r="E10" s="40"/>
      <c r="F10" s="40"/>
      <c r="G10" s="40"/>
      <c r="H10" s="40"/>
      <c r="I10" s="40"/>
    </row>
    <row r="11" spans="1:9">
      <c r="B11" s="39"/>
      <c r="C11" s="40"/>
      <c r="D11" s="40"/>
      <c r="E11" s="40"/>
      <c r="F11" s="40"/>
      <c r="G11" s="40"/>
      <c r="H11" s="40"/>
      <c r="I11" s="40"/>
    </row>
    <row r="12" spans="1:9">
      <c r="B12" s="38"/>
    </row>
    <row r="13" spans="1:9">
      <c r="B13" s="38"/>
      <c r="C13" s="330"/>
      <c r="D13" s="330"/>
      <c r="E13" s="330"/>
      <c r="F13" s="330"/>
      <c r="G13" s="330"/>
      <c r="H13" s="330"/>
      <c r="I13" s="330"/>
    </row>
    <row r="14" spans="1:9">
      <c r="B14" s="38"/>
    </row>
    <row r="15" spans="1:9">
      <c r="B15" s="38"/>
    </row>
  </sheetData>
  <mergeCells count="4">
    <mergeCell ref="A1:B1"/>
    <mergeCell ref="B2:I2"/>
    <mergeCell ref="B8:I9"/>
    <mergeCell ref="C13:I13"/>
  </mergeCells>
  <phoneticPr fontId="1"/>
  <pageMargins left="0.7" right="0.7" top="0.75" bottom="0.75" header="0.3" footer="0.3"/>
  <pageSetup paperSize="9" scale="94" firstPageNumber="0" orientation="landscape" useFirstPageNumber="1"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情報入力</vt:lpstr>
      <vt:lpstr>様式21-1</vt:lpstr>
      <vt:lpstr>★様式21-2</vt:lpstr>
      <vt:lpstr>★様式21-3</vt:lpstr>
      <vt:lpstr>★様式21-4</vt:lpstr>
      <vt:lpstr>★様式21-5</vt:lpstr>
      <vt:lpstr>様式21-6</vt:lpstr>
      <vt:lpstr>様式21-7</vt:lpstr>
      <vt:lpstr>様式21-8</vt:lpstr>
      <vt:lpstr>様式21-10</vt:lpstr>
      <vt:lpstr>実施報告書</vt:lpstr>
      <vt:lpstr>'★様式21-2'!Print_Area</vt:lpstr>
      <vt:lpstr>'★様式21-3'!Print_Area</vt:lpstr>
      <vt:lpstr>'★様式21-4'!Print_Area</vt:lpstr>
      <vt:lpstr>'★様式21-5'!Print_Area</vt:lpstr>
      <vt:lpstr>実施報告書!Print_Area</vt:lpstr>
      <vt:lpstr>情報入力!Print_Area</vt:lpstr>
      <vt:lpstr>'様式21-10'!Print_Area</vt:lpstr>
      <vt:lpstr>'様式21-8'!Print_Area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Windows ユーザー</cp:lastModifiedBy>
  <cp:lastPrinted>2019-09-19T05:03:23Z</cp:lastPrinted>
  <dcterms:created xsi:type="dcterms:W3CDTF">2011-01-19T09:01:46Z</dcterms:created>
  <dcterms:modified xsi:type="dcterms:W3CDTF">2019-09-19T08:51:22Z</dcterms:modified>
</cp:coreProperties>
</file>