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20490" windowHeight="7815" tabRatio="813"/>
  </bookViews>
  <sheets>
    <sheet name="統計表一覧" sheetId="29" r:id="rId1"/>
    <sheet name="144" sheetId="1" r:id="rId2"/>
    <sheet name="145(1)" sheetId="24" r:id="rId3"/>
    <sheet name="145(2)" sheetId="25" r:id="rId4"/>
    <sheet name="145(3)" sheetId="30" r:id="rId5"/>
    <sheet name="145(4)" sheetId="3" r:id="rId6"/>
    <sheet name="146" sheetId="16" r:id="rId7"/>
    <sheet name="147" sheetId="4" r:id="rId8"/>
    <sheet name="148" sheetId="17" r:id="rId9"/>
    <sheet name="149" sheetId="5" r:id="rId10"/>
    <sheet name="150" sheetId="26" r:id="rId11"/>
    <sheet name="151" sheetId="28" r:id="rId12"/>
    <sheet name="152" sheetId="27" r:id="rId13"/>
  </sheets>
  <definedNames>
    <definedName name="_Q030" localSheetId="11">#REF!</definedName>
    <definedName name="_Q030">#REF!</definedName>
    <definedName name="_Q040" localSheetId="11">#REF!</definedName>
    <definedName name="_Q040">#REF!</definedName>
    <definedName name="_Q050" localSheetId="11">#REF!</definedName>
    <definedName name="_Q050">#REF!</definedName>
    <definedName name="_Q060">#REF!</definedName>
    <definedName name="_Q080">#REF!</definedName>
    <definedName name="_Q090">#REF!</definedName>
    <definedName name="_Q100">#REF!</definedName>
    <definedName name="_Regression_Int" localSheetId="11" hidden="1">1</definedName>
    <definedName name="aaa">#REF!</definedName>
    <definedName name="_xlnm.Print_Area" localSheetId="1">'144'!$B$2:$H$63</definedName>
    <definedName name="_xlnm.Print_Area" localSheetId="2">'145(1)'!$B$2:$H$33</definedName>
    <definedName name="_xlnm.Print_Area" localSheetId="3">'145(2)'!$B$2:$H$33</definedName>
    <definedName name="_xlnm.Print_Area" localSheetId="5">'145(4)'!$B$2:$H$71</definedName>
    <definedName name="_xlnm.Print_Area" localSheetId="6">'146'!$B$2:$G$25</definedName>
    <definedName name="_xlnm.Print_Area" localSheetId="7">'147'!$B$3:$E$67</definedName>
    <definedName name="_xlnm.Print_Area" localSheetId="8">'148'!$B$3:$G$26</definedName>
    <definedName name="_xlnm.Print_Area" localSheetId="9">'149'!$B$2:$J$67</definedName>
    <definedName name="_xlnm.Print_Area" localSheetId="10">'150'!$B$2:$M$28</definedName>
    <definedName name="_xlnm.Print_Area" localSheetId="11">'151'!$B$2:$L$36</definedName>
    <definedName name="_xlnm.Print_Area" localSheetId="12">'152'!$B$2:$S$34</definedName>
    <definedName name="q_050">#REF!</definedName>
    <definedName name="q_060">#REF!</definedName>
    <definedName name="q_070">#REF!</definedName>
    <definedName name="q_080">#REF!</definedName>
    <definedName name="q_090">#REF!</definedName>
    <definedName name="q_100">#REF!</definedName>
  </definedNames>
  <calcPr calcId="152511"/>
</workbook>
</file>

<file path=xl/calcChain.xml><?xml version="1.0" encoding="utf-8"?>
<calcChain xmlns="http://schemas.openxmlformats.org/spreadsheetml/2006/main">
  <c r="S9" i="27" l="1"/>
  <c r="R9" i="27"/>
  <c r="Q9" i="27"/>
  <c r="P9" i="27"/>
  <c r="O9" i="27"/>
  <c r="N9" i="27"/>
  <c r="M9" i="27"/>
  <c r="L9" i="27"/>
  <c r="K9" i="27"/>
  <c r="J9" i="27"/>
  <c r="I9" i="27"/>
  <c r="H9" i="27"/>
  <c r="G9" i="27"/>
  <c r="F9" i="27"/>
  <c r="E9" i="27"/>
  <c r="D9" i="27"/>
  <c r="C9" i="27"/>
  <c r="L27" i="26"/>
  <c r="K27" i="26"/>
  <c r="M27" i="26" s="1"/>
  <c r="M26" i="26"/>
  <c r="J26" i="26"/>
  <c r="M25" i="26"/>
  <c r="J25" i="26"/>
  <c r="M24" i="26"/>
  <c r="J24" i="26"/>
  <c r="M23" i="26"/>
  <c r="J23" i="26"/>
  <c r="M22" i="26"/>
  <c r="J22" i="26"/>
  <c r="M21" i="26"/>
  <c r="J21" i="26"/>
  <c r="M20" i="26"/>
  <c r="J20" i="26"/>
  <c r="M19" i="26"/>
  <c r="J19" i="26"/>
  <c r="M18" i="26"/>
  <c r="J18" i="26"/>
  <c r="M17" i="26"/>
  <c r="J17" i="26"/>
  <c r="M16" i="26"/>
  <c r="J16" i="26"/>
  <c r="M15" i="26"/>
  <c r="J15" i="26"/>
  <c r="M14" i="26"/>
  <c r="J14" i="26"/>
  <c r="M13" i="26"/>
  <c r="J13" i="26"/>
  <c r="M12" i="26"/>
  <c r="J12" i="26"/>
  <c r="M11" i="26"/>
  <c r="J11" i="26"/>
  <c r="J10" i="26"/>
  <c r="M9" i="26"/>
  <c r="J9" i="26"/>
  <c r="M8" i="26"/>
  <c r="J8" i="26"/>
  <c r="M7" i="26"/>
  <c r="J7" i="26"/>
  <c r="J6" i="26"/>
  <c r="I6" i="26"/>
  <c r="M6" i="26" s="1"/>
  <c r="G10" i="17"/>
  <c r="F10" i="17"/>
  <c r="E10" i="17"/>
  <c r="D10" i="17"/>
  <c r="G9" i="17"/>
  <c r="F9" i="17"/>
  <c r="E9" i="17"/>
  <c r="E7" i="17" s="1"/>
  <c r="D9" i="17"/>
  <c r="D7" i="17" s="1"/>
  <c r="G7" i="17"/>
  <c r="F7" i="17"/>
  <c r="J27" i="26" l="1"/>
</calcChain>
</file>

<file path=xl/sharedStrings.xml><?xml version="1.0" encoding="utf-8"?>
<sst xmlns="http://schemas.openxmlformats.org/spreadsheetml/2006/main" count="725" uniqueCount="348">
  <si>
    <t>徴  収  決  定  済  額</t>
  </si>
  <si>
    <t>収    納    済    額</t>
  </si>
  <si>
    <t>税        目</t>
  </si>
  <si>
    <t>計</t>
  </si>
  <si>
    <t>源泉所得税</t>
  </si>
  <si>
    <t>申告所得税</t>
  </si>
  <si>
    <t>法人税</t>
  </si>
  <si>
    <t>相続税</t>
  </si>
  <si>
    <t>消費税</t>
  </si>
  <si>
    <t>消費税及地方消費税</t>
  </si>
  <si>
    <t>酒税</t>
  </si>
  <si>
    <t>たばこ税</t>
  </si>
  <si>
    <t>たばこ税及たばこ特別税</t>
  </si>
  <si>
    <t>印紙収入</t>
  </si>
  <si>
    <t>揮発油税及地方道路税</t>
    <rPh sb="0" eb="3">
      <t>キハツユ</t>
    </rPh>
    <rPh sb="3" eb="4">
      <t>ゼイ</t>
    </rPh>
    <rPh sb="4" eb="5">
      <t>オヨ</t>
    </rPh>
    <rPh sb="5" eb="7">
      <t>チホウ</t>
    </rPh>
    <rPh sb="7" eb="9">
      <t>ドウロ</t>
    </rPh>
    <rPh sb="9" eb="10">
      <t>ゼイ</t>
    </rPh>
    <phoneticPr fontId="3"/>
  </si>
  <si>
    <t>繰 越 分</t>
    <rPh sb="0" eb="1">
      <t>グリ</t>
    </rPh>
    <rPh sb="2" eb="3">
      <t>コシ</t>
    </rPh>
    <phoneticPr fontId="3"/>
  </si>
  <si>
    <t>その他</t>
    <rPh sb="2" eb="3">
      <t>タ</t>
    </rPh>
    <phoneticPr fontId="3"/>
  </si>
  <si>
    <t>税          目</t>
  </si>
  <si>
    <t>収入未済額</t>
  </si>
  <si>
    <t>県民税計</t>
  </si>
  <si>
    <t>個人</t>
  </si>
  <si>
    <t>法人</t>
  </si>
  <si>
    <t>利子割</t>
  </si>
  <si>
    <t xml:space="preserve">        </t>
  </si>
  <si>
    <t>事業税計</t>
  </si>
  <si>
    <t>地方消費税計</t>
  </si>
  <si>
    <t>譲渡割</t>
  </si>
  <si>
    <t>貨物割</t>
  </si>
  <si>
    <t>県たばこ税</t>
  </si>
  <si>
    <t>ゴルフ場利用税</t>
  </si>
  <si>
    <t>軽油引取税</t>
  </si>
  <si>
    <t>（特別地方消費税）</t>
    <rPh sb="1" eb="3">
      <t>トクベツ</t>
    </rPh>
    <rPh sb="3" eb="5">
      <t>チホウ</t>
    </rPh>
    <rPh sb="5" eb="8">
      <t>ショウヒゼイ</t>
    </rPh>
    <phoneticPr fontId="3"/>
  </si>
  <si>
    <t>資料　県税務課</t>
  </si>
  <si>
    <t>税       目</t>
  </si>
  <si>
    <t>現年度分計</t>
  </si>
  <si>
    <t>延滞金</t>
  </si>
  <si>
    <t>過少申告加算金</t>
  </si>
  <si>
    <t>不申告加算金</t>
  </si>
  <si>
    <t>重加算金</t>
  </si>
  <si>
    <t>滞納処分費</t>
  </si>
  <si>
    <t>滞納繰越分計</t>
  </si>
  <si>
    <t>歳                   入</t>
  </si>
  <si>
    <t>歳                   出</t>
  </si>
  <si>
    <t>款</t>
  </si>
  <si>
    <t>交通安全対策特別交付金</t>
  </si>
  <si>
    <t>国庫支出金</t>
  </si>
  <si>
    <t>予   算   額</t>
  </si>
  <si>
    <t>歳   入   額</t>
  </si>
  <si>
    <t>歳   出   額</t>
  </si>
  <si>
    <t>用度事業</t>
  </si>
  <si>
    <t>市町村振興資金貸付金</t>
  </si>
  <si>
    <t>都市用水水源費負担金</t>
  </si>
  <si>
    <t>中小企業近代化資金貸付金</t>
  </si>
  <si>
    <t>農業改良資金貸付金</t>
  </si>
  <si>
    <t>林業改善資金貸付金</t>
  </si>
  <si>
    <t>県有林県行造林事業</t>
  </si>
  <si>
    <t>沿岸漁業改善資金貸付金</t>
  </si>
  <si>
    <t>公用地公共用地取得事業</t>
  </si>
  <si>
    <t>港湾等整備事業</t>
  </si>
  <si>
    <t>県営住宅敷金等管理</t>
  </si>
  <si>
    <t>証紙収入</t>
  </si>
  <si>
    <t>給与集中管理</t>
  </si>
  <si>
    <t>事         業</t>
  </si>
  <si>
    <t>収益的収支</t>
  </si>
  <si>
    <t>資本的収支</t>
  </si>
  <si>
    <t>電気事業</t>
  </si>
  <si>
    <t>工業用水道事業</t>
  </si>
  <si>
    <t>土地造成事業</t>
  </si>
  <si>
    <t>駐車場事業</t>
  </si>
  <si>
    <t>区         分</t>
  </si>
  <si>
    <t>(㎡)</t>
  </si>
  <si>
    <t>建物</t>
  </si>
  <si>
    <t>立木</t>
  </si>
  <si>
    <t>船舶</t>
  </si>
  <si>
    <t>(隻)</t>
  </si>
  <si>
    <t>航空機</t>
  </si>
  <si>
    <t>(機)</t>
  </si>
  <si>
    <t>地上権</t>
  </si>
  <si>
    <t>有価証券</t>
  </si>
  <si>
    <t>(株)</t>
  </si>
  <si>
    <t>出資による権利</t>
  </si>
  <si>
    <t>(件)</t>
  </si>
  <si>
    <t>工作物</t>
  </si>
  <si>
    <t>浮さん橋</t>
  </si>
  <si>
    <t>(個)</t>
  </si>
  <si>
    <t>無体財産権</t>
  </si>
  <si>
    <t>不動産の信託の受益権</t>
  </si>
  <si>
    <t>目　　　　　　　　的</t>
  </si>
  <si>
    <t>現在高(Ａ)</t>
  </si>
  <si>
    <t>発行額(Ｂ)</t>
  </si>
  <si>
    <t>元 金 (C)</t>
  </si>
  <si>
    <t>利　　子</t>
  </si>
  <si>
    <t>(D)=(A)+(B)-(C)</t>
  </si>
  <si>
    <t>事業債</t>
    <rPh sb="0" eb="3">
      <t>ジギョウサイ</t>
    </rPh>
    <phoneticPr fontId="3"/>
  </si>
  <si>
    <t>(1)</t>
  </si>
  <si>
    <t>(2)</t>
  </si>
  <si>
    <t>退職手当債</t>
  </si>
  <si>
    <t>国の予算貸付</t>
  </si>
  <si>
    <t>その他</t>
  </si>
  <si>
    <t>資料　県財政課</t>
  </si>
  <si>
    <t>実質収支</t>
  </si>
  <si>
    <t>積 立 金</t>
  </si>
  <si>
    <t>徳島市</t>
  </si>
  <si>
    <t>鳴門市</t>
  </si>
  <si>
    <t>小松島市</t>
  </si>
  <si>
    <t>阿南市</t>
  </si>
  <si>
    <t>資料　県市町村課</t>
  </si>
  <si>
    <t>税</t>
  </si>
  <si>
    <t>市　町　村</t>
  </si>
  <si>
    <t>市町村たばこ税</t>
  </si>
  <si>
    <t>調定済額</t>
  </si>
  <si>
    <t>収入済額</t>
  </si>
  <si>
    <t>教育・福祉施設等整備</t>
    <rPh sb="3" eb="5">
      <t>フクシ</t>
    </rPh>
    <rPh sb="7" eb="8">
      <t>トウ</t>
    </rPh>
    <phoneticPr fontId="3"/>
  </si>
  <si>
    <t>一般単独</t>
    <rPh sb="0" eb="2">
      <t>イッパン</t>
    </rPh>
    <rPh sb="2" eb="4">
      <t>タンドク</t>
    </rPh>
    <phoneticPr fontId="3"/>
  </si>
  <si>
    <t>首都圏等整備</t>
    <rPh sb="0" eb="3">
      <t>シュトケン</t>
    </rPh>
    <rPh sb="3" eb="4">
      <t>トウ</t>
    </rPh>
    <rPh sb="4" eb="6">
      <t>セイビ</t>
    </rPh>
    <phoneticPr fontId="3"/>
  </si>
  <si>
    <t>行政改革推進債</t>
    <rPh sb="0" eb="2">
      <t>ギョウセイ</t>
    </rPh>
    <rPh sb="2" eb="4">
      <t>カイカク</t>
    </rPh>
    <rPh sb="4" eb="6">
      <t>スイシン</t>
    </rPh>
    <rPh sb="6" eb="7">
      <t>サイ</t>
    </rPh>
    <phoneticPr fontId="3"/>
  </si>
  <si>
    <t>厚生福祉施設整備</t>
    <rPh sb="0" eb="2">
      <t>コウセイ</t>
    </rPh>
    <rPh sb="2" eb="4">
      <t>フクシ</t>
    </rPh>
    <rPh sb="4" eb="6">
      <t>シセツ</t>
    </rPh>
    <rPh sb="6" eb="8">
      <t>セイビ</t>
    </rPh>
    <phoneticPr fontId="3"/>
  </si>
  <si>
    <t>うち転貸によるもの</t>
    <rPh sb="2" eb="4">
      <t>テンタイ</t>
    </rPh>
    <phoneticPr fontId="3"/>
  </si>
  <si>
    <t>旧法による税</t>
    <rPh sb="5" eb="6">
      <t>ゼイ</t>
    </rPh>
    <phoneticPr fontId="3"/>
  </si>
  <si>
    <t>狩猟税</t>
    <rPh sb="0" eb="1">
      <t>カ</t>
    </rPh>
    <phoneticPr fontId="3"/>
  </si>
  <si>
    <t>欠損額</t>
    <rPh sb="0" eb="3">
      <t>ケッソンガク</t>
    </rPh>
    <phoneticPr fontId="3"/>
  </si>
  <si>
    <t>収入額</t>
    <rPh sb="0" eb="3">
      <t>シュウニュウガク</t>
    </rPh>
    <phoneticPr fontId="3"/>
  </si>
  <si>
    <t>調定額</t>
    <rPh sb="0" eb="1">
      <t>チョウ</t>
    </rPh>
    <rPh sb="1" eb="3">
      <t>テイガク</t>
    </rPh>
    <phoneticPr fontId="3"/>
  </si>
  <si>
    <t>佐那河内村</t>
    <rPh sb="0" eb="5">
      <t>サナゴウチソン</t>
    </rPh>
    <phoneticPr fontId="4"/>
  </si>
  <si>
    <t>つるぎ町</t>
    <rPh sb="3" eb="4">
      <t>チョウ</t>
    </rPh>
    <phoneticPr fontId="4"/>
  </si>
  <si>
    <t>東みよし町</t>
    <rPh sb="0" eb="1">
      <t>ヒガシ</t>
    </rPh>
    <rPh sb="4" eb="5">
      <t>チョウ</t>
    </rPh>
    <phoneticPr fontId="4"/>
  </si>
  <si>
    <t>吉野川市</t>
    <rPh sb="0" eb="3">
      <t>ヨシノガワ</t>
    </rPh>
    <phoneticPr fontId="4"/>
  </si>
  <si>
    <t>阿波市</t>
    <rPh sb="0" eb="1">
      <t>オク</t>
    </rPh>
    <rPh sb="1" eb="2">
      <t>ナミ</t>
    </rPh>
    <phoneticPr fontId="4"/>
  </si>
  <si>
    <t>美馬市</t>
    <rPh sb="0" eb="1">
      <t>ビ</t>
    </rPh>
    <rPh sb="1" eb="2">
      <t>ウマ</t>
    </rPh>
    <rPh sb="2" eb="3">
      <t>シ</t>
    </rPh>
    <phoneticPr fontId="4"/>
  </si>
  <si>
    <t>三好市</t>
    <rPh sb="0" eb="1">
      <t>サン</t>
    </rPh>
    <rPh sb="1" eb="2">
      <t>ヨシミ</t>
    </rPh>
    <rPh sb="2" eb="3">
      <t>シ</t>
    </rPh>
    <phoneticPr fontId="4"/>
  </si>
  <si>
    <t>勝浦町</t>
    <rPh sb="0" eb="1">
      <t>マサル</t>
    </rPh>
    <rPh sb="1" eb="2">
      <t>ウラ</t>
    </rPh>
    <rPh sb="2" eb="3">
      <t>チョウ</t>
    </rPh>
    <phoneticPr fontId="4"/>
  </si>
  <si>
    <t>上勝町</t>
    <rPh sb="0" eb="1">
      <t>ウエ</t>
    </rPh>
    <rPh sb="1" eb="2">
      <t>カツ</t>
    </rPh>
    <rPh sb="2" eb="3">
      <t>マチ</t>
    </rPh>
    <phoneticPr fontId="4"/>
  </si>
  <si>
    <t>石井町</t>
    <rPh sb="0" eb="1">
      <t>イシ</t>
    </rPh>
    <rPh sb="1" eb="2">
      <t>セイ</t>
    </rPh>
    <rPh sb="2" eb="3">
      <t>チョウ</t>
    </rPh>
    <phoneticPr fontId="4"/>
  </si>
  <si>
    <t>神山町</t>
    <rPh sb="0" eb="1">
      <t>カミ</t>
    </rPh>
    <rPh sb="1" eb="2">
      <t>ヤマ</t>
    </rPh>
    <rPh sb="2" eb="3">
      <t>マチ</t>
    </rPh>
    <phoneticPr fontId="4"/>
  </si>
  <si>
    <t>那賀町</t>
    <rPh sb="0" eb="1">
      <t>トモ</t>
    </rPh>
    <rPh sb="1" eb="2">
      <t>ガ</t>
    </rPh>
    <rPh sb="2" eb="3">
      <t>マチ</t>
    </rPh>
    <phoneticPr fontId="4"/>
  </si>
  <si>
    <t>牟岐町</t>
    <rPh sb="0" eb="1">
      <t>ム</t>
    </rPh>
    <rPh sb="1" eb="2">
      <t>チマタ</t>
    </rPh>
    <rPh sb="2" eb="3">
      <t>マチ</t>
    </rPh>
    <phoneticPr fontId="4"/>
  </si>
  <si>
    <t>美波町</t>
    <rPh sb="0" eb="1">
      <t>ビ</t>
    </rPh>
    <rPh sb="1" eb="2">
      <t>ナミ</t>
    </rPh>
    <rPh sb="2" eb="3">
      <t>チョウ</t>
    </rPh>
    <phoneticPr fontId="4"/>
  </si>
  <si>
    <t>海陽町</t>
    <rPh sb="0" eb="1">
      <t>ウミ</t>
    </rPh>
    <rPh sb="1" eb="2">
      <t>ヨウ</t>
    </rPh>
    <rPh sb="2" eb="3">
      <t>マチ</t>
    </rPh>
    <phoneticPr fontId="4"/>
  </si>
  <si>
    <t>松茂町</t>
    <rPh sb="0" eb="1">
      <t>マツ</t>
    </rPh>
    <rPh sb="1" eb="2">
      <t>シゲル</t>
    </rPh>
    <rPh sb="2" eb="3">
      <t>マチ</t>
    </rPh>
    <phoneticPr fontId="4"/>
  </si>
  <si>
    <t>北島町</t>
    <rPh sb="0" eb="1">
      <t>キタ</t>
    </rPh>
    <rPh sb="1" eb="2">
      <t>シマ</t>
    </rPh>
    <rPh sb="2" eb="3">
      <t>マチ</t>
    </rPh>
    <phoneticPr fontId="4"/>
  </si>
  <si>
    <t>藍住町</t>
    <rPh sb="0" eb="1">
      <t>アイ</t>
    </rPh>
    <rPh sb="1" eb="2">
      <t>ジュウ</t>
    </rPh>
    <rPh sb="2" eb="3">
      <t>マチ</t>
    </rPh>
    <phoneticPr fontId="4"/>
  </si>
  <si>
    <t>板野町</t>
    <rPh sb="0" eb="1">
      <t>イタ</t>
    </rPh>
    <rPh sb="1" eb="2">
      <t>ノ</t>
    </rPh>
    <rPh sb="2" eb="3">
      <t>チョウ</t>
    </rPh>
    <phoneticPr fontId="4"/>
  </si>
  <si>
    <t>上板町</t>
    <rPh sb="0" eb="1">
      <t>ウエ</t>
    </rPh>
    <rPh sb="1" eb="2">
      <t>イタ</t>
    </rPh>
    <rPh sb="2" eb="3">
      <t>マチ</t>
    </rPh>
    <phoneticPr fontId="4"/>
  </si>
  <si>
    <t>普通</t>
  </si>
  <si>
    <t>目的税</t>
  </si>
  <si>
    <t>市町村民税</t>
  </si>
  <si>
    <t>固定資産税</t>
  </si>
  <si>
    <t>軽自動車税</t>
  </si>
  <si>
    <t>その他の税</t>
  </si>
  <si>
    <t>資料　県会計課</t>
    <rPh sb="4" eb="6">
      <t>カイケイ</t>
    </rPh>
    <phoneticPr fontId="3"/>
  </si>
  <si>
    <t>円</t>
    <rPh sb="0" eb="1">
      <t>エン</t>
    </rPh>
    <phoneticPr fontId="3"/>
  </si>
  <si>
    <t>公債管理</t>
    <rPh sb="0" eb="2">
      <t>コウサイ</t>
    </rPh>
    <rPh sb="2" eb="4">
      <t>カンリ</t>
    </rPh>
    <phoneticPr fontId="3"/>
  </si>
  <si>
    <t>流域下水道事業</t>
    <rPh sb="0" eb="2">
      <t>リュウイキ</t>
    </rPh>
    <rPh sb="2" eb="5">
      <t>ゲスイドウ</t>
    </rPh>
    <rPh sb="5" eb="7">
      <t>ジギョウ</t>
    </rPh>
    <phoneticPr fontId="3"/>
  </si>
  <si>
    <t>-</t>
  </si>
  <si>
    <t>資料　県企業局，県病院局</t>
    <rPh sb="11" eb="12">
      <t>キョク</t>
    </rPh>
    <phoneticPr fontId="3"/>
  </si>
  <si>
    <t>資料　県管財課，県病院局，県企業局</t>
    <rPh sb="11" eb="12">
      <t>キョク</t>
    </rPh>
    <rPh sb="13" eb="14">
      <t>ケン</t>
    </rPh>
    <phoneticPr fontId="3"/>
  </si>
  <si>
    <t>病院事業</t>
    <phoneticPr fontId="3"/>
  </si>
  <si>
    <t>総　　　　額</t>
    <phoneticPr fontId="3"/>
  </si>
  <si>
    <t>積 立 金      取崩し額</t>
    <rPh sb="0" eb="1">
      <t>セキ</t>
    </rPh>
    <rPh sb="2" eb="3">
      <t>リツ</t>
    </rPh>
    <rPh sb="4" eb="5">
      <t>キン</t>
    </rPh>
    <rPh sb="11" eb="12">
      <t>ト</t>
    </rPh>
    <rPh sb="12" eb="13">
      <t>クズ</t>
    </rPh>
    <rPh sb="14" eb="15">
      <t>ガク</t>
    </rPh>
    <phoneticPr fontId="3"/>
  </si>
  <si>
    <t>実質単年度　収　　　支</t>
    <rPh sb="0" eb="2">
      <t>ジッシツ</t>
    </rPh>
    <rPh sb="2" eb="5">
      <t>タンネンド</t>
    </rPh>
    <rPh sb="6" eb="7">
      <t>オサム</t>
    </rPh>
    <rPh sb="10" eb="11">
      <t>ササ</t>
    </rPh>
    <phoneticPr fontId="3"/>
  </si>
  <si>
    <t>注１　道路, 河川, 海岸保全施設, 港湾施設, 漁港施設, 公園施設, 急傾斜地崩壊防止施設及び公営</t>
    <rPh sb="0" eb="1">
      <t>チュウ</t>
    </rPh>
    <rPh sb="3" eb="5">
      <t>ドウロ</t>
    </rPh>
    <rPh sb="7" eb="9">
      <t>カセン</t>
    </rPh>
    <rPh sb="11" eb="13">
      <t>カイガン</t>
    </rPh>
    <rPh sb="13" eb="15">
      <t>ホゼン</t>
    </rPh>
    <rPh sb="15" eb="17">
      <t>シセツ</t>
    </rPh>
    <rPh sb="19" eb="21">
      <t>コウワン</t>
    </rPh>
    <rPh sb="21" eb="23">
      <t>シセツ</t>
    </rPh>
    <rPh sb="25" eb="27">
      <t>ギョコウ</t>
    </rPh>
    <rPh sb="27" eb="29">
      <t>シセツ</t>
    </rPh>
    <rPh sb="31" eb="33">
      <t>コウエン</t>
    </rPh>
    <rPh sb="33" eb="35">
      <t>シセツ</t>
    </rPh>
    <rPh sb="37" eb="38">
      <t>キュウ</t>
    </rPh>
    <rPh sb="38" eb="41">
      <t>ケイシャチ</t>
    </rPh>
    <rPh sb="41" eb="43">
      <t>ホウカイ</t>
    </rPh>
    <rPh sb="43" eb="45">
      <t>ボウシ</t>
    </rPh>
    <rPh sb="45" eb="47">
      <t>シセツ</t>
    </rPh>
    <rPh sb="47" eb="48">
      <t>オヨ</t>
    </rPh>
    <rPh sb="49" eb="51">
      <t>コウエイ</t>
    </rPh>
    <phoneticPr fontId="3"/>
  </si>
  <si>
    <t>臨時財政対策債</t>
    <rPh sb="0" eb="2">
      <t>リンジ</t>
    </rPh>
    <rPh sb="2" eb="4">
      <t>ザイセイ</t>
    </rPh>
    <rPh sb="4" eb="6">
      <t>タイサク</t>
    </rPh>
    <rPh sb="6" eb="7">
      <t>サイ</t>
    </rPh>
    <phoneticPr fontId="3"/>
  </si>
  <si>
    <t>県税　　　　　　　　　　　　　　　　　　</t>
  </si>
  <si>
    <t>地方消費税清算金　　　　　　　　　　　　　　</t>
  </si>
  <si>
    <t>地方譲与税　　　　　　　　　　　　　　　</t>
  </si>
  <si>
    <t>地方特例交付金　　　　　　　　　　　　　　　</t>
    <rPh sb="2" eb="4">
      <t>トクレイ</t>
    </rPh>
    <rPh sb="4" eb="7">
      <t>コウフキン</t>
    </rPh>
    <phoneticPr fontId="3"/>
  </si>
  <si>
    <t>地方交付税　　　　　　　　　　　　　　　</t>
  </si>
  <si>
    <t>分担金及び負担金</t>
  </si>
  <si>
    <t>使用料及び手数料</t>
  </si>
  <si>
    <t>財産収入　　</t>
  </si>
  <si>
    <t>寄附金　　　　　　　　　　　　　　　　　</t>
  </si>
  <si>
    <t>繰入金　　　　　　　　　　　　　　　　　</t>
  </si>
  <si>
    <t>繰越金　　　　　　　　　　　　　　　　　</t>
  </si>
  <si>
    <t>諸収入　　　　　　　　　　　　　　　　　</t>
  </si>
  <si>
    <t>県債　　　　　　　　　　　　　　　　　　</t>
  </si>
  <si>
    <t>議会費　　　　　　　　　　　　　　　　　　　　　　　　　　</t>
  </si>
  <si>
    <t>総務費　　　　　　　　　　　　　　　　　　　　　　　　　　</t>
  </si>
  <si>
    <t>民生費　　　　　　　　　　　　　　　　　　　　　　　　　　</t>
  </si>
  <si>
    <t>衛生費　　　　　　　　　　　　　　　　　　　　　　　　　　</t>
  </si>
  <si>
    <t>労働費　　　　　　　　　　　　　　　　　　　　　　　　　　</t>
  </si>
  <si>
    <t>農林水産業費　　　　　　　　　　　　　　　　　　　　　　　</t>
  </si>
  <si>
    <t>商工費　　　　　　　　　　　　　　　　　　　　　　　　　　</t>
  </si>
  <si>
    <t>土木費　　　　　　　　　　　　　　　　　　　　　　　　　　</t>
  </si>
  <si>
    <t>警察費　　　　　　　　　　　　　　　　　　　　　　　　　　</t>
  </si>
  <si>
    <t>教育費　　　　　　　　　　　　　　　　　　　　　　　　　　</t>
  </si>
  <si>
    <t>災害復旧費　　　　　　　　　　　　　　　　　　　　　　　　</t>
  </si>
  <si>
    <t>公債費　　　　　　　　　　　　　　　　　　　　　　　　　　</t>
  </si>
  <si>
    <t>諸支出金　　　　　　　　　　　　　　　　　　　　　　　　　</t>
  </si>
  <si>
    <t>予備費　　　　　　　　　　　　　　　　　　　　　　　　　　</t>
  </si>
  <si>
    <t>中小企業・雇用対策事業</t>
    <rPh sb="5" eb="7">
      <t>コヨウ</t>
    </rPh>
    <rPh sb="7" eb="9">
      <t>タイサク</t>
    </rPh>
    <rPh sb="9" eb="11">
      <t>ジギョウ</t>
    </rPh>
    <phoneticPr fontId="2"/>
  </si>
  <si>
    <t>徳島ビル管理事業</t>
    <rPh sb="0" eb="2">
      <t>トクシマ</t>
    </rPh>
    <rPh sb="4" eb="6">
      <t>カンリ</t>
    </rPh>
    <rPh sb="6" eb="8">
      <t>ジギョウ</t>
    </rPh>
    <phoneticPr fontId="2"/>
  </si>
  <si>
    <t>奨学金貸付金</t>
  </si>
  <si>
    <t>資料　県会計課</t>
    <rPh sb="0" eb="2">
      <t>シリョウ</t>
    </rPh>
    <rPh sb="3" eb="4">
      <t>ケン</t>
    </rPh>
    <rPh sb="4" eb="7">
      <t>カイケイカ</t>
    </rPh>
    <phoneticPr fontId="3"/>
  </si>
  <si>
    <t>鉱区税</t>
    <rPh sb="0" eb="2">
      <t>コウク</t>
    </rPh>
    <phoneticPr fontId="3"/>
  </si>
  <si>
    <t>（単位：円）</t>
    <phoneticPr fontId="3"/>
  </si>
  <si>
    <t>収       入</t>
    <phoneticPr fontId="3"/>
  </si>
  <si>
    <t>支       出</t>
    <phoneticPr fontId="3"/>
  </si>
  <si>
    <t>公営住宅建設</t>
    <phoneticPr fontId="3"/>
  </si>
  <si>
    <t>災害復旧</t>
    <phoneticPr fontId="3"/>
  </si>
  <si>
    <t>単独災害復旧</t>
    <phoneticPr fontId="3"/>
  </si>
  <si>
    <t>補助災害復旧</t>
    <phoneticPr fontId="3"/>
  </si>
  <si>
    <t>補 助・直 轄</t>
    <rPh sb="0" eb="1">
      <t>タスク</t>
    </rPh>
    <rPh sb="2" eb="3">
      <t>スケ</t>
    </rPh>
    <rPh sb="4" eb="5">
      <t>チョク</t>
    </rPh>
    <rPh sb="6" eb="7">
      <t>カツ</t>
    </rPh>
    <phoneticPr fontId="3"/>
  </si>
  <si>
    <t>緊急防災・減債事業計画に基づく単独</t>
    <rPh sb="0" eb="2">
      <t>キンキュウ</t>
    </rPh>
    <rPh sb="2" eb="4">
      <t>ボウサイ</t>
    </rPh>
    <rPh sb="5" eb="7">
      <t>ゲンサイ</t>
    </rPh>
    <rPh sb="7" eb="9">
      <t>ジギョウ</t>
    </rPh>
    <rPh sb="9" eb="11">
      <t>ケイカク</t>
    </rPh>
    <rPh sb="12" eb="13">
      <t>モト</t>
    </rPh>
    <rPh sb="15" eb="17">
      <t>タンドク</t>
    </rPh>
    <phoneticPr fontId="3"/>
  </si>
  <si>
    <t>継ぎ足し単独</t>
    <rPh sb="0" eb="1">
      <t>ツ</t>
    </rPh>
    <rPh sb="2" eb="3">
      <t>タ</t>
    </rPh>
    <rPh sb="4" eb="6">
      <t>タンドク</t>
    </rPh>
    <phoneticPr fontId="3"/>
  </si>
  <si>
    <t>公共用地先行取得等</t>
    <phoneticPr fontId="3"/>
  </si>
  <si>
    <t>事業合計</t>
    <rPh sb="2" eb="4">
      <t>ゴウケイ</t>
    </rPh>
    <phoneticPr fontId="3"/>
  </si>
  <si>
    <t>事業債</t>
    <rPh sb="0" eb="3">
      <t>ジギョウサイ</t>
    </rPh>
    <phoneticPr fontId="7"/>
  </si>
  <si>
    <t>本年度分</t>
    <phoneticPr fontId="3"/>
  </si>
  <si>
    <t>復興特別法人税</t>
  </si>
  <si>
    <t>母子父子寡婦福祉資金貸付金</t>
    <rPh sb="2" eb="4">
      <t>フシ</t>
    </rPh>
    <phoneticPr fontId="3"/>
  </si>
  <si>
    <t>(旧)緊急防災・減債</t>
    <rPh sb="1" eb="2">
      <t>キュウ</t>
    </rPh>
    <rPh sb="3" eb="5">
      <t>キンキュウ</t>
    </rPh>
    <rPh sb="5" eb="7">
      <t>ボウサイ</t>
    </rPh>
    <rPh sb="8" eb="10">
      <t>ゲンサイ</t>
    </rPh>
    <phoneticPr fontId="7"/>
  </si>
  <si>
    <t>(3)</t>
    <phoneticPr fontId="7"/>
  </si>
  <si>
    <t>全国防災</t>
    <rPh sb="0" eb="2">
      <t>ゼンコク</t>
    </rPh>
    <rPh sb="2" eb="4">
      <t>ボウサイ</t>
    </rPh>
    <phoneticPr fontId="3"/>
  </si>
  <si>
    <t>-</t>
    <phoneticPr fontId="3"/>
  </si>
  <si>
    <t>収入済額</t>
    <phoneticPr fontId="3"/>
  </si>
  <si>
    <t>欠損額</t>
    <phoneticPr fontId="3"/>
  </si>
  <si>
    <t>過誤納額</t>
    <phoneticPr fontId="3"/>
  </si>
  <si>
    <t>不動産取得税</t>
    <phoneticPr fontId="3"/>
  </si>
  <si>
    <t>自動車取得税</t>
    <phoneticPr fontId="3"/>
  </si>
  <si>
    <t>自動車税</t>
    <phoneticPr fontId="3"/>
  </si>
  <si>
    <t>(料理飲食等消費税)</t>
    <phoneticPr fontId="3"/>
  </si>
  <si>
    <t>会     計    名</t>
    <phoneticPr fontId="3"/>
  </si>
  <si>
    <t>（単位：千円）</t>
    <phoneticPr fontId="3"/>
  </si>
  <si>
    <t>差引現在高</t>
    <phoneticPr fontId="3"/>
  </si>
  <si>
    <t>総　　額</t>
    <phoneticPr fontId="3"/>
  </si>
  <si>
    <t xml:space="preserve">一 般 公 共  </t>
    <phoneticPr fontId="3"/>
  </si>
  <si>
    <t>総　額</t>
    <phoneticPr fontId="3"/>
  </si>
  <si>
    <t>調定済額</t>
    <phoneticPr fontId="3"/>
  </si>
  <si>
    <t xml:space="preserve"> （単位：千円）</t>
    <phoneticPr fontId="3"/>
  </si>
  <si>
    <t>歳 入 総 額</t>
    <phoneticPr fontId="3"/>
  </si>
  <si>
    <t>歳 出 総 額</t>
    <phoneticPr fontId="3"/>
  </si>
  <si>
    <t>歳入歳出　差　　引</t>
    <phoneticPr fontId="3"/>
  </si>
  <si>
    <t>単年度　　　　収　支</t>
    <phoneticPr fontId="3"/>
  </si>
  <si>
    <t>繰　上　　　償還金</t>
    <phoneticPr fontId="3"/>
  </si>
  <si>
    <t>市 町 村</t>
    <phoneticPr fontId="3"/>
  </si>
  <si>
    <t>(A)-(B)</t>
    <phoneticPr fontId="3"/>
  </si>
  <si>
    <t>(C)-(D)</t>
    <phoneticPr fontId="3"/>
  </si>
  <si>
    <t>(F)+(G)+(H)-(I)</t>
    <phoneticPr fontId="3"/>
  </si>
  <si>
    <t>(A)</t>
    <phoneticPr fontId="3"/>
  </si>
  <si>
    <t>(B)</t>
    <phoneticPr fontId="3"/>
  </si>
  <si>
    <t>(C)</t>
    <phoneticPr fontId="3"/>
  </si>
  <si>
    <t>(D)</t>
    <phoneticPr fontId="3"/>
  </si>
  <si>
    <t>(E)</t>
    <phoneticPr fontId="3"/>
  </si>
  <si>
    <t>(F)</t>
    <phoneticPr fontId="3"/>
  </si>
  <si>
    <t>(G)</t>
    <phoneticPr fontId="3"/>
  </si>
  <si>
    <t>(H)</t>
    <phoneticPr fontId="3"/>
  </si>
  <si>
    <t>(I)</t>
    <phoneticPr fontId="3"/>
  </si>
  <si>
    <t>(J)</t>
    <phoneticPr fontId="3"/>
  </si>
  <si>
    <t>地方法人税</t>
    <rPh sb="0" eb="2">
      <t>チホウ</t>
    </rPh>
    <rPh sb="2" eb="5">
      <t>ホウジンゼイ</t>
    </rPh>
    <phoneticPr fontId="3"/>
  </si>
  <si>
    <t>総     額</t>
    <phoneticPr fontId="3"/>
  </si>
  <si>
    <t>行 政 財 産</t>
    <phoneticPr fontId="3"/>
  </si>
  <si>
    <t>普 通 財 産</t>
    <phoneticPr fontId="3"/>
  </si>
  <si>
    <t>土   地</t>
    <phoneticPr fontId="3"/>
  </si>
  <si>
    <t>　庁舎敷地等</t>
    <phoneticPr fontId="3"/>
  </si>
  <si>
    <t>　山　　　　林</t>
    <phoneticPr fontId="3"/>
  </si>
  <si>
    <t>16　財　　　政</t>
    <rPh sb="3" eb="4">
      <t>ザイ</t>
    </rPh>
    <rPh sb="7" eb="8">
      <t>セイ</t>
    </rPh>
    <phoneticPr fontId="7"/>
  </si>
  <si>
    <t>国税賦課及び徴収状況</t>
    <rPh sb="0" eb="2">
      <t>コクゼイ</t>
    </rPh>
    <rPh sb="2" eb="4">
      <t>フカ</t>
    </rPh>
    <rPh sb="4" eb="5">
      <t>オヨ</t>
    </rPh>
    <rPh sb="6" eb="8">
      <t>チョウシュウ</t>
    </rPh>
    <rPh sb="8" eb="10">
      <t>ジョウキョウ</t>
    </rPh>
    <phoneticPr fontId="7"/>
  </si>
  <si>
    <t>県　　税</t>
    <rPh sb="0" eb="1">
      <t>ケン</t>
    </rPh>
    <rPh sb="3" eb="4">
      <t>ゼイ</t>
    </rPh>
    <phoneticPr fontId="7"/>
  </si>
  <si>
    <t>(1)</t>
    <phoneticPr fontId="7"/>
  </si>
  <si>
    <t>収入総括</t>
    <rPh sb="0" eb="2">
      <t>シュウニュウ</t>
    </rPh>
    <rPh sb="2" eb="4">
      <t>ソウカツ</t>
    </rPh>
    <phoneticPr fontId="7"/>
  </si>
  <si>
    <t>(2)</t>
    <phoneticPr fontId="7"/>
  </si>
  <si>
    <t>現年度調定及び徴収状況</t>
    <rPh sb="0" eb="1">
      <t>ゲン</t>
    </rPh>
    <rPh sb="1" eb="3">
      <t>ネンド</t>
    </rPh>
    <rPh sb="3" eb="4">
      <t>チョウ</t>
    </rPh>
    <rPh sb="4" eb="5">
      <t>サダム</t>
    </rPh>
    <rPh sb="5" eb="6">
      <t>オヨ</t>
    </rPh>
    <rPh sb="7" eb="9">
      <t>チョウシュウ</t>
    </rPh>
    <rPh sb="9" eb="11">
      <t>ジョウキョウ</t>
    </rPh>
    <phoneticPr fontId="7"/>
  </si>
  <si>
    <t>(3)</t>
    <phoneticPr fontId="7"/>
  </si>
  <si>
    <t>滞納繰越分の徴収状況</t>
    <rPh sb="0" eb="2">
      <t>タイノウ</t>
    </rPh>
    <rPh sb="2" eb="3">
      <t>ク</t>
    </rPh>
    <rPh sb="3" eb="4">
      <t>コ</t>
    </rPh>
    <rPh sb="4" eb="5">
      <t>ブン</t>
    </rPh>
    <rPh sb="6" eb="8">
      <t>チョウシュウ</t>
    </rPh>
    <rPh sb="8" eb="10">
      <t>ジョウキョウ</t>
    </rPh>
    <phoneticPr fontId="7"/>
  </si>
  <si>
    <t>(4)</t>
    <phoneticPr fontId="7"/>
  </si>
  <si>
    <t>税外収入状況</t>
    <rPh sb="0" eb="1">
      <t>ゼイ</t>
    </rPh>
    <rPh sb="1" eb="2">
      <t>ガイ</t>
    </rPh>
    <rPh sb="2" eb="4">
      <t>シュウニュウ</t>
    </rPh>
    <rPh sb="4" eb="6">
      <t>ジョウキョウ</t>
    </rPh>
    <phoneticPr fontId="7"/>
  </si>
  <si>
    <t>徳島県一般会計決算額</t>
    <rPh sb="0" eb="3">
      <t>トクシマケン</t>
    </rPh>
    <rPh sb="3" eb="5">
      <t>イッパン</t>
    </rPh>
    <rPh sb="5" eb="7">
      <t>カイケイ</t>
    </rPh>
    <rPh sb="7" eb="10">
      <t>ケッサンガク</t>
    </rPh>
    <phoneticPr fontId="7"/>
  </si>
  <si>
    <t>徳島県特別会計決算額</t>
    <rPh sb="0" eb="3">
      <t>トクシマケン</t>
    </rPh>
    <rPh sb="3" eb="5">
      <t>トクベツ</t>
    </rPh>
    <rPh sb="5" eb="7">
      <t>カイケイ</t>
    </rPh>
    <rPh sb="7" eb="10">
      <t>ケッサンガク</t>
    </rPh>
    <phoneticPr fontId="7"/>
  </si>
  <si>
    <t>徳島県企業会計収入支出決算額</t>
    <rPh sb="0" eb="3">
      <t>トクシマケン</t>
    </rPh>
    <rPh sb="3" eb="5">
      <t>キギョウ</t>
    </rPh>
    <rPh sb="5" eb="7">
      <t>カイケイ</t>
    </rPh>
    <rPh sb="7" eb="9">
      <t>シュウニュウ</t>
    </rPh>
    <rPh sb="9" eb="11">
      <t>シシュツ</t>
    </rPh>
    <rPh sb="11" eb="14">
      <t>ケッサンガク</t>
    </rPh>
    <phoneticPr fontId="7"/>
  </si>
  <si>
    <t>主な県有財産</t>
    <rPh sb="0" eb="1">
      <t>オモ</t>
    </rPh>
    <rPh sb="2" eb="4">
      <t>ケンユウ</t>
    </rPh>
    <rPh sb="4" eb="6">
      <t>ザイサン</t>
    </rPh>
    <phoneticPr fontId="7"/>
  </si>
  <si>
    <t>徳島県債目的別現在高</t>
    <rPh sb="0" eb="3">
      <t>トクシマケン</t>
    </rPh>
    <rPh sb="3" eb="4">
      <t>サイ</t>
    </rPh>
    <rPh sb="4" eb="7">
      <t>モクテキベツ</t>
    </rPh>
    <rPh sb="7" eb="10">
      <t>ゲンザイダカ</t>
    </rPh>
    <phoneticPr fontId="7"/>
  </si>
  <si>
    <t>市町村別普通会計決算状況</t>
    <rPh sb="0" eb="3">
      <t>シチョウソン</t>
    </rPh>
    <rPh sb="3" eb="4">
      <t>ベツ</t>
    </rPh>
    <rPh sb="4" eb="6">
      <t>フツウ</t>
    </rPh>
    <rPh sb="6" eb="8">
      <t>カイケイ</t>
    </rPh>
    <rPh sb="8" eb="10">
      <t>ケッサン</t>
    </rPh>
    <rPh sb="10" eb="12">
      <t>ジョウキョウ</t>
    </rPh>
    <phoneticPr fontId="7"/>
  </si>
  <si>
    <t>市町村別・税目別市町村税徴収状況</t>
    <rPh sb="0" eb="3">
      <t>シチョウソン</t>
    </rPh>
    <rPh sb="3" eb="4">
      <t>ベツ</t>
    </rPh>
    <rPh sb="5" eb="8">
      <t>ゼイモクベツ</t>
    </rPh>
    <rPh sb="8" eb="11">
      <t>シチョウソン</t>
    </rPh>
    <rPh sb="11" eb="12">
      <t>ゼイ</t>
    </rPh>
    <rPh sb="12" eb="14">
      <t>チョウシュウ</t>
    </rPh>
    <rPh sb="14" eb="16">
      <t>ジョウキョウ</t>
    </rPh>
    <phoneticPr fontId="7"/>
  </si>
  <si>
    <t>平成26年度</t>
    <rPh sb="0" eb="2">
      <t>ヘイセイ</t>
    </rPh>
    <rPh sb="4" eb="6">
      <t>ネンド</t>
    </rPh>
    <phoneticPr fontId="3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</si>
  <si>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</si>
  <si>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145　県　　　　税</t>
    <phoneticPr fontId="3"/>
  </si>
  <si>
    <r>
      <t>(1)収入総括</t>
    </r>
    <r>
      <rPr>
        <sz val="11"/>
        <rFont val="ＭＳ 明朝"/>
        <family val="1"/>
        <charset val="128"/>
      </rPr>
      <t>（平成26～28年度）</t>
    </r>
    <phoneticPr fontId="3"/>
  </si>
  <si>
    <t>（単位：円）</t>
    <phoneticPr fontId="3"/>
  </si>
  <si>
    <r>
      <rPr>
        <b/>
        <sz val="16"/>
        <rFont val="ＭＳ 明朝"/>
        <family val="1"/>
        <charset val="128"/>
      </rPr>
      <t>145　県         税</t>
    </r>
    <r>
      <rPr>
        <b/>
        <sz val="12"/>
        <rFont val="ＭＳ 明朝"/>
        <family val="1"/>
        <charset val="128"/>
      </rPr>
      <t>（続き）</t>
    </r>
    <rPh sb="16" eb="17">
      <t>ツヅ</t>
    </rPh>
    <phoneticPr fontId="3"/>
  </si>
  <si>
    <t>調定額</t>
    <phoneticPr fontId="3"/>
  </si>
  <si>
    <t>平成28年度</t>
    <phoneticPr fontId="3"/>
  </si>
  <si>
    <r>
      <t>（単位：円，m</t>
    </r>
    <r>
      <rPr>
        <vertAlign val="superscript"/>
        <sz val="6"/>
        <rFont val="ＭＳ 明朝"/>
        <family val="1"/>
        <charset val="128"/>
      </rPr>
      <t>2</t>
    </r>
    <r>
      <rPr>
        <sz val="10"/>
        <rFont val="ＭＳ 明朝"/>
        <family val="1"/>
        <charset val="128"/>
      </rPr>
      <t>，m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phoneticPr fontId="3"/>
  </si>
  <si>
    <t>(㎡)</t>
    <phoneticPr fontId="3"/>
  </si>
  <si>
    <r>
      <t>(ｍ</t>
    </r>
    <r>
      <rPr>
        <vertAlign val="superscript"/>
        <sz val="6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)</t>
    </r>
    <phoneticPr fontId="3"/>
  </si>
  <si>
    <t>　　　住宅として，公共用に供している財産を除く。</t>
    <phoneticPr fontId="3"/>
  </si>
  <si>
    <t>企業局</t>
    <phoneticPr fontId="3"/>
  </si>
  <si>
    <t>電気事業</t>
    <phoneticPr fontId="3"/>
  </si>
  <si>
    <t>翌年度に繰り越すべき財      源</t>
    <rPh sb="0" eb="3">
      <t>ヨクネンド</t>
    </rPh>
    <rPh sb="4" eb="5">
      <t>ク</t>
    </rPh>
    <rPh sb="6" eb="7">
      <t>コ</t>
    </rPh>
    <rPh sb="10" eb="11">
      <t>ザイ</t>
    </rPh>
    <rPh sb="17" eb="18">
      <t>ミナモト</t>
    </rPh>
    <phoneticPr fontId="3"/>
  </si>
  <si>
    <t>　　27</t>
    <phoneticPr fontId="3"/>
  </si>
  <si>
    <r>
      <t xml:space="preserve">  </t>
    </r>
    <r>
      <rPr>
        <b/>
        <sz val="16"/>
        <rFont val="ＭＳ 明朝"/>
        <family val="1"/>
        <charset val="128"/>
      </rPr>
      <t xml:space="preserve"> 144　国税賦課及び徴収状況</t>
    </r>
    <r>
      <rPr>
        <b/>
        <sz val="12"/>
        <rFont val="ＭＳ 明朝"/>
        <family val="1"/>
        <charset val="128"/>
      </rPr>
      <t>（平成26～28年度）</t>
    </r>
    <phoneticPr fontId="3"/>
  </si>
  <si>
    <t>平成26年度</t>
    <phoneticPr fontId="3"/>
  </si>
  <si>
    <t>源泉所得税及
復興特別所得税</t>
    <phoneticPr fontId="7"/>
  </si>
  <si>
    <t>申告所得税及
復興特別所得税</t>
    <phoneticPr fontId="7"/>
  </si>
  <si>
    <t>-</t>
    <phoneticPr fontId="3"/>
  </si>
  <si>
    <t>注    各計数は，単位未満を四捨五入したものであり，計とは符号しないものがある。</t>
    <phoneticPr fontId="3"/>
  </si>
  <si>
    <t>資料  高松国税局</t>
    <phoneticPr fontId="3"/>
  </si>
  <si>
    <r>
      <t>(2)現年度調定及び徴収状況</t>
    </r>
    <r>
      <rPr>
        <sz val="11"/>
        <rFont val="ＭＳ 明朝"/>
        <family val="1"/>
        <charset val="128"/>
      </rPr>
      <t>（平成27～29年度）</t>
    </r>
    <rPh sb="3" eb="4">
      <t>ゲン</t>
    </rPh>
    <rPh sb="4" eb="6">
      <t>ネンド</t>
    </rPh>
    <rPh sb="6" eb="8">
      <t>チョウテイ</t>
    </rPh>
    <rPh sb="8" eb="9">
      <t>オヨ</t>
    </rPh>
    <rPh sb="10" eb="12">
      <t>チョウシュウ</t>
    </rPh>
    <rPh sb="12" eb="14">
      <t>ジョウキョウ</t>
    </rPh>
    <phoneticPr fontId="3"/>
  </si>
  <si>
    <t>平成27年度</t>
    <rPh sb="0" eb="2">
      <t>ヘイセイ</t>
    </rPh>
    <rPh sb="4" eb="6">
      <t>ネンド</t>
    </rPh>
    <phoneticPr fontId="3"/>
  </si>
  <si>
    <r>
      <t>(3)滞納繰越分の徴収状況</t>
    </r>
    <r>
      <rPr>
        <sz val="11"/>
        <rFont val="ＭＳ 明朝"/>
        <family val="1"/>
        <charset val="128"/>
      </rPr>
      <t>（平成27～29年度）</t>
    </r>
    <rPh sb="3" eb="5">
      <t>タイノウ</t>
    </rPh>
    <rPh sb="5" eb="6">
      <t>ク</t>
    </rPh>
    <rPh sb="6" eb="7">
      <t>コ</t>
    </rPh>
    <rPh sb="7" eb="8">
      <t>ブン</t>
    </rPh>
    <rPh sb="9" eb="11">
      <t>チョウシュウ</t>
    </rPh>
    <rPh sb="11" eb="13">
      <t>ジョウキョウ</t>
    </rPh>
    <phoneticPr fontId="3"/>
  </si>
  <si>
    <r>
      <t>(4)税外収入状況</t>
    </r>
    <r>
      <rPr>
        <sz val="11"/>
        <rFont val="ＭＳ 明朝"/>
        <family val="1"/>
        <charset val="128"/>
      </rPr>
      <t>（平成27～29年度）</t>
    </r>
    <phoneticPr fontId="3"/>
  </si>
  <si>
    <r>
      <rPr>
        <b/>
        <sz val="16"/>
        <rFont val="ＭＳ 明朝"/>
        <family val="1"/>
        <charset val="128"/>
      </rPr>
      <t>146　徳島県一般会計決算額</t>
    </r>
    <r>
      <rPr>
        <b/>
        <sz val="12"/>
        <rFont val="ＭＳ 明朝"/>
        <family val="1"/>
        <charset val="128"/>
      </rPr>
      <t>（平成26～28年度）</t>
    </r>
    <phoneticPr fontId="7"/>
  </si>
  <si>
    <t>予算現額</t>
  </si>
  <si>
    <t>支出済額</t>
  </si>
  <si>
    <t>平成 26 年度</t>
    <rPh sb="0" eb="2">
      <t>ヘイセイ</t>
    </rPh>
    <rPh sb="6" eb="8">
      <t>ネンド</t>
    </rPh>
    <phoneticPr fontId="2"/>
  </si>
  <si>
    <r>
      <t xml:space="preserve"> </t>
    </r>
    <r>
      <rPr>
        <b/>
        <sz val="16"/>
        <rFont val="ＭＳ 明朝"/>
        <family val="1"/>
        <charset val="128"/>
      </rPr>
      <t>147　徳島県特別会計決算額</t>
    </r>
    <r>
      <rPr>
        <b/>
        <sz val="12"/>
        <rFont val="ＭＳ 明朝"/>
        <family val="1"/>
        <charset val="128"/>
      </rPr>
      <t>（平成26～28年度）</t>
    </r>
    <phoneticPr fontId="3"/>
  </si>
  <si>
    <t>（単位：円）</t>
    <phoneticPr fontId="3"/>
  </si>
  <si>
    <t>平成 26 年度</t>
  </si>
  <si>
    <r>
      <t>149　主な県有財産</t>
    </r>
    <r>
      <rPr>
        <b/>
        <sz val="12"/>
        <rFont val="ＭＳ 明朝"/>
        <family val="1"/>
        <charset val="128"/>
      </rPr>
      <t>（平成28年度）</t>
    </r>
    <phoneticPr fontId="3"/>
  </si>
  <si>
    <t>工業用水道事業</t>
    <phoneticPr fontId="3"/>
  </si>
  <si>
    <t>土地造成事業</t>
    <phoneticPr fontId="3"/>
  </si>
  <si>
    <t>駐車場事業</t>
    <phoneticPr fontId="3"/>
  </si>
  <si>
    <t>病院事業</t>
    <phoneticPr fontId="3"/>
  </si>
  <si>
    <t>　２　病院事業は，企業用財産台帳による。</t>
    <phoneticPr fontId="3"/>
  </si>
  <si>
    <r>
      <t>148　徳島県企業会計収入支出決算額</t>
    </r>
    <r>
      <rPr>
        <b/>
        <sz val="12"/>
        <rFont val="ＭＳ 明朝"/>
        <family val="1"/>
        <charset val="128"/>
      </rPr>
      <t>（平成28・29年度）</t>
    </r>
    <phoneticPr fontId="3"/>
  </si>
  <si>
    <t>平成29年度</t>
  </si>
  <si>
    <t>-</t>
    <phoneticPr fontId="39"/>
  </si>
  <si>
    <r>
      <t>150　徳島県債目的別現在高</t>
    </r>
    <r>
      <rPr>
        <b/>
        <sz val="12"/>
        <rFont val="ＭＳ 明朝"/>
        <family val="1"/>
        <charset val="128"/>
      </rPr>
      <t>（平成28年度）</t>
    </r>
    <phoneticPr fontId="3"/>
  </si>
  <si>
    <t>平成27年度末</t>
    <phoneticPr fontId="3"/>
  </si>
  <si>
    <t xml:space="preserve">平成28年度元利償還額  </t>
    <phoneticPr fontId="3"/>
  </si>
  <si>
    <r>
      <rPr>
        <b/>
        <sz val="16"/>
        <rFont val="ＭＳ 明朝"/>
        <family val="1"/>
        <charset val="128"/>
      </rPr>
      <t>151　市町村別普通会計決算状況</t>
    </r>
    <r>
      <rPr>
        <b/>
        <sz val="12"/>
        <rFont val="ＭＳ 明朝"/>
        <family val="1"/>
        <charset val="128"/>
      </rPr>
      <t>（平成26～28年度）</t>
    </r>
    <phoneticPr fontId="3"/>
  </si>
  <si>
    <t>平成26年度</t>
    <rPh sb="4" eb="6">
      <t>ネンド</t>
    </rPh>
    <phoneticPr fontId="52"/>
  </si>
  <si>
    <t>　　28</t>
    <phoneticPr fontId="3"/>
  </si>
  <si>
    <t>徳島市</t>
    <rPh sb="0" eb="3">
      <t>トクシマシ</t>
    </rPh>
    <phoneticPr fontId="13"/>
  </si>
  <si>
    <t>鳴門市</t>
    <rPh sb="0" eb="3">
      <t>ナルトシ</t>
    </rPh>
    <phoneticPr fontId="13"/>
  </si>
  <si>
    <t>小松島市</t>
    <rPh sb="0" eb="4">
      <t>コマツシマシ</t>
    </rPh>
    <phoneticPr fontId="13"/>
  </si>
  <si>
    <t>阿南市</t>
    <rPh sb="0" eb="3">
      <t>アナンシ</t>
    </rPh>
    <phoneticPr fontId="13"/>
  </si>
  <si>
    <t>吉野川市</t>
    <rPh sb="0" eb="4">
      <t>ヨシノガワシ</t>
    </rPh>
    <phoneticPr fontId="13"/>
  </si>
  <si>
    <t>阿波市</t>
    <rPh sb="0" eb="3">
      <t>アワシ</t>
    </rPh>
    <phoneticPr fontId="13"/>
  </si>
  <si>
    <t>美馬市</t>
    <rPh sb="0" eb="2">
      <t>ミマ</t>
    </rPh>
    <rPh sb="2" eb="3">
      <t>シ</t>
    </rPh>
    <phoneticPr fontId="13"/>
  </si>
  <si>
    <t>三好市</t>
    <rPh sb="0" eb="3">
      <t>ミヨシシ</t>
    </rPh>
    <phoneticPr fontId="13"/>
  </si>
  <si>
    <t>勝浦町</t>
    <rPh sb="0" eb="3">
      <t>カツウラチョウ</t>
    </rPh>
    <phoneticPr fontId="13"/>
  </si>
  <si>
    <t>上勝町</t>
    <rPh sb="0" eb="3">
      <t>カミカツチョウ</t>
    </rPh>
    <phoneticPr fontId="13"/>
  </si>
  <si>
    <t>佐那河内村</t>
    <rPh sb="0" eb="1">
      <t>サ</t>
    </rPh>
    <rPh sb="1" eb="2">
      <t>ナ</t>
    </rPh>
    <rPh sb="2" eb="4">
      <t>カワチ</t>
    </rPh>
    <rPh sb="4" eb="5">
      <t>ソン</t>
    </rPh>
    <phoneticPr fontId="13"/>
  </si>
  <si>
    <t>石井町</t>
    <rPh sb="0" eb="3">
      <t>イシイチョウ</t>
    </rPh>
    <phoneticPr fontId="13"/>
  </si>
  <si>
    <t>神山町</t>
    <rPh sb="0" eb="3">
      <t>カミヤマチョウ</t>
    </rPh>
    <phoneticPr fontId="13"/>
  </si>
  <si>
    <t>那賀町</t>
    <rPh sb="0" eb="3">
      <t>ナカチョウ</t>
    </rPh>
    <phoneticPr fontId="13"/>
  </si>
  <si>
    <t>牟岐町</t>
    <rPh sb="0" eb="2">
      <t>ムギ</t>
    </rPh>
    <rPh sb="2" eb="3">
      <t>マチ</t>
    </rPh>
    <phoneticPr fontId="13"/>
  </si>
  <si>
    <t>美波町</t>
    <rPh sb="0" eb="1">
      <t>ミ</t>
    </rPh>
    <rPh sb="1" eb="2">
      <t>ナミ</t>
    </rPh>
    <rPh sb="2" eb="3">
      <t>チョウ</t>
    </rPh>
    <phoneticPr fontId="13"/>
  </si>
  <si>
    <t>海陽町</t>
    <rPh sb="0" eb="3">
      <t>カイヨウチョウ</t>
    </rPh>
    <phoneticPr fontId="13"/>
  </si>
  <si>
    <t>松茂町</t>
    <rPh sb="0" eb="2">
      <t>マツシゲ</t>
    </rPh>
    <rPh sb="2" eb="3">
      <t>マチ</t>
    </rPh>
    <phoneticPr fontId="13"/>
  </si>
  <si>
    <t>北島町</t>
    <rPh sb="0" eb="2">
      <t>キタジマ</t>
    </rPh>
    <rPh sb="2" eb="3">
      <t>マチ</t>
    </rPh>
    <phoneticPr fontId="13"/>
  </si>
  <si>
    <t>藍住町</t>
    <rPh sb="0" eb="3">
      <t>アイズミチョウ</t>
    </rPh>
    <phoneticPr fontId="13"/>
  </si>
  <si>
    <t>板野町</t>
    <rPh sb="0" eb="2">
      <t>イタノ</t>
    </rPh>
    <rPh sb="2" eb="3">
      <t>マチ</t>
    </rPh>
    <phoneticPr fontId="13"/>
  </si>
  <si>
    <t>上板町</t>
    <rPh sb="0" eb="2">
      <t>カミイタ</t>
    </rPh>
    <rPh sb="2" eb="3">
      <t>マチ</t>
    </rPh>
    <phoneticPr fontId="13"/>
  </si>
  <si>
    <t>つるぎ町</t>
    <rPh sb="3" eb="4">
      <t>チョウ</t>
    </rPh>
    <phoneticPr fontId="13"/>
  </si>
  <si>
    <t>東みよし町</t>
    <rPh sb="0" eb="1">
      <t>ヒガシ</t>
    </rPh>
    <rPh sb="4" eb="5">
      <t>チョウ</t>
    </rPh>
    <phoneticPr fontId="13"/>
  </si>
  <si>
    <r>
      <rPr>
        <b/>
        <sz val="16"/>
        <rFont val="ＭＳ 明朝"/>
        <family val="1"/>
        <charset val="128"/>
      </rPr>
      <t>152　市町村別・税目別市町村税徴収状況</t>
    </r>
    <r>
      <rPr>
        <b/>
        <sz val="12"/>
        <rFont val="ＭＳ 明朝"/>
        <family val="1"/>
        <charset val="128"/>
      </rPr>
      <t>（平成26～28年度）</t>
    </r>
    <phoneticPr fontId="3"/>
  </si>
  <si>
    <t>平成26年度</t>
    <rPh sb="0" eb="2">
      <t>ヘイセイ</t>
    </rPh>
    <rPh sb="4" eb="6">
      <t>ネンド</t>
    </rPh>
    <phoneticPr fontId="3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</si>
</sst>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);[Red]\(#,##0\)"/>
    <numFmt numFmtId="177" formatCode="#,##0;&quot;△ &quot;#,##0"/>
    <numFmt numFmtId="178" formatCode="#,##0.00_);[Red]\(#,##0.00\)"/>
    <numFmt numFmtId="179" formatCode="#,##0.00;[Red]#,##0.00"/>
    <numFmt numFmtId="180" formatCode="#,##0;[Red]#,##0"/>
    <numFmt numFmtId="181" formatCode="0_ "/>
  </numFmts>
  <fonts count="54"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u/>
      <sz val="8.4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u/>
      <sz val="10"/>
      <color indexed="12"/>
      <name val="ＭＳ 明朝"/>
      <family val="1"/>
      <charset val="128"/>
    </font>
    <font>
      <sz val="10.5"/>
      <name val="ＭＳ 明朝"/>
      <family val="1"/>
      <charset val="128"/>
    </font>
    <font>
      <sz val="9"/>
      <color theme="1"/>
      <name val="MSPゴシック"/>
      <family val="2"/>
      <charset val="128"/>
    </font>
    <font>
      <sz val="6"/>
      <name val="MSPゴシック"/>
      <family val="2"/>
      <charset val="128"/>
    </font>
    <font>
      <b/>
      <sz val="16"/>
      <color indexed="8"/>
      <name val="ＭＳ Ｐゴシック"/>
      <family val="3"/>
      <charset val="128"/>
    </font>
    <font>
      <sz val="16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vertAlign val="superscript"/>
      <sz val="6"/>
      <name val="ＭＳ 明朝"/>
      <family val="1"/>
      <charset val="128"/>
    </font>
    <font>
      <sz val="18"/>
      <name val="ＭＳ 明朝"/>
      <family val="1"/>
      <charset val="128"/>
    </font>
    <font>
      <b/>
      <sz val="9"/>
      <name val="ＭＳ 明朝"/>
      <family val="1"/>
      <charset val="128"/>
    </font>
    <font>
      <sz val="12"/>
      <color indexed="12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u/>
      <sz val="18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medium">
        <color indexed="8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 style="thin">
        <color theme="1"/>
      </right>
      <top style="medium">
        <color indexed="8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 style="medium">
        <color indexed="8"/>
      </top>
      <bottom style="thin">
        <color theme="1"/>
      </bottom>
      <diagonal/>
    </border>
  </borders>
  <cellStyleXfs count="53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9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2" fillId="0" borderId="0"/>
    <xf numFmtId="0" fontId="2" fillId="0" borderId="0"/>
    <xf numFmtId="37" fontId="2" fillId="0" borderId="0"/>
    <xf numFmtId="0" fontId="2" fillId="0" borderId="0"/>
    <xf numFmtId="37" fontId="2" fillId="0" borderId="0"/>
    <xf numFmtId="0" fontId="2" fillId="0" borderId="0"/>
    <xf numFmtId="0" fontId="25" fillId="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8" fillId="0" borderId="0">
      <alignment vertical="center"/>
    </xf>
  </cellStyleXfs>
  <cellXfs count="433">
    <xf numFmtId="0" fontId="0" fillId="0" borderId="0" xfId="0"/>
    <xf numFmtId="0" fontId="31" fillId="0" borderId="0" xfId="0" applyFont="1" applyAlignment="1">
      <alignment vertical="center"/>
    </xf>
    <xf numFmtId="0" fontId="32" fillId="0" borderId="0" xfId="0" applyFont="1" applyAlignment="1">
      <alignment horizontal="left" vertical="center"/>
    </xf>
    <xf numFmtId="0" fontId="32" fillId="0" borderId="0" xfId="0" applyFont="1" applyAlignment="1">
      <alignment vertical="center"/>
    </xf>
    <xf numFmtId="0" fontId="31" fillId="0" borderId="0" xfId="0" applyFont="1"/>
    <xf numFmtId="0" fontId="31" fillId="0" borderId="0" xfId="0" applyFont="1" applyAlignment="1">
      <alignment horizontal="center"/>
    </xf>
    <xf numFmtId="0" fontId="33" fillId="0" borderId="0" xfId="28" applyFont="1" applyAlignment="1" applyProtection="1"/>
    <xf numFmtId="37" fontId="31" fillId="0" borderId="0" xfId="0" applyNumberFormat="1" applyFont="1"/>
    <xf numFmtId="38" fontId="31" fillId="0" borderId="0" xfId="0" applyNumberFormat="1" applyFont="1"/>
    <xf numFmtId="37" fontId="31" fillId="0" borderId="0" xfId="0" applyNumberFormat="1" applyFont="1" applyProtection="1"/>
    <xf numFmtId="0" fontId="31" fillId="0" borderId="0" xfId="0" applyFont="1" applyBorder="1"/>
    <xf numFmtId="179" fontId="31" fillId="0" borderId="0" xfId="0" applyNumberFormat="1" applyFont="1"/>
    <xf numFmtId="37" fontId="33" fillId="0" borderId="0" xfId="28" applyNumberFormat="1" applyFont="1" applyAlignment="1" applyProtection="1"/>
    <xf numFmtId="37" fontId="31" fillId="0" borderId="0" xfId="46" applyFont="1"/>
    <xf numFmtId="37" fontId="32" fillId="0" borderId="0" xfId="46" applyFont="1"/>
    <xf numFmtId="37" fontId="32" fillId="0" borderId="0" xfId="46" applyFont="1" applyBorder="1"/>
    <xf numFmtId="37" fontId="35" fillId="0" borderId="0" xfId="46" applyFont="1"/>
    <xf numFmtId="37" fontId="35" fillId="0" borderId="0" xfId="46" applyFont="1" applyBorder="1"/>
    <xf numFmtId="37" fontId="34" fillId="0" borderId="0" xfId="46" applyFont="1"/>
    <xf numFmtId="37" fontId="34" fillId="0" borderId="0" xfId="46" applyFont="1" applyBorder="1"/>
    <xf numFmtId="37" fontId="31" fillId="0" borderId="0" xfId="46" applyFont="1" applyBorder="1"/>
    <xf numFmtId="0" fontId="5" fillId="0" borderId="10" xfId="0" applyFont="1" applyBorder="1" applyAlignment="1">
      <alignment vertical="center"/>
    </xf>
    <xf numFmtId="37" fontId="28" fillId="0" borderId="10" xfId="0" applyNumberFormat="1" applyFont="1" applyBorder="1" applyAlignment="1">
      <alignment vertical="center"/>
    </xf>
    <xf numFmtId="0" fontId="29" fillId="0" borderId="10" xfId="0" applyFont="1" applyBorder="1" applyAlignment="1">
      <alignment horizontal="right" vertical="center"/>
    </xf>
    <xf numFmtId="0" fontId="29" fillId="0" borderId="26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37" fontId="29" fillId="0" borderId="13" xfId="0" applyNumberFormat="1" applyFont="1" applyBorder="1" applyAlignment="1" applyProtection="1">
      <alignment vertical="center"/>
    </xf>
    <xf numFmtId="37" fontId="29" fillId="0" borderId="0" xfId="0" applyNumberFormat="1" applyFont="1" applyAlignment="1" applyProtection="1">
      <alignment vertical="center"/>
    </xf>
    <xf numFmtId="0" fontId="29" fillId="0" borderId="29" xfId="0" applyFont="1" applyBorder="1" applyAlignment="1">
      <alignment horizontal="center" vertical="center"/>
    </xf>
    <xf numFmtId="0" fontId="29" fillId="0" borderId="0" xfId="0" quotePrefix="1" applyFont="1" applyBorder="1" applyAlignment="1">
      <alignment horizontal="center" vertical="center"/>
    </xf>
    <xf numFmtId="38" fontId="29" fillId="0" borderId="13" xfId="34" applyFont="1" applyBorder="1" applyAlignment="1">
      <alignment vertical="center"/>
    </xf>
    <xf numFmtId="38" fontId="29" fillId="0" borderId="0" xfId="34" applyFont="1" applyAlignment="1">
      <alignment vertical="center"/>
    </xf>
    <xf numFmtId="0" fontId="29" fillId="0" borderId="30" xfId="0" quotePrefix="1" applyFont="1" applyBorder="1" applyAlignment="1">
      <alignment horizontal="center" vertical="center"/>
    </xf>
    <xf numFmtId="0" fontId="29" fillId="0" borderId="0" xfId="0" applyFont="1" applyAlignment="1">
      <alignment vertical="center"/>
    </xf>
    <xf numFmtId="0" fontId="29" fillId="0" borderId="13" xfId="0" applyFont="1" applyBorder="1" applyAlignment="1">
      <alignment vertical="center"/>
    </xf>
    <xf numFmtId="0" fontId="29" fillId="0" borderId="31" xfId="0" applyFont="1" applyBorder="1" applyAlignment="1">
      <alignment vertical="center"/>
    </xf>
    <xf numFmtId="37" fontId="29" fillId="0" borderId="31" xfId="0" applyNumberFormat="1" applyFont="1" applyBorder="1" applyAlignment="1" applyProtection="1">
      <alignment horizontal="distributed" vertical="center" shrinkToFit="1"/>
    </xf>
    <xf numFmtId="37" fontId="29" fillId="0" borderId="32" xfId="0" applyNumberFormat="1" applyFont="1" applyBorder="1" applyAlignment="1" applyProtection="1">
      <alignment vertical="center"/>
    </xf>
    <xf numFmtId="0" fontId="29" fillId="0" borderId="0" xfId="0" applyFont="1" applyBorder="1" applyAlignment="1">
      <alignment horizontal="distributed" vertical="center" shrinkToFit="1"/>
    </xf>
    <xf numFmtId="37" fontId="29" fillId="0" borderId="0" xfId="0" applyNumberFormat="1" applyFont="1" applyAlignment="1" applyProtection="1">
      <alignment horizontal="right" vertical="center"/>
    </xf>
    <xf numFmtId="0" fontId="29" fillId="0" borderId="10" xfId="0" applyFont="1" applyBorder="1" applyAlignment="1">
      <alignment horizontal="distributed" vertical="center" shrinkToFit="1"/>
    </xf>
    <xf numFmtId="37" fontId="29" fillId="0" borderId="14" xfId="0" applyNumberFormat="1" applyFont="1" applyBorder="1" applyAlignment="1" applyProtection="1">
      <alignment vertical="center"/>
    </xf>
    <xf numFmtId="37" fontId="29" fillId="0" borderId="10" xfId="0" applyNumberFormat="1" applyFont="1" applyBorder="1" applyAlignment="1" applyProtection="1">
      <alignment vertical="center"/>
    </xf>
    <xf numFmtId="37" fontId="29" fillId="0" borderId="33" xfId="0" applyNumberFormat="1" applyFont="1" applyBorder="1" applyAlignment="1" applyProtection="1">
      <alignment horizontal="distributed" vertical="center" shrinkToFit="1"/>
    </xf>
    <xf numFmtId="0" fontId="29" fillId="0" borderId="0" xfId="0" applyFont="1" applyBorder="1" applyAlignment="1">
      <alignment vertical="center"/>
    </xf>
    <xf numFmtId="0" fontId="29" fillId="0" borderId="34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37" fontId="29" fillId="0" borderId="0" xfId="0" applyNumberFormat="1" applyFont="1" applyAlignment="1">
      <alignment vertical="center"/>
    </xf>
    <xf numFmtId="37" fontId="29" fillId="0" borderId="13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37" fontId="29" fillId="0" borderId="0" xfId="0" applyNumberFormat="1" applyFont="1" applyBorder="1" applyAlignment="1" applyProtection="1">
      <alignment vertical="center"/>
    </xf>
    <xf numFmtId="37" fontId="29" fillId="0" borderId="0" xfId="0" applyNumberFormat="1" applyFont="1" applyFill="1" applyBorder="1" applyAlignment="1" applyProtection="1">
      <alignment vertical="center"/>
    </xf>
    <xf numFmtId="37" fontId="29" fillId="0" borderId="10" xfId="0" applyNumberFormat="1" applyFont="1" applyBorder="1" applyAlignment="1">
      <alignment vertical="center"/>
    </xf>
    <xf numFmtId="0" fontId="31" fillId="0" borderId="0" xfId="45" applyFont="1"/>
    <xf numFmtId="0" fontId="5" fillId="0" borderId="0" xfId="45" applyFont="1"/>
    <xf numFmtId="0" fontId="5" fillId="0" borderId="0" xfId="45" applyFont="1" applyAlignment="1">
      <alignment horizontal="center"/>
    </xf>
    <xf numFmtId="0" fontId="8" fillId="0" borderId="0" xfId="51" applyFont="1" applyAlignment="1" applyProtection="1"/>
    <xf numFmtId="0" fontId="5" fillId="0" borderId="0" xfId="45" applyFont="1" applyAlignment="1">
      <alignment vertical="center"/>
    </xf>
    <xf numFmtId="0" fontId="31" fillId="0" borderId="0" xfId="45" applyFont="1" applyAlignment="1">
      <alignment vertical="center"/>
    </xf>
    <xf numFmtId="0" fontId="5" fillId="0" borderId="0" xfId="47" applyFont="1"/>
    <xf numFmtId="0" fontId="36" fillId="0" borderId="0" xfId="28" applyFont="1" applyAlignment="1" applyProtection="1"/>
    <xf numFmtId="0" fontId="29" fillId="0" borderId="0" xfId="47" applyFont="1"/>
    <xf numFmtId="37" fontId="29" fillId="0" borderId="0" xfId="47" applyNumberFormat="1" applyFont="1"/>
    <xf numFmtId="0" fontId="37" fillId="0" borderId="0" xfId="47" applyFont="1"/>
    <xf numFmtId="0" fontId="2" fillId="0" borderId="0" xfId="44"/>
    <xf numFmtId="0" fontId="42" fillId="0" borderId="0" xfId="44" applyFont="1" applyAlignment="1">
      <alignment vertical="center"/>
    </xf>
    <xf numFmtId="0" fontId="43" fillId="0" borderId="0" xfId="44" applyFont="1" applyAlignment="1">
      <alignment vertical="center"/>
    </xf>
    <xf numFmtId="0" fontId="43" fillId="0" borderId="0" xfId="44" applyFont="1" applyAlignment="1">
      <alignment horizontal="right" vertical="center"/>
    </xf>
    <xf numFmtId="49" fontId="43" fillId="0" borderId="0" xfId="44" applyNumberFormat="1" applyFont="1" applyAlignment="1">
      <alignment horizontal="center" vertical="center"/>
    </xf>
    <xf numFmtId="0" fontId="27" fillId="0" borderId="0" xfId="44" applyFont="1"/>
    <xf numFmtId="0" fontId="5" fillId="0" borderId="10" xfId="44" applyFont="1" applyBorder="1" applyAlignment="1">
      <alignment vertical="center"/>
    </xf>
    <xf numFmtId="0" fontId="29" fillId="0" borderId="10" xfId="44" applyFont="1" applyBorder="1" applyAlignment="1">
      <alignment horizontal="right" vertical="center"/>
    </xf>
    <xf numFmtId="0" fontId="29" fillId="0" borderId="48" xfId="44" applyFont="1" applyBorder="1" applyAlignment="1">
      <alignment horizontal="center" vertical="center"/>
    </xf>
    <xf numFmtId="0" fontId="29" fillId="0" borderId="49" xfId="44" applyFont="1" applyBorder="1" applyAlignment="1">
      <alignment horizontal="center" vertical="center"/>
    </xf>
    <xf numFmtId="0" fontId="30" fillId="0" borderId="0" xfId="44" applyFont="1" applyAlignment="1">
      <alignment vertical="center"/>
    </xf>
    <xf numFmtId="0" fontId="5" fillId="0" borderId="10" xfId="52" applyFont="1" applyBorder="1" applyAlignment="1">
      <alignment vertical="center"/>
    </xf>
    <xf numFmtId="0" fontId="29" fillId="0" borderId="10" xfId="52" applyFont="1" applyBorder="1" applyAlignment="1">
      <alignment horizontal="right" vertical="center"/>
    </xf>
    <xf numFmtId="0" fontId="30" fillId="0" borderId="12" xfId="52" applyFont="1" applyBorder="1" applyAlignment="1">
      <alignment horizontal="center" vertical="center"/>
    </xf>
    <xf numFmtId="37" fontId="30" fillId="0" borderId="13" xfId="52" applyNumberFormat="1" applyFont="1" applyBorder="1" applyAlignment="1">
      <alignment vertical="center"/>
    </xf>
    <xf numFmtId="37" fontId="30" fillId="0" borderId="0" xfId="52" applyNumberFormat="1" applyFont="1" applyAlignment="1">
      <alignment vertical="center"/>
    </xf>
    <xf numFmtId="37" fontId="30" fillId="0" borderId="0" xfId="52" applyNumberFormat="1" applyFont="1" applyAlignment="1" applyProtection="1">
      <alignment horizontal="right" vertical="center"/>
    </xf>
    <xf numFmtId="37" fontId="30" fillId="0" borderId="0" xfId="52" applyNumberFormat="1" applyFont="1" applyBorder="1" applyAlignment="1">
      <alignment vertical="center"/>
    </xf>
    <xf numFmtId="0" fontId="30" fillId="0" borderId="0" xfId="52" applyFont="1" applyAlignment="1">
      <alignment vertical="center"/>
    </xf>
    <xf numFmtId="37" fontId="30" fillId="0" borderId="0" xfId="52" applyNumberFormat="1" applyFont="1" applyAlignment="1">
      <alignment horizontal="right" vertical="center"/>
    </xf>
    <xf numFmtId="0" fontId="30" fillId="0" borderId="0" xfId="52" applyFont="1" applyAlignment="1">
      <alignment horizontal="distributed" vertical="center"/>
    </xf>
    <xf numFmtId="37" fontId="30" fillId="0" borderId="0" xfId="52" applyNumberFormat="1" applyFont="1" applyBorder="1" applyAlignment="1" applyProtection="1">
      <alignment vertical="center"/>
    </xf>
    <xf numFmtId="37" fontId="30" fillId="0" borderId="0" xfId="52" applyNumberFormat="1" applyFont="1" applyBorder="1" applyAlignment="1" applyProtection="1">
      <alignment horizontal="right" vertical="center"/>
    </xf>
    <xf numFmtId="37" fontId="30" fillId="0" borderId="0" xfId="52" applyNumberFormat="1" applyFont="1" applyAlignment="1" applyProtection="1">
      <alignment vertical="center"/>
    </xf>
    <xf numFmtId="0" fontId="29" fillId="0" borderId="0" xfId="52" applyFont="1" applyAlignment="1">
      <alignment vertical="center"/>
    </xf>
    <xf numFmtId="37" fontId="29" fillId="0" borderId="13" xfId="52" applyNumberFormat="1" applyFont="1" applyBorder="1" applyAlignment="1">
      <alignment vertical="center"/>
    </xf>
    <xf numFmtId="37" fontId="29" fillId="0" borderId="0" xfId="52" applyNumberFormat="1" applyFont="1" applyAlignment="1" applyProtection="1">
      <alignment vertical="center"/>
    </xf>
    <xf numFmtId="37" fontId="29" fillId="0" borderId="0" xfId="52" applyNumberFormat="1" applyFont="1" applyAlignment="1" applyProtection="1">
      <alignment horizontal="right" vertical="center"/>
    </xf>
    <xf numFmtId="0" fontId="28" fillId="0" borderId="0" xfId="52" applyFont="1" applyBorder="1" applyAlignment="1">
      <alignment horizontal="distributed" vertical="center" shrinkToFit="1"/>
    </xf>
    <xf numFmtId="37" fontId="30" fillId="0" borderId="0" xfId="52" applyNumberFormat="1" applyFont="1" applyBorder="1" applyAlignment="1">
      <alignment horizontal="right" vertical="center"/>
    </xf>
    <xf numFmtId="0" fontId="28" fillId="0" borderId="10" xfId="52" applyFont="1" applyBorder="1" applyAlignment="1">
      <alignment horizontal="distributed" vertical="center" shrinkToFit="1"/>
    </xf>
    <xf numFmtId="37" fontId="30" fillId="0" borderId="14" xfId="52" applyNumberFormat="1" applyFont="1" applyBorder="1" applyAlignment="1">
      <alignment horizontal="right" vertical="center"/>
    </xf>
    <xf numFmtId="37" fontId="30" fillId="0" borderId="10" xfId="52" applyNumberFormat="1" applyFont="1" applyBorder="1" applyAlignment="1" applyProtection="1">
      <alignment horizontal="right" vertical="center"/>
    </xf>
    <xf numFmtId="37" fontId="29" fillId="0" borderId="10" xfId="52" applyNumberFormat="1" applyFont="1" applyBorder="1" applyAlignment="1" applyProtection="1">
      <alignment horizontal="right" vertical="center"/>
    </xf>
    <xf numFmtId="37" fontId="30" fillId="0" borderId="10" xfId="52" applyNumberFormat="1" applyFont="1" applyBorder="1" applyAlignment="1">
      <alignment horizontal="right" vertical="center"/>
    </xf>
    <xf numFmtId="0" fontId="5" fillId="0" borderId="0" xfId="52" applyFont="1" applyAlignment="1">
      <alignment vertical="center"/>
    </xf>
    <xf numFmtId="0" fontId="5" fillId="0" borderId="10" xfId="45" applyFont="1" applyBorder="1" applyAlignment="1">
      <alignment vertical="center"/>
    </xf>
    <xf numFmtId="0" fontId="29" fillId="0" borderId="10" xfId="45" applyFont="1" applyBorder="1" applyAlignment="1">
      <alignment horizontal="right" vertical="center"/>
    </xf>
    <xf numFmtId="37" fontId="30" fillId="0" borderId="13" xfId="45" applyNumberFormat="1" applyFont="1" applyBorder="1" applyAlignment="1">
      <alignment vertical="center"/>
    </xf>
    <xf numFmtId="37" fontId="30" fillId="0" borderId="0" xfId="45" applyNumberFormat="1" applyFont="1" applyAlignment="1">
      <alignment vertical="center"/>
    </xf>
    <xf numFmtId="37" fontId="30" fillId="0" borderId="0" xfId="45" applyNumberFormat="1" applyFont="1" applyAlignment="1">
      <alignment horizontal="right" vertical="center"/>
    </xf>
    <xf numFmtId="37" fontId="30" fillId="0" borderId="0" xfId="45" applyNumberFormat="1" applyFont="1" applyAlignment="1" applyProtection="1">
      <alignment horizontal="right" vertical="center"/>
    </xf>
    <xf numFmtId="0" fontId="30" fillId="0" borderId="0" xfId="45" applyFont="1" applyAlignment="1">
      <alignment vertical="center"/>
    </xf>
    <xf numFmtId="37" fontId="30" fillId="0" borderId="0" xfId="45" applyNumberFormat="1" applyFont="1" applyAlignment="1" applyProtection="1">
      <alignment vertical="center"/>
    </xf>
    <xf numFmtId="0" fontId="30" fillId="0" borderId="0" xfId="45" applyFont="1" applyBorder="1" applyAlignment="1">
      <alignment vertical="center" shrinkToFit="1"/>
    </xf>
    <xf numFmtId="37" fontId="30" fillId="0" borderId="13" xfId="45" applyNumberFormat="1" applyFont="1" applyBorder="1" applyAlignment="1">
      <alignment horizontal="right" vertical="center"/>
    </xf>
    <xf numFmtId="37" fontId="30" fillId="0" borderId="0" xfId="45" applyNumberFormat="1" applyFont="1" applyBorder="1" applyAlignment="1">
      <alignment horizontal="right" vertical="center"/>
    </xf>
    <xf numFmtId="0" fontId="30" fillId="0" borderId="10" xfId="45" applyFont="1" applyBorder="1" applyAlignment="1">
      <alignment horizontal="left" vertical="center" shrinkToFit="1"/>
    </xf>
    <xf numFmtId="37" fontId="30" fillId="0" borderId="14" xfId="45" applyNumberFormat="1" applyFont="1" applyBorder="1" applyAlignment="1">
      <alignment horizontal="right" vertical="center"/>
    </xf>
    <xf numFmtId="37" fontId="30" fillId="0" borderId="10" xfId="45" applyNumberFormat="1" applyFont="1" applyBorder="1" applyAlignment="1">
      <alignment horizontal="right" vertical="center"/>
    </xf>
    <xf numFmtId="0" fontId="29" fillId="0" borderId="0" xfId="45" applyFont="1" applyAlignment="1">
      <alignment vertical="center"/>
    </xf>
    <xf numFmtId="0" fontId="30" fillId="0" borderId="11" xfId="45" applyFont="1" applyBorder="1" applyAlignment="1">
      <alignment horizontal="center" vertical="center"/>
    </xf>
    <xf numFmtId="37" fontId="30" fillId="0" borderId="0" xfId="45" applyNumberFormat="1" applyFont="1" applyBorder="1" applyAlignment="1">
      <alignment vertical="center"/>
    </xf>
    <xf numFmtId="37" fontId="30" fillId="0" borderId="0" xfId="45" applyNumberFormat="1" applyFont="1" applyBorder="1" applyAlignment="1" applyProtection="1">
      <alignment horizontal="right" vertical="center"/>
    </xf>
    <xf numFmtId="0" fontId="30" fillId="0" borderId="0" xfId="45" applyFont="1" applyBorder="1" applyAlignment="1">
      <alignment vertical="center"/>
    </xf>
    <xf numFmtId="0" fontId="30" fillId="0" borderId="15" xfId="45" applyFont="1" applyBorder="1" applyAlignment="1">
      <alignment vertical="center"/>
    </xf>
    <xf numFmtId="37" fontId="30" fillId="0" borderId="0" xfId="45" applyNumberFormat="1" applyFont="1" applyBorder="1" applyAlignment="1" applyProtection="1">
      <alignment vertical="center"/>
    </xf>
    <xf numFmtId="0" fontId="30" fillId="0" borderId="15" xfId="45" applyFont="1" applyBorder="1" applyAlignment="1">
      <alignment vertical="center" shrinkToFit="1"/>
    </xf>
    <xf numFmtId="0" fontId="30" fillId="0" borderId="17" xfId="45" applyFont="1" applyBorder="1" applyAlignment="1">
      <alignment horizontal="left" vertical="center" shrinkToFit="1"/>
    </xf>
    <xf numFmtId="37" fontId="30" fillId="0" borderId="10" xfId="45" applyNumberFormat="1" applyFont="1" applyBorder="1" applyAlignment="1" applyProtection="1">
      <alignment horizontal="right" vertical="center"/>
    </xf>
    <xf numFmtId="0" fontId="46" fillId="0" borderId="10" xfId="45" applyFont="1" applyBorder="1" applyAlignment="1">
      <alignment vertical="center"/>
    </xf>
    <xf numFmtId="0" fontId="29" fillId="0" borderId="12" xfId="45" applyFont="1" applyBorder="1" applyAlignment="1">
      <alignment horizontal="center" vertical="center"/>
    </xf>
    <xf numFmtId="37" fontId="29" fillId="0" borderId="36" xfId="45" applyNumberFormat="1" applyFont="1" applyBorder="1" applyAlignment="1">
      <alignment vertical="center"/>
    </xf>
    <xf numFmtId="37" fontId="29" fillId="0" borderId="28" xfId="45" applyNumberFormat="1" applyFont="1" applyBorder="1" applyAlignment="1">
      <alignment vertical="center"/>
    </xf>
    <xf numFmtId="37" fontId="29" fillId="0" borderId="28" xfId="45" applyNumberFormat="1" applyFont="1" applyBorder="1" applyAlignment="1" applyProtection="1">
      <alignment horizontal="right" vertical="center"/>
    </xf>
    <xf numFmtId="37" fontId="29" fillId="0" borderId="13" xfId="45" applyNumberFormat="1" applyFont="1" applyBorder="1" applyAlignment="1">
      <alignment vertical="center"/>
    </xf>
    <xf numFmtId="37" fontId="29" fillId="0" borderId="0" xfId="45" applyNumberFormat="1" applyFont="1" applyBorder="1" applyAlignment="1">
      <alignment vertical="center"/>
    </xf>
    <xf numFmtId="37" fontId="29" fillId="0" borderId="0" xfId="45" applyNumberFormat="1" applyFont="1" applyBorder="1" applyAlignment="1" applyProtection="1">
      <alignment horizontal="right" vertical="center"/>
    </xf>
    <xf numFmtId="37" fontId="29" fillId="0" borderId="13" xfId="45" applyNumberFormat="1" applyFont="1" applyBorder="1" applyAlignment="1" applyProtection="1">
      <alignment vertical="center"/>
    </xf>
    <xf numFmtId="37" fontId="29" fillId="0" borderId="0" xfId="45" applyNumberFormat="1" applyFont="1" applyBorder="1" applyAlignment="1" applyProtection="1">
      <alignment vertical="center"/>
    </xf>
    <xf numFmtId="37" fontId="29" fillId="0" borderId="13" xfId="45" applyNumberFormat="1" applyFont="1" applyBorder="1" applyAlignment="1" applyProtection="1">
      <alignment horizontal="right" vertical="center"/>
    </xf>
    <xf numFmtId="0" fontId="29" fillId="0" borderId="10" xfId="45" applyFont="1" applyBorder="1" applyAlignment="1">
      <alignment horizontal="center" vertical="center"/>
    </xf>
    <xf numFmtId="0" fontId="29" fillId="0" borderId="10" xfId="45" applyFont="1" applyBorder="1" applyAlignment="1">
      <alignment horizontal="distributed" vertical="center"/>
    </xf>
    <xf numFmtId="37" fontId="29" fillId="0" borderId="14" xfId="45" applyNumberFormat="1" applyFont="1" applyBorder="1" applyAlignment="1" applyProtection="1">
      <alignment vertical="center"/>
    </xf>
    <xf numFmtId="37" fontId="29" fillId="0" borderId="10" xfId="45" applyNumberFormat="1" applyFont="1" applyBorder="1" applyAlignment="1" applyProtection="1">
      <alignment vertical="center"/>
    </xf>
    <xf numFmtId="37" fontId="29" fillId="0" borderId="10" xfId="45" applyNumberFormat="1" applyFont="1" applyBorder="1" applyAlignment="1" applyProtection="1">
      <alignment horizontal="right" vertical="center"/>
    </xf>
    <xf numFmtId="37" fontId="29" fillId="0" borderId="0" xfId="0" applyNumberFormat="1" applyFont="1" applyFill="1" applyAlignment="1" applyProtection="1">
      <alignment vertical="center"/>
    </xf>
    <xf numFmtId="37" fontId="29" fillId="0" borderId="15" xfId="0" applyNumberFormat="1" applyFont="1" applyBorder="1" applyAlignment="1" applyProtection="1">
      <alignment vertical="center"/>
    </xf>
    <xf numFmtId="38" fontId="29" fillId="0" borderId="0" xfId="34" applyFont="1" applyFill="1" applyAlignment="1">
      <alignment vertical="center"/>
    </xf>
    <xf numFmtId="37" fontId="29" fillId="0" borderId="15" xfId="0" applyNumberFormat="1" applyFont="1" applyBorder="1" applyAlignment="1" applyProtection="1">
      <alignment horizontal="right" vertical="center"/>
    </xf>
    <xf numFmtId="0" fontId="29" fillId="0" borderId="15" xfId="0" applyFont="1" applyBorder="1" applyAlignment="1">
      <alignment horizontal="right" vertical="center"/>
    </xf>
    <xf numFmtId="0" fontId="29" fillId="0" borderId="0" xfId="0" applyFont="1" applyFill="1" applyAlignment="1">
      <alignment vertical="center"/>
    </xf>
    <xf numFmtId="0" fontId="29" fillId="0" borderId="17" xfId="0" applyFont="1" applyBorder="1" applyAlignment="1">
      <alignment horizontal="right" vertical="center"/>
    </xf>
    <xf numFmtId="0" fontId="5" fillId="0" borderId="0" xfId="44" applyFont="1" applyAlignment="1">
      <alignment vertical="center"/>
    </xf>
    <xf numFmtId="179" fontId="5" fillId="0" borderId="10" xfId="44" applyNumberFormat="1" applyFont="1" applyBorder="1" applyAlignment="1">
      <alignment vertical="center"/>
    </xf>
    <xf numFmtId="0" fontId="29" fillId="0" borderId="11" xfId="44" applyFont="1" applyBorder="1" applyAlignment="1">
      <alignment horizontal="center" vertical="center"/>
    </xf>
    <xf numFmtId="37" fontId="29" fillId="0" borderId="0" xfId="44" applyNumberFormat="1" applyFont="1" applyAlignment="1" applyProtection="1">
      <alignment horizontal="center" vertical="center"/>
    </xf>
    <xf numFmtId="37" fontId="29" fillId="0" borderId="0" xfId="44" applyNumberFormat="1" applyFont="1" applyAlignment="1" applyProtection="1">
      <alignment horizontal="right" vertical="center"/>
    </xf>
    <xf numFmtId="179" fontId="29" fillId="0" borderId="36" xfId="44" applyNumberFormat="1" applyFont="1" applyFill="1" applyBorder="1" applyAlignment="1">
      <alignment vertical="center"/>
    </xf>
    <xf numFmtId="179" fontId="29" fillId="0" borderId="28" xfId="44" applyNumberFormat="1" applyFont="1" applyFill="1" applyBorder="1" applyAlignment="1">
      <alignment vertical="center"/>
    </xf>
    <xf numFmtId="37" fontId="29" fillId="0" borderId="0" xfId="44" applyNumberFormat="1" applyFont="1" applyAlignment="1" applyProtection="1">
      <alignment horizontal="distributed" vertical="center"/>
    </xf>
    <xf numFmtId="179" fontId="29" fillId="0" borderId="13" xfId="44" applyNumberFormat="1" applyFont="1" applyFill="1" applyBorder="1" applyAlignment="1">
      <alignment vertical="center"/>
    </xf>
    <xf numFmtId="179" fontId="29" fillId="0" borderId="0" xfId="44" applyNumberFormat="1" applyFont="1" applyFill="1" applyAlignment="1">
      <alignment vertical="center"/>
    </xf>
    <xf numFmtId="178" fontId="29" fillId="0" borderId="13" xfId="44" applyNumberFormat="1" applyFont="1" applyFill="1" applyBorder="1" applyAlignment="1">
      <alignment vertical="center"/>
    </xf>
    <xf numFmtId="178" fontId="29" fillId="0" borderId="0" xfId="44" applyNumberFormat="1" applyFont="1" applyFill="1" applyAlignment="1">
      <alignment vertical="center"/>
    </xf>
    <xf numFmtId="37" fontId="29" fillId="0" borderId="0" xfId="44" quotePrefix="1" applyNumberFormat="1" applyFont="1" applyAlignment="1" applyProtection="1">
      <alignment horizontal="right" vertical="center"/>
    </xf>
    <xf numFmtId="180" fontId="29" fillId="0" borderId="13" xfId="44" applyNumberFormat="1" applyFont="1" applyFill="1" applyBorder="1" applyAlignment="1">
      <alignment vertical="center"/>
    </xf>
    <xf numFmtId="180" fontId="29" fillId="0" borderId="0" xfId="44" applyNumberFormat="1" applyFont="1" applyFill="1" applyAlignment="1">
      <alignment vertical="center"/>
    </xf>
    <xf numFmtId="176" fontId="29" fillId="0" borderId="0" xfId="44" applyNumberFormat="1" applyFont="1" applyFill="1" applyAlignment="1">
      <alignment horizontal="right" vertical="center"/>
    </xf>
    <xf numFmtId="180" fontId="29" fillId="0" borderId="0" xfId="44" applyNumberFormat="1" applyFont="1" applyFill="1" applyAlignment="1">
      <alignment horizontal="right" vertical="center"/>
    </xf>
    <xf numFmtId="37" fontId="29" fillId="0" borderId="10" xfId="44" applyNumberFormat="1" applyFont="1" applyBorder="1" applyAlignment="1" applyProtection="1">
      <alignment horizontal="right" vertical="center"/>
    </xf>
    <xf numFmtId="180" fontId="29" fillId="0" borderId="14" xfId="44" applyNumberFormat="1" applyFont="1" applyFill="1" applyBorder="1" applyAlignment="1">
      <alignment horizontal="right" vertical="center"/>
    </xf>
    <xf numFmtId="180" fontId="29" fillId="0" borderId="10" xfId="44" applyNumberFormat="1" applyFont="1" applyFill="1" applyBorder="1" applyAlignment="1">
      <alignment horizontal="right" vertical="center"/>
    </xf>
    <xf numFmtId="0" fontId="29" fillId="0" borderId="0" xfId="0" applyFont="1" applyFill="1" applyAlignment="1">
      <alignment horizontal="left" vertical="center"/>
    </xf>
    <xf numFmtId="3" fontId="29" fillId="0" borderId="0" xfId="0" applyNumberFormat="1" applyFont="1" applyFill="1" applyBorder="1" applyAlignment="1">
      <alignment vertical="center"/>
    </xf>
    <xf numFmtId="0" fontId="29" fillId="0" borderId="0" xfId="0" applyFont="1" applyAlignment="1">
      <alignment horizontal="left" vertical="center"/>
    </xf>
    <xf numFmtId="179" fontId="29" fillId="0" borderId="0" xfId="0" applyNumberFormat="1" applyFont="1" applyAlignment="1">
      <alignment horizontal="left" vertical="center"/>
    </xf>
    <xf numFmtId="0" fontId="5" fillId="0" borderId="10" xfId="47" applyFont="1" applyBorder="1" applyAlignment="1">
      <alignment vertical="center"/>
    </xf>
    <xf numFmtId="0" fontId="29" fillId="0" borderId="10" xfId="47" applyFont="1" applyBorder="1" applyAlignment="1">
      <alignment horizontal="right" vertical="center"/>
    </xf>
    <xf numFmtId="0" fontId="29" fillId="0" borderId="13" xfId="47" applyFont="1" applyBorder="1" applyAlignment="1">
      <alignment horizontal="center" vertical="center" shrinkToFit="1"/>
    </xf>
    <xf numFmtId="0" fontId="29" fillId="0" borderId="13" xfId="47" applyFont="1" applyBorder="1" applyAlignment="1">
      <alignment horizontal="distributed" vertical="center"/>
    </xf>
    <xf numFmtId="0" fontId="29" fillId="0" borderId="12" xfId="47" applyFont="1" applyBorder="1" applyAlignment="1">
      <alignment horizontal="center" vertical="center" wrapText="1"/>
    </xf>
    <xf numFmtId="0" fontId="29" fillId="0" borderId="12" xfId="47" applyFont="1" applyBorder="1" applyAlignment="1">
      <alignment horizontal="center" vertical="center"/>
    </xf>
    <xf numFmtId="0" fontId="29" fillId="0" borderId="12" xfId="47" applyFont="1" applyBorder="1" applyAlignment="1">
      <alignment horizontal="center" vertical="center" shrinkToFit="1"/>
    </xf>
    <xf numFmtId="37" fontId="29" fillId="24" borderId="0" xfId="47" applyNumberFormat="1" applyFont="1" applyFill="1" applyAlignment="1" applyProtection="1">
      <alignment horizontal="right" vertical="center"/>
    </xf>
    <xf numFmtId="0" fontId="29" fillId="0" borderId="0" xfId="47" applyFont="1" applyBorder="1" applyAlignment="1">
      <alignment vertical="center"/>
    </xf>
    <xf numFmtId="0" fontId="29" fillId="0" borderId="0" xfId="47" applyFont="1" applyAlignment="1">
      <alignment vertical="center"/>
    </xf>
    <xf numFmtId="0" fontId="29" fillId="0" borderId="0" xfId="47" applyFont="1" applyAlignment="1">
      <alignment horizontal="center" vertical="center"/>
    </xf>
    <xf numFmtId="0" fontId="29" fillId="0" borderId="10" xfId="47" applyFont="1" applyBorder="1" applyAlignment="1">
      <alignment horizontal="center" vertical="center"/>
    </xf>
    <xf numFmtId="0" fontId="29" fillId="0" borderId="10" xfId="47" applyFont="1" applyBorder="1" applyAlignment="1">
      <alignment vertical="center"/>
    </xf>
    <xf numFmtId="37" fontId="29" fillId="24" borderId="10" xfId="47" applyNumberFormat="1" applyFont="1" applyFill="1" applyBorder="1" applyAlignment="1" applyProtection="1">
      <alignment horizontal="right" vertical="center"/>
    </xf>
    <xf numFmtId="37" fontId="29" fillId="24" borderId="57" xfId="47" applyNumberFormat="1" applyFont="1" applyFill="1" applyBorder="1" applyAlignment="1" applyProtection="1">
      <alignment horizontal="right" vertical="center"/>
    </xf>
    <xf numFmtId="0" fontId="37" fillId="0" borderId="0" xfId="47" applyFont="1" applyAlignment="1">
      <alignment vertical="center"/>
    </xf>
    <xf numFmtId="0" fontId="37" fillId="0" borderId="0" xfId="47" applyFont="1" applyBorder="1" applyAlignment="1">
      <alignment vertical="center"/>
    </xf>
    <xf numFmtId="0" fontId="37" fillId="0" borderId="58" xfId="47" applyFont="1" applyBorder="1" applyAlignment="1">
      <alignment vertical="center"/>
    </xf>
    <xf numFmtId="37" fontId="29" fillId="0" borderId="16" xfId="46" applyFont="1" applyBorder="1" applyAlignment="1" applyProtection="1">
      <alignment horizontal="left" vertical="center"/>
    </xf>
    <xf numFmtId="37" fontId="29" fillId="0" borderId="16" xfId="46" applyFont="1" applyBorder="1" applyAlignment="1">
      <alignment vertical="center"/>
    </xf>
    <xf numFmtId="37" fontId="29" fillId="0" borderId="16" xfId="46" applyFont="1" applyBorder="1" applyAlignment="1" applyProtection="1">
      <alignment horizontal="right" vertical="center"/>
    </xf>
    <xf numFmtId="37" fontId="28" fillId="0" borderId="0" xfId="46" applyFont="1" applyAlignment="1">
      <alignment vertical="center"/>
    </xf>
    <xf numFmtId="37" fontId="28" fillId="0" borderId="19" xfId="46" applyFont="1" applyBorder="1" applyAlignment="1" applyProtection="1">
      <alignment horizontal="left" vertical="center" shrinkToFit="1"/>
    </xf>
    <xf numFmtId="37" fontId="28" fillId="0" borderId="19" xfId="46" applyFont="1" applyBorder="1" applyAlignment="1" applyProtection="1">
      <alignment horizontal="center" vertical="center" shrinkToFit="1"/>
    </xf>
    <xf numFmtId="37" fontId="28" fillId="0" borderId="19" xfId="46" quotePrefix="1" applyFont="1" applyBorder="1" applyAlignment="1" applyProtection="1">
      <alignment horizontal="center" vertical="center" shrinkToFit="1"/>
    </xf>
    <xf numFmtId="37" fontId="28" fillId="0" borderId="20" xfId="46" applyFont="1" applyBorder="1" applyAlignment="1">
      <alignment vertical="center"/>
    </xf>
    <xf numFmtId="37" fontId="28" fillId="0" borderId="21" xfId="46" applyFont="1" applyBorder="1" applyAlignment="1" applyProtection="1">
      <alignment horizontal="center" vertical="center"/>
    </xf>
    <xf numFmtId="37" fontId="3" fillId="0" borderId="22" xfId="46" applyFont="1" applyBorder="1" applyAlignment="1" applyProtection="1">
      <alignment horizontal="left" vertical="center"/>
    </xf>
    <xf numFmtId="177" fontId="28" fillId="0" borderId="0" xfId="46" applyNumberFormat="1" applyFont="1" applyAlignment="1">
      <alignment vertical="center"/>
    </xf>
    <xf numFmtId="49" fontId="3" fillId="0" borderId="22" xfId="46" quotePrefix="1" applyNumberFormat="1" applyFont="1" applyBorder="1" applyAlignment="1" applyProtection="1">
      <alignment horizontal="left" vertical="center"/>
    </xf>
    <xf numFmtId="37" fontId="28" fillId="0" borderId="0" xfId="46" applyFont="1" applyBorder="1" applyAlignment="1">
      <alignment vertical="center"/>
    </xf>
    <xf numFmtId="177" fontId="28" fillId="0" borderId="19" xfId="46" applyNumberFormat="1" applyFont="1" applyBorder="1" applyAlignment="1">
      <alignment vertical="center"/>
    </xf>
    <xf numFmtId="177" fontId="28" fillId="0" borderId="0" xfId="46" applyNumberFormat="1" applyFont="1" applyAlignment="1" applyProtection="1">
      <alignment vertical="center"/>
    </xf>
    <xf numFmtId="177" fontId="28" fillId="0" borderId="0" xfId="46" applyNumberFormat="1" applyFont="1" applyBorder="1" applyAlignment="1" applyProtection="1">
      <alignment vertical="center"/>
    </xf>
    <xf numFmtId="177" fontId="28" fillId="0" borderId="0" xfId="46" applyNumberFormat="1" applyFont="1" applyBorder="1" applyAlignment="1">
      <alignment vertical="center"/>
    </xf>
    <xf numFmtId="37" fontId="28" fillId="0" borderId="0" xfId="46" applyFont="1" applyBorder="1" applyAlignment="1" applyProtection="1">
      <alignment horizontal="distributed" vertical="center"/>
    </xf>
    <xf numFmtId="177" fontId="28" fillId="0" borderId="19" xfId="46" applyNumberFormat="1" applyFont="1" applyBorder="1" applyAlignment="1" applyProtection="1">
      <alignment vertical="center"/>
    </xf>
    <xf numFmtId="177" fontId="28" fillId="0" borderId="0" xfId="46" applyNumberFormat="1" applyFont="1" applyBorder="1" applyAlignment="1" applyProtection="1">
      <alignment horizontal="right" vertical="center"/>
    </xf>
    <xf numFmtId="177" fontId="28" fillId="0" borderId="0" xfId="46" applyNumberFormat="1" applyFont="1" applyAlignment="1">
      <alignment horizontal="right" vertical="center"/>
    </xf>
    <xf numFmtId="177" fontId="28" fillId="0" borderId="0" xfId="46" applyNumberFormat="1" applyFont="1" applyBorder="1" applyAlignment="1" applyProtection="1">
      <alignment vertical="center" shrinkToFit="1"/>
    </xf>
    <xf numFmtId="37" fontId="28" fillId="0" borderId="22" xfId="46" applyFont="1" applyBorder="1" applyAlignment="1">
      <alignment horizontal="distributed" vertical="center"/>
    </xf>
    <xf numFmtId="37" fontId="28" fillId="0" borderId="22" xfId="46" applyFont="1" applyBorder="1" applyAlignment="1" applyProtection="1">
      <alignment horizontal="distributed" vertical="center"/>
    </xf>
    <xf numFmtId="37" fontId="28" fillId="0" borderId="22" xfId="46" applyFont="1" applyBorder="1" applyAlignment="1">
      <alignment horizontal="center" vertical="center" shrinkToFit="1"/>
    </xf>
    <xf numFmtId="177" fontId="28" fillId="0" borderId="0" xfId="46" quotePrefix="1" applyNumberFormat="1" applyFont="1" applyBorder="1" applyAlignment="1" applyProtection="1">
      <alignment horizontal="right" vertical="center"/>
    </xf>
    <xf numFmtId="177" fontId="28" fillId="0" borderId="0" xfId="46" applyNumberFormat="1" applyFont="1" applyFill="1" applyBorder="1" applyAlignment="1" applyProtection="1">
      <alignment vertical="center"/>
    </xf>
    <xf numFmtId="37" fontId="28" fillId="0" borderId="16" xfId="46" applyFont="1" applyBorder="1" applyAlignment="1" applyProtection="1">
      <alignment vertical="center" shrinkToFit="1"/>
    </xf>
    <xf numFmtId="177" fontId="28" fillId="0" borderId="23" xfId="46" applyNumberFormat="1" applyFont="1" applyBorder="1" applyAlignment="1">
      <alignment vertical="center"/>
    </xf>
    <xf numFmtId="177" fontId="28" fillId="0" borderId="16" xfId="46" applyNumberFormat="1" applyFont="1" applyBorder="1" applyAlignment="1" applyProtection="1">
      <alignment vertical="center"/>
    </xf>
    <xf numFmtId="177" fontId="28" fillId="0" borderId="16" xfId="46" applyNumberFormat="1" applyFont="1" applyBorder="1" applyAlignment="1">
      <alignment vertical="center"/>
    </xf>
    <xf numFmtId="177" fontId="28" fillId="0" borderId="16" xfId="46" applyNumberFormat="1" applyFont="1" applyBorder="1" applyAlignment="1" applyProtection="1">
      <alignment horizontal="right" vertical="center"/>
    </xf>
    <xf numFmtId="37" fontId="29" fillId="0" borderId="0" xfId="46" applyFont="1" applyBorder="1" applyAlignment="1" applyProtection="1">
      <alignment horizontal="left" vertical="center"/>
    </xf>
    <xf numFmtId="37" fontId="47" fillId="0" borderId="0" xfId="46" applyFont="1" applyBorder="1" applyAlignment="1">
      <alignment vertical="center"/>
    </xf>
    <xf numFmtId="37" fontId="49" fillId="0" borderId="0" xfId="48" applyFont="1" applyBorder="1" applyAlignment="1">
      <alignment vertical="center"/>
    </xf>
    <xf numFmtId="37" fontId="4" fillId="0" borderId="0" xfId="48" applyFont="1" applyAlignment="1">
      <alignment vertical="center"/>
    </xf>
    <xf numFmtId="37" fontId="49" fillId="0" borderId="0" xfId="48" applyFont="1" applyAlignment="1">
      <alignment vertical="center"/>
    </xf>
    <xf numFmtId="37" fontId="49" fillId="0" borderId="0" xfId="48" applyFont="1" applyAlignment="1">
      <alignment horizontal="centerContinuous" vertical="center"/>
    </xf>
    <xf numFmtId="37" fontId="5" fillId="0" borderId="10" xfId="48" applyFont="1" applyBorder="1" applyAlignment="1">
      <alignment vertical="center"/>
    </xf>
    <xf numFmtId="37" fontId="5" fillId="0" borderId="0" xfId="48" applyFont="1" applyBorder="1" applyAlignment="1">
      <alignment vertical="center"/>
    </xf>
    <xf numFmtId="37" fontId="30" fillId="0" borderId="0" xfId="48" applyFont="1" applyAlignment="1">
      <alignment vertical="center"/>
    </xf>
    <xf numFmtId="37" fontId="30" fillId="0" borderId="12" xfId="48" applyFont="1" applyBorder="1" applyAlignment="1">
      <alignment vertical="center"/>
    </xf>
    <xf numFmtId="37" fontId="30" fillId="0" borderId="24" xfId="48" applyFont="1" applyBorder="1" applyAlignment="1">
      <alignment vertical="center"/>
    </xf>
    <xf numFmtId="37" fontId="30" fillId="0" borderId="0" xfId="48" applyFont="1" applyBorder="1" applyAlignment="1">
      <alignment vertical="center"/>
    </xf>
    <xf numFmtId="37" fontId="30" fillId="0" borderId="0" xfId="48" applyFont="1" applyAlignment="1">
      <alignment horizontal="center" vertical="center"/>
    </xf>
    <xf numFmtId="37" fontId="30" fillId="0" borderId="24" xfId="48" applyFont="1" applyBorder="1" applyAlignment="1">
      <alignment horizontal="center" vertical="center"/>
    </xf>
    <xf numFmtId="37" fontId="30" fillId="0" borderId="15" xfId="48" applyFont="1" applyBorder="1" applyAlignment="1">
      <alignment horizontal="center" vertical="center"/>
    </xf>
    <xf numFmtId="37" fontId="50" fillId="0" borderId="0" xfId="48" applyFont="1" applyBorder="1" applyAlignment="1">
      <alignment vertical="center"/>
    </xf>
    <xf numFmtId="37" fontId="30" fillId="0" borderId="0" xfId="48" applyNumberFormat="1" applyFont="1" applyAlignment="1" applyProtection="1">
      <alignment vertical="center"/>
    </xf>
    <xf numFmtId="37" fontId="30" fillId="0" borderId="15" xfId="48" applyFont="1" applyBorder="1" applyAlignment="1">
      <alignment horizontal="distributed" vertical="center"/>
    </xf>
    <xf numFmtId="37" fontId="30" fillId="0" borderId="0" xfId="48" applyNumberFormat="1" applyFont="1" applyFill="1" applyAlignment="1" applyProtection="1">
      <alignment vertical="center"/>
    </xf>
    <xf numFmtId="37" fontId="30" fillId="0" borderId="0" xfId="48" applyFont="1" applyFill="1" applyAlignment="1">
      <alignment vertical="center"/>
    </xf>
    <xf numFmtId="38" fontId="30" fillId="0" borderId="0" xfId="35" applyFont="1" applyFill="1" applyAlignment="1" applyProtection="1">
      <alignment vertical="center"/>
    </xf>
    <xf numFmtId="38" fontId="30" fillId="0" borderId="0" xfId="35" applyFont="1" applyAlignment="1" applyProtection="1">
      <alignment vertical="center"/>
    </xf>
    <xf numFmtId="38" fontId="30" fillId="0" borderId="0" xfId="35" applyFont="1" applyFill="1" applyAlignment="1" applyProtection="1">
      <alignment horizontal="right" vertical="center"/>
    </xf>
    <xf numFmtId="38" fontId="30" fillId="0" borderId="0" xfId="35" applyFont="1" applyAlignment="1" applyProtection="1">
      <alignment horizontal="right" vertical="center"/>
    </xf>
    <xf numFmtId="37" fontId="30" fillId="0" borderId="17" xfId="48" applyFont="1" applyBorder="1" applyAlignment="1">
      <alignment horizontal="distributed" vertical="center"/>
    </xf>
    <xf numFmtId="37" fontId="30" fillId="0" borderId="10" xfId="48" applyFont="1" applyBorder="1" applyAlignment="1">
      <alignment vertical="center"/>
    </xf>
    <xf numFmtId="37" fontId="30" fillId="0" borderId="10" xfId="48" applyNumberFormat="1" applyFont="1" applyBorder="1" applyAlignment="1" applyProtection="1">
      <alignment vertical="center"/>
    </xf>
    <xf numFmtId="37" fontId="30" fillId="0" borderId="10" xfId="48" applyNumberFormat="1" applyFont="1" applyFill="1" applyBorder="1" applyAlignment="1" applyProtection="1">
      <alignment vertical="center"/>
    </xf>
    <xf numFmtId="37" fontId="30" fillId="0" borderId="0" xfId="48" applyNumberFormat="1" applyFont="1" applyBorder="1" applyAlignment="1" applyProtection="1">
      <alignment vertical="center"/>
    </xf>
    <xf numFmtId="37" fontId="30" fillId="0" borderId="0" xfId="48" applyNumberFormat="1" applyFont="1" applyFill="1" applyBorder="1" applyAlignment="1" applyProtection="1">
      <alignment vertical="center"/>
    </xf>
    <xf numFmtId="38" fontId="30" fillId="0" borderId="0" xfId="35" applyFont="1" applyFill="1" applyBorder="1" applyAlignment="1" applyProtection="1">
      <alignment horizontal="right" vertical="center"/>
    </xf>
    <xf numFmtId="38" fontId="30" fillId="0" borderId="0" xfId="35" applyFont="1" applyBorder="1" applyAlignment="1" applyProtection="1">
      <alignment horizontal="right" vertical="center"/>
    </xf>
    <xf numFmtId="37" fontId="5" fillId="0" borderId="25" xfId="48" applyFont="1" applyBorder="1" applyAlignment="1">
      <alignment vertical="center"/>
    </xf>
    <xf numFmtId="0" fontId="30" fillId="0" borderId="0" xfId="45" applyFont="1" applyAlignment="1">
      <alignment horizontal="distributed" vertical="center"/>
    </xf>
    <xf numFmtId="0" fontId="30" fillId="0" borderId="0" xfId="45" applyFont="1" applyBorder="1" applyAlignment="1">
      <alignment horizontal="distributed" vertical="center"/>
    </xf>
    <xf numFmtId="0" fontId="30" fillId="0" borderId="15" xfId="45" applyFont="1" applyBorder="1" applyAlignment="1">
      <alignment horizontal="distributed" vertical="center"/>
    </xf>
    <xf numFmtId="0" fontId="30" fillId="0" borderId="37" xfId="45" applyFont="1" applyBorder="1" applyAlignment="1">
      <alignment horizontal="center" vertical="center"/>
    </xf>
    <xf numFmtId="0" fontId="29" fillId="0" borderId="0" xfId="45" applyFont="1" applyAlignment="1">
      <alignment horizontal="distributed" vertical="center"/>
    </xf>
    <xf numFmtId="0" fontId="29" fillId="0" borderId="15" xfId="45" applyFont="1" applyBorder="1" applyAlignment="1">
      <alignment horizontal="distributed" vertical="center"/>
    </xf>
    <xf numFmtId="0" fontId="29" fillId="0" borderId="0" xfId="45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29" fillId="0" borderId="24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 shrinkToFit="1"/>
    </xf>
    <xf numFmtId="0" fontId="29" fillId="0" borderId="0" xfId="44" applyFont="1" applyAlignment="1">
      <alignment vertical="center"/>
    </xf>
    <xf numFmtId="0" fontId="29" fillId="0" borderId="0" xfId="47" applyFont="1" applyBorder="1" applyAlignment="1">
      <alignment horizontal="center" vertical="center"/>
    </xf>
    <xf numFmtId="0" fontId="29" fillId="0" borderId="15" xfId="47" applyFont="1" applyBorder="1" applyAlignment="1">
      <alignment horizontal="distributed" vertical="center"/>
    </xf>
    <xf numFmtId="37" fontId="30" fillId="0" borderId="18" xfId="48" applyFont="1" applyBorder="1" applyAlignment="1">
      <alignment horizontal="center" vertical="center"/>
    </xf>
    <xf numFmtId="37" fontId="30" fillId="0" borderId="12" xfId="48" applyFont="1" applyBorder="1" applyAlignment="1">
      <alignment horizontal="center" vertical="center"/>
    </xf>
    <xf numFmtId="0" fontId="30" fillId="0" borderId="12" xfId="45" applyFont="1" applyBorder="1" applyAlignment="1">
      <alignment horizontal="center" vertical="center"/>
    </xf>
    <xf numFmtId="0" fontId="51" fillId="0" borderId="0" xfId="28" applyFont="1" applyAlignment="1" applyProtection="1">
      <alignment vertical="center"/>
    </xf>
    <xf numFmtId="0" fontId="29" fillId="0" borderId="52" xfId="45" applyFont="1" applyBorder="1" applyAlignment="1">
      <alignment horizontal="center" vertical="center"/>
    </xf>
    <xf numFmtId="37" fontId="29" fillId="0" borderId="53" xfId="45" applyNumberFormat="1" applyFont="1" applyBorder="1" applyAlignment="1">
      <alignment vertical="center"/>
    </xf>
    <xf numFmtId="0" fontId="29" fillId="0" borderId="54" xfId="45" quotePrefix="1" applyFont="1" applyBorder="1" applyAlignment="1">
      <alignment horizontal="center" vertical="center"/>
    </xf>
    <xf numFmtId="0" fontId="29" fillId="0" borderId="0" xfId="45" quotePrefix="1" applyFont="1" applyBorder="1" applyAlignment="1">
      <alignment horizontal="center" vertical="center"/>
    </xf>
    <xf numFmtId="0" fontId="29" fillId="0" borderId="54" xfId="45" applyFont="1" applyBorder="1" applyAlignment="1">
      <alignment vertical="center"/>
    </xf>
    <xf numFmtId="0" fontId="29" fillId="0" borderId="0" xfId="45" applyFont="1" applyBorder="1" applyAlignment="1">
      <alignment vertical="center"/>
    </xf>
    <xf numFmtId="0" fontId="29" fillId="0" borderId="54" xfId="45" applyFont="1" applyBorder="1" applyAlignment="1">
      <alignment horizontal="distributed" vertical="center"/>
    </xf>
    <xf numFmtId="37" fontId="29" fillId="0" borderId="53" xfId="45" applyNumberFormat="1" applyFont="1" applyBorder="1" applyAlignment="1" applyProtection="1">
      <alignment vertical="center"/>
    </xf>
    <xf numFmtId="0" fontId="29" fillId="0" borderId="54" xfId="45" applyFont="1" applyBorder="1" applyAlignment="1">
      <alignment horizontal="distributed" vertical="center" wrapText="1"/>
    </xf>
    <xf numFmtId="0" fontId="29" fillId="24" borderId="54" xfId="45" applyFont="1" applyFill="1" applyBorder="1" applyAlignment="1">
      <alignment horizontal="distributed" vertical="center"/>
    </xf>
    <xf numFmtId="37" fontId="29" fillId="24" borderId="53" xfId="45" applyNumberFormat="1" applyFont="1" applyFill="1" applyBorder="1" applyAlignment="1" applyProtection="1">
      <alignment vertical="center"/>
    </xf>
    <xf numFmtId="37" fontId="29" fillId="24" borderId="0" xfId="45" applyNumberFormat="1" applyFont="1" applyFill="1" applyBorder="1" applyAlignment="1" applyProtection="1">
      <alignment vertical="center"/>
    </xf>
    <xf numFmtId="37" fontId="29" fillId="0" borderId="53" xfId="45" applyNumberFormat="1" applyFont="1" applyBorder="1" applyAlignment="1" applyProtection="1">
      <alignment horizontal="right" vertical="center"/>
    </xf>
    <xf numFmtId="0" fontId="29" fillId="0" borderId="54" xfId="45" applyFont="1" applyBorder="1" applyAlignment="1">
      <alignment horizontal="distributed" vertical="center" shrinkToFit="1"/>
    </xf>
    <xf numFmtId="0" fontId="28" fillId="0" borderId="54" xfId="45" applyFont="1" applyBorder="1" applyAlignment="1">
      <alignment horizontal="distributed" vertical="center" shrinkToFit="1"/>
    </xf>
    <xf numFmtId="0" fontId="29" fillId="0" borderId="55" xfId="45" applyFont="1" applyFill="1" applyBorder="1" applyAlignment="1">
      <alignment horizontal="distributed" vertical="center"/>
    </xf>
    <xf numFmtId="37" fontId="29" fillId="0" borderId="56" xfId="45" applyNumberFormat="1" applyFont="1" applyBorder="1" applyAlignment="1" applyProtection="1">
      <alignment horizontal="right" vertical="center"/>
    </xf>
    <xf numFmtId="37" fontId="29" fillId="0" borderId="57" xfId="45" applyNumberFormat="1" applyFont="1" applyBorder="1" applyAlignment="1" applyProtection="1">
      <alignment horizontal="right" vertical="center"/>
    </xf>
    <xf numFmtId="38" fontId="29" fillId="0" borderId="0" xfId="35" applyFont="1" applyFill="1" applyAlignment="1">
      <alignment vertical="center"/>
    </xf>
    <xf numFmtId="0" fontId="29" fillId="0" borderId="12" xfId="52" applyFont="1" applyFill="1" applyBorder="1" applyAlignment="1">
      <alignment horizontal="center" vertical="center"/>
    </xf>
    <xf numFmtId="38" fontId="29" fillId="0" borderId="0" xfId="35" applyFont="1" applyFill="1" applyAlignment="1">
      <alignment horizontal="right" vertical="center"/>
    </xf>
    <xf numFmtId="37" fontId="29" fillId="0" borderId="0" xfId="52" applyNumberFormat="1" applyFont="1" applyFill="1" applyBorder="1" applyAlignment="1">
      <alignment vertical="center"/>
    </xf>
    <xf numFmtId="37" fontId="29" fillId="0" borderId="10" xfId="52" applyNumberFormat="1" applyFont="1" applyFill="1" applyBorder="1" applyAlignment="1">
      <alignment vertical="center"/>
    </xf>
    <xf numFmtId="37" fontId="5" fillId="0" borderId="0" xfId="48" applyFont="1"/>
    <xf numFmtId="37" fontId="5" fillId="0" borderId="0" xfId="48" applyFont="1" applyAlignment="1">
      <alignment horizontal="centerContinuous"/>
    </xf>
    <xf numFmtId="37" fontId="5" fillId="0" borderId="0" xfId="48" applyFont="1" applyBorder="1" applyAlignment="1">
      <alignment horizontal="centerContinuous"/>
    </xf>
    <xf numFmtId="37" fontId="53" fillId="0" borderId="0" xfId="51" applyNumberFormat="1" applyFont="1" applyAlignment="1" applyProtection="1"/>
    <xf numFmtId="37" fontId="49" fillId="0" borderId="0" xfId="48" applyFont="1"/>
    <xf numFmtId="37" fontId="5" fillId="0" borderId="0" xfId="48" applyFont="1" applyBorder="1"/>
    <xf numFmtId="37" fontId="5" fillId="0" borderId="0" xfId="48" applyFont="1" applyAlignment="1">
      <alignment horizontal="center" vertical="center"/>
    </xf>
    <xf numFmtId="37" fontId="30" fillId="0" borderId="0" xfId="48" applyFont="1" applyBorder="1" applyAlignment="1">
      <alignment horizontal="centerContinuous" vertical="center"/>
    </xf>
    <xf numFmtId="37" fontId="30" fillId="0" borderId="0" xfId="48" applyFont="1" applyBorder="1" applyAlignment="1">
      <alignment horizontal="center" vertical="center"/>
    </xf>
    <xf numFmtId="37" fontId="30" fillId="0" borderId="0" xfId="48" applyFont="1"/>
    <xf numFmtId="37" fontId="30" fillId="0" borderId="0" xfId="48" applyNumberFormat="1" applyFont="1" applyBorder="1" applyAlignment="1" applyProtection="1">
      <alignment horizontal="right"/>
    </xf>
    <xf numFmtId="37" fontId="30" fillId="0" borderId="0" xfId="48" applyNumberFormat="1" applyFont="1" applyBorder="1" applyProtection="1"/>
    <xf numFmtId="37" fontId="30" fillId="0" borderId="0" xfId="48" applyNumberFormat="1" applyFont="1" applyProtection="1"/>
    <xf numFmtId="37" fontId="5" fillId="0" borderId="0" xfId="48" applyNumberFormat="1" applyFont="1" applyBorder="1" applyProtection="1"/>
    <xf numFmtId="37" fontId="30" fillId="0" borderId="0" xfId="48" applyFont="1" applyBorder="1"/>
    <xf numFmtId="37" fontId="5" fillId="0" borderId="0" xfId="48" applyNumberFormat="1" applyFont="1" applyProtection="1"/>
    <xf numFmtId="37" fontId="28" fillId="0" borderId="0" xfId="48" applyFont="1"/>
    <xf numFmtId="37" fontId="28" fillId="0" borderId="0" xfId="48" applyFont="1" applyBorder="1"/>
    <xf numFmtId="0" fontId="40" fillId="0" borderId="0" xfId="44" applyFont="1" applyAlignment="1">
      <alignment vertical="center"/>
    </xf>
    <xf numFmtId="0" fontId="41" fillId="0" borderId="0" xfId="44" applyFont="1" applyAlignment="1">
      <alignment vertical="center"/>
    </xf>
    <xf numFmtId="0" fontId="26" fillId="0" borderId="0" xfId="44" applyFont="1" applyAlignment="1">
      <alignment horizontal="center" vertical="center"/>
    </xf>
    <xf numFmtId="0" fontId="29" fillId="0" borderId="50" xfId="44" applyFont="1" applyBorder="1" applyAlignment="1">
      <alignment horizontal="center" vertical="center"/>
    </xf>
    <xf numFmtId="0" fontId="29" fillId="0" borderId="61" xfId="44" applyFont="1" applyBorder="1" applyAlignment="1">
      <alignment horizontal="center" vertical="center"/>
    </xf>
    <xf numFmtId="0" fontId="29" fillId="0" borderId="51" xfId="44" applyFont="1" applyBorder="1" applyAlignment="1">
      <alignment horizontal="center" vertical="center"/>
    </xf>
    <xf numFmtId="0" fontId="29" fillId="0" borderId="59" xfId="44" applyFont="1" applyBorder="1" applyAlignment="1">
      <alignment horizontal="center" vertical="center"/>
    </xf>
    <xf numFmtId="0" fontId="29" fillId="0" borderId="60" xfId="44" applyFont="1" applyBorder="1" applyAlignment="1">
      <alignment horizontal="center" vertical="center"/>
    </xf>
    <xf numFmtId="0" fontId="30" fillId="0" borderId="58" xfId="44" applyFont="1" applyBorder="1" applyAlignment="1">
      <alignment horizontal="left" vertical="center"/>
    </xf>
    <xf numFmtId="0" fontId="30" fillId="0" borderId="0" xfId="52" applyFont="1" applyAlignment="1">
      <alignment horizontal="center" vertical="center"/>
    </xf>
    <xf numFmtId="0" fontId="30" fillId="0" borderId="15" xfId="52" applyFont="1" applyBorder="1" applyAlignment="1">
      <alignment horizontal="center" vertical="center"/>
    </xf>
    <xf numFmtId="0" fontId="44" fillId="0" borderId="0" xfId="52" applyFont="1" applyAlignment="1">
      <alignment horizontal="center" vertical="center"/>
    </xf>
    <xf numFmtId="0" fontId="46" fillId="0" borderId="10" xfId="52" applyFont="1" applyBorder="1" applyAlignment="1">
      <alignment horizontal="left" vertical="center"/>
    </xf>
    <xf numFmtId="0" fontId="30" fillId="0" borderId="37" xfId="52" applyFont="1" applyBorder="1" applyAlignment="1">
      <alignment horizontal="center" vertical="center"/>
    </xf>
    <xf numFmtId="0" fontId="30" fillId="0" borderId="34" xfId="52" applyFont="1" applyBorder="1" applyAlignment="1">
      <alignment horizontal="center" vertical="center"/>
    </xf>
    <xf numFmtId="0" fontId="30" fillId="0" borderId="28" xfId="52" applyFont="1" applyBorder="1" applyAlignment="1">
      <alignment horizontal="center" vertical="center"/>
    </xf>
    <xf numFmtId="0" fontId="30" fillId="0" borderId="45" xfId="52" applyFont="1" applyBorder="1" applyAlignment="1">
      <alignment horizontal="center" vertical="center"/>
    </xf>
    <xf numFmtId="0" fontId="30" fillId="0" borderId="0" xfId="52" applyFont="1" applyBorder="1" applyAlignment="1">
      <alignment horizontal="center" vertical="center" shrinkToFit="1"/>
    </xf>
    <xf numFmtId="0" fontId="30" fillId="0" borderId="10" xfId="52" applyFont="1" applyBorder="1" applyAlignment="1">
      <alignment horizontal="center" vertical="center" shrinkToFit="1"/>
    </xf>
    <xf numFmtId="0" fontId="30" fillId="0" borderId="0" xfId="52" applyFont="1" applyAlignment="1">
      <alignment horizontal="distributed" vertical="center"/>
    </xf>
    <xf numFmtId="0" fontId="30" fillId="0" borderId="15" xfId="52" applyFont="1" applyBorder="1" applyAlignment="1">
      <alignment horizontal="distributed" vertical="center"/>
    </xf>
    <xf numFmtId="0" fontId="30" fillId="0" borderId="0" xfId="45" applyFont="1" applyAlignment="1">
      <alignment horizontal="distributed" vertical="center"/>
    </xf>
    <xf numFmtId="0" fontId="30" fillId="0" borderId="0" xfId="45" applyFont="1" applyBorder="1" applyAlignment="1">
      <alignment horizontal="distributed" vertical="center"/>
    </xf>
    <xf numFmtId="0" fontId="46" fillId="0" borderId="10" xfId="45" applyFont="1" applyBorder="1" applyAlignment="1">
      <alignment horizontal="left" vertical="center"/>
    </xf>
    <xf numFmtId="0" fontId="30" fillId="0" borderId="24" xfId="45" applyFont="1" applyBorder="1" applyAlignment="1">
      <alignment horizontal="center" vertical="center"/>
    </xf>
    <xf numFmtId="0" fontId="30" fillId="0" borderId="0" xfId="45" applyFont="1" applyAlignment="1">
      <alignment horizontal="center" vertical="center"/>
    </xf>
    <xf numFmtId="0" fontId="30" fillId="0" borderId="0" xfId="45" applyFont="1" applyBorder="1" applyAlignment="1">
      <alignment horizontal="center" vertical="center"/>
    </xf>
    <xf numFmtId="0" fontId="30" fillId="0" borderId="0" xfId="45" applyFont="1" applyBorder="1" applyAlignment="1">
      <alignment horizontal="distributed" vertical="center" shrinkToFit="1"/>
    </xf>
    <xf numFmtId="0" fontId="30" fillId="0" borderId="10" xfId="45" applyFont="1" applyBorder="1" applyAlignment="1">
      <alignment horizontal="distributed" vertical="center" shrinkToFit="1"/>
    </xf>
    <xf numFmtId="0" fontId="30" fillId="0" borderId="15" xfId="45" applyFont="1" applyBorder="1" applyAlignment="1">
      <alignment horizontal="distributed" vertical="center"/>
    </xf>
    <xf numFmtId="0" fontId="30" fillId="0" borderId="0" xfId="45" applyFont="1" applyBorder="1" applyAlignment="1">
      <alignment horizontal="center" vertical="center" shrinkToFit="1"/>
    </xf>
    <xf numFmtId="0" fontId="30" fillId="0" borderId="10" xfId="45" applyFont="1" applyBorder="1" applyAlignment="1">
      <alignment horizontal="center" vertical="center" shrinkToFit="1"/>
    </xf>
    <xf numFmtId="0" fontId="30" fillId="0" borderId="37" xfId="45" applyFont="1" applyBorder="1" applyAlignment="1">
      <alignment horizontal="center" vertical="center"/>
    </xf>
    <xf numFmtId="0" fontId="30" fillId="0" borderId="34" xfId="45" applyFont="1" applyBorder="1" applyAlignment="1">
      <alignment horizontal="center" vertical="center"/>
    </xf>
    <xf numFmtId="0" fontId="30" fillId="0" borderId="15" xfId="45" applyFont="1" applyBorder="1" applyAlignment="1">
      <alignment horizontal="center" vertical="center"/>
    </xf>
    <xf numFmtId="0" fontId="29" fillId="0" borderId="0" xfId="45" applyFont="1" applyAlignment="1">
      <alignment horizontal="distributed" vertical="center"/>
    </xf>
    <xf numFmtId="0" fontId="29" fillId="0" borderId="15" xfId="45" applyFont="1" applyBorder="1" applyAlignment="1">
      <alignment horizontal="distributed" vertical="center"/>
    </xf>
    <xf numFmtId="0" fontId="29" fillId="0" borderId="37" xfId="45" applyFont="1" applyBorder="1" applyAlignment="1">
      <alignment horizontal="center" vertical="center"/>
    </xf>
    <xf numFmtId="0" fontId="29" fillId="0" borderId="34" xfId="45" applyFont="1" applyBorder="1" applyAlignment="1">
      <alignment horizontal="center" vertical="center"/>
    </xf>
    <xf numFmtId="0" fontId="29" fillId="0" borderId="28" xfId="45" applyFont="1" applyBorder="1" applyAlignment="1">
      <alignment horizontal="center" vertical="center"/>
    </xf>
    <xf numFmtId="0" fontId="29" fillId="0" borderId="45" xfId="45" applyFont="1" applyBorder="1" applyAlignment="1">
      <alignment horizontal="center" vertical="center"/>
    </xf>
    <xf numFmtId="0" fontId="26" fillId="0" borderId="0" xfId="45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0" fontId="29" fillId="0" borderId="15" xfId="45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9" fillId="0" borderId="10" xfId="0" applyFont="1" applyBorder="1" applyAlignment="1">
      <alignment horizontal="distributed" vertical="center"/>
    </xf>
    <xf numFmtId="0" fontId="29" fillId="0" borderId="25" xfId="0" applyFont="1" applyBorder="1" applyAlignment="1">
      <alignment horizontal="center" vertical="center"/>
    </xf>
    <xf numFmtId="0" fontId="29" fillId="0" borderId="43" xfId="0" applyFont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28" xfId="0" applyFont="1" applyBorder="1" applyAlignment="1">
      <alignment horizontal="center" vertical="center"/>
    </xf>
    <xf numFmtId="0" fontId="29" fillId="0" borderId="45" xfId="0" applyFont="1" applyBorder="1" applyAlignment="1">
      <alignment horizontal="center" vertical="center"/>
    </xf>
    <xf numFmtId="0" fontId="29" fillId="0" borderId="0" xfId="0" applyFont="1" applyAlignment="1">
      <alignment horizontal="distributed" vertical="center" shrinkToFit="1"/>
    </xf>
    <xf numFmtId="0" fontId="29" fillId="0" borderId="0" xfId="0" applyFont="1" applyAlignment="1">
      <alignment horizontal="left" vertical="center"/>
    </xf>
    <xf numFmtId="0" fontId="29" fillId="0" borderId="0" xfId="44" applyFont="1" applyAlignment="1">
      <alignment horizontal="distributed" vertical="center"/>
    </xf>
    <xf numFmtId="0" fontId="29" fillId="0" borderId="0" xfId="44" applyFont="1" applyAlignment="1">
      <alignment horizontal="left" vertical="center"/>
    </xf>
    <xf numFmtId="0" fontId="29" fillId="0" borderId="10" xfId="44" applyFont="1" applyBorder="1" applyAlignment="1">
      <alignment horizontal="distributed" vertical="center"/>
    </xf>
    <xf numFmtId="0" fontId="29" fillId="0" borderId="25" xfId="44" applyFont="1" applyBorder="1" applyAlignment="1">
      <alignment horizontal="left" vertical="center"/>
    </xf>
    <xf numFmtId="0" fontId="44" fillId="0" borderId="0" xfId="44" applyFont="1" applyAlignment="1">
      <alignment horizontal="center" vertical="center"/>
    </xf>
    <xf numFmtId="0" fontId="29" fillId="0" borderId="28" xfId="44" applyFont="1" applyBorder="1" applyAlignment="1">
      <alignment vertical="center"/>
    </xf>
    <xf numFmtId="0" fontId="29" fillId="0" borderId="0" xfId="44" applyFont="1" applyAlignment="1">
      <alignment vertical="center"/>
    </xf>
    <xf numFmtId="0" fontId="29" fillId="0" borderId="0" xfId="44" applyFont="1" applyAlignment="1">
      <alignment horizontal="center" vertical="center"/>
    </xf>
    <xf numFmtId="0" fontId="29" fillId="0" borderId="37" xfId="44" applyFont="1" applyBorder="1" applyAlignment="1">
      <alignment horizontal="center" vertical="center"/>
    </xf>
    <xf numFmtId="0" fontId="29" fillId="0" borderId="34" xfId="44" applyFont="1" applyBorder="1" applyAlignment="1">
      <alignment horizontal="center" vertical="center"/>
    </xf>
    <xf numFmtId="181" fontId="29" fillId="0" borderId="0" xfId="47" applyNumberFormat="1" applyFont="1" applyBorder="1" applyAlignment="1">
      <alignment vertical="center" shrinkToFit="1"/>
    </xf>
    <xf numFmtId="0" fontId="44" fillId="0" borderId="0" xfId="47" applyFont="1" applyAlignment="1">
      <alignment horizontal="center" vertical="center"/>
    </xf>
    <xf numFmtId="0" fontId="29" fillId="0" borderId="25" xfId="47" applyFont="1" applyBorder="1" applyAlignment="1">
      <alignment horizontal="center" vertical="center"/>
    </xf>
    <xf numFmtId="0" fontId="29" fillId="0" borderId="43" xfId="47" applyFont="1" applyBorder="1" applyAlignment="1">
      <alignment horizontal="center" vertical="center"/>
    </xf>
    <xf numFmtId="0" fontId="29" fillId="0" borderId="24" xfId="47" applyFont="1" applyBorder="1" applyAlignment="1">
      <alignment horizontal="center" vertical="center"/>
    </xf>
    <xf numFmtId="0" fontId="29" fillId="0" borderId="44" xfId="47" applyFont="1" applyBorder="1" applyAlignment="1">
      <alignment horizontal="center" vertical="center"/>
    </xf>
    <xf numFmtId="0" fontId="29" fillId="0" borderId="11" xfId="47" applyFont="1" applyBorder="1" applyAlignment="1">
      <alignment horizontal="center" vertical="center"/>
    </xf>
    <xf numFmtId="0" fontId="29" fillId="0" borderId="37" xfId="47" applyFont="1" applyBorder="1" applyAlignment="1">
      <alignment horizontal="center" vertical="center"/>
    </xf>
    <xf numFmtId="0" fontId="29" fillId="0" borderId="34" xfId="47" applyFont="1" applyBorder="1" applyAlignment="1">
      <alignment horizontal="center" vertical="center"/>
    </xf>
    <xf numFmtId="0" fontId="29" fillId="0" borderId="28" xfId="47" applyFont="1" applyBorder="1" applyAlignment="1">
      <alignment horizontal="distributed" vertical="center"/>
    </xf>
    <xf numFmtId="0" fontId="29" fillId="0" borderId="45" xfId="47" applyFont="1" applyBorder="1" applyAlignment="1">
      <alignment horizontal="distributed" vertical="center"/>
    </xf>
    <xf numFmtId="0" fontId="29" fillId="0" borderId="0" xfId="47" applyFont="1" applyBorder="1" applyAlignment="1">
      <alignment horizontal="distributed" vertical="center"/>
    </xf>
    <xf numFmtId="0" fontId="29" fillId="0" borderId="0" xfId="47" applyFont="1" applyBorder="1" applyAlignment="1">
      <alignment horizontal="center" vertical="center"/>
    </xf>
    <xf numFmtId="0" fontId="29" fillId="0" borderId="0" xfId="47" applyFont="1" applyBorder="1" applyAlignment="1">
      <alignment horizontal="distributed" vertical="center" shrinkToFit="1"/>
    </xf>
    <xf numFmtId="0" fontId="29" fillId="0" borderId="0" xfId="47" applyFont="1" applyAlignment="1">
      <alignment horizontal="distributed" vertical="center"/>
    </xf>
    <xf numFmtId="0" fontId="29" fillId="0" borderId="15" xfId="47" applyFont="1" applyBorder="1" applyAlignment="1">
      <alignment horizontal="distributed" vertical="center"/>
    </xf>
    <xf numFmtId="0" fontId="47" fillId="0" borderId="0" xfId="47" applyFont="1" applyBorder="1" applyAlignment="1">
      <alignment vertical="center" wrapText="1" shrinkToFit="1"/>
    </xf>
    <xf numFmtId="49" fontId="29" fillId="0" borderId="0" xfId="47" applyNumberFormat="1" applyFont="1" applyBorder="1" applyAlignment="1">
      <alignment horizontal="center" vertical="center"/>
    </xf>
    <xf numFmtId="0" fontId="29" fillId="0" borderId="25" xfId="47" applyFont="1" applyBorder="1" applyAlignment="1">
      <alignment horizontal="left" vertical="center"/>
    </xf>
    <xf numFmtId="0" fontId="30" fillId="0" borderId="0" xfId="47" applyFont="1" applyBorder="1" applyAlignment="1">
      <alignment horizontal="distributed" vertical="center" shrinkToFit="1"/>
    </xf>
    <xf numFmtId="0" fontId="29" fillId="0" borderId="10" xfId="47" applyFont="1" applyBorder="1" applyAlignment="1">
      <alignment horizontal="distributed" vertical="center"/>
    </xf>
    <xf numFmtId="0" fontId="29" fillId="0" borderId="17" xfId="47" applyFont="1" applyBorder="1" applyAlignment="1">
      <alignment horizontal="distributed" vertical="center"/>
    </xf>
    <xf numFmtId="37" fontId="28" fillId="0" borderId="38" xfId="46" applyFont="1" applyBorder="1" applyAlignment="1">
      <alignment horizontal="center" vertical="center" wrapText="1"/>
    </xf>
    <xf numFmtId="37" fontId="28" fillId="0" borderId="19" xfId="46" applyFont="1" applyBorder="1" applyAlignment="1">
      <alignment horizontal="center" vertical="center" wrapText="1"/>
    </xf>
    <xf numFmtId="37" fontId="28" fillId="0" borderId="22" xfId="46" applyFont="1" applyBorder="1" applyAlignment="1" applyProtection="1">
      <alignment horizontal="center" vertical="center"/>
    </xf>
    <xf numFmtId="37" fontId="26" fillId="0" borderId="0" xfId="46" applyFont="1" applyAlignment="1" applyProtection="1">
      <alignment horizontal="center" vertical="center"/>
    </xf>
    <xf numFmtId="37" fontId="28" fillId="0" borderId="39" xfId="46" applyFont="1" applyBorder="1" applyAlignment="1" applyProtection="1">
      <alignment horizontal="center" vertical="center"/>
    </xf>
    <xf numFmtId="37" fontId="28" fillId="0" borderId="40" xfId="46" applyFont="1" applyBorder="1" applyAlignment="1" applyProtection="1">
      <alignment horizontal="center" vertical="center"/>
    </xf>
    <xf numFmtId="37" fontId="28" fillId="0" borderId="39" xfId="46" applyFont="1" applyBorder="1" applyAlignment="1">
      <alignment horizontal="center" vertical="center" wrapText="1"/>
    </xf>
    <xf numFmtId="37" fontId="28" fillId="0" borderId="40" xfId="46" applyFont="1" applyBorder="1" applyAlignment="1">
      <alignment horizontal="center" vertical="center" wrapText="1"/>
    </xf>
    <xf numFmtId="37" fontId="28" fillId="0" borderId="39" xfId="46" applyFont="1" applyBorder="1" applyAlignment="1" applyProtection="1">
      <alignment horizontal="center" vertical="center" wrapText="1"/>
    </xf>
    <xf numFmtId="37" fontId="28" fillId="0" borderId="40" xfId="46" applyFont="1" applyBorder="1" applyAlignment="1" applyProtection="1">
      <alignment horizontal="center" vertical="center" wrapText="1"/>
    </xf>
    <xf numFmtId="37" fontId="29" fillId="0" borderId="0" xfId="48" applyFont="1" applyBorder="1" applyAlignment="1">
      <alignment horizontal="left" vertical="center"/>
    </xf>
    <xf numFmtId="37" fontId="30" fillId="0" borderId="18" xfId="48" applyFont="1" applyBorder="1" applyAlignment="1">
      <alignment horizontal="center" vertical="center"/>
    </xf>
    <xf numFmtId="37" fontId="30" fillId="0" borderId="41" xfId="48" applyFont="1" applyBorder="1" applyAlignment="1">
      <alignment horizontal="center" vertical="center"/>
    </xf>
    <xf numFmtId="37" fontId="26" fillId="0" borderId="0" xfId="48" applyFont="1" applyAlignment="1">
      <alignment horizontal="center" vertical="center"/>
    </xf>
    <xf numFmtId="37" fontId="29" fillId="0" borderId="10" xfId="48" applyFont="1" applyBorder="1" applyAlignment="1">
      <alignment horizontal="right" vertical="center"/>
    </xf>
    <xf numFmtId="37" fontId="30" fillId="0" borderId="42" xfId="48" applyFont="1" applyBorder="1" applyAlignment="1">
      <alignment horizontal="center" vertical="center"/>
    </xf>
    <xf numFmtId="37" fontId="30" fillId="0" borderId="43" xfId="48" applyFont="1" applyBorder="1" applyAlignment="1">
      <alignment horizontal="center" vertical="center"/>
    </xf>
    <xf numFmtId="37" fontId="30" fillId="0" borderId="12" xfId="48" applyFont="1" applyBorder="1" applyAlignment="1">
      <alignment horizontal="center" vertical="center"/>
    </xf>
    <xf numFmtId="37" fontId="30" fillId="0" borderId="44" xfId="48" applyFont="1" applyBorder="1" applyAlignment="1">
      <alignment horizontal="center" vertical="center"/>
    </xf>
    <xf numFmtId="37" fontId="30" fillId="0" borderId="37" xfId="48" applyFont="1" applyBorder="1" applyAlignment="1">
      <alignment horizontal="distributed" vertical="center"/>
    </xf>
    <xf numFmtId="0" fontId="30" fillId="0" borderId="25" xfId="45" applyFont="1" applyBorder="1" applyAlignment="1">
      <alignment horizontal="center" vertical="center"/>
    </xf>
    <xf numFmtId="0" fontId="30" fillId="0" borderId="12" xfId="45" applyFont="1" applyBorder="1" applyAlignment="1">
      <alignment horizontal="center" vertical="center"/>
    </xf>
    <xf numFmtId="37" fontId="30" fillId="0" borderId="26" xfId="48" applyFont="1" applyBorder="1" applyAlignment="1">
      <alignment horizontal="center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ハイパーリンク 2" xfId="5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/>
    <cellStyle name="桁区切り 2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52"/>
    <cellStyle name="標準_163" xfId="46"/>
    <cellStyle name="標準_印刷用表154～表162" xfId="47"/>
    <cellStyle name="標準_表162" xfId="48"/>
    <cellStyle name="未定義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200025</xdr:colOff>
      <xdr:row>8</xdr:row>
      <xdr:rowOff>95250</xdr:rowOff>
    </xdr:from>
    <xdr:to>
      <xdr:col>2</xdr:col>
      <xdr:colOff>276225</xdr:colOff>
      <xdr:row>9</xdr:row>
      <xdr:rowOff>200025</xdr:rowOff>
    </xdr:to>
    <xdr:sp macro="" textlink="">
      <xdr:nvSpPr>
        <xdr:cNvPr id="13985" name="AutoShape 7"/>
        <xdr:cNvSpPr>
          <a:spLocks/>
        </xdr:cNvSpPr>
      </xdr:nvSpPr>
      <xdr:spPr bwMode="auto">
        <a:xfrm>
          <a:off x="2324100" y="1876425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17</xdr:row>
      <xdr:rowOff>95250</xdr:rowOff>
    </xdr:from>
    <xdr:to>
      <xdr:col>2</xdr:col>
      <xdr:colOff>276225</xdr:colOff>
      <xdr:row>18</xdr:row>
      <xdr:rowOff>200025</xdr:rowOff>
    </xdr:to>
    <xdr:sp macro="" textlink="">
      <xdr:nvSpPr>
        <xdr:cNvPr id="13988" name="AutoShape 10"/>
        <xdr:cNvSpPr>
          <a:spLocks/>
        </xdr:cNvSpPr>
      </xdr:nvSpPr>
      <xdr:spPr bwMode="auto">
        <a:xfrm>
          <a:off x="2324100" y="34766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23</xdr:row>
      <xdr:rowOff>95250</xdr:rowOff>
    </xdr:from>
    <xdr:to>
      <xdr:col>2</xdr:col>
      <xdr:colOff>276225</xdr:colOff>
      <xdr:row>24</xdr:row>
      <xdr:rowOff>200025</xdr:rowOff>
    </xdr:to>
    <xdr:sp macro="" textlink="">
      <xdr:nvSpPr>
        <xdr:cNvPr id="13990" name="AutoShape 12"/>
        <xdr:cNvSpPr>
          <a:spLocks/>
        </xdr:cNvSpPr>
      </xdr:nvSpPr>
      <xdr:spPr bwMode="auto">
        <a:xfrm>
          <a:off x="2324100" y="4543425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11</xdr:row>
      <xdr:rowOff>95250</xdr:rowOff>
    </xdr:from>
    <xdr:to>
      <xdr:col>2</xdr:col>
      <xdr:colOff>276225</xdr:colOff>
      <xdr:row>12</xdr:row>
      <xdr:rowOff>200025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324100" y="23622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14</xdr:row>
      <xdr:rowOff>95250</xdr:rowOff>
    </xdr:from>
    <xdr:to>
      <xdr:col>2</xdr:col>
      <xdr:colOff>276225</xdr:colOff>
      <xdr:row>15</xdr:row>
      <xdr:rowOff>200025</xdr:rowOff>
    </xdr:to>
    <xdr:sp macro="" textlink="">
      <xdr:nvSpPr>
        <xdr:cNvPr id="10" name="AutoShape 9"/>
        <xdr:cNvSpPr>
          <a:spLocks/>
        </xdr:cNvSpPr>
      </xdr:nvSpPr>
      <xdr:spPr bwMode="auto">
        <a:xfrm>
          <a:off x="2324100" y="2895600"/>
          <a:ext cx="76200" cy="333375"/>
        </a:xfrm>
        <a:prstGeom prst="leftBrace">
          <a:avLst>
            <a:gd name="adj1" fmla="val 37532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200025</xdr:colOff>
      <xdr:row>20</xdr:row>
      <xdr:rowOff>95250</xdr:rowOff>
    </xdr:from>
    <xdr:to>
      <xdr:col>2</xdr:col>
      <xdr:colOff>276225</xdr:colOff>
      <xdr:row>21</xdr:row>
      <xdr:rowOff>200025</xdr:rowOff>
    </xdr:to>
    <xdr:sp macro="" textlink="">
      <xdr:nvSpPr>
        <xdr:cNvPr id="12" name="AutoShape 11"/>
        <xdr:cNvSpPr>
          <a:spLocks/>
        </xdr:cNvSpPr>
      </xdr:nvSpPr>
      <xdr:spPr bwMode="auto">
        <a:xfrm>
          <a:off x="2324100" y="39624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5</xdr:row>
      <xdr:rowOff>76200</xdr:rowOff>
    </xdr:from>
    <xdr:to>
      <xdr:col>5</xdr:col>
      <xdr:colOff>142875</xdr:colOff>
      <xdr:row>6</xdr:row>
      <xdr:rowOff>161925</xdr:rowOff>
    </xdr:to>
    <xdr:sp macro="" textlink="">
      <xdr:nvSpPr>
        <xdr:cNvPr id="2581" name="AutoShape 2"/>
        <xdr:cNvSpPr>
          <a:spLocks/>
        </xdr:cNvSpPr>
      </xdr:nvSpPr>
      <xdr:spPr bwMode="auto">
        <a:xfrm>
          <a:off x="1638300" y="1143000"/>
          <a:ext cx="76200" cy="276225"/>
        </a:xfrm>
        <a:prstGeom prst="leftBrace">
          <a:avLst>
            <a:gd name="adj1" fmla="val 3020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5</xdr:col>
      <xdr:colOff>142875</xdr:colOff>
      <xdr:row>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1571625" y="0"/>
          <a:ext cx="7620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showGridLines="0" tabSelected="1" workbookViewId="0">
      <selection activeCell="C15" sqref="C15"/>
    </sheetView>
  </sheetViews>
  <sheetFormatPr defaultRowHeight="17.25"/>
  <cols>
    <col min="1" max="1" width="3" style="66" customWidth="1"/>
    <col min="2" max="2" width="2.19921875" style="66" customWidth="1"/>
    <col min="3" max="3" width="23" style="66" customWidth="1"/>
    <col min="4" max="256" width="8.796875" style="66"/>
    <col min="257" max="257" width="3" style="66" customWidth="1"/>
    <col min="258" max="258" width="2.19921875" style="66" customWidth="1"/>
    <col min="259" max="259" width="23" style="66" customWidth="1"/>
    <col min="260" max="512" width="8.796875" style="66"/>
    <col min="513" max="513" width="3" style="66" customWidth="1"/>
    <col min="514" max="514" width="2.19921875" style="66" customWidth="1"/>
    <col min="515" max="515" width="23" style="66" customWidth="1"/>
    <col min="516" max="768" width="8.796875" style="66"/>
    <col min="769" max="769" width="3" style="66" customWidth="1"/>
    <col min="770" max="770" width="2.19921875" style="66" customWidth="1"/>
    <col min="771" max="771" width="23" style="66" customWidth="1"/>
    <col min="772" max="1024" width="8.796875" style="66"/>
    <col min="1025" max="1025" width="3" style="66" customWidth="1"/>
    <col min="1026" max="1026" width="2.19921875" style="66" customWidth="1"/>
    <col min="1027" max="1027" width="23" style="66" customWidth="1"/>
    <col min="1028" max="1280" width="8.796875" style="66"/>
    <col min="1281" max="1281" width="3" style="66" customWidth="1"/>
    <col min="1282" max="1282" width="2.19921875" style="66" customWidth="1"/>
    <col min="1283" max="1283" width="23" style="66" customWidth="1"/>
    <col min="1284" max="1536" width="8.796875" style="66"/>
    <col min="1537" max="1537" width="3" style="66" customWidth="1"/>
    <col min="1538" max="1538" width="2.19921875" style="66" customWidth="1"/>
    <col min="1539" max="1539" width="23" style="66" customWidth="1"/>
    <col min="1540" max="1792" width="8.796875" style="66"/>
    <col min="1793" max="1793" width="3" style="66" customWidth="1"/>
    <col min="1794" max="1794" width="2.19921875" style="66" customWidth="1"/>
    <col min="1795" max="1795" width="23" style="66" customWidth="1"/>
    <col min="1796" max="2048" width="8.796875" style="66"/>
    <col min="2049" max="2049" width="3" style="66" customWidth="1"/>
    <col min="2050" max="2050" width="2.19921875" style="66" customWidth="1"/>
    <col min="2051" max="2051" width="23" style="66" customWidth="1"/>
    <col min="2052" max="2304" width="8.796875" style="66"/>
    <col min="2305" max="2305" width="3" style="66" customWidth="1"/>
    <col min="2306" max="2306" width="2.19921875" style="66" customWidth="1"/>
    <col min="2307" max="2307" width="23" style="66" customWidth="1"/>
    <col min="2308" max="2560" width="8.796875" style="66"/>
    <col min="2561" max="2561" width="3" style="66" customWidth="1"/>
    <col min="2562" max="2562" width="2.19921875" style="66" customWidth="1"/>
    <col min="2563" max="2563" width="23" style="66" customWidth="1"/>
    <col min="2564" max="2816" width="8.796875" style="66"/>
    <col min="2817" max="2817" width="3" style="66" customWidth="1"/>
    <col min="2818" max="2818" width="2.19921875" style="66" customWidth="1"/>
    <col min="2819" max="2819" width="23" style="66" customWidth="1"/>
    <col min="2820" max="3072" width="8.796875" style="66"/>
    <col min="3073" max="3073" width="3" style="66" customWidth="1"/>
    <col min="3074" max="3074" width="2.19921875" style="66" customWidth="1"/>
    <col min="3075" max="3075" width="23" style="66" customWidth="1"/>
    <col min="3076" max="3328" width="8.796875" style="66"/>
    <col min="3329" max="3329" width="3" style="66" customWidth="1"/>
    <col min="3330" max="3330" width="2.19921875" style="66" customWidth="1"/>
    <col min="3331" max="3331" width="23" style="66" customWidth="1"/>
    <col min="3332" max="3584" width="8.796875" style="66"/>
    <col min="3585" max="3585" width="3" style="66" customWidth="1"/>
    <col min="3586" max="3586" width="2.19921875" style="66" customWidth="1"/>
    <col min="3587" max="3587" width="23" style="66" customWidth="1"/>
    <col min="3588" max="3840" width="8.796875" style="66"/>
    <col min="3841" max="3841" width="3" style="66" customWidth="1"/>
    <col min="3842" max="3842" width="2.19921875" style="66" customWidth="1"/>
    <col min="3843" max="3843" width="23" style="66" customWidth="1"/>
    <col min="3844" max="4096" width="8.796875" style="66"/>
    <col min="4097" max="4097" width="3" style="66" customWidth="1"/>
    <col min="4098" max="4098" width="2.19921875" style="66" customWidth="1"/>
    <col min="4099" max="4099" width="23" style="66" customWidth="1"/>
    <col min="4100" max="4352" width="8.796875" style="66"/>
    <col min="4353" max="4353" width="3" style="66" customWidth="1"/>
    <col min="4354" max="4354" width="2.19921875" style="66" customWidth="1"/>
    <col min="4355" max="4355" width="23" style="66" customWidth="1"/>
    <col min="4356" max="4608" width="8.796875" style="66"/>
    <col min="4609" max="4609" width="3" style="66" customWidth="1"/>
    <col min="4610" max="4610" width="2.19921875" style="66" customWidth="1"/>
    <col min="4611" max="4611" width="23" style="66" customWidth="1"/>
    <col min="4612" max="4864" width="8.796875" style="66"/>
    <col min="4865" max="4865" width="3" style="66" customWidth="1"/>
    <col min="4866" max="4866" width="2.19921875" style="66" customWidth="1"/>
    <col min="4867" max="4867" width="23" style="66" customWidth="1"/>
    <col min="4868" max="5120" width="8.796875" style="66"/>
    <col min="5121" max="5121" width="3" style="66" customWidth="1"/>
    <col min="5122" max="5122" width="2.19921875" style="66" customWidth="1"/>
    <col min="5123" max="5123" width="23" style="66" customWidth="1"/>
    <col min="5124" max="5376" width="8.796875" style="66"/>
    <col min="5377" max="5377" width="3" style="66" customWidth="1"/>
    <col min="5378" max="5378" width="2.19921875" style="66" customWidth="1"/>
    <col min="5379" max="5379" width="23" style="66" customWidth="1"/>
    <col min="5380" max="5632" width="8.796875" style="66"/>
    <col min="5633" max="5633" width="3" style="66" customWidth="1"/>
    <col min="5634" max="5634" width="2.19921875" style="66" customWidth="1"/>
    <col min="5635" max="5635" width="23" style="66" customWidth="1"/>
    <col min="5636" max="5888" width="8.796875" style="66"/>
    <col min="5889" max="5889" width="3" style="66" customWidth="1"/>
    <col min="5890" max="5890" width="2.19921875" style="66" customWidth="1"/>
    <col min="5891" max="5891" width="23" style="66" customWidth="1"/>
    <col min="5892" max="6144" width="8.796875" style="66"/>
    <col min="6145" max="6145" width="3" style="66" customWidth="1"/>
    <col min="6146" max="6146" width="2.19921875" style="66" customWidth="1"/>
    <col min="6147" max="6147" width="23" style="66" customWidth="1"/>
    <col min="6148" max="6400" width="8.796875" style="66"/>
    <col min="6401" max="6401" width="3" style="66" customWidth="1"/>
    <col min="6402" max="6402" width="2.19921875" style="66" customWidth="1"/>
    <col min="6403" max="6403" width="23" style="66" customWidth="1"/>
    <col min="6404" max="6656" width="8.796875" style="66"/>
    <col min="6657" max="6657" width="3" style="66" customWidth="1"/>
    <col min="6658" max="6658" width="2.19921875" style="66" customWidth="1"/>
    <col min="6659" max="6659" width="23" style="66" customWidth="1"/>
    <col min="6660" max="6912" width="8.796875" style="66"/>
    <col min="6913" max="6913" width="3" style="66" customWidth="1"/>
    <col min="6914" max="6914" width="2.19921875" style="66" customWidth="1"/>
    <col min="6915" max="6915" width="23" style="66" customWidth="1"/>
    <col min="6916" max="7168" width="8.796875" style="66"/>
    <col min="7169" max="7169" width="3" style="66" customWidth="1"/>
    <col min="7170" max="7170" width="2.19921875" style="66" customWidth="1"/>
    <col min="7171" max="7171" width="23" style="66" customWidth="1"/>
    <col min="7172" max="7424" width="8.796875" style="66"/>
    <col min="7425" max="7425" width="3" style="66" customWidth="1"/>
    <col min="7426" max="7426" width="2.19921875" style="66" customWidth="1"/>
    <col min="7427" max="7427" width="23" style="66" customWidth="1"/>
    <col min="7428" max="7680" width="8.796875" style="66"/>
    <col min="7681" max="7681" width="3" style="66" customWidth="1"/>
    <col min="7682" max="7682" width="2.19921875" style="66" customWidth="1"/>
    <col min="7683" max="7683" width="23" style="66" customWidth="1"/>
    <col min="7684" max="7936" width="8.796875" style="66"/>
    <col min="7937" max="7937" width="3" style="66" customWidth="1"/>
    <col min="7938" max="7938" width="2.19921875" style="66" customWidth="1"/>
    <col min="7939" max="7939" width="23" style="66" customWidth="1"/>
    <col min="7940" max="8192" width="8.796875" style="66"/>
    <col min="8193" max="8193" width="3" style="66" customWidth="1"/>
    <col min="8194" max="8194" width="2.19921875" style="66" customWidth="1"/>
    <col min="8195" max="8195" width="23" style="66" customWidth="1"/>
    <col min="8196" max="8448" width="8.796875" style="66"/>
    <col min="8449" max="8449" width="3" style="66" customWidth="1"/>
    <col min="8450" max="8450" width="2.19921875" style="66" customWidth="1"/>
    <col min="8451" max="8451" width="23" style="66" customWidth="1"/>
    <col min="8452" max="8704" width="8.796875" style="66"/>
    <col min="8705" max="8705" width="3" style="66" customWidth="1"/>
    <col min="8706" max="8706" width="2.19921875" style="66" customWidth="1"/>
    <col min="8707" max="8707" width="23" style="66" customWidth="1"/>
    <col min="8708" max="8960" width="8.796875" style="66"/>
    <col min="8961" max="8961" width="3" style="66" customWidth="1"/>
    <col min="8962" max="8962" width="2.19921875" style="66" customWidth="1"/>
    <col min="8963" max="8963" width="23" style="66" customWidth="1"/>
    <col min="8964" max="9216" width="8.796875" style="66"/>
    <col min="9217" max="9217" width="3" style="66" customWidth="1"/>
    <col min="9218" max="9218" width="2.19921875" style="66" customWidth="1"/>
    <col min="9219" max="9219" width="23" style="66" customWidth="1"/>
    <col min="9220" max="9472" width="8.796875" style="66"/>
    <col min="9473" max="9473" width="3" style="66" customWidth="1"/>
    <col min="9474" max="9474" width="2.19921875" style="66" customWidth="1"/>
    <col min="9475" max="9475" width="23" style="66" customWidth="1"/>
    <col min="9476" max="9728" width="8.796875" style="66"/>
    <col min="9729" max="9729" width="3" style="66" customWidth="1"/>
    <col min="9730" max="9730" width="2.19921875" style="66" customWidth="1"/>
    <col min="9731" max="9731" width="23" style="66" customWidth="1"/>
    <col min="9732" max="9984" width="8.796875" style="66"/>
    <col min="9985" max="9985" width="3" style="66" customWidth="1"/>
    <col min="9986" max="9986" width="2.19921875" style="66" customWidth="1"/>
    <col min="9987" max="9987" width="23" style="66" customWidth="1"/>
    <col min="9988" max="10240" width="8.796875" style="66"/>
    <col min="10241" max="10241" width="3" style="66" customWidth="1"/>
    <col min="10242" max="10242" width="2.19921875" style="66" customWidth="1"/>
    <col min="10243" max="10243" width="23" style="66" customWidth="1"/>
    <col min="10244" max="10496" width="8.796875" style="66"/>
    <col min="10497" max="10497" width="3" style="66" customWidth="1"/>
    <col min="10498" max="10498" width="2.19921875" style="66" customWidth="1"/>
    <col min="10499" max="10499" width="23" style="66" customWidth="1"/>
    <col min="10500" max="10752" width="8.796875" style="66"/>
    <col min="10753" max="10753" width="3" style="66" customWidth="1"/>
    <col min="10754" max="10754" width="2.19921875" style="66" customWidth="1"/>
    <col min="10755" max="10755" width="23" style="66" customWidth="1"/>
    <col min="10756" max="11008" width="8.796875" style="66"/>
    <col min="11009" max="11009" width="3" style="66" customWidth="1"/>
    <col min="11010" max="11010" width="2.19921875" style="66" customWidth="1"/>
    <col min="11011" max="11011" width="23" style="66" customWidth="1"/>
    <col min="11012" max="11264" width="8.796875" style="66"/>
    <col min="11265" max="11265" width="3" style="66" customWidth="1"/>
    <col min="11266" max="11266" width="2.19921875" style="66" customWidth="1"/>
    <col min="11267" max="11267" width="23" style="66" customWidth="1"/>
    <col min="11268" max="11520" width="8.796875" style="66"/>
    <col min="11521" max="11521" width="3" style="66" customWidth="1"/>
    <col min="11522" max="11522" width="2.19921875" style="66" customWidth="1"/>
    <col min="11523" max="11523" width="23" style="66" customWidth="1"/>
    <col min="11524" max="11776" width="8.796875" style="66"/>
    <col min="11777" max="11777" width="3" style="66" customWidth="1"/>
    <col min="11778" max="11778" width="2.19921875" style="66" customWidth="1"/>
    <col min="11779" max="11779" width="23" style="66" customWidth="1"/>
    <col min="11780" max="12032" width="8.796875" style="66"/>
    <col min="12033" max="12033" width="3" style="66" customWidth="1"/>
    <col min="12034" max="12034" width="2.19921875" style="66" customWidth="1"/>
    <col min="12035" max="12035" width="23" style="66" customWidth="1"/>
    <col min="12036" max="12288" width="8.796875" style="66"/>
    <col min="12289" max="12289" width="3" style="66" customWidth="1"/>
    <col min="12290" max="12290" width="2.19921875" style="66" customWidth="1"/>
    <col min="12291" max="12291" width="23" style="66" customWidth="1"/>
    <col min="12292" max="12544" width="8.796875" style="66"/>
    <col min="12545" max="12545" width="3" style="66" customWidth="1"/>
    <col min="12546" max="12546" width="2.19921875" style="66" customWidth="1"/>
    <col min="12547" max="12547" width="23" style="66" customWidth="1"/>
    <col min="12548" max="12800" width="8.796875" style="66"/>
    <col min="12801" max="12801" width="3" style="66" customWidth="1"/>
    <col min="12802" max="12802" width="2.19921875" style="66" customWidth="1"/>
    <col min="12803" max="12803" width="23" style="66" customWidth="1"/>
    <col min="12804" max="13056" width="8.796875" style="66"/>
    <col min="13057" max="13057" width="3" style="66" customWidth="1"/>
    <col min="13058" max="13058" width="2.19921875" style="66" customWidth="1"/>
    <col min="13059" max="13059" width="23" style="66" customWidth="1"/>
    <col min="13060" max="13312" width="8.796875" style="66"/>
    <col min="13313" max="13313" width="3" style="66" customWidth="1"/>
    <col min="13314" max="13314" width="2.19921875" style="66" customWidth="1"/>
    <col min="13315" max="13315" width="23" style="66" customWidth="1"/>
    <col min="13316" max="13568" width="8.796875" style="66"/>
    <col min="13569" max="13569" width="3" style="66" customWidth="1"/>
    <col min="13570" max="13570" width="2.19921875" style="66" customWidth="1"/>
    <col min="13571" max="13571" width="23" style="66" customWidth="1"/>
    <col min="13572" max="13824" width="8.796875" style="66"/>
    <col min="13825" max="13825" width="3" style="66" customWidth="1"/>
    <col min="13826" max="13826" width="2.19921875" style="66" customWidth="1"/>
    <col min="13827" max="13827" width="23" style="66" customWidth="1"/>
    <col min="13828" max="14080" width="8.796875" style="66"/>
    <col min="14081" max="14081" width="3" style="66" customWidth="1"/>
    <col min="14082" max="14082" width="2.19921875" style="66" customWidth="1"/>
    <col min="14083" max="14083" width="23" style="66" customWidth="1"/>
    <col min="14084" max="14336" width="8.796875" style="66"/>
    <col min="14337" max="14337" width="3" style="66" customWidth="1"/>
    <col min="14338" max="14338" width="2.19921875" style="66" customWidth="1"/>
    <col min="14339" max="14339" width="23" style="66" customWidth="1"/>
    <col min="14340" max="14592" width="8.796875" style="66"/>
    <col min="14593" max="14593" width="3" style="66" customWidth="1"/>
    <col min="14594" max="14594" width="2.19921875" style="66" customWidth="1"/>
    <col min="14595" max="14595" width="23" style="66" customWidth="1"/>
    <col min="14596" max="14848" width="8.796875" style="66"/>
    <col min="14849" max="14849" width="3" style="66" customWidth="1"/>
    <col min="14850" max="14850" width="2.19921875" style="66" customWidth="1"/>
    <col min="14851" max="14851" width="23" style="66" customWidth="1"/>
    <col min="14852" max="15104" width="8.796875" style="66"/>
    <col min="15105" max="15105" width="3" style="66" customWidth="1"/>
    <col min="15106" max="15106" width="2.19921875" style="66" customWidth="1"/>
    <col min="15107" max="15107" width="23" style="66" customWidth="1"/>
    <col min="15108" max="15360" width="8.796875" style="66"/>
    <col min="15361" max="15361" width="3" style="66" customWidth="1"/>
    <col min="15362" max="15362" width="2.19921875" style="66" customWidth="1"/>
    <col min="15363" max="15363" width="23" style="66" customWidth="1"/>
    <col min="15364" max="15616" width="8.796875" style="66"/>
    <col min="15617" max="15617" width="3" style="66" customWidth="1"/>
    <col min="15618" max="15618" width="2.19921875" style="66" customWidth="1"/>
    <col min="15619" max="15619" width="23" style="66" customWidth="1"/>
    <col min="15620" max="15872" width="8.796875" style="66"/>
    <col min="15873" max="15873" width="3" style="66" customWidth="1"/>
    <col min="15874" max="15874" width="2.19921875" style="66" customWidth="1"/>
    <col min="15875" max="15875" width="23" style="66" customWidth="1"/>
    <col min="15876" max="16128" width="8.796875" style="66"/>
    <col min="16129" max="16129" width="3" style="66" customWidth="1"/>
    <col min="16130" max="16130" width="2.19921875" style="66" customWidth="1"/>
    <col min="16131" max="16131" width="23" style="66" customWidth="1"/>
    <col min="16132" max="16384" width="8.796875" style="66"/>
  </cols>
  <sheetData>
    <row r="1" spans="1:3" ht="19.5" customHeight="1">
      <c r="A1" s="317" t="s">
        <v>255</v>
      </c>
      <c r="B1" s="318"/>
      <c r="C1" s="318"/>
    </row>
    <row r="2" spans="1:3" ht="13.5" customHeight="1">
      <c r="A2" s="67"/>
      <c r="B2" s="68"/>
      <c r="C2" s="68"/>
    </row>
    <row r="3" spans="1:3" ht="13.5" customHeight="1">
      <c r="A3" s="69">
        <v>144</v>
      </c>
      <c r="B3" s="68"/>
      <c r="C3" s="275" t="s">
        <v>256</v>
      </c>
    </row>
    <row r="4" spans="1:3" ht="13.5" customHeight="1">
      <c r="A4" s="69">
        <v>145</v>
      </c>
      <c r="B4" s="68"/>
      <c r="C4" s="68" t="s">
        <v>257</v>
      </c>
    </row>
    <row r="5" spans="1:3" ht="13.5" customHeight="1">
      <c r="A5" s="69"/>
      <c r="B5" s="70" t="s">
        <v>258</v>
      </c>
      <c r="C5" s="275" t="s">
        <v>259</v>
      </c>
    </row>
    <row r="6" spans="1:3" ht="13.5" customHeight="1">
      <c r="A6" s="69"/>
      <c r="B6" s="70" t="s">
        <v>260</v>
      </c>
      <c r="C6" s="275" t="s">
        <v>261</v>
      </c>
    </row>
    <row r="7" spans="1:3" ht="13.5" customHeight="1">
      <c r="A7" s="69"/>
      <c r="B7" s="70" t="s">
        <v>262</v>
      </c>
      <c r="C7" s="275" t="s">
        <v>263</v>
      </c>
    </row>
    <row r="8" spans="1:3" ht="13.5" customHeight="1">
      <c r="A8" s="69"/>
      <c r="B8" s="70" t="s">
        <v>264</v>
      </c>
      <c r="C8" s="275" t="s">
        <v>265</v>
      </c>
    </row>
    <row r="9" spans="1:3" ht="13.5" customHeight="1">
      <c r="A9" s="69">
        <v>146</v>
      </c>
      <c r="B9" s="68"/>
      <c r="C9" s="275" t="s">
        <v>266</v>
      </c>
    </row>
    <row r="10" spans="1:3" ht="13.5" customHeight="1">
      <c r="A10" s="69">
        <v>147</v>
      </c>
      <c r="B10" s="68"/>
      <c r="C10" s="275" t="s">
        <v>267</v>
      </c>
    </row>
    <row r="11" spans="1:3" ht="13.5" customHeight="1">
      <c r="A11" s="69">
        <v>148</v>
      </c>
      <c r="B11" s="68"/>
      <c r="C11" s="275" t="s">
        <v>268</v>
      </c>
    </row>
    <row r="12" spans="1:3" ht="13.5" customHeight="1">
      <c r="A12" s="69">
        <v>149</v>
      </c>
      <c r="B12" s="68"/>
      <c r="C12" s="275" t="s">
        <v>269</v>
      </c>
    </row>
    <row r="13" spans="1:3" ht="13.5" customHeight="1">
      <c r="A13" s="69">
        <v>150</v>
      </c>
      <c r="B13" s="68"/>
      <c r="C13" s="275" t="s">
        <v>270</v>
      </c>
    </row>
    <row r="14" spans="1:3" ht="13.5" customHeight="1">
      <c r="A14" s="69">
        <v>151</v>
      </c>
      <c r="B14" s="68"/>
      <c r="C14" s="275" t="s">
        <v>271</v>
      </c>
    </row>
    <row r="15" spans="1:3" ht="13.5" customHeight="1">
      <c r="A15" s="69">
        <v>152</v>
      </c>
      <c r="B15" s="68"/>
      <c r="C15" s="275" t="s">
        <v>272</v>
      </c>
    </row>
    <row r="16" spans="1:3">
      <c r="A16" s="71"/>
      <c r="B16" s="71"/>
      <c r="C16" s="71"/>
    </row>
  </sheetData>
  <mergeCells count="1">
    <mergeCell ref="A1:C1"/>
  </mergeCells>
  <phoneticPr fontId="3"/>
  <hyperlinks>
    <hyperlink ref="C3" location="'144'!A1" display="国税賦課及び徴収状況"/>
    <hyperlink ref="C5" location="'145(1)'!A1" display="収入総括"/>
    <hyperlink ref="C6" location="'145(2)'!A1" display="現年度調定及び徴収状況"/>
    <hyperlink ref="C7" location="'145(3)'!A1" display="滞納繰越分の徴収状況"/>
    <hyperlink ref="C8" location="'145(4)'!A1" display="税外収入状況"/>
    <hyperlink ref="C9" location="'146'!A1" display="徳島県一般会計決算額"/>
    <hyperlink ref="C10" location="'147'!A1" display="徳島県特別会計決算額"/>
    <hyperlink ref="C11" location="'148'!A1" display="徳島県企業会計収入支出決算額"/>
    <hyperlink ref="C12" location="'149'!A1" display="主な県有財産"/>
    <hyperlink ref="C13" location="'150'!A1" display="徳島県債目的別現在高"/>
    <hyperlink ref="C14" location="'151'!A1" display="市町村別普通会計決算状況"/>
    <hyperlink ref="C15" location="'152'!A1" display="市町村別・税目別市町村税徴収状況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2:L115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0.69921875" style="4"/>
    <col min="2" max="2" width="1.3984375" style="4" customWidth="1"/>
    <col min="3" max="3" width="1.296875" style="4" customWidth="1"/>
    <col min="4" max="4" width="1.796875" style="4" customWidth="1"/>
    <col min="5" max="5" width="1.296875" style="4" customWidth="1"/>
    <col min="6" max="6" width="15" style="4" customWidth="1"/>
    <col min="7" max="7" width="5.09765625" style="4" customWidth="1"/>
    <col min="8" max="9" width="15.69921875" style="4" customWidth="1"/>
    <col min="10" max="10" width="16.09765625" style="4" customWidth="1"/>
    <col min="11" max="12" width="11.796875" style="4" bestFit="1" customWidth="1"/>
    <col min="13" max="16384" width="10.69921875" style="4"/>
  </cols>
  <sheetData>
    <row r="2" spans="1:12" ht="21" customHeight="1">
      <c r="A2" s="6"/>
      <c r="B2" s="382" t="s">
        <v>307</v>
      </c>
      <c r="C2" s="382"/>
      <c r="D2" s="382"/>
      <c r="E2" s="382"/>
      <c r="F2" s="382"/>
      <c r="G2" s="382"/>
      <c r="H2" s="382"/>
      <c r="I2" s="382"/>
      <c r="J2" s="382"/>
    </row>
    <row r="3" spans="1:12" ht="19.5" customHeight="1" thickBot="1">
      <c r="B3" s="149"/>
      <c r="C3" s="149"/>
      <c r="D3" s="149"/>
      <c r="E3" s="149"/>
      <c r="F3" s="149"/>
      <c r="G3" s="149"/>
      <c r="H3" s="150"/>
      <c r="I3" s="72"/>
      <c r="J3" s="73" t="s">
        <v>281</v>
      </c>
    </row>
    <row r="4" spans="1:12" ht="15" customHeight="1">
      <c r="B4" s="386" t="s">
        <v>69</v>
      </c>
      <c r="C4" s="386"/>
      <c r="D4" s="386"/>
      <c r="E4" s="386"/>
      <c r="F4" s="386"/>
      <c r="G4" s="387"/>
      <c r="H4" s="151" t="s">
        <v>249</v>
      </c>
      <c r="I4" s="151" t="s">
        <v>250</v>
      </c>
      <c r="J4" s="151" t="s">
        <v>251</v>
      </c>
      <c r="K4" s="11"/>
    </row>
    <row r="5" spans="1:12" ht="15" customHeight="1">
      <c r="B5" s="383"/>
      <c r="C5" s="383"/>
      <c r="D5" s="383"/>
      <c r="E5" s="383"/>
      <c r="F5" s="152" t="s">
        <v>3</v>
      </c>
      <c r="G5" s="153" t="s">
        <v>70</v>
      </c>
      <c r="H5" s="154">
        <v>50257992.460000001</v>
      </c>
      <c r="I5" s="155">
        <v>11050538.689999999</v>
      </c>
      <c r="J5" s="155">
        <v>39207453.770000003</v>
      </c>
      <c r="K5" s="11"/>
      <c r="L5" s="11"/>
    </row>
    <row r="6" spans="1:12" ht="15" customHeight="1">
      <c r="B6" s="385" t="s">
        <v>252</v>
      </c>
      <c r="C6" s="385"/>
      <c r="D6" s="385"/>
      <c r="E6" s="385"/>
      <c r="F6" s="156" t="s">
        <v>253</v>
      </c>
      <c r="G6" s="153" t="s">
        <v>70</v>
      </c>
      <c r="H6" s="157">
        <v>10849157.459999999</v>
      </c>
      <c r="I6" s="158">
        <v>8433515.6899999995</v>
      </c>
      <c r="J6" s="158">
        <v>2415641.77</v>
      </c>
      <c r="K6" s="11"/>
    </row>
    <row r="7" spans="1:12" ht="15" customHeight="1">
      <c r="B7" s="385"/>
      <c r="C7" s="385"/>
      <c r="D7" s="385"/>
      <c r="E7" s="385"/>
      <c r="F7" s="152" t="s">
        <v>254</v>
      </c>
      <c r="G7" s="153" t="s">
        <v>70</v>
      </c>
      <c r="H7" s="157">
        <v>39408835</v>
      </c>
      <c r="I7" s="158">
        <v>2617023</v>
      </c>
      <c r="J7" s="158">
        <v>36791812</v>
      </c>
      <c r="K7" s="11"/>
    </row>
    <row r="8" spans="1:12" ht="15" customHeight="1">
      <c r="B8" s="384"/>
      <c r="C8" s="384"/>
      <c r="D8" s="384"/>
      <c r="E8" s="384"/>
      <c r="F8" s="269"/>
      <c r="G8" s="153"/>
      <c r="H8" s="159"/>
      <c r="I8" s="160"/>
      <c r="J8" s="160"/>
    </row>
    <row r="9" spans="1:12" ht="15" customHeight="1">
      <c r="B9" s="378" t="s">
        <v>71</v>
      </c>
      <c r="C9" s="378"/>
      <c r="D9" s="378"/>
      <c r="E9" s="378"/>
      <c r="F9" s="378"/>
      <c r="G9" s="153" t="s">
        <v>282</v>
      </c>
      <c r="H9" s="157">
        <v>1196451.72</v>
      </c>
      <c r="I9" s="158">
        <v>1060532.25</v>
      </c>
      <c r="J9" s="158">
        <v>135919.47</v>
      </c>
    </row>
    <row r="10" spans="1:12" ht="15" customHeight="1">
      <c r="B10" s="378" t="s">
        <v>72</v>
      </c>
      <c r="C10" s="378"/>
      <c r="D10" s="378"/>
      <c r="E10" s="378"/>
      <c r="F10" s="378"/>
      <c r="G10" s="161" t="s">
        <v>283</v>
      </c>
      <c r="H10" s="157">
        <v>1290578.3799999999</v>
      </c>
      <c r="I10" s="158">
        <v>26342.38</v>
      </c>
      <c r="J10" s="158">
        <v>1264236</v>
      </c>
    </row>
    <row r="11" spans="1:12" ht="15" customHeight="1">
      <c r="B11" s="378" t="s">
        <v>73</v>
      </c>
      <c r="C11" s="378"/>
      <c r="D11" s="378"/>
      <c r="E11" s="378"/>
      <c r="F11" s="378"/>
      <c r="G11" s="153" t="s">
        <v>74</v>
      </c>
      <c r="H11" s="162">
        <v>3</v>
      </c>
      <c r="I11" s="163">
        <v>3</v>
      </c>
      <c r="J11" s="164" t="s">
        <v>153</v>
      </c>
    </row>
    <row r="12" spans="1:12" ht="15" customHeight="1">
      <c r="B12" s="378" t="s">
        <v>75</v>
      </c>
      <c r="C12" s="378"/>
      <c r="D12" s="378"/>
      <c r="E12" s="378"/>
      <c r="F12" s="378"/>
      <c r="G12" s="153" t="s">
        <v>76</v>
      </c>
      <c r="H12" s="162">
        <v>1</v>
      </c>
      <c r="I12" s="163">
        <v>1</v>
      </c>
      <c r="J12" s="164" t="s">
        <v>153</v>
      </c>
    </row>
    <row r="13" spans="1:12" ht="15" customHeight="1">
      <c r="B13" s="378" t="s">
        <v>77</v>
      </c>
      <c r="C13" s="378"/>
      <c r="D13" s="378"/>
      <c r="E13" s="378"/>
      <c r="F13" s="378"/>
      <c r="G13" s="153" t="s">
        <v>70</v>
      </c>
      <c r="H13" s="157">
        <v>23631202.559999999</v>
      </c>
      <c r="I13" s="158">
        <v>46828.56</v>
      </c>
      <c r="J13" s="158">
        <v>23584374</v>
      </c>
    </row>
    <row r="14" spans="1:12" ht="15" customHeight="1">
      <c r="B14" s="378" t="s">
        <v>78</v>
      </c>
      <c r="C14" s="378"/>
      <c r="D14" s="378"/>
      <c r="E14" s="378"/>
      <c r="F14" s="378"/>
      <c r="G14" s="153" t="s">
        <v>79</v>
      </c>
      <c r="H14" s="162">
        <v>356262</v>
      </c>
      <c r="I14" s="165" t="s">
        <v>153</v>
      </c>
      <c r="J14" s="163">
        <v>356262</v>
      </c>
    </row>
    <row r="15" spans="1:12" ht="15" customHeight="1">
      <c r="B15" s="378" t="s">
        <v>80</v>
      </c>
      <c r="C15" s="378"/>
      <c r="D15" s="378"/>
      <c r="E15" s="378"/>
      <c r="F15" s="378"/>
      <c r="G15" s="153" t="s">
        <v>81</v>
      </c>
      <c r="H15" s="162">
        <v>77</v>
      </c>
      <c r="I15" s="165" t="s">
        <v>153</v>
      </c>
      <c r="J15" s="163">
        <v>77</v>
      </c>
    </row>
    <row r="16" spans="1:12" ht="15" customHeight="1">
      <c r="B16" s="378" t="s">
        <v>82</v>
      </c>
      <c r="C16" s="378"/>
      <c r="D16" s="378"/>
      <c r="E16" s="378"/>
      <c r="F16" s="378"/>
      <c r="G16" s="153" t="s">
        <v>81</v>
      </c>
      <c r="H16" s="162">
        <v>17199</v>
      </c>
      <c r="I16" s="163">
        <v>16451</v>
      </c>
      <c r="J16" s="163">
        <v>748</v>
      </c>
    </row>
    <row r="17" spans="2:10" ht="15" customHeight="1">
      <c r="B17" s="378" t="s">
        <v>83</v>
      </c>
      <c r="C17" s="378"/>
      <c r="D17" s="378"/>
      <c r="E17" s="378"/>
      <c r="F17" s="378"/>
      <c r="G17" s="153" t="s">
        <v>84</v>
      </c>
      <c r="H17" s="162">
        <v>1</v>
      </c>
      <c r="I17" s="163">
        <v>1</v>
      </c>
      <c r="J17" s="165" t="s">
        <v>153</v>
      </c>
    </row>
    <row r="18" spans="2:10" ht="15" customHeight="1">
      <c r="B18" s="378" t="s">
        <v>85</v>
      </c>
      <c r="C18" s="378"/>
      <c r="D18" s="378"/>
      <c r="E18" s="378"/>
      <c r="F18" s="378"/>
      <c r="G18" s="153" t="s">
        <v>81</v>
      </c>
      <c r="H18" s="162">
        <v>124</v>
      </c>
      <c r="I18" s="165" t="s">
        <v>153</v>
      </c>
      <c r="J18" s="163">
        <v>124</v>
      </c>
    </row>
    <row r="19" spans="2:10" ht="15" customHeight="1" thickBot="1">
      <c r="B19" s="380" t="s">
        <v>86</v>
      </c>
      <c r="C19" s="380"/>
      <c r="D19" s="380"/>
      <c r="E19" s="380"/>
      <c r="F19" s="380"/>
      <c r="G19" s="166" t="s">
        <v>81</v>
      </c>
      <c r="H19" s="167" t="s">
        <v>153</v>
      </c>
      <c r="I19" s="168" t="s">
        <v>153</v>
      </c>
      <c r="J19" s="168" t="s">
        <v>153</v>
      </c>
    </row>
    <row r="20" spans="2:10" ht="15" customHeight="1">
      <c r="B20" s="381" t="s">
        <v>160</v>
      </c>
      <c r="C20" s="381"/>
      <c r="D20" s="381"/>
      <c r="E20" s="381"/>
      <c r="F20" s="381"/>
      <c r="G20" s="381"/>
      <c r="H20" s="381"/>
      <c r="I20" s="381"/>
      <c r="J20" s="381"/>
    </row>
    <row r="21" spans="2:10" ht="15" customHeight="1">
      <c r="B21" s="379" t="s">
        <v>284</v>
      </c>
      <c r="C21" s="379"/>
      <c r="D21" s="379"/>
      <c r="E21" s="379"/>
      <c r="F21" s="379"/>
      <c r="G21" s="379"/>
      <c r="H21" s="379"/>
      <c r="I21" s="379"/>
      <c r="J21" s="379"/>
    </row>
    <row r="22" spans="2:10" ht="15" customHeight="1">
      <c r="B22" s="147"/>
      <c r="C22" s="147"/>
      <c r="D22" s="147"/>
      <c r="E22" s="147"/>
      <c r="F22" s="147"/>
      <c r="G22" s="169" t="s">
        <v>285</v>
      </c>
      <c r="H22" s="169" t="s">
        <v>286</v>
      </c>
      <c r="I22" s="294">
        <v>15723838417</v>
      </c>
      <c r="J22" s="147" t="s">
        <v>150</v>
      </c>
    </row>
    <row r="23" spans="2:10" ht="15" customHeight="1">
      <c r="B23" s="147"/>
      <c r="C23" s="147"/>
      <c r="D23" s="147"/>
      <c r="E23" s="147"/>
      <c r="F23" s="147"/>
      <c r="G23" s="147"/>
      <c r="H23" s="169" t="s">
        <v>308</v>
      </c>
      <c r="I23" s="294">
        <v>6925684731</v>
      </c>
      <c r="J23" s="147" t="s">
        <v>150</v>
      </c>
    </row>
    <row r="24" spans="2:10" ht="15" customHeight="1">
      <c r="B24" s="147"/>
      <c r="C24" s="147"/>
      <c r="D24" s="147"/>
      <c r="E24" s="147"/>
      <c r="F24" s="147"/>
      <c r="G24" s="147"/>
      <c r="H24" s="169" t="s">
        <v>309</v>
      </c>
      <c r="I24" s="294">
        <v>586687595</v>
      </c>
      <c r="J24" s="147" t="s">
        <v>150</v>
      </c>
    </row>
    <row r="25" spans="2:10" ht="15" customHeight="1">
      <c r="B25" s="147"/>
      <c r="C25" s="147"/>
      <c r="D25" s="147"/>
      <c r="E25" s="147"/>
      <c r="F25" s="147"/>
      <c r="G25" s="147"/>
      <c r="H25" s="169" t="s">
        <v>310</v>
      </c>
      <c r="I25" s="294">
        <v>942908165</v>
      </c>
      <c r="J25" s="147" t="s">
        <v>150</v>
      </c>
    </row>
    <row r="26" spans="2:10" ht="15" customHeight="1">
      <c r="B26" s="147"/>
      <c r="C26" s="147"/>
      <c r="D26" s="147"/>
      <c r="E26" s="147"/>
      <c r="F26" s="147"/>
      <c r="G26" s="147" t="s">
        <v>311</v>
      </c>
      <c r="H26" s="147"/>
      <c r="I26" s="170">
        <v>34938891964</v>
      </c>
      <c r="J26" s="147" t="s">
        <v>150</v>
      </c>
    </row>
    <row r="27" spans="2:10" ht="15" customHeight="1">
      <c r="B27" s="377" t="s">
        <v>312</v>
      </c>
      <c r="C27" s="377"/>
      <c r="D27" s="377"/>
      <c r="E27" s="377"/>
      <c r="F27" s="377"/>
      <c r="G27" s="377"/>
      <c r="H27" s="377"/>
      <c r="I27" s="377"/>
      <c r="J27" s="377"/>
    </row>
    <row r="28" spans="2:10" ht="16.5" customHeight="1">
      <c r="B28" s="377" t="s">
        <v>155</v>
      </c>
      <c r="C28" s="377"/>
      <c r="D28" s="377"/>
      <c r="E28" s="377"/>
      <c r="F28" s="377"/>
      <c r="G28" s="377"/>
      <c r="H28" s="377"/>
      <c r="I28" s="377"/>
      <c r="J28" s="377"/>
    </row>
    <row r="29" spans="2:10" ht="16.5" customHeight="1">
      <c r="B29" s="171"/>
      <c r="C29" s="171"/>
      <c r="D29" s="171"/>
      <c r="E29" s="171"/>
      <c r="F29" s="171"/>
      <c r="G29" s="171"/>
      <c r="H29" s="172"/>
      <c r="I29" s="171"/>
      <c r="J29" s="171"/>
    </row>
    <row r="30" spans="2:10" ht="16.5" customHeight="1">
      <c r="B30" s="2"/>
      <c r="C30" s="2"/>
      <c r="D30" s="2"/>
      <c r="E30" s="2"/>
      <c r="F30" s="2"/>
      <c r="G30" s="2"/>
      <c r="H30" s="2"/>
      <c r="I30" s="2"/>
      <c r="J30" s="2"/>
    </row>
    <row r="31" spans="2:10" ht="16.5" customHeight="1">
      <c r="B31" s="2"/>
      <c r="C31" s="2"/>
      <c r="D31" s="2"/>
      <c r="E31" s="2"/>
      <c r="F31" s="2"/>
      <c r="G31" s="2"/>
      <c r="H31" s="2"/>
      <c r="I31" s="2"/>
      <c r="J31" s="2"/>
    </row>
    <row r="32" spans="2:10" ht="16.5" customHeight="1">
      <c r="B32" s="2"/>
      <c r="C32" s="2"/>
      <c r="D32" s="2"/>
      <c r="E32" s="2"/>
      <c r="F32" s="2"/>
      <c r="G32" s="2"/>
      <c r="H32" s="2"/>
      <c r="I32" s="2"/>
      <c r="J32" s="2"/>
    </row>
    <row r="33" ht="5.25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  <row r="85" ht="9.9499999999999993" customHeight="1"/>
    <row r="86" ht="9.9499999999999993" customHeight="1"/>
    <row r="87" ht="9.9499999999999993" customHeight="1"/>
    <row r="88" ht="9.9499999999999993" customHeight="1"/>
    <row r="89" ht="9.9499999999999993" customHeight="1"/>
    <row r="90" ht="9.9499999999999993" customHeight="1"/>
    <row r="91" ht="9.9499999999999993" customHeight="1"/>
    <row r="92" ht="9.9499999999999993" customHeight="1"/>
    <row r="93" ht="9.9499999999999993" customHeight="1"/>
    <row r="94" ht="9.9499999999999993" customHeight="1"/>
    <row r="95" ht="9.9499999999999993" customHeight="1"/>
    <row r="96" ht="9.9499999999999993" customHeight="1"/>
    <row r="97" ht="9.9499999999999993" customHeight="1"/>
    <row r="98" ht="9.9499999999999993" customHeight="1"/>
    <row r="99" ht="9.9499999999999993" customHeight="1"/>
    <row r="100" ht="9.9499999999999993" customHeight="1"/>
    <row r="101" ht="9.9499999999999993" customHeight="1"/>
    <row r="102" ht="9.9499999999999993" customHeight="1"/>
    <row r="103" ht="9.9499999999999993" customHeight="1"/>
    <row r="104" ht="9.9499999999999993" customHeight="1"/>
    <row r="105" ht="9.9499999999999993" customHeight="1"/>
    <row r="106" ht="9.9499999999999993" customHeight="1"/>
    <row r="107" ht="9.9499999999999993" customHeight="1"/>
    <row r="108" ht="9.9499999999999993" customHeight="1"/>
    <row r="109" ht="9.9499999999999993" customHeight="1"/>
    <row r="110" ht="9.9499999999999993" customHeight="1"/>
    <row r="111" ht="9.9499999999999993" customHeight="1"/>
    <row r="112" ht="9.9499999999999993" customHeight="1"/>
    <row r="113" ht="9.9499999999999993" customHeight="1"/>
    <row r="114" ht="9.9499999999999993" customHeight="1"/>
    <row r="115" ht="9.9499999999999993" customHeight="1"/>
  </sheetData>
  <mergeCells count="20">
    <mergeCell ref="B2:J2"/>
    <mergeCell ref="B16:F16"/>
    <mergeCell ref="B5:E5"/>
    <mergeCell ref="B8:E8"/>
    <mergeCell ref="B6:E7"/>
    <mergeCell ref="B9:F9"/>
    <mergeCell ref="B10:F10"/>
    <mergeCell ref="B11:F11"/>
    <mergeCell ref="B12:F12"/>
    <mergeCell ref="B4:G4"/>
    <mergeCell ref="B27:J27"/>
    <mergeCell ref="B28:J28"/>
    <mergeCell ref="B13:F13"/>
    <mergeCell ref="B14:F14"/>
    <mergeCell ref="B15:F15"/>
    <mergeCell ref="B21:J21"/>
    <mergeCell ref="B17:F17"/>
    <mergeCell ref="B18:F18"/>
    <mergeCell ref="B19:F19"/>
    <mergeCell ref="B20:J20"/>
  </mergeCells>
  <phoneticPr fontId="3"/>
  <printOptions horizontalCentered="1"/>
  <pageMargins left="0.51181102362204722" right="0.51181102362204722" top="0.74803149606299213" bottom="0.15748031496062992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N28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0.69921875" style="61"/>
    <col min="2" max="2" width="2.19921875" style="61" customWidth="1"/>
    <col min="3" max="3" width="0.59765625" style="61" customWidth="1"/>
    <col min="4" max="4" width="1.3984375" style="61" customWidth="1"/>
    <col min="5" max="5" width="0.8984375" style="61" customWidth="1"/>
    <col min="6" max="6" width="9" style="61" customWidth="1"/>
    <col min="7" max="7" width="6.3984375" style="61" customWidth="1"/>
    <col min="8" max="8" width="9.296875" style="61" customWidth="1"/>
    <col min="9" max="11" width="8.5" style="61" customWidth="1"/>
    <col min="12" max="12" width="8.09765625" style="61" customWidth="1"/>
    <col min="13" max="13" width="9.296875" style="61" customWidth="1"/>
    <col min="14" max="16384" width="10.69921875" style="61"/>
  </cols>
  <sheetData>
    <row r="2" spans="1:14" ht="21" customHeight="1">
      <c r="B2" s="389" t="s">
        <v>316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</row>
    <row r="3" spans="1:14" ht="19.5" customHeight="1" thickBot="1"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4" t="s">
        <v>222</v>
      </c>
    </row>
    <row r="4" spans="1:14" s="63" customFormat="1" ht="17.25" customHeight="1">
      <c r="A4" s="62"/>
      <c r="B4" s="390" t="s">
        <v>87</v>
      </c>
      <c r="C4" s="390"/>
      <c r="D4" s="390"/>
      <c r="E4" s="390"/>
      <c r="F4" s="390"/>
      <c r="G4" s="391"/>
      <c r="H4" s="175" t="s">
        <v>317</v>
      </c>
      <c r="I4" s="175" t="s">
        <v>280</v>
      </c>
      <c r="J4" s="394" t="s">
        <v>318</v>
      </c>
      <c r="K4" s="395"/>
      <c r="L4" s="396"/>
      <c r="M4" s="176" t="s">
        <v>223</v>
      </c>
    </row>
    <row r="5" spans="1:14" s="63" customFormat="1" ht="12">
      <c r="B5" s="392"/>
      <c r="C5" s="392"/>
      <c r="D5" s="392"/>
      <c r="E5" s="392"/>
      <c r="F5" s="392"/>
      <c r="G5" s="393"/>
      <c r="H5" s="177" t="s">
        <v>88</v>
      </c>
      <c r="I5" s="178" t="s">
        <v>89</v>
      </c>
      <c r="J5" s="178" t="s">
        <v>3</v>
      </c>
      <c r="K5" s="178" t="s">
        <v>90</v>
      </c>
      <c r="L5" s="178" t="s">
        <v>91</v>
      </c>
      <c r="M5" s="179" t="s">
        <v>92</v>
      </c>
    </row>
    <row r="6" spans="1:14" s="63" customFormat="1" ht="14.1" customHeight="1">
      <c r="B6" s="397" t="s">
        <v>224</v>
      </c>
      <c r="C6" s="397"/>
      <c r="D6" s="397"/>
      <c r="E6" s="397"/>
      <c r="F6" s="397"/>
      <c r="G6" s="398"/>
      <c r="H6" s="180">
        <v>877951626</v>
      </c>
      <c r="I6" s="180">
        <f>I7+I8+I9+I16+I17+I18+I20+I23+I26</f>
        <v>49044000</v>
      </c>
      <c r="J6" s="180">
        <f t="shared" ref="J6:J26" si="0">IF(SUM(K6:L6)=0,"-",SUM(K6:L6))</f>
        <v>77799778</v>
      </c>
      <c r="K6" s="180">
        <v>68274151</v>
      </c>
      <c r="L6" s="180">
        <v>9525627</v>
      </c>
      <c r="M6" s="180">
        <f t="shared" ref="M6:M27" si="1">(H6+I6)-K6</f>
        <v>858721475</v>
      </c>
    </row>
    <row r="7" spans="1:14" s="63" customFormat="1" ht="14.1" customHeight="1">
      <c r="B7" s="270">
        <v>1</v>
      </c>
      <c r="C7" s="181"/>
      <c r="D7" s="399" t="s">
        <v>225</v>
      </c>
      <c r="E7" s="399"/>
      <c r="F7" s="399"/>
      <c r="G7" s="271" t="s">
        <v>93</v>
      </c>
      <c r="H7" s="180">
        <v>238874888</v>
      </c>
      <c r="I7" s="180">
        <v>18802000</v>
      </c>
      <c r="J7" s="180">
        <f t="shared" si="0"/>
        <v>30612518</v>
      </c>
      <c r="K7" s="180">
        <v>27610033</v>
      </c>
      <c r="L7" s="180">
        <v>3002485</v>
      </c>
      <c r="M7" s="180">
        <f t="shared" si="1"/>
        <v>230066855</v>
      </c>
      <c r="N7" s="64"/>
    </row>
    <row r="8" spans="1:14" s="63" customFormat="1" ht="14.1" customHeight="1">
      <c r="B8" s="270">
        <v>2</v>
      </c>
      <c r="C8" s="181"/>
      <c r="D8" s="399" t="s">
        <v>197</v>
      </c>
      <c r="E8" s="399"/>
      <c r="F8" s="399"/>
      <c r="G8" s="271" t="s">
        <v>93</v>
      </c>
      <c r="H8" s="180">
        <v>4534648</v>
      </c>
      <c r="I8" s="180">
        <v>115000</v>
      </c>
      <c r="J8" s="180">
        <f t="shared" si="0"/>
        <v>554716</v>
      </c>
      <c r="K8" s="180">
        <v>483190</v>
      </c>
      <c r="L8" s="180">
        <v>71526</v>
      </c>
      <c r="M8" s="180">
        <f t="shared" si="1"/>
        <v>4166458</v>
      </c>
    </row>
    <row r="9" spans="1:14" s="63" customFormat="1" ht="14.1" customHeight="1">
      <c r="B9" s="270">
        <v>3</v>
      </c>
      <c r="C9" s="181"/>
      <c r="D9" s="399" t="s">
        <v>198</v>
      </c>
      <c r="E9" s="399"/>
      <c r="F9" s="399"/>
      <c r="G9" s="271" t="s">
        <v>93</v>
      </c>
      <c r="H9" s="180">
        <v>4361961</v>
      </c>
      <c r="I9" s="180">
        <v>814000</v>
      </c>
      <c r="J9" s="180">
        <f t="shared" si="0"/>
        <v>775477</v>
      </c>
      <c r="K9" s="180">
        <v>756393</v>
      </c>
      <c r="L9" s="180">
        <v>19084</v>
      </c>
      <c r="M9" s="180">
        <f t="shared" si="1"/>
        <v>4419568</v>
      </c>
    </row>
    <row r="10" spans="1:14" s="63" customFormat="1" ht="14.1" customHeight="1">
      <c r="B10" s="270"/>
      <c r="C10" s="400" t="s">
        <v>94</v>
      </c>
      <c r="D10" s="400"/>
      <c r="E10" s="401" t="s">
        <v>199</v>
      </c>
      <c r="F10" s="401"/>
      <c r="G10" s="271" t="s">
        <v>93</v>
      </c>
      <c r="H10" s="180" t="s">
        <v>315</v>
      </c>
      <c r="I10" s="180" t="s">
        <v>153</v>
      </c>
      <c r="J10" s="180" t="str">
        <f t="shared" si="0"/>
        <v>-</v>
      </c>
      <c r="K10" s="180" t="s">
        <v>315</v>
      </c>
      <c r="L10" s="180" t="s">
        <v>315</v>
      </c>
      <c r="M10" s="180" t="s">
        <v>315</v>
      </c>
    </row>
    <row r="11" spans="1:14" s="63" customFormat="1" ht="14.1" customHeight="1">
      <c r="B11" s="270"/>
      <c r="C11" s="400" t="s">
        <v>95</v>
      </c>
      <c r="D11" s="400"/>
      <c r="E11" s="401" t="s">
        <v>200</v>
      </c>
      <c r="F11" s="401"/>
      <c r="G11" s="271" t="s">
        <v>93</v>
      </c>
      <c r="H11" s="180">
        <v>4361961</v>
      </c>
      <c r="I11" s="180">
        <v>814000</v>
      </c>
      <c r="J11" s="180">
        <f t="shared" si="0"/>
        <v>775477</v>
      </c>
      <c r="K11" s="180">
        <v>756393</v>
      </c>
      <c r="L11" s="180">
        <v>19084</v>
      </c>
      <c r="M11" s="180">
        <f t="shared" si="1"/>
        <v>4419568</v>
      </c>
    </row>
    <row r="12" spans="1:14" s="63" customFormat="1" ht="14.1" customHeight="1">
      <c r="B12" s="270">
        <v>4</v>
      </c>
      <c r="C12" s="270"/>
      <c r="D12" s="388" t="s">
        <v>210</v>
      </c>
      <c r="E12" s="388"/>
      <c r="F12" s="388"/>
      <c r="G12" s="271" t="s">
        <v>206</v>
      </c>
      <c r="H12" s="180">
        <v>12118976</v>
      </c>
      <c r="I12" s="180" t="s">
        <v>213</v>
      </c>
      <c r="J12" s="180">
        <f t="shared" si="0"/>
        <v>1689038</v>
      </c>
      <c r="K12" s="180">
        <v>1636358</v>
      </c>
      <c r="L12" s="180">
        <v>52680</v>
      </c>
      <c r="M12" s="180">
        <f t="shared" si="1"/>
        <v>10482618</v>
      </c>
    </row>
    <row r="13" spans="1:14" s="63" customFormat="1" ht="14.1" customHeight="1">
      <c r="B13" s="270"/>
      <c r="C13" s="400" t="s">
        <v>94</v>
      </c>
      <c r="D13" s="400"/>
      <c r="E13" s="401" t="s">
        <v>201</v>
      </c>
      <c r="F13" s="401"/>
      <c r="G13" s="271" t="s">
        <v>93</v>
      </c>
      <c r="H13" s="180">
        <v>9201248</v>
      </c>
      <c r="I13" s="180" t="s">
        <v>213</v>
      </c>
      <c r="J13" s="180">
        <f t="shared" si="0"/>
        <v>1297283</v>
      </c>
      <c r="K13" s="180">
        <v>1255961</v>
      </c>
      <c r="L13" s="180">
        <v>41322</v>
      </c>
      <c r="M13" s="180">
        <f t="shared" si="1"/>
        <v>7945287</v>
      </c>
    </row>
    <row r="14" spans="1:14" s="63" customFormat="1" ht="21" customHeight="1">
      <c r="B14" s="270"/>
      <c r="C14" s="400" t="s">
        <v>95</v>
      </c>
      <c r="D14" s="400"/>
      <c r="E14" s="404" t="s">
        <v>202</v>
      </c>
      <c r="F14" s="404"/>
      <c r="G14" s="271" t="s">
        <v>93</v>
      </c>
      <c r="H14" s="180">
        <v>2906728</v>
      </c>
      <c r="I14" s="180" t="s">
        <v>153</v>
      </c>
      <c r="J14" s="180">
        <f t="shared" si="0"/>
        <v>390356</v>
      </c>
      <c r="K14" s="180">
        <v>379041</v>
      </c>
      <c r="L14" s="180">
        <v>11315</v>
      </c>
      <c r="M14" s="180">
        <f t="shared" si="1"/>
        <v>2527687</v>
      </c>
    </row>
    <row r="15" spans="1:14" s="63" customFormat="1" ht="14.1" customHeight="1">
      <c r="B15" s="270"/>
      <c r="C15" s="405" t="s">
        <v>211</v>
      </c>
      <c r="D15" s="405"/>
      <c r="E15" s="401" t="s">
        <v>203</v>
      </c>
      <c r="F15" s="401"/>
      <c r="G15" s="271" t="s">
        <v>93</v>
      </c>
      <c r="H15" s="180">
        <v>11000</v>
      </c>
      <c r="I15" s="180" t="s">
        <v>153</v>
      </c>
      <c r="J15" s="180">
        <f t="shared" si="0"/>
        <v>1399</v>
      </c>
      <c r="K15" s="180">
        <v>1356</v>
      </c>
      <c r="L15" s="180">
        <v>43</v>
      </c>
      <c r="M15" s="180">
        <f t="shared" si="1"/>
        <v>9644</v>
      </c>
    </row>
    <row r="16" spans="1:14" s="63" customFormat="1" ht="14.1" customHeight="1">
      <c r="B16" s="270">
        <v>5</v>
      </c>
      <c r="C16" s="181"/>
      <c r="D16" s="399" t="s">
        <v>212</v>
      </c>
      <c r="E16" s="399"/>
      <c r="F16" s="399"/>
      <c r="G16" s="271" t="s">
        <v>93</v>
      </c>
      <c r="H16" s="180">
        <v>5528000</v>
      </c>
      <c r="I16" s="180">
        <v>29000</v>
      </c>
      <c r="J16" s="180">
        <f t="shared" si="0"/>
        <v>30104</v>
      </c>
      <c r="K16" s="180" t="s">
        <v>153</v>
      </c>
      <c r="L16" s="180">
        <v>30104</v>
      </c>
      <c r="M16" s="180">
        <f t="shared" si="1"/>
        <v>5557000</v>
      </c>
    </row>
    <row r="17" spans="2:13" s="63" customFormat="1" ht="23.25" customHeight="1">
      <c r="B17" s="270">
        <v>6</v>
      </c>
      <c r="C17" s="181"/>
      <c r="D17" s="401" t="s">
        <v>112</v>
      </c>
      <c r="E17" s="401"/>
      <c r="F17" s="401"/>
      <c r="G17" s="271" t="s">
        <v>93</v>
      </c>
      <c r="H17" s="180">
        <v>3961999</v>
      </c>
      <c r="I17" s="180">
        <v>681000</v>
      </c>
      <c r="J17" s="180">
        <f t="shared" si="0"/>
        <v>380359</v>
      </c>
      <c r="K17" s="180">
        <v>326656</v>
      </c>
      <c r="L17" s="180">
        <v>53703</v>
      </c>
      <c r="M17" s="180">
        <f t="shared" si="1"/>
        <v>4316343</v>
      </c>
    </row>
    <row r="18" spans="2:13" s="63" customFormat="1" ht="14.1" customHeight="1">
      <c r="B18" s="270">
        <v>7</v>
      </c>
      <c r="C18" s="181"/>
      <c r="D18" s="399" t="s">
        <v>113</v>
      </c>
      <c r="E18" s="399"/>
      <c r="F18" s="399"/>
      <c r="G18" s="271" t="s">
        <v>93</v>
      </c>
      <c r="H18" s="180">
        <v>198465419</v>
      </c>
      <c r="I18" s="180">
        <v>4148000</v>
      </c>
      <c r="J18" s="180">
        <f t="shared" si="0"/>
        <v>15868072</v>
      </c>
      <c r="K18" s="180">
        <v>13558651</v>
      </c>
      <c r="L18" s="180">
        <v>2309421</v>
      </c>
      <c r="M18" s="180">
        <f t="shared" si="1"/>
        <v>189054768</v>
      </c>
    </row>
    <row r="19" spans="2:13" s="63" customFormat="1" ht="14.1" customHeight="1">
      <c r="B19" s="270">
        <v>8</v>
      </c>
      <c r="C19" s="181"/>
      <c r="D19" s="399" t="s">
        <v>114</v>
      </c>
      <c r="E19" s="399"/>
      <c r="F19" s="399"/>
      <c r="G19" s="271" t="s">
        <v>93</v>
      </c>
      <c r="H19" s="180">
        <v>8183687</v>
      </c>
      <c r="I19" s="180" t="s">
        <v>153</v>
      </c>
      <c r="J19" s="180">
        <f t="shared" si="0"/>
        <v>977745</v>
      </c>
      <c r="K19" s="180">
        <v>843405</v>
      </c>
      <c r="L19" s="180">
        <v>134340</v>
      </c>
      <c r="M19" s="180">
        <f t="shared" si="1"/>
        <v>7340282</v>
      </c>
    </row>
    <row r="20" spans="2:13" s="63" customFormat="1" ht="27.75" customHeight="1">
      <c r="B20" s="270">
        <v>9</v>
      </c>
      <c r="C20" s="181"/>
      <c r="D20" s="401" t="s">
        <v>204</v>
      </c>
      <c r="E20" s="401"/>
      <c r="F20" s="401"/>
      <c r="G20" s="271" t="s">
        <v>93</v>
      </c>
      <c r="H20" s="180">
        <v>2160500</v>
      </c>
      <c r="I20" s="180">
        <v>909000</v>
      </c>
      <c r="J20" s="180">
        <f t="shared" si="0"/>
        <v>640030</v>
      </c>
      <c r="K20" s="180">
        <v>639250</v>
      </c>
      <c r="L20" s="180">
        <v>780</v>
      </c>
      <c r="M20" s="180">
        <f t="shared" si="1"/>
        <v>2430250</v>
      </c>
    </row>
    <row r="21" spans="2:13" s="63" customFormat="1" ht="14.1" customHeight="1">
      <c r="B21" s="270">
        <v>10</v>
      </c>
      <c r="C21" s="182"/>
      <c r="D21" s="402" t="s">
        <v>115</v>
      </c>
      <c r="E21" s="402"/>
      <c r="F21" s="402"/>
      <c r="G21" s="403"/>
      <c r="H21" s="180">
        <v>3281295</v>
      </c>
      <c r="I21" s="180" t="s">
        <v>153</v>
      </c>
      <c r="J21" s="180">
        <f t="shared" si="0"/>
        <v>563618</v>
      </c>
      <c r="K21" s="180">
        <v>509189</v>
      </c>
      <c r="L21" s="180">
        <v>54429</v>
      </c>
      <c r="M21" s="180">
        <f t="shared" si="1"/>
        <v>2772106</v>
      </c>
    </row>
    <row r="22" spans="2:13" s="63" customFormat="1" ht="14.1" customHeight="1">
      <c r="B22" s="270">
        <v>11</v>
      </c>
      <c r="C22" s="182"/>
      <c r="D22" s="407" t="s">
        <v>116</v>
      </c>
      <c r="E22" s="407"/>
      <c r="F22" s="407"/>
      <c r="G22" s="271" t="s">
        <v>93</v>
      </c>
      <c r="H22" s="180">
        <v>125859</v>
      </c>
      <c r="I22" s="180" t="s">
        <v>153</v>
      </c>
      <c r="J22" s="180">
        <f t="shared" si="0"/>
        <v>64859</v>
      </c>
      <c r="K22" s="180">
        <v>62581</v>
      </c>
      <c r="L22" s="180">
        <v>2278</v>
      </c>
      <c r="M22" s="180">
        <f t="shared" si="1"/>
        <v>63278</v>
      </c>
    </row>
    <row r="23" spans="2:13" s="63" customFormat="1" ht="14.1" customHeight="1">
      <c r="B23" s="270">
        <v>12</v>
      </c>
      <c r="C23" s="182"/>
      <c r="D23" s="402" t="s">
        <v>96</v>
      </c>
      <c r="E23" s="402"/>
      <c r="F23" s="402"/>
      <c r="G23" s="403"/>
      <c r="H23" s="180">
        <v>22152151</v>
      </c>
      <c r="I23" s="180">
        <v>3600000</v>
      </c>
      <c r="J23" s="180">
        <f t="shared" si="0"/>
        <v>861548</v>
      </c>
      <c r="K23" s="180">
        <v>560347</v>
      </c>
      <c r="L23" s="180">
        <v>301201</v>
      </c>
      <c r="M23" s="180">
        <f t="shared" si="1"/>
        <v>25191804</v>
      </c>
    </row>
    <row r="24" spans="2:13" s="65" customFormat="1" ht="16.5" customHeight="1">
      <c r="B24" s="270">
        <v>13</v>
      </c>
      <c r="C24" s="182"/>
      <c r="D24" s="402" t="s">
        <v>97</v>
      </c>
      <c r="E24" s="402"/>
      <c r="F24" s="402"/>
      <c r="G24" s="403"/>
      <c r="H24" s="180">
        <v>13333480</v>
      </c>
      <c r="I24" s="180" t="s">
        <v>213</v>
      </c>
      <c r="J24" s="180">
        <f t="shared" si="0"/>
        <v>217436</v>
      </c>
      <c r="K24" s="180">
        <v>217436</v>
      </c>
      <c r="L24" s="180" t="s">
        <v>213</v>
      </c>
      <c r="M24" s="180">
        <f t="shared" si="1"/>
        <v>13116044</v>
      </c>
    </row>
    <row r="25" spans="2:13" ht="13.5" customHeight="1">
      <c r="B25" s="183"/>
      <c r="C25" s="182"/>
      <c r="D25" s="402" t="s">
        <v>117</v>
      </c>
      <c r="E25" s="402"/>
      <c r="F25" s="402"/>
      <c r="G25" s="403"/>
      <c r="H25" s="180">
        <v>10971740</v>
      </c>
      <c r="I25" s="180" t="s">
        <v>213</v>
      </c>
      <c r="J25" s="180">
        <f t="shared" si="0"/>
        <v>73856</v>
      </c>
      <c r="K25" s="180">
        <v>73856</v>
      </c>
      <c r="L25" s="180" t="s">
        <v>213</v>
      </c>
      <c r="M25" s="180">
        <f t="shared" si="1"/>
        <v>10897884</v>
      </c>
    </row>
    <row r="26" spans="2:13" ht="13.5" customHeight="1">
      <c r="B26" s="183">
        <v>14</v>
      </c>
      <c r="C26" s="182"/>
      <c r="D26" s="399" t="s">
        <v>161</v>
      </c>
      <c r="E26" s="399"/>
      <c r="F26" s="399"/>
      <c r="G26" s="403"/>
      <c r="H26" s="180">
        <v>328400562</v>
      </c>
      <c r="I26" s="180">
        <v>19946000</v>
      </c>
      <c r="J26" s="180">
        <f t="shared" si="0"/>
        <v>21557869</v>
      </c>
      <c r="K26" s="180">
        <v>18467434</v>
      </c>
      <c r="L26" s="180">
        <v>3090435</v>
      </c>
      <c r="M26" s="180">
        <f t="shared" si="1"/>
        <v>329879128</v>
      </c>
    </row>
    <row r="27" spans="2:13" ht="14.25" customHeight="1" thickBot="1">
      <c r="B27" s="184">
        <v>15</v>
      </c>
      <c r="C27" s="185"/>
      <c r="D27" s="408" t="s">
        <v>98</v>
      </c>
      <c r="E27" s="408"/>
      <c r="F27" s="408"/>
      <c r="G27" s="409"/>
      <c r="H27" s="186">
        <v>32468201</v>
      </c>
      <c r="I27" s="186" t="s">
        <v>153</v>
      </c>
      <c r="J27" s="186">
        <f>J6-SUM(J7:J9,J16:J24,J26,J12)</f>
        <v>3006389</v>
      </c>
      <c r="K27" s="186">
        <f>K6-SUM(K7:K9,K16:K24,K26,K12)</f>
        <v>2603228</v>
      </c>
      <c r="L27" s="186">
        <f>L6-SUM(L7:L9,L16:L24,L26,L12)</f>
        <v>403161</v>
      </c>
      <c r="M27" s="187">
        <f t="shared" si="1"/>
        <v>29864973</v>
      </c>
    </row>
    <row r="28" spans="2:13">
      <c r="B28" s="406" t="s">
        <v>99</v>
      </c>
      <c r="C28" s="406"/>
      <c r="D28" s="406"/>
      <c r="E28" s="406"/>
      <c r="F28" s="406"/>
      <c r="G28" s="188"/>
      <c r="H28" s="189"/>
      <c r="I28" s="188"/>
      <c r="J28" s="188"/>
      <c r="K28" s="188"/>
      <c r="L28" s="188"/>
      <c r="M28" s="190"/>
    </row>
  </sheetData>
  <mergeCells count="31">
    <mergeCell ref="B28:F28"/>
    <mergeCell ref="D22:F22"/>
    <mergeCell ref="D23:G23"/>
    <mergeCell ref="D24:G24"/>
    <mergeCell ref="D25:G25"/>
    <mergeCell ref="D26:G26"/>
    <mergeCell ref="D27:G27"/>
    <mergeCell ref="D21:G21"/>
    <mergeCell ref="C13:D13"/>
    <mergeCell ref="E13:F13"/>
    <mergeCell ref="C14:D14"/>
    <mergeCell ref="E14:F14"/>
    <mergeCell ref="C15:D15"/>
    <mergeCell ref="E15:F15"/>
    <mergeCell ref="D16:F16"/>
    <mergeCell ref="D17:F17"/>
    <mergeCell ref="D18:F18"/>
    <mergeCell ref="D19:F19"/>
    <mergeCell ref="D20:F20"/>
    <mergeCell ref="D12:F12"/>
    <mergeCell ref="B2:M2"/>
    <mergeCell ref="B4:G5"/>
    <mergeCell ref="J4:L4"/>
    <mergeCell ref="B6:G6"/>
    <mergeCell ref="D7:F7"/>
    <mergeCell ref="D8:F8"/>
    <mergeCell ref="D9:F9"/>
    <mergeCell ref="C10:D10"/>
    <mergeCell ref="E10:F10"/>
    <mergeCell ref="C11:D11"/>
    <mergeCell ref="E11:F11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2:M105"/>
  <sheetViews>
    <sheetView showGridLines="0" zoomScaleNormal="100" zoomScaleSheetLayoutView="100" workbookViewId="0"/>
  </sheetViews>
  <sheetFormatPr defaultColWidth="11.69921875" defaultRowHeight="13.5"/>
  <cols>
    <col min="1" max="1" width="10.19921875" style="13" customWidth="1"/>
    <col min="2" max="2" width="5.59765625" style="13" customWidth="1"/>
    <col min="3" max="4" width="7.19921875" style="13" customWidth="1"/>
    <col min="5" max="5" width="6.69921875" style="13" customWidth="1"/>
    <col min="6" max="7" width="6.5" style="13" customWidth="1"/>
    <col min="8" max="8" width="7.8984375" style="13" customWidth="1"/>
    <col min="9" max="9" width="6.5" style="13" customWidth="1"/>
    <col min="10" max="10" width="6.3984375" style="13" customWidth="1"/>
    <col min="11" max="11" width="6" style="13" customWidth="1"/>
    <col min="12" max="12" width="8" style="13" customWidth="1"/>
    <col min="13" max="13" width="11.69921875" style="13"/>
    <col min="14" max="14" width="11.796875" style="13" bestFit="1" customWidth="1"/>
    <col min="15" max="16384" width="11.69921875" style="13"/>
  </cols>
  <sheetData>
    <row r="2" spans="1:13" ht="28.5" customHeight="1">
      <c r="A2" s="12"/>
      <c r="B2" s="413" t="s">
        <v>319</v>
      </c>
      <c r="C2" s="413"/>
      <c r="D2" s="413"/>
      <c r="E2" s="413"/>
      <c r="F2" s="413"/>
      <c r="G2" s="413"/>
      <c r="H2" s="413"/>
      <c r="I2" s="413"/>
      <c r="J2" s="413"/>
      <c r="K2" s="413"/>
      <c r="L2" s="413"/>
    </row>
    <row r="3" spans="1:13" s="14" customFormat="1" ht="19.5" customHeight="1" thickBot="1">
      <c r="B3" s="191"/>
      <c r="C3" s="192"/>
      <c r="D3" s="192"/>
      <c r="E3" s="192"/>
      <c r="F3" s="192"/>
      <c r="G3" s="192"/>
      <c r="H3" s="192"/>
      <c r="I3" s="192"/>
      <c r="J3" s="192"/>
      <c r="K3" s="192"/>
      <c r="L3" s="193" t="s">
        <v>228</v>
      </c>
      <c r="M3" s="15"/>
    </row>
    <row r="4" spans="1:13" s="16" customFormat="1" ht="17.25" customHeight="1">
      <c r="B4" s="194"/>
      <c r="C4" s="414" t="s">
        <v>229</v>
      </c>
      <c r="D4" s="414" t="s">
        <v>230</v>
      </c>
      <c r="E4" s="416" t="s">
        <v>231</v>
      </c>
      <c r="F4" s="416" t="s">
        <v>287</v>
      </c>
      <c r="G4" s="414" t="s">
        <v>100</v>
      </c>
      <c r="H4" s="418" t="s">
        <v>232</v>
      </c>
      <c r="I4" s="414" t="s">
        <v>101</v>
      </c>
      <c r="J4" s="416" t="s">
        <v>233</v>
      </c>
      <c r="K4" s="416" t="s">
        <v>158</v>
      </c>
      <c r="L4" s="410" t="s">
        <v>159</v>
      </c>
      <c r="M4" s="17"/>
    </row>
    <row r="5" spans="1:13" s="16" customFormat="1" ht="17.25" customHeight="1">
      <c r="B5" s="412" t="s">
        <v>234</v>
      </c>
      <c r="C5" s="415"/>
      <c r="D5" s="415"/>
      <c r="E5" s="417"/>
      <c r="F5" s="417"/>
      <c r="G5" s="415"/>
      <c r="H5" s="419"/>
      <c r="I5" s="415"/>
      <c r="J5" s="417"/>
      <c r="K5" s="417"/>
      <c r="L5" s="411"/>
      <c r="M5" s="17"/>
    </row>
    <row r="6" spans="1:13" s="18" customFormat="1" ht="10.5">
      <c r="B6" s="412"/>
      <c r="C6" s="195"/>
      <c r="D6" s="195"/>
      <c r="E6" s="196" t="s">
        <v>235</v>
      </c>
      <c r="F6" s="196"/>
      <c r="G6" s="197" t="s">
        <v>236</v>
      </c>
      <c r="H6" s="195"/>
      <c r="I6" s="195"/>
      <c r="J6" s="196"/>
      <c r="K6" s="196"/>
      <c r="L6" s="196" t="s">
        <v>237</v>
      </c>
      <c r="M6" s="19"/>
    </row>
    <row r="7" spans="1:13" s="18" customFormat="1" ht="10.5">
      <c r="B7" s="198"/>
      <c r="C7" s="199" t="s">
        <v>238</v>
      </c>
      <c r="D7" s="199" t="s">
        <v>239</v>
      </c>
      <c r="E7" s="199" t="s">
        <v>240</v>
      </c>
      <c r="F7" s="199" t="s">
        <v>241</v>
      </c>
      <c r="G7" s="199" t="s">
        <v>242</v>
      </c>
      <c r="H7" s="199" t="s">
        <v>243</v>
      </c>
      <c r="I7" s="199" t="s">
        <v>244</v>
      </c>
      <c r="J7" s="199" t="s">
        <v>245</v>
      </c>
      <c r="K7" s="199" t="s">
        <v>246</v>
      </c>
      <c r="L7" s="199" t="s">
        <v>247</v>
      </c>
      <c r="M7" s="19"/>
    </row>
    <row r="8" spans="1:13" s="16" customFormat="1" ht="24.95" customHeight="1">
      <c r="B8" s="200" t="s">
        <v>320</v>
      </c>
      <c r="C8" s="201">
        <v>383503074</v>
      </c>
      <c r="D8" s="201">
        <v>368014842</v>
      </c>
      <c r="E8" s="201">
        <v>15488232</v>
      </c>
      <c r="F8" s="201">
        <v>4686664</v>
      </c>
      <c r="G8" s="201">
        <v>10801568</v>
      </c>
      <c r="H8" s="201">
        <v>1168593</v>
      </c>
      <c r="I8" s="201">
        <v>7074553</v>
      </c>
      <c r="J8" s="201">
        <v>713824</v>
      </c>
      <c r="K8" s="201">
        <v>2217822</v>
      </c>
      <c r="L8" s="201">
        <v>6739148</v>
      </c>
      <c r="M8" s="17"/>
    </row>
    <row r="9" spans="1:13" s="16" customFormat="1" ht="24.95" customHeight="1">
      <c r="B9" s="202" t="s">
        <v>288</v>
      </c>
      <c r="C9" s="201">
        <v>378736616</v>
      </c>
      <c r="D9" s="201">
        <v>363924257</v>
      </c>
      <c r="E9" s="201">
        <v>14812359</v>
      </c>
      <c r="F9" s="201">
        <v>3824398</v>
      </c>
      <c r="G9" s="201">
        <v>10987961</v>
      </c>
      <c r="H9" s="201">
        <v>186502</v>
      </c>
      <c r="I9" s="201">
        <v>7608559</v>
      </c>
      <c r="J9" s="201">
        <v>709425</v>
      </c>
      <c r="K9" s="201">
        <v>2372340</v>
      </c>
      <c r="L9" s="201">
        <v>6132146</v>
      </c>
      <c r="M9" s="17"/>
    </row>
    <row r="10" spans="1:13" s="16" customFormat="1" ht="24.95" customHeight="1">
      <c r="B10" s="202" t="s">
        <v>321</v>
      </c>
      <c r="C10" s="201">
        <v>376622071</v>
      </c>
      <c r="D10" s="201">
        <v>362256670</v>
      </c>
      <c r="E10" s="201">
        <v>14365401</v>
      </c>
      <c r="F10" s="201">
        <v>5605175</v>
      </c>
      <c r="G10" s="201">
        <v>8760226</v>
      </c>
      <c r="H10" s="201">
        <v>-2187687</v>
      </c>
      <c r="I10" s="201">
        <v>5703148</v>
      </c>
      <c r="J10" s="201">
        <v>557538</v>
      </c>
      <c r="K10" s="201">
        <v>6784428</v>
      </c>
      <c r="L10" s="201">
        <v>-2711429</v>
      </c>
      <c r="M10" s="17"/>
    </row>
    <row r="11" spans="1:13" s="16" customFormat="1" ht="24.95" customHeight="1">
      <c r="B11" s="203"/>
      <c r="C11" s="204"/>
      <c r="D11" s="201"/>
      <c r="E11" s="205"/>
      <c r="F11" s="205"/>
      <c r="G11" s="206"/>
      <c r="H11" s="206"/>
      <c r="I11" s="206"/>
      <c r="J11" s="207"/>
      <c r="K11" s="207"/>
      <c r="L11" s="206"/>
      <c r="M11" s="17"/>
    </row>
    <row r="12" spans="1:13" s="16" customFormat="1" ht="24.95" customHeight="1">
      <c r="B12" s="208" t="s">
        <v>322</v>
      </c>
      <c r="C12" s="209">
        <v>95921532</v>
      </c>
      <c r="D12" s="205">
        <v>95061777</v>
      </c>
      <c r="E12" s="205">
        <v>859755</v>
      </c>
      <c r="F12" s="205">
        <v>730438</v>
      </c>
      <c r="G12" s="206">
        <v>129317</v>
      </c>
      <c r="H12" s="206">
        <v>-917487</v>
      </c>
      <c r="I12" s="206">
        <v>11356</v>
      </c>
      <c r="J12" s="210">
        <v>0</v>
      </c>
      <c r="K12" s="211">
        <v>990715</v>
      </c>
      <c r="L12" s="212">
        <v>-1896846</v>
      </c>
      <c r="M12" s="17"/>
    </row>
    <row r="13" spans="1:13" s="16" customFormat="1" ht="24.95" customHeight="1">
      <c r="B13" s="208" t="s">
        <v>323</v>
      </c>
      <c r="C13" s="209">
        <v>25095070</v>
      </c>
      <c r="D13" s="205">
        <v>24245170</v>
      </c>
      <c r="E13" s="205">
        <v>849900</v>
      </c>
      <c r="F13" s="205">
        <v>334892</v>
      </c>
      <c r="G13" s="206">
        <v>515008</v>
      </c>
      <c r="H13" s="206">
        <v>-60656</v>
      </c>
      <c r="I13" s="206">
        <v>306058</v>
      </c>
      <c r="J13" s="210">
        <v>4112</v>
      </c>
      <c r="K13" s="206">
        <v>676000</v>
      </c>
      <c r="L13" s="206">
        <v>-426486</v>
      </c>
      <c r="M13" s="17"/>
    </row>
    <row r="14" spans="1:13" s="16" customFormat="1" ht="24.95" customHeight="1">
      <c r="B14" s="208" t="s">
        <v>324</v>
      </c>
      <c r="C14" s="209">
        <v>15551016</v>
      </c>
      <c r="D14" s="205">
        <v>15374013</v>
      </c>
      <c r="E14" s="205">
        <v>177003</v>
      </c>
      <c r="F14" s="201">
        <v>90617</v>
      </c>
      <c r="G14" s="206">
        <v>86386</v>
      </c>
      <c r="H14" s="206">
        <v>12579</v>
      </c>
      <c r="I14" s="206">
        <v>261821</v>
      </c>
      <c r="J14" s="206">
        <v>0</v>
      </c>
      <c r="K14" s="210">
        <v>0</v>
      </c>
      <c r="L14" s="206">
        <v>274400</v>
      </c>
      <c r="M14" s="17"/>
    </row>
    <row r="15" spans="1:13" s="16" customFormat="1" ht="24.95" customHeight="1">
      <c r="B15" s="208" t="s">
        <v>325</v>
      </c>
      <c r="C15" s="209">
        <v>37260428</v>
      </c>
      <c r="D15" s="205">
        <v>35635724</v>
      </c>
      <c r="E15" s="205">
        <v>1624704</v>
      </c>
      <c r="F15" s="205">
        <v>1482158</v>
      </c>
      <c r="G15" s="206">
        <v>142546</v>
      </c>
      <c r="H15" s="206">
        <v>-320030</v>
      </c>
      <c r="I15" s="206">
        <v>320078</v>
      </c>
      <c r="J15" s="210">
        <v>0</v>
      </c>
      <c r="K15" s="210">
        <v>1830000</v>
      </c>
      <c r="L15" s="206">
        <v>-1829952</v>
      </c>
      <c r="M15" s="17"/>
    </row>
    <row r="16" spans="1:13" s="16" customFormat="1" ht="24.95" customHeight="1">
      <c r="B16" s="213" t="s">
        <v>326</v>
      </c>
      <c r="C16" s="201">
        <v>20635325</v>
      </c>
      <c r="D16" s="201">
        <v>19663915</v>
      </c>
      <c r="E16" s="201">
        <v>971410</v>
      </c>
      <c r="F16" s="201">
        <v>163106</v>
      </c>
      <c r="G16" s="201">
        <v>808304</v>
      </c>
      <c r="H16" s="201">
        <v>-61048</v>
      </c>
      <c r="I16" s="201">
        <v>400000</v>
      </c>
      <c r="J16" s="206">
        <v>49525</v>
      </c>
      <c r="K16" s="211">
        <v>0</v>
      </c>
      <c r="L16" s="201">
        <v>388477</v>
      </c>
      <c r="M16" s="17"/>
    </row>
    <row r="17" spans="2:13" s="16" customFormat="1" ht="24.95" customHeight="1">
      <c r="B17" s="208" t="s">
        <v>327</v>
      </c>
      <c r="C17" s="204">
        <v>20349679</v>
      </c>
      <c r="D17" s="201">
        <v>19742153</v>
      </c>
      <c r="E17" s="205">
        <v>607526</v>
      </c>
      <c r="F17" s="205">
        <v>122836</v>
      </c>
      <c r="G17" s="201">
        <v>484690</v>
      </c>
      <c r="H17" s="206">
        <v>-41077</v>
      </c>
      <c r="I17" s="206">
        <v>575093</v>
      </c>
      <c r="J17" s="206">
        <v>0</v>
      </c>
      <c r="K17" s="206">
        <v>550000</v>
      </c>
      <c r="L17" s="206">
        <v>-15984</v>
      </c>
      <c r="M17" s="17"/>
    </row>
    <row r="18" spans="2:13" s="16" customFormat="1" ht="24.95" customHeight="1">
      <c r="B18" s="208" t="s">
        <v>328</v>
      </c>
      <c r="C18" s="209">
        <v>23809613</v>
      </c>
      <c r="D18" s="205">
        <v>23055982</v>
      </c>
      <c r="E18" s="205">
        <v>753631</v>
      </c>
      <c r="F18" s="205">
        <v>174840</v>
      </c>
      <c r="G18" s="206">
        <v>578791</v>
      </c>
      <c r="H18" s="206">
        <v>-120192</v>
      </c>
      <c r="I18" s="206">
        <v>3387</v>
      </c>
      <c r="J18" s="206">
        <v>0</v>
      </c>
      <c r="K18" s="211">
        <v>0</v>
      </c>
      <c r="L18" s="206">
        <v>-116805</v>
      </c>
      <c r="M18" s="17"/>
    </row>
    <row r="19" spans="2:13" s="16" customFormat="1" ht="24.95" customHeight="1">
      <c r="B19" s="214" t="s">
        <v>329</v>
      </c>
      <c r="C19" s="201">
        <v>25248707</v>
      </c>
      <c r="D19" s="205">
        <v>24277956</v>
      </c>
      <c r="E19" s="205">
        <v>970751</v>
      </c>
      <c r="F19" s="205">
        <v>132522</v>
      </c>
      <c r="G19" s="206">
        <v>838229</v>
      </c>
      <c r="H19" s="206">
        <v>-154023</v>
      </c>
      <c r="I19" s="206">
        <v>514319</v>
      </c>
      <c r="J19" s="206">
        <v>240812</v>
      </c>
      <c r="K19" s="210">
        <v>0</v>
      </c>
      <c r="L19" s="206">
        <v>601108</v>
      </c>
      <c r="M19" s="17"/>
    </row>
    <row r="20" spans="2:13" s="16" customFormat="1" ht="24.95" customHeight="1">
      <c r="B20" s="208" t="s">
        <v>330</v>
      </c>
      <c r="C20" s="209">
        <v>3845461</v>
      </c>
      <c r="D20" s="205">
        <v>3610797</v>
      </c>
      <c r="E20" s="205">
        <v>234664</v>
      </c>
      <c r="F20" s="205">
        <v>47990</v>
      </c>
      <c r="G20" s="206">
        <v>186674</v>
      </c>
      <c r="H20" s="206">
        <v>-133241</v>
      </c>
      <c r="I20" s="206">
        <v>2454</v>
      </c>
      <c r="J20" s="206">
        <v>0</v>
      </c>
      <c r="K20" s="210">
        <v>0</v>
      </c>
      <c r="L20" s="206">
        <v>-130787</v>
      </c>
      <c r="M20" s="17"/>
    </row>
    <row r="21" spans="2:13" s="16" customFormat="1" ht="24.95" customHeight="1">
      <c r="B21" s="208" t="s">
        <v>331</v>
      </c>
      <c r="C21" s="209">
        <v>3035566</v>
      </c>
      <c r="D21" s="205">
        <v>2775282</v>
      </c>
      <c r="E21" s="205">
        <v>260284</v>
      </c>
      <c r="F21" s="205">
        <v>62892</v>
      </c>
      <c r="G21" s="206">
        <v>197392</v>
      </c>
      <c r="H21" s="206">
        <v>-2360</v>
      </c>
      <c r="I21" s="206">
        <v>103000</v>
      </c>
      <c r="J21" s="210">
        <v>0</v>
      </c>
      <c r="K21" s="210">
        <v>0</v>
      </c>
      <c r="L21" s="206">
        <v>100640</v>
      </c>
      <c r="M21" s="17"/>
    </row>
    <row r="22" spans="2:13" s="16" customFormat="1" ht="24.95" customHeight="1">
      <c r="B22" s="215" t="s">
        <v>332</v>
      </c>
      <c r="C22" s="201">
        <v>2499743</v>
      </c>
      <c r="D22" s="201">
        <v>2391769</v>
      </c>
      <c r="E22" s="205">
        <v>107974</v>
      </c>
      <c r="F22" s="201">
        <v>38333</v>
      </c>
      <c r="G22" s="201">
        <v>69641</v>
      </c>
      <c r="H22" s="201">
        <v>10437</v>
      </c>
      <c r="I22" s="201">
        <v>1362</v>
      </c>
      <c r="J22" s="206">
        <v>82576</v>
      </c>
      <c r="K22" s="211">
        <v>0</v>
      </c>
      <c r="L22" s="201">
        <v>94375</v>
      </c>
      <c r="M22" s="17"/>
    </row>
    <row r="23" spans="2:13" s="16" customFormat="1" ht="24.95" customHeight="1">
      <c r="B23" s="208" t="s">
        <v>333</v>
      </c>
      <c r="C23" s="204">
        <v>9813421</v>
      </c>
      <c r="D23" s="201">
        <v>9311367</v>
      </c>
      <c r="E23" s="201">
        <v>502054</v>
      </c>
      <c r="F23" s="205">
        <v>86905</v>
      </c>
      <c r="G23" s="206">
        <v>415149</v>
      </c>
      <c r="H23" s="201">
        <v>-5026</v>
      </c>
      <c r="I23" s="201">
        <v>211000</v>
      </c>
      <c r="J23" s="210">
        <v>0</v>
      </c>
      <c r="K23" s="216">
        <v>160000</v>
      </c>
      <c r="L23" s="206">
        <v>45974</v>
      </c>
      <c r="M23" s="17"/>
    </row>
    <row r="24" spans="2:13" s="16" customFormat="1" ht="24.95" customHeight="1">
      <c r="B24" s="214" t="s">
        <v>334</v>
      </c>
      <c r="C24" s="201">
        <v>5159908</v>
      </c>
      <c r="D24" s="205">
        <v>4855717</v>
      </c>
      <c r="E24" s="205">
        <v>304191</v>
      </c>
      <c r="F24" s="201">
        <v>126161</v>
      </c>
      <c r="G24" s="201">
        <v>178030</v>
      </c>
      <c r="H24" s="206">
        <v>-8071</v>
      </c>
      <c r="I24" s="216">
        <v>177100</v>
      </c>
      <c r="J24" s="210">
        <v>0</v>
      </c>
      <c r="K24" s="210">
        <v>464000</v>
      </c>
      <c r="L24" s="206">
        <v>-294971</v>
      </c>
      <c r="M24" s="17"/>
    </row>
    <row r="25" spans="2:13" s="16" customFormat="1" ht="24.95" customHeight="1">
      <c r="B25" s="208" t="s">
        <v>335</v>
      </c>
      <c r="C25" s="209">
        <v>14862028</v>
      </c>
      <c r="D25" s="201">
        <v>12489188</v>
      </c>
      <c r="E25" s="205">
        <v>2372840</v>
      </c>
      <c r="F25" s="205">
        <v>1316708</v>
      </c>
      <c r="G25" s="206">
        <v>1056132</v>
      </c>
      <c r="H25" s="206">
        <v>-498593</v>
      </c>
      <c r="I25" s="206">
        <v>1009965</v>
      </c>
      <c r="J25" s="206">
        <v>0</v>
      </c>
      <c r="K25" s="210">
        <v>1500000</v>
      </c>
      <c r="L25" s="206">
        <v>-988628</v>
      </c>
      <c r="M25" s="17"/>
    </row>
    <row r="26" spans="2:13" s="16" customFormat="1" ht="24.95" customHeight="1">
      <c r="B26" s="208" t="s">
        <v>336</v>
      </c>
      <c r="C26" s="204">
        <v>3972561</v>
      </c>
      <c r="D26" s="205">
        <v>3440325</v>
      </c>
      <c r="E26" s="205">
        <v>532236</v>
      </c>
      <c r="F26" s="205">
        <v>14460</v>
      </c>
      <c r="G26" s="206">
        <v>517776</v>
      </c>
      <c r="H26" s="206">
        <v>90252</v>
      </c>
      <c r="I26" s="206">
        <v>240000</v>
      </c>
      <c r="J26" s="210">
        <v>0</v>
      </c>
      <c r="K26" s="206">
        <v>240000</v>
      </c>
      <c r="L26" s="206">
        <v>90252</v>
      </c>
      <c r="M26" s="17"/>
    </row>
    <row r="27" spans="2:13" s="16" customFormat="1" ht="24.95" customHeight="1">
      <c r="B27" s="208" t="s">
        <v>337</v>
      </c>
      <c r="C27" s="209">
        <v>7189309</v>
      </c>
      <c r="D27" s="205">
        <v>6861436</v>
      </c>
      <c r="E27" s="205">
        <v>327873</v>
      </c>
      <c r="F27" s="205">
        <v>90601</v>
      </c>
      <c r="G27" s="206">
        <v>237272</v>
      </c>
      <c r="H27" s="206">
        <v>60825</v>
      </c>
      <c r="I27" s="206">
        <v>25000</v>
      </c>
      <c r="J27" s="206">
        <v>0</v>
      </c>
      <c r="K27" s="210">
        <v>0</v>
      </c>
      <c r="L27" s="206">
        <v>85825</v>
      </c>
      <c r="M27" s="17"/>
    </row>
    <row r="28" spans="2:13" s="16" customFormat="1" ht="24.95" customHeight="1">
      <c r="B28" s="213" t="s">
        <v>338</v>
      </c>
      <c r="C28" s="201">
        <v>8605893</v>
      </c>
      <c r="D28" s="201">
        <v>8209303</v>
      </c>
      <c r="E28" s="201">
        <v>396590</v>
      </c>
      <c r="F28" s="201">
        <v>100487</v>
      </c>
      <c r="G28" s="201">
        <v>296103</v>
      </c>
      <c r="H28" s="201">
        <v>2826</v>
      </c>
      <c r="I28" s="201">
        <v>602400</v>
      </c>
      <c r="J28" s="201">
        <v>105616</v>
      </c>
      <c r="K28" s="211">
        <v>0</v>
      </c>
      <c r="L28" s="201">
        <v>710842</v>
      </c>
      <c r="M28" s="17"/>
    </row>
    <row r="29" spans="2:13" s="16" customFormat="1" ht="24.95" customHeight="1">
      <c r="B29" s="208" t="s">
        <v>339</v>
      </c>
      <c r="C29" s="204">
        <v>7235258</v>
      </c>
      <c r="D29" s="205">
        <v>7155968</v>
      </c>
      <c r="E29" s="205">
        <v>79290</v>
      </c>
      <c r="F29" s="205">
        <v>8133</v>
      </c>
      <c r="G29" s="206">
        <v>71157</v>
      </c>
      <c r="H29" s="201">
        <v>-10721</v>
      </c>
      <c r="I29" s="206">
        <v>400862</v>
      </c>
      <c r="J29" s="210">
        <v>0</v>
      </c>
      <c r="K29" s="210">
        <v>330000</v>
      </c>
      <c r="L29" s="206">
        <v>60141</v>
      </c>
      <c r="M29" s="17"/>
    </row>
    <row r="30" spans="2:13" s="16" customFormat="1" ht="24.95" customHeight="1">
      <c r="B30" s="208" t="s">
        <v>340</v>
      </c>
      <c r="C30" s="209">
        <v>7704219</v>
      </c>
      <c r="D30" s="201">
        <v>7304157</v>
      </c>
      <c r="E30" s="201">
        <v>400062</v>
      </c>
      <c r="F30" s="205">
        <v>114910</v>
      </c>
      <c r="G30" s="206">
        <v>285152</v>
      </c>
      <c r="H30" s="201">
        <v>-219453</v>
      </c>
      <c r="I30" s="206">
        <v>268356</v>
      </c>
      <c r="J30" s="210">
        <v>0</v>
      </c>
      <c r="K30" s="210">
        <v>0</v>
      </c>
      <c r="L30" s="206">
        <v>48903</v>
      </c>
      <c r="M30" s="17"/>
    </row>
    <row r="31" spans="2:13" s="16" customFormat="1" ht="24.95" customHeight="1">
      <c r="B31" s="214" t="s">
        <v>341</v>
      </c>
      <c r="C31" s="201">
        <v>10507673</v>
      </c>
      <c r="D31" s="205">
        <v>10021620</v>
      </c>
      <c r="E31" s="205">
        <v>486053</v>
      </c>
      <c r="F31" s="201">
        <v>149585</v>
      </c>
      <c r="G31" s="201">
        <v>336468</v>
      </c>
      <c r="H31" s="206">
        <v>141490</v>
      </c>
      <c r="I31" s="210">
        <v>50000</v>
      </c>
      <c r="J31" s="210">
        <v>74897</v>
      </c>
      <c r="K31" s="210">
        <v>0</v>
      </c>
      <c r="L31" s="206">
        <v>266387</v>
      </c>
      <c r="M31" s="17"/>
    </row>
    <row r="32" spans="2:13" s="16" customFormat="1" ht="24.95" customHeight="1">
      <c r="B32" s="208" t="s">
        <v>342</v>
      </c>
      <c r="C32" s="209">
        <v>5694962</v>
      </c>
      <c r="D32" s="205">
        <v>5358210</v>
      </c>
      <c r="E32" s="205">
        <v>336752</v>
      </c>
      <c r="F32" s="205">
        <v>35134</v>
      </c>
      <c r="G32" s="206">
        <v>301618</v>
      </c>
      <c r="H32" s="206">
        <v>133893</v>
      </c>
      <c r="I32" s="206">
        <v>9232</v>
      </c>
      <c r="J32" s="210">
        <v>0</v>
      </c>
      <c r="K32" s="206">
        <v>11263</v>
      </c>
      <c r="L32" s="206">
        <v>131862</v>
      </c>
      <c r="M32" s="17"/>
    </row>
    <row r="33" spans="2:13" s="16" customFormat="1" ht="24.95" customHeight="1">
      <c r="B33" s="208" t="s">
        <v>343</v>
      </c>
      <c r="C33" s="209">
        <v>5027386</v>
      </c>
      <c r="D33" s="201">
        <v>4697936</v>
      </c>
      <c r="E33" s="205">
        <v>329450</v>
      </c>
      <c r="F33" s="205">
        <v>111816</v>
      </c>
      <c r="G33" s="206">
        <v>217634</v>
      </c>
      <c r="H33" s="206">
        <v>-3666</v>
      </c>
      <c r="I33" s="207">
        <v>4736</v>
      </c>
      <c r="J33" s="210">
        <v>0</v>
      </c>
      <c r="K33" s="210">
        <v>32450</v>
      </c>
      <c r="L33" s="206">
        <v>-31380</v>
      </c>
      <c r="M33" s="17"/>
    </row>
    <row r="34" spans="2:13" s="16" customFormat="1" ht="24.95" customHeight="1">
      <c r="B34" s="213" t="s">
        <v>344</v>
      </c>
      <c r="C34" s="201">
        <v>8970560</v>
      </c>
      <c r="D34" s="201">
        <v>8801156</v>
      </c>
      <c r="E34" s="201">
        <v>169404</v>
      </c>
      <c r="F34" s="201">
        <v>45788</v>
      </c>
      <c r="G34" s="201">
        <v>123616</v>
      </c>
      <c r="H34" s="217">
        <v>-223239</v>
      </c>
      <c r="I34" s="201">
        <v>4102</v>
      </c>
      <c r="J34" s="206">
        <v>0</v>
      </c>
      <c r="K34" s="211">
        <v>0</v>
      </c>
      <c r="L34" s="201">
        <v>-219137</v>
      </c>
      <c r="M34" s="17"/>
    </row>
    <row r="35" spans="2:13" s="16" customFormat="1" ht="24.95" customHeight="1" thickBot="1">
      <c r="B35" s="218" t="s">
        <v>345</v>
      </c>
      <c r="C35" s="219">
        <v>8626753</v>
      </c>
      <c r="D35" s="220">
        <v>7915749</v>
      </c>
      <c r="E35" s="220">
        <v>711004</v>
      </c>
      <c r="F35" s="220">
        <v>23863</v>
      </c>
      <c r="G35" s="221">
        <v>687141</v>
      </c>
      <c r="H35" s="220">
        <v>138894</v>
      </c>
      <c r="I35" s="220">
        <v>201467</v>
      </c>
      <c r="J35" s="220">
        <v>0</v>
      </c>
      <c r="K35" s="222">
        <v>0</v>
      </c>
      <c r="L35" s="220">
        <v>340361</v>
      </c>
      <c r="M35" s="17"/>
    </row>
    <row r="36" spans="2:13" s="16" customFormat="1" ht="16.5" customHeight="1">
      <c r="B36" s="223" t="s">
        <v>106</v>
      </c>
      <c r="C36" s="224"/>
      <c r="D36" s="224"/>
      <c r="E36" s="224"/>
      <c r="F36" s="224"/>
      <c r="G36" s="224"/>
      <c r="H36" s="224"/>
      <c r="I36" s="224"/>
      <c r="J36" s="224"/>
      <c r="K36" s="224"/>
      <c r="L36" s="224"/>
    </row>
    <row r="37" spans="2:13">
      <c r="B37" s="20"/>
      <c r="I37" s="20"/>
      <c r="J37" s="20"/>
      <c r="K37" s="20"/>
    </row>
    <row r="38" spans="2:13">
      <c r="B38" s="20"/>
      <c r="I38" s="20"/>
      <c r="J38" s="20"/>
      <c r="K38" s="20"/>
    </row>
    <row r="39" spans="2:13"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2:13"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2:13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2:13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2:13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2:13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2:13"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2:13"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2:13"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2:13"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2:11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2:11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1"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2:11"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2:11"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2:11"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2:11"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2:11"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2:11"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2:11"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2:11"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2:11"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2:11"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2:11"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2:11"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2:11"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2:11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2:11"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2:11"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2:11"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2:11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2:11"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2:11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2:11"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2:11"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2:11"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2:11"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2:11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1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11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2:11"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2:11"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2:11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2:11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2:11"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2:11"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2:11"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2:11"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2:11"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2:11"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2:11"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2:11"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2:11"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2:11"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2:11"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2:11"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2:11"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2:11"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2:11"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2:11"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2:11"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2:11"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2:11"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</sheetData>
  <mergeCells count="12">
    <mergeCell ref="L4:L5"/>
    <mergeCell ref="B5:B6"/>
    <mergeCell ref="B2:L2"/>
    <mergeCell ref="C4:C5"/>
    <mergeCell ref="D4:D5"/>
    <mergeCell ref="E4:E5"/>
    <mergeCell ref="F4:F5"/>
    <mergeCell ref="G4:G5"/>
    <mergeCell ref="H4:H5"/>
    <mergeCell ref="I4:I5"/>
    <mergeCell ref="J4:J5"/>
    <mergeCell ref="K4:K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Y38"/>
  <sheetViews>
    <sheetView showGridLines="0" defaultGridColor="0" colorId="22" zoomScale="80" zoomScaleNormal="80" zoomScaleSheetLayoutView="85" workbookViewId="0">
      <pane xSplit="2" ySplit="6" topLeftCell="C7" activePane="bottomRight" state="frozen"/>
      <selection pane="topRight" activeCell="C1" sqref="C1"/>
      <selection pane="bottomLeft" activeCell="A7" sqref="A7"/>
      <selection pane="bottomRight"/>
    </sheetView>
  </sheetViews>
  <sheetFormatPr defaultColWidth="11.69921875" defaultRowHeight="13.5"/>
  <cols>
    <col min="1" max="1" width="11.69921875" style="299"/>
    <col min="2" max="2" width="7" style="299" customWidth="1"/>
    <col min="3" max="6" width="8.19921875" style="299" customWidth="1"/>
    <col min="7" max="10" width="7.3984375" style="299" customWidth="1"/>
    <col min="11" max="11" width="0.796875" style="304" customWidth="1"/>
    <col min="12" max="19" width="8.69921875" style="299" customWidth="1"/>
    <col min="20" max="21" width="2.19921875" style="299" bestFit="1" customWidth="1"/>
    <col min="22" max="22" width="9.69921875" style="299" customWidth="1"/>
    <col min="23" max="23" width="13.69921875" style="299" customWidth="1"/>
    <col min="24" max="257" width="11.69921875" style="299"/>
    <col min="258" max="258" width="7" style="299" customWidth="1"/>
    <col min="259" max="262" width="8.19921875" style="299" customWidth="1"/>
    <col min="263" max="266" width="7.3984375" style="299" customWidth="1"/>
    <col min="267" max="267" width="0.796875" style="299" customWidth="1"/>
    <col min="268" max="275" width="8.69921875" style="299" customWidth="1"/>
    <col min="276" max="277" width="2.19921875" style="299" bestFit="1" customWidth="1"/>
    <col min="278" max="278" width="9.69921875" style="299" customWidth="1"/>
    <col min="279" max="279" width="13.69921875" style="299" customWidth="1"/>
    <col min="280" max="513" width="11.69921875" style="299"/>
    <col min="514" max="514" width="7" style="299" customWidth="1"/>
    <col min="515" max="518" width="8.19921875" style="299" customWidth="1"/>
    <col min="519" max="522" width="7.3984375" style="299" customWidth="1"/>
    <col min="523" max="523" width="0.796875" style="299" customWidth="1"/>
    <col min="524" max="531" width="8.69921875" style="299" customWidth="1"/>
    <col min="532" max="533" width="2.19921875" style="299" bestFit="1" customWidth="1"/>
    <col min="534" max="534" width="9.69921875" style="299" customWidth="1"/>
    <col min="535" max="535" width="13.69921875" style="299" customWidth="1"/>
    <col min="536" max="769" width="11.69921875" style="299"/>
    <col min="770" max="770" width="7" style="299" customWidth="1"/>
    <col min="771" max="774" width="8.19921875" style="299" customWidth="1"/>
    <col min="775" max="778" width="7.3984375" style="299" customWidth="1"/>
    <col min="779" max="779" width="0.796875" style="299" customWidth="1"/>
    <col min="780" max="787" width="8.69921875" style="299" customWidth="1"/>
    <col min="788" max="789" width="2.19921875" style="299" bestFit="1" customWidth="1"/>
    <col min="790" max="790" width="9.69921875" style="299" customWidth="1"/>
    <col min="791" max="791" width="13.69921875" style="299" customWidth="1"/>
    <col min="792" max="1025" width="11.69921875" style="299"/>
    <col min="1026" max="1026" width="7" style="299" customWidth="1"/>
    <col min="1027" max="1030" width="8.19921875" style="299" customWidth="1"/>
    <col min="1031" max="1034" width="7.3984375" style="299" customWidth="1"/>
    <col min="1035" max="1035" width="0.796875" style="299" customWidth="1"/>
    <col min="1036" max="1043" width="8.69921875" style="299" customWidth="1"/>
    <col min="1044" max="1045" width="2.19921875" style="299" bestFit="1" customWidth="1"/>
    <col min="1046" max="1046" width="9.69921875" style="299" customWidth="1"/>
    <col min="1047" max="1047" width="13.69921875" style="299" customWidth="1"/>
    <col min="1048" max="1281" width="11.69921875" style="299"/>
    <col min="1282" max="1282" width="7" style="299" customWidth="1"/>
    <col min="1283" max="1286" width="8.19921875" style="299" customWidth="1"/>
    <col min="1287" max="1290" width="7.3984375" style="299" customWidth="1"/>
    <col min="1291" max="1291" width="0.796875" style="299" customWidth="1"/>
    <col min="1292" max="1299" width="8.69921875" style="299" customWidth="1"/>
    <col min="1300" max="1301" width="2.19921875" style="299" bestFit="1" customWidth="1"/>
    <col min="1302" max="1302" width="9.69921875" style="299" customWidth="1"/>
    <col min="1303" max="1303" width="13.69921875" style="299" customWidth="1"/>
    <col min="1304" max="1537" width="11.69921875" style="299"/>
    <col min="1538" max="1538" width="7" style="299" customWidth="1"/>
    <col min="1539" max="1542" width="8.19921875" style="299" customWidth="1"/>
    <col min="1543" max="1546" width="7.3984375" style="299" customWidth="1"/>
    <col min="1547" max="1547" width="0.796875" style="299" customWidth="1"/>
    <col min="1548" max="1555" width="8.69921875" style="299" customWidth="1"/>
    <col min="1556" max="1557" width="2.19921875" style="299" bestFit="1" customWidth="1"/>
    <col min="1558" max="1558" width="9.69921875" style="299" customWidth="1"/>
    <col min="1559" max="1559" width="13.69921875" style="299" customWidth="1"/>
    <col min="1560" max="1793" width="11.69921875" style="299"/>
    <col min="1794" max="1794" width="7" style="299" customWidth="1"/>
    <col min="1795" max="1798" width="8.19921875" style="299" customWidth="1"/>
    <col min="1799" max="1802" width="7.3984375" style="299" customWidth="1"/>
    <col min="1803" max="1803" width="0.796875" style="299" customWidth="1"/>
    <col min="1804" max="1811" width="8.69921875" style="299" customWidth="1"/>
    <col min="1812" max="1813" width="2.19921875" style="299" bestFit="1" customWidth="1"/>
    <col min="1814" max="1814" width="9.69921875" style="299" customWidth="1"/>
    <col min="1815" max="1815" width="13.69921875" style="299" customWidth="1"/>
    <col min="1816" max="2049" width="11.69921875" style="299"/>
    <col min="2050" max="2050" width="7" style="299" customWidth="1"/>
    <col min="2051" max="2054" width="8.19921875" style="299" customWidth="1"/>
    <col min="2055" max="2058" width="7.3984375" style="299" customWidth="1"/>
    <col min="2059" max="2059" width="0.796875" style="299" customWidth="1"/>
    <col min="2060" max="2067" width="8.69921875" style="299" customWidth="1"/>
    <col min="2068" max="2069" width="2.19921875" style="299" bestFit="1" customWidth="1"/>
    <col min="2070" max="2070" width="9.69921875" style="299" customWidth="1"/>
    <col min="2071" max="2071" width="13.69921875" style="299" customWidth="1"/>
    <col min="2072" max="2305" width="11.69921875" style="299"/>
    <col min="2306" max="2306" width="7" style="299" customWidth="1"/>
    <col min="2307" max="2310" width="8.19921875" style="299" customWidth="1"/>
    <col min="2311" max="2314" width="7.3984375" style="299" customWidth="1"/>
    <col min="2315" max="2315" width="0.796875" style="299" customWidth="1"/>
    <col min="2316" max="2323" width="8.69921875" style="299" customWidth="1"/>
    <col min="2324" max="2325" width="2.19921875" style="299" bestFit="1" customWidth="1"/>
    <col min="2326" max="2326" width="9.69921875" style="299" customWidth="1"/>
    <col min="2327" max="2327" width="13.69921875" style="299" customWidth="1"/>
    <col min="2328" max="2561" width="11.69921875" style="299"/>
    <col min="2562" max="2562" width="7" style="299" customWidth="1"/>
    <col min="2563" max="2566" width="8.19921875" style="299" customWidth="1"/>
    <col min="2567" max="2570" width="7.3984375" style="299" customWidth="1"/>
    <col min="2571" max="2571" width="0.796875" style="299" customWidth="1"/>
    <col min="2572" max="2579" width="8.69921875" style="299" customWidth="1"/>
    <col min="2580" max="2581" width="2.19921875" style="299" bestFit="1" customWidth="1"/>
    <col min="2582" max="2582" width="9.69921875" style="299" customWidth="1"/>
    <col min="2583" max="2583" width="13.69921875" style="299" customWidth="1"/>
    <col min="2584" max="2817" width="11.69921875" style="299"/>
    <col min="2818" max="2818" width="7" style="299" customWidth="1"/>
    <col min="2819" max="2822" width="8.19921875" style="299" customWidth="1"/>
    <col min="2823" max="2826" width="7.3984375" style="299" customWidth="1"/>
    <col min="2827" max="2827" width="0.796875" style="299" customWidth="1"/>
    <col min="2828" max="2835" width="8.69921875" style="299" customWidth="1"/>
    <col min="2836" max="2837" width="2.19921875" style="299" bestFit="1" customWidth="1"/>
    <col min="2838" max="2838" width="9.69921875" style="299" customWidth="1"/>
    <col min="2839" max="2839" width="13.69921875" style="299" customWidth="1"/>
    <col min="2840" max="3073" width="11.69921875" style="299"/>
    <col min="3074" max="3074" width="7" style="299" customWidth="1"/>
    <col min="3075" max="3078" width="8.19921875" style="299" customWidth="1"/>
    <col min="3079" max="3082" width="7.3984375" style="299" customWidth="1"/>
    <col min="3083" max="3083" width="0.796875" style="299" customWidth="1"/>
    <col min="3084" max="3091" width="8.69921875" style="299" customWidth="1"/>
    <col min="3092" max="3093" width="2.19921875" style="299" bestFit="1" customWidth="1"/>
    <col min="3094" max="3094" width="9.69921875" style="299" customWidth="1"/>
    <col min="3095" max="3095" width="13.69921875" style="299" customWidth="1"/>
    <col min="3096" max="3329" width="11.69921875" style="299"/>
    <col min="3330" max="3330" width="7" style="299" customWidth="1"/>
    <col min="3331" max="3334" width="8.19921875" style="299" customWidth="1"/>
    <col min="3335" max="3338" width="7.3984375" style="299" customWidth="1"/>
    <col min="3339" max="3339" width="0.796875" style="299" customWidth="1"/>
    <col min="3340" max="3347" width="8.69921875" style="299" customWidth="1"/>
    <col min="3348" max="3349" width="2.19921875" style="299" bestFit="1" customWidth="1"/>
    <col min="3350" max="3350" width="9.69921875" style="299" customWidth="1"/>
    <col min="3351" max="3351" width="13.69921875" style="299" customWidth="1"/>
    <col min="3352" max="3585" width="11.69921875" style="299"/>
    <col min="3586" max="3586" width="7" style="299" customWidth="1"/>
    <col min="3587" max="3590" width="8.19921875" style="299" customWidth="1"/>
    <col min="3591" max="3594" width="7.3984375" style="299" customWidth="1"/>
    <col min="3595" max="3595" width="0.796875" style="299" customWidth="1"/>
    <col min="3596" max="3603" width="8.69921875" style="299" customWidth="1"/>
    <col min="3604" max="3605" width="2.19921875" style="299" bestFit="1" customWidth="1"/>
    <col min="3606" max="3606" width="9.69921875" style="299" customWidth="1"/>
    <col min="3607" max="3607" width="13.69921875" style="299" customWidth="1"/>
    <col min="3608" max="3841" width="11.69921875" style="299"/>
    <col min="3842" max="3842" width="7" style="299" customWidth="1"/>
    <col min="3843" max="3846" width="8.19921875" style="299" customWidth="1"/>
    <col min="3847" max="3850" width="7.3984375" style="299" customWidth="1"/>
    <col min="3851" max="3851" width="0.796875" style="299" customWidth="1"/>
    <col min="3852" max="3859" width="8.69921875" style="299" customWidth="1"/>
    <col min="3860" max="3861" width="2.19921875" style="299" bestFit="1" customWidth="1"/>
    <col min="3862" max="3862" width="9.69921875" style="299" customWidth="1"/>
    <col min="3863" max="3863" width="13.69921875" style="299" customWidth="1"/>
    <col min="3864" max="4097" width="11.69921875" style="299"/>
    <col min="4098" max="4098" width="7" style="299" customWidth="1"/>
    <col min="4099" max="4102" width="8.19921875" style="299" customWidth="1"/>
    <col min="4103" max="4106" width="7.3984375" style="299" customWidth="1"/>
    <col min="4107" max="4107" width="0.796875" style="299" customWidth="1"/>
    <col min="4108" max="4115" width="8.69921875" style="299" customWidth="1"/>
    <col min="4116" max="4117" width="2.19921875" style="299" bestFit="1" customWidth="1"/>
    <col min="4118" max="4118" width="9.69921875" style="299" customWidth="1"/>
    <col min="4119" max="4119" width="13.69921875" style="299" customWidth="1"/>
    <col min="4120" max="4353" width="11.69921875" style="299"/>
    <col min="4354" max="4354" width="7" style="299" customWidth="1"/>
    <col min="4355" max="4358" width="8.19921875" style="299" customWidth="1"/>
    <col min="4359" max="4362" width="7.3984375" style="299" customWidth="1"/>
    <col min="4363" max="4363" width="0.796875" style="299" customWidth="1"/>
    <col min="4364" max="4371" width="8.69921875" style="299" customWidth="1"/>
    <col min="4372" max="4373" width="2.19921875" style="299" bestFit="1" customWidth="1"/>
    <col min="4374" max="4374" width="9.69921875" style="299" customWidth="1"/>
    <col min="4375" max="4375" width="13.69921875" style="299" customWidth="1"/>
    <col min="4376" max="4609" width="11.69921875" style="299"/>
    <col min="4610" max="4610" width="7" style="299" customWidth="1"/>
    <col min="4611" max="4614" width="8.19921875" style="299" customWidth="1"/>
    <col min="4615" max="4618" width="7.3984375" style="299" customWidth="1"/>
    <col min="4619" max="4619" width="0.796875" style="299" customWidth="1"/>
    <col min="4620" max="4627" width="8.69921875" style="299" customWidth="1"/>
    <col min="4628" max="4629" width="2.19921875" style="299" bestFit="1" customWidth="1"/>
    <col min="4630" max="4630" width="9.69921875" style="299" customWidth="1"/>
    <col min="4631" max="4631" width="13.69921875" style="299" customWidth="1"/>
    <col min="4632" max="4865" width="11.69921875" style="299"/>
    <col min="4866" max="4866" width="7" style="299" customWidth="1"/>
    <col min="4867" max="4870" width="8.19921875" style="299" customWidth="1"/>
    <col min="4871" max="4874" width="7.3984375" style="299" customWidth="1"/>
    <col min="4875" max="4875" width="0.796875" style="299" customWidth="1"/>
    <col min="4876" max="4883" width="8.69921875" style="299" customWidth="1"/>
    <col min="4884" max="4885" width="2.19921875" style="299" bestFit="1" customWidth="1"/>
    <col min="4886" max="4886" width="9.69921875" style="299" customWidth="1"/>
    <col min="4887" max="4887" width="13.69921875" style="299" customWidth="1"/>
    <col min="4888" max="5121" width="11.69921875" style="299"/>
    <col min="5122" max="5122" width="7" style="299" customWidth="1"/>
    <col min="5123" max="5126" width="8.19921875" style="299" customWidth="1"/>
    <col min="5127" max="5130" width="7.3984375" style="299" customWidth="1"/>
    <col min="5131" max="5131" width="0.796875" style="299" customWidth="1"/>
    <col min="5132" max="5139" width="8.69921875" style="299" customWidth="1"/>
    <col min="5140" max="5141" width="2.19921875" style="299" bestFit="1" customWidth="1"/>
    <col min="5142" max="5142" width="9.69921875" style="299" customWidth="1"/>
    <col min="5143" max="5143" width="13.69921875" style="299" customWidth="1"/>
    <col min="5144" max="5377" width="11.69921875" style="299"/>
    <col min="5378" max="5378" width="7" style="299" customWidth="1"/>
    <col min="5379" max="5382" width="8.19921875" style="299" customWidth="1"/>
    <col min="5383" max="5386" width="7.3984375" style="299" customWidth="1"/>
    <col min="5387" max="5387" width="0.796875" style="299" customWidth="1"/>
    <col min="5388" max="5395" width="8.69921875" style="299" customWidth="1"/>
    <col min="5396" max="5397" width="2.19921875" style="299" bestFit="1" customWidth="1"/>
    <col min="5398" max="5398" width="9.69921875" style="299" customWidth="1"/>
    <col min="5399" max="5399" width="13.69921875" style="299" customWidth="1"/>
    <col min="5400" max="5633" width="11.69921875" style="299"/>
    <col min="5634" max="5634" width="7" style="299" customWidth="1"/>
    <col min="5635" max="5638" width="8.19921875" style="299" customWidth="1"/>
    <col min="5639" max="5642" width="7.3984375" style="299" customWidth="1"/>
    <col min="5643" max="5643" width="0.796875" style="299" customWidth="1"/>
    <col min="5644" max="5651" width="8.69921875" style="299" customWidth="1"/>
    <col min="5652" max="5653" width="2.19921875" style="299" bestFit="1" customWidth="1"/>
    <col min="5654" max="5654" width="9.69921875" style="299" customWidth="1"/>
    <col min="5655" max="5655" width="13.69921875" style="299" customWidth="1"/>
    <col min="5656" max="5889" width="11.69921875" style="299"/>
    <col min="5890" max="5890" width="7" style="299" customWidth="1"/>
    <col min="5891" max="5894" width="8.19921875" style="299" customWidth="1"/>
    <col min="5895" max="5898" width="7.3984375" style="299" customWidth="1"/>
    <col min="5899" max="5899" width="0.796875" style="299" customWidth="1"/>
    <col min="5900" max="5907" width="8.69921875" style="299" customWidth="1"/>
    <col min="5908" max="5909" width="2.19921875" style="299" bestFit="1" customWidth="1"/>
    <col min="5910" max="5910" width="9.69921875" style="299" customWidth="1"/>
    <col min="5911" max="5911" width="13.69921875" style="299" customWidth="1"/>
    <col min="5912" max="6145" width="11.69921875" style="299"/>
    <col min="6146" max="6146" width="7" style="299" customWidth="1"/>
    <col min="6147" max="6150" width="8.19921875" style="299" customWidth="1"/>
    <col min="6151" max="6154" width="7.3984375" style="299" customWidth="1"/>
    <col min="6155" max="6155" width="0.796875" style="299" customWidth="1"/>
    <col min="6156" max="6163" width="8.69921875" style="299" customWidth="1"/>
    <col min="6164" max="6165" width="2.19921875" style="299" bestFit="1" customWidth="1"/>
    <col min="6166" max="6166" width="9.69921875" style="299" customWidth="1"/>
    <col min="6167" max="6167" width="13.69921875" style="299" customWidth="1"/>
    <col min="6168" max="6401" width="11.69921875" style="299"/>
    <col min="6402" max="6402" width="7" style="299" customWidth="1"/>
    <col min="6403" max="6406" width="8.19921875" style="299" customWidth="1"/>
    <col min="6407" max="6410" width="7.3984375" style="299" customWidth="1"/>
    <col min="6411" max="6411" width="0.796875" style="299" customWidth="1"/>
    <col min="6412" max="6419" width="8.69921875" style="299" customWidth="1"/>
    <col min="6420" max="6421" width="2.19921875" style="299" bestFit="1" customWidth="1"/>
    <col min="6422" max="6422" width="9.69921875" style="299" customWidth="1"/>
    <col min="6423" max="6423" width="13.69921875" style="299" customWidth="1"/>
    <col min="6424" max="6657" width="11.69921875" style="299"/>
    <col min="6658" max="6658" width="7" style="299" customWidth="1"/>
    <col min="6659" max="6662" width="8.19921875" style="299" customWidth="1"/>
    <col min="6663" max="6666" width="7.3984375" style="299" customWidth="1"/>
    <col min="6667" max="6667" width="0.796875" style="299" customWidth="1"/>
    <col min="6668" max="6675" width="8.69921875" style="299" customWidth="1"/>
    <col min="6676" max="6677" width="2.19921875" style="299" bestFit="1" customWidth="1"/>
    <col min="6678" max="6678" width="9.69921875" style="299" customWidth="1"/>
    <col min="6679" max="6679" width="13.69921875" style="299" customWidth="1"/>
    <col min="6680" max="6913" width="11.69921875" style="299"/>
    <col min="6914" max="6914" width="7" style="299" customWidth="1"/>
    <col min="6915" max="6918" width="8.19921875" style="299" customWidth="1"/>
    <col min="6919" max="6922" width="7.3984375" style="299" customWidth="1"/>
    <col min="6923" max="6923" width="0.796875" style="299" customWidth="1"/>
    <col min="6924" max="6931" width="8.69921875" style="299" customWidth="1"/>
    <col min="6932" max="6933" width="2.19921875" style="299" bestFit="1" customWidth="1"/>
    <col min="6934" max="6934" width="9.69921875" style="299" customWidth="1"/>
    <col min="6935" max="6935" width="13.69921875" style="299" customWidth="1"/>
    <col min="6936" max="7169" width="11.69921875" style="299"/>
    <col min="7170" max="7170" width="7" style="299" customWidth="1"/>
    <col min="7171" max="7174" width="8.19921875" style="299" customWidth="1"/>
    <col min="7175" max="7178" width="7.3984375" style="299" customWidth="1"/>
    <col min="7179" max="7179" width="0.796875" style="299" customWidth="1"/>
    <col min="7180" max="7187" width="8.69921875" style="299" customWidth="1"/>
    <col min="7188" max="7189" width="2.19921875" style="299" bestFit="1" customWidth="1"/>
    <col min="7190" max="7190" width="9.69921875" style="299" customWidth="1"/>
    <col min="7191" max="7191" width="13.69921875" style="299" customWidth="1"/>
    <col min="7192" max="7425" width="11.69921875" style="299"/>
    <col min="7426" max="7426" width="7" style="299" customWidth="1"/>
    <col min="7427" max="7430" width="8.19921875" style="299" customWidth="1"/>
    <col min="7431" max="7434" width="7.3984375" style="299" customWidth="1"/>
    <col min="7435" max="7435" width="0.796875" style="299" customWidth="1"/>
    <col min="7436" max="7443" width="8.69921875" style="299" customWidth="1"/>
    <col min="7444" max="7445" width="2.19921875" style="299" bestFit="1" customWidth="1"/>
    <col min="7446" max="7446" width="9.69921875" style="299" customWidth="1"/>
    <col min="7447" max="7447" width="13.69921875" style="299" customWidth="1"/>
    <col min="7448" max="7681" width="11.69921875" style="299"/>
    <col min="7682" max="7682" width="7" style="299" customWidth="1"/>
    <col min="7683" max="7686" width="8.19921875" style="299" customWidth="1"/>
    <col min="7687" max="7690" width="7.3984375" style="299" customWidth="1"/>
    <col min="7691" max="7691" width="0.796875" style="299" customWidth="1"/>
    <col min="7692" max="7699" width="8.69921875" style="299" customWidth="1"/>
    <col min="7700" max="7701" width="2.19921875" style="299" bestFit="1" customWidth="1"/>
    <col min="7702" max="7702" width="9.69921875" style="299" customWidth="1"/>
    <col min="7703" max="7703" width="13.69921875" style="299" customWidth="1"/>
    <col min="7704" max="7937" width="11.69921875" style="299"/>
    <col min="7938" max="7938" width="7" style="299" customWidth="1"/>
    <col min="7939" max="7942" width="8.19921875" style="299" customWidth="1"/>
    <col min="7943" max="7946" width="7.3984375" style="299" customWidth="1"/>
    <col min="7947" max="7947" width="0.796875" style="299" customWidth="1"/>
    <col min="7948" max="7955" width="8.69921875" style="299" customWidth="1"/>
    <col min="7956" max="7957" width="2.19921875" style="299" bestFit="1" customWidth="1"/>
    <col min="7958" max="7958" width="9.69921875" style="299" customWidth="1"/>
    <col min="7959" max="7959" width="13.69921875" style="299" customWidth="1"/>
    <col min="7960" max="8193" width="11.69921875" style="299"/>
    <col min="8194" max="8194" width="7" style="299" customWidth="1"/>
    <col min="8195" max="8198" width="8.19921875" style="299" customWidth="1"/>
    <col min="8199" max="8202" width="7.3984375" style="299" customWidth="1"/>
    <col min="8203" max="8203" width="0.796875" style="299" customWidth="1"/>
    <col min="8204" max="8211" width="8.69921875" style="299" customWidth="1"/>
    <col min="8212" max="8213" width="2.19921875" style="299" bestFit="1" customWidth="1"/>
    <col min="8214" max="8214" width="9.69921875" style="299" customWidth="1"/>
    <col min="8215" max="8215" width="13.69921875" style="299" customWidth="1"/>
    <col min="8216" max="8449" width="11.69921875" style="299"/>
    <col min="8450" max="8450" width="7" style="299" customWidth="1"/>
    <col min="8451" max="8454" width="8.19921875" style="299" customWidth="1"/>
    <col min="8455" max="8458" width="7.3984375" style="299" customWidth="1"/>
    <col min="8459" max="8459" width="0.796875" style="299" customWidth="1"/>
    <col min="8460" max="8467" width="8.69921875" style="299" customWidth="1"/>
    <col min="8468" max="8469" width="2.19921875" style="299" bestFit="1" customWidth="1"/>
    <col min="8470" max="8470" width="9.69921875" style="299" customWidth="1"/>
    <col min="8471" max="8471" width="13.69921875" style="299" customWidth="1"/>
    <col min="8472" max="8705" width="11.69921875" style="299"/>
    <col min="8706" max="8706" width="7" style="299" customWidth="1"/>
    <col min="8707" max="8710" width="8.19921875" style="299" customWidth="1"/>
    <col min="8711" max="8714" width="7.3984375" style="299" customWidth="1"/>
    <col min="8715" max="8715" width="0.796875" style="299" customWidth="1"/>
    <col min="8716" max="8723" width="8.69921875" style="299" customWidth="1"/>
    <col min="8724" max="8725" width="2.19921875" style="299" bestFit="1" customWidth="1"/>
    <col min="8726" max="8726" width="9.69921875" style="299" customWidth="1"/>
    <col min="8727" max="8727" width="13.69921875" style="299" customWidth="1"/>
    <col min="8728" max="8961" width="11.69921875" style="299"/>
    <col min="8962" max="8962" width="7" style="299" customWidth="1"/>
    <col min="8963" max="8966" width="8.19921875" style="299" customWidth="1"/>
    <col min="8967" max="8970" width="7.3984375" style="299" customWidth="1"/>
    <col min="8971" max="8971" width="0.796875" style="299" customWidth="1"/>
    <col min="8972" max="8979" width="8.69921875" style="299" customWidth="1"/>
    <col min="8980" max="8981" width="2.19921875" style="299" bestFit="1" customWidth="1"/>
    <col min="8982" max="8982" width="9.69921875" style="299" customWidth="1"/>
    <col min="8983" max="8983" width="13.69921875" style="299" customWidth="1"/>
    <col min="8984" max="9217" width="11.69921875" style="299"/>
    <col min="9218" max="9218" width="7" style="299" customWidth="1"/>
    <col min="9219" max="9222" width="8.19921875" style="299" customWidth="1"/>
    <col min="9223" max="9226" width="7.3984375" style="299" customWidth="1"/>
    <col min="9227" max="9227" width="0.796875" style="299" customWidth="1"/>
    <col min="9228" max="9235" width="8.69921875" style="299" customWidth="1"/>
    <col min="9236" max="9237" width="2.19921875" style="299" bestFit="1" customWidth="1"/>
    <col min="9238" max="9238" width="9.69921875" style="299" customWidth="1"/>
    <col min="9239" max="9239" width="13.69921875" style="299" customWidth="1"/>
    <col min="9240" max="9473" width="11.69921875" style="299"/>
    <col min="9474" max="9474" width="7" style="299" customWidth="1"/>
    <col min="9475" max="9478" width="8.19921875" style="299" customWidth="1"/>
    <col min="9479" max="9482" width="7.3984375" style="299" customWidth="1"/>
    <col min="9483" max="9483" width="0.796875" style="299" customWidth="1"/>
    <col min="9484" max="9491" width="8.69921875" style="299" customWidth="1"/>
    <col min="9492" max="9493" width="2.19921875" style="299" bestFit="1" customWidth="1"/>
    <col min="9494" max="9494" width="9.69921875" style="299" customWidth="1"/>
    <col min="9495" max="9495" width="13.69921875" style="299" customWidth="1"/>
    <col min="9496" max="9729" width="11.69921875" style="299"/>
    <col min="9730" max="9730" width="7" style="299" customWidth="1"/>
    <col min="9731" max="9734" width="8.19921875" style="299" customWidth="1"/>
    <col min="9735" max="9738" width="7.3984375" style="299" customWidth="1"/>
    <col min="9739" max="9739" width="0.796875" style="299" customWidth="1"/>
    <col min="9740" max="9747" width="8.69921875" style="299" customWidth="1"/>
    <col min="9748" max="9749" width="2.19921875" style="299" bestFit="1" customWidth="1"/>
    <col min="9750" max="9750" width="9.69921875" style="299" customWidth="1"/>
    <col min="9751" max="9751" width="13.69921875" style="299" customWidth="1"/>
    <col min="9752" max="9985" width="11.69921875" style="299"/>
    <col min="9986" max="9986" width="7" style="299" customWidth="1"/>
    <col min="9987" max="9990" width="8.19921875" style="299" customWidth="1"/>
    <col min="9991" max="9994" width="7.3984375" style="299" customWidth="1"/>
    <col min="9995" max="9995" width="0.796875" style="299" customWidth="1"/>
    <col min="9996" max="10003" width="8.69921875" style="299" customWidth="1"/>
    <col min="10004" max="10005" width="2.19921875" style="299" bestFit="1" customWidth="1"/>
    <col min="10006" max="10006" width="9.69921875" style="299" customWidth="1"/>
    <col min="10007" max="10007" width="13.69921875" style="299" customWidth="1"/>
    <col min="10008" max="10241" width="11.69921875" style="299"/>
    <col min="10242" max="10242" width="7" style="299" customWidth="1"/>
    <col min="10243" max="10246" width="8.19921875" style="299" customWidth="1"/>
    <col min="10247" max="10250" width="7.3984375" style="299" customWidth="1"/>
    <col min="10251" max="10251" width="0.796875" style="299" customWidth="1"/>
    <col min="10252" max="10259" width="8.69921875" style="299" customWidth="1"/>
    <col min="10260" max="10261" width="2.19921875" style="299" bestFit="1" customWidth="1"/>
    <col min="10262" max="10262" width="9.69921875" style="299" customWidth="1"/>
    <col min="10263" max="10263" width="13.69921875" style="299" customWidth="1"/>
    <col min="10264" max="10497" width="11.69921875" style="299"/>
    <col min="10498" max="10498" width="7" style="299" customWidth="1"/>
    <col min="10499" max="10502" width="8.19921875" style="299" customWidth="1"/>
    <col min="10503" max="10506" width="7.3984375" style="299" customWidth="1"/>
    <col min="10507" max="10507" width="0.796875" style="299" customWidth="1"/>
    <col min="10508" max="10515" width="8.69921875" style="299" customWidth="1"/>
    <col min="10516" max="10517" width="2.19921875" style="299" bestFit="1" customWidth="1"/>
    <col min="10518" max="10518" width="9.69921875" style="299" customWidth="1"/>
    <col min="10519" max="10519" width="13.69921875" style="299" customWidth="1"/>
    <col min="10520" max="10753" width="11.69921875" style="299"/>
    <col min="10754" max="10754" width="7" style="299" customWidth="1"/>
    <col min="10755" max="10758" width="8.19921875" style="299" customWidth="1"/>
    <col min="10759" max="10762" width="7.3984375" style="299" customWidth="1"/>
    <col min="10763" max="10763" width="0.796875" style="299" customWidth="1"/>
    <col min="10764" max="10771" width="8.69921875" style="299" customWidth="1"/>
    <col min="10772" max="10773" width="2.19921875" style="299" bestFit="1" customWidth="1"/>
    <col min="10774" max="10774" width="9.69921875" style="299" customWidth="1"/>
    <col min="10775" max="10775" width="13.69921875" style="299" customWidth="1"/>
    <col min="10776" max="11009" width="11.69921875" style="299"/>
    <col min="11010" max="11010" width="7" style="299" customWidth="1"/>
    <col min="11011" max="11014" width="8.19921875" style="299" customWidth="1"/>
    <col min="11015" max="11018" width="7.3984375" style="299" customWidth="1"/>
    <col min="11019" max="11019" width="0.796875" style="299" customWidth="1"/>
    <col min="11020" max="11027" width="8.69921875" style="299" customWidth="1"/>
    <col min="11028" max="11029" width="2.19921875" style="299" bestFit="1" customWidth="1"/>
    <col min="11030" max="11030" width="9.69921875" style="299" customWidth="1"/>
    <col min="11031" max="11031" width="13.69921875" style="299" customWidth="1"/>
    <col min="11032" max="11265" width="11.69921875" style="299"/>
    <col min="11266" max="11266" width="7" style="299" customWidth="1"/>
    <col min="11267" max="11270" width="8.19921875" style="299" customWidth="1"/>
    <col min="11271" max="11274" width="7.3984375" style="299" customWidth="1"/>
    <col min="11275" max="11275" width="0.796875" style="299" customWidth="1"/>
    <col min="11276" max="11283" width="8.69921875" style="299" customWidth="1"/>
    <col min="11284" max="11285" width="2.19921875" style="299" bestFit="1" customWidth="1"/>
    <col min="11286" max="11286" width="9.69921875" style="299" customWidth="1"/>
    <col min="11287" max="11287" width="13.69921875" style="299" customWidth="1"/>
    <col min="11288" max="11521" width="11.69921875" style="299"/>
    <col min="11522" max="11522" width="7" style="299" customWidth="1"/>
    <col min="11523" max="11526" width="8.19921875" style="299" customWidth="1"/>
    <col min="11527" max="11530" width="7.3984375" style="299" customWidth="1"/>
    <col min="11531" max="11531" width="0.796875" style="299" customWidth="1"/>
    <col min="11532" max="11539" width="8.69921875" style="299" customWidth="1"/>
    <col min="11540" max="11541" width="2.19921875" style="299" bestFit="1" customWidth="1"/>
    <col min="11542" max="11542" width="9.69921875" style="299" customWidth="1"/>
    <col min="11543" max="11543" width="13.69921875" style="299" customWidth="1"/>
    <col min="11544" max="11777" width="11.69921875" style="299"/>
    <col min="11778" max="11778" width="7" style="299" customWidth="1"/>
    <col min="11779" max="11782" width="8.19921875" style="299" customWidth="1"/>
    <col min="11783" max="11786" width="7.3984375" style="299" customWidth="1"/>
    <col min="11787" max="11787" width="0.796875" style="299" customWidth="1"/>
    <col min="11788" max="11795" width="8.69921875" style="299" customWidth="1"/>
    <col min="11796" max="11797" width="2.19921875" style="299" bestFit="1" customWidth="1"/>
    <col min="11798" max="11798" width="9.69921875" style="299" customWidth="1"/>
    <col min="11799" max="11799" width="13.69921875" style="299" customWidth="1"/>
    <col min="11800" max="12033" width="11.69921875" style="299"/>
    <col min="12034" max="12034" width="7" style="299" customWidth="1"/>
    <col min="12035" max="12038" width="8.19921875" style="299" customWidth="1"/>
    <col min="12039" max="12042" width="7.3984375" style="299" customWidth="1"/>
    <col min="12043" max="12043" width="0.796875" style="299" customWidth="1"/>
    <col min="12044" max="12051" width="8.69921875" style="299" customWidth="1"/>
    <col min="12052" max="12053" width="2.19921875" style="299" bestFit="1" customWidth="1"/>
    <col min="12054" max="12054" width="9.69921875" style="299" customWidth="1"/>
    <col min="12055" max="12055" width="13.69921875" style="299" customWidth="1"/>
    <col min="12056" max="12289" width="11.69921875" style="299"/>
    <col min="12290" max="12290" width="7" style="299" customWidth="1"/>
    <col min="12291" max="12294" width="8.19921875" style="299" customWidth="1"/>
    <col min="12295" max="12298" width="7.3984375" style="299" customWidth="1"/>
    <col min="12299" max="12299" width="0.796875" style="299" customWidth="1"/>
    <col min="12300" max="12307" width="8.69921875" style="299" customWidth="1"/>
    <col min="12308" max="12309" width="2.19921875" style="299" bestFit="1" customWidth="1"/>
    <col min="12310" max="12310" width="9.69921875" style="299" customWidth="1"/>
    <col min="12311" max="12311" width="13.69921875" style="299" customWidth="1"/>
    <col min="12312" max="12545" width="11.69921875" style="299"/>
    <col min="12546" max="12546" width="7" style="299" customWidth="1"/>
    <col min="12547" max="12550" width="8.19921875" style="299" customWidth="1"/>
    <col min="12551" max="12554" width="7.3984375" style="299" customWidth="1"/>
    <col min="12555" max="12555" width="0.796875" style="299" customWidth="1"/>
    <col min="12556" max="12563" width="8.69921875" style="299" customWidth="1"/>
    <col min="12564" max="12565" width="2.19921875" style="299" bestFit="1" customWidth="1"/>
    <col min="12566" max="12566" width="9.69921875" style="299" customWidth="1"/>
    <col min="12567" max="12567" width="13.69921875" style="299" customWidth="1"/>
    <col min="12568" max="12801" width="11.69921875" style="299"/>
    <col min="12802" max="12802" width="7" style="299" customWidth="1"/>
    <col min="12803" max="12806" width="8.19921875" style="299" customWidth="1"/>
    <col min="12807" max="12810" width="7.3984375" style="299" customWidth="1"/>
    <col min="12811" max="12811" width="0.796875" style="299" customWidth="1"/>
    <col min="12812" max="12819" width="8.69921875" style="299" customWidth="1"/>
    <col min="12820" max="12821" width="2.19921875" style="299" bestFit="1" customWidth="1"/>
    <col min="12822" max="12822" width="9.69921875" style="299" customWidth="1"/>
    <col min="12823" max="12823" width="13.69921875" style="299" customWidth="1"/>
    <col min="12824" max="13057" width="11.69921875" style="299"/>
    <col min="13058" max="13058" width="7" style="299" customWidth="1"/>
    <col min="13059" max="13062" width="8.19921875" style="299" customWidth="1"/>
    <col min="13063" max="13066" width="7.3984375" style="299" customWidth="1"/>
    <col min="13067" max="13067" width="0.796875" style="299" customWidth="1"/>
    <col min="13068" max="13075" width="8.69921875" style="299" customWidth="1"/>
    <col min="13076" max="13077" width="2.19921875" style="299" bestFit="1" customWidth="1"/>
    <col min="13078" max="13078" width="9.69921875" style="299" customWidth="1"/>
    <col min="13079" max="13079" width="13.69921875" style="299" customWidth="1"/>
    <col min="13080" max="13313" width="11.69921875" style="299"/>
    <col min="13314" max="13314" width="7" style="299" customWidth="1"/>
    <col min="13315" max="13318" width="8.19921875" style="299" customWidth="1"/>
    <col min="13319" max="13322" width="7.3984375" style="299" customWidth="1"/>
    <col min="13323" max="13323" width="0.796875" style="299" customWidth="1"/>
    <col min="13324" max="13331" width="8.69921875" style="299" customWidth="1"/>
    <col min="13332" max="13333" width="2.19921875" style="299" bestFit="1" customWidth="1"/>
    <col min="13334" max="13334" width="9.69921875" style="299" customWidth="1"/>
    <col min="13335" max="13335" width="13.69921875" style="299" customWidth="1"/>
    <col min="13336" max="13569" width="11.69921875" style="299"/>
    <col min="13570" max="13570" width="7" style="299" customWidth="1"/>
    <col min="13571" max="13574" width="8.19921875" style="299" customWidth="1"/>
    <col min="13575" max="13578" width="7.3984375" style="299" customWidth="1"/>
    <col min="13579" max="13579" width="0.796875" style="299" customWidth="1"/>
    <col min="13580" max="13587" width="8.69921875" style="299" customWidth="1"/>
    <col min="13588" max="13589" width="2.19921875" style="299" bestFit="1" customWidth="1"/>
    <col min="13590" max="13590" width="9.69921875" style="299" customWidth="1"/>
    <col min="13591" max="13591" width="13.69921875" style="299" customWidth="1"/>
    <col min="13592" max="13825" width="11.69921875" style="299"/>
    <col min="13826" max="13826" width="7" style="299" customWidth="1"/>
    <col min="13827" max="13830" width="8.19921875" style="299" customWidth="1"/>
    <col min="13831" max="13834" width="7.3984375" style="299" customWidth="1"/>
    <col min="13835" max="13835" width="0.796875" style="299" customWidth="1"/>
    <col min="13836" max="13843" width="8.69921875" style="299" customWidth="1"/>
    <col min="13844" max="13845" width="2.19921875" style="299" bestFit="1" customWidth="1"/>
    <col min="13846" max="13846" width="9.69921875" style="299" customWidth="1"/>
    <col min="13847" max="13847" width="13.69921875" style="299" customWidth="1"/>
    <col min="13848" max="14081" width="11.69921875" style="299"/>
    <col min="14082" max="14082" width="7" style="299" customWidth="1"/>
    <col min="14083" max="14086" width="8.19921875" style="299" customWidth="1"/>
    <col min="14087" max="14090" width="7.3984375" style="299" customWidth="1"/>
    <col min="14091" max="14091" width="0.796875" style="299" customWidth="1"/>
    <col min="14092" max="14099" width="8.69921875" style="299" customWidth="1"/>
    <col min="14100" max="14101" width="2.19921875" style="299" bestFit="1" customWidth="1"/>
    <col min="14102" max="14102" width="9.69921875" style="299" customWidth="1"/>
    <col min="14103" max="14103" width="13.69921875" style="299" customWidth="1"/>
    <col min="14104" max="14337" width="11.69921875" style="299"/>
    <col min="14338" max="14338" width="7" style="299" customWidth="1"/>
    <col min="14339" max="14342" width="8.19921875" style="299" customWidth="1"/>
    <col min="14343" max="14346" width="7.3984375" style="299" customWidth="1"/>
    <col min="14347" max="14347" width="0.796875" style="299" customWidth="1"/>
    <col min="14348" max="14355" width="8.69921875" style="299" customWidth="1"/>
    <col min="14356" max="14357" width="2.19921875" style="299" bestFit="1" customWidth="1"/>
    <col min="14358" max="14358" width="9.69921875" style="299" customWidth="1"/>
    <col min="14359" max="14359" width="13.69921875" style="299" customWidth="1"/>
    <col min="14360" max="14593" width="11.69921875" style="299"/>
    <col min="14594" max="14594" width="7" style="299" customWidth="1"/>
    <col min="14595" max="14598" width="8.19921875" style="299" customWidth="1"/>
    <col min="14599" max="14602" width="7.3984375" style="299" customWidth="1"/>
    <col min="14603" max="14603" width="0.796875" style="299" customWidth="1"/>
    <col min="14604" max="14611" width="8.69921875" style="299" customWidth="1"/>
    <col min="14612" max="14613" width="2.19921875" style="299" bestFit="1" customWidth="1"/>
    <col min="14614" max="14614" width="9.69921875" style="299" customWidth="1"/>
    <col min="14615" max="14615" width="13.69921875" style="299" customWidth="1"/>
    <col min="14616" max="14849" width="11.69921875" style="299"/>
    <col min="14850" max="14850" width="7" style="299" customWidth="1"/>
    <col min="14851" max="14854" width="8.19921875" style="299" customWidth="1"/>
    <col min="14855" max="14858" width="7.3984375" style="299" customWidth="1"/>
    <col min="14859" max="14859" width="0.796875" style="299" customWidth="1"/>
    <col min="14860" max="14867" width="8.69921875" style="299" customWidth="1"/>
    <col min="14868" max="14869" width="2.19921875" style="299" bestFit="1" customWidth="1"/>
    <col min="14870" max="14870" width="9.69921875" style="299" customWidth="1"/>
    <col min="14871" max="14871" width="13.69921875" style="299" customWidth="1"/>
    <col min="14872" max="15105" width="11.69921875" style="299"/>
    <col min="15106" max="15106" width="7" style="299" customWidth="1"/>
    <col min="15107" max="15110" width="8.19921875" style="299" customWidth="1"/>
    <col min="15111" max="15114" width="7.3984375" style="299" customWidth="1"/>
    <col min="15115" max="15115" width="0.796875" style="299" customWidth="1"/>
    <col min="15116" max="15123" width="8.69921875" style="299" customWidth="1"/>
    <col min="15124" max="15125" width="2.19921875" style="299" bestFit="1" customWidth="1"/>
    <col min="15126" max="15126" width="9.69921875" style="299" customWidth="1"/>
    <col min="15127" max="15127" width="13.69921875" style="299" customWidth="1"/>
    <col min="15128" max="15361" width="11.69921875" style="299"/>
    <col min="15362" max="15362" width="7" style="299" customWidth="1"/>
    <col min="15363" max="15366" width="8.19921875" style="299" customWidth="1"/>
    <col min="15367" max="15370" width="7.3984375" style="299" customWidth="1"/>
    <col min="15371" max="15371" width="0.796875" style="299" customWidth="1"/>
    <col min="15372" max="15379" width="8.69921875" style="299" customWidth="1"/>
    <col min="15380" max="15381" width="2.19921875" style="299" bestFit="1" customWidth="1"/>
    <col min="15382" max="15382" width="9.69921875" style="299" customWidth="1"/>
    <col min="15383" max="15383" width="13.69921875" style="299" customWidth="1"/>
    <col min="15384" max="15617" width="11.69921875" style="299"/>
    <col min="15618" max="15618" width="7" style="299" customWidth="1"/>
    <col min="15619" max="15622" width="8.19921875" style="299" customWidth="1"/>
    <col min="15623" max="15626" width="7.3984375" style="299" customWidth="1"/>
    <col min="15627" max="15627" width="0.796875" style="299" customWidth="1"/>
    <col min="15628" max="15635" width="8.69921875" style="299" customWidth="1"/>
    <col min="15636" max="15637" width="2.19921875" style="299" bestFit="1" customWidth="1"/>
    <col min="15638" max="15638" width="9.69921875" style="299" customWidth="1"/>
    <col min="15639" max="15639" width="13.69921875" style="299" customWidth="1"/>
    <col min="15640" max="15873" width="11.69921875" style="299"/>
    <col min="15874" max="15874" width="7" style="299" customWidth="1"/>
    <col min="15875" max="15878" width="8.19921875" style="299" customWidth="1"/>
    <col min="15879" max="15882" width="7.3984375" style="299" customWidth="1"/>
    <col min="15883" max="15883" width="0.796875" style="299" customWidth="1"/>
    <col min="15884" max="15891" width="8.69921875" style="299" customWidth="1"/>
    <col min="15892" max="15893" width="2.19921875" style="299" bestFit="1" customWidth="1"/>
    <col min="15894" max="15894" width="9.69921875" style="299" customWidth="1"/>
    <col min="15895" max="15895" width="13.69921875" style="299" customWidth="1"/>
    <col min="15896" max="16129" width="11.69921875" style="299"/>
    <col min="16130" max="16130" width="7" style="299" customWidth="1"/>
    <col min="16131" max="16134" width="8.19921875" style="299" customWidth="1"/>
    <col min="16135" max="16138" width="7.3984375" style="299" customWidth="1"/>
    <col min="16139" max="16139" width="0.796875" style="299" customWidth="1"/>
    <col min="16140" max="16147" width="8.69921875" style="299" customWidth="1"/>
    <col min="16148" max="16149" width="2.19921875" style="299" bestFit="1" customWidth="1"/>
    <col min="16150" max="16150" width="9.69921875" style="299" customWidth="1"/>
    <col min="16151" max="16151" width="13.69921875" style="299" customWidth="1"/>
    <col min="16152" max="16384" width="11.69921875" style="299"/>
  </cols>
  <sheetData>
    <row r="1" spans="1:25">
      <c r="B1" s="300"/>
      <c r="C1" s="300"/>
      <c r="D1" s="300"/>
      <c r="E1" s="300"/>
      <c r="F1" s="300"/>
      <c r="G1" s="300"/>
      <c r="H1" s="300"/>
      <c r="I1" s="300"/>
      <c r="J1" s="300"/>
      <c r="K1" s="301"/>
      <c r="L1" s="300"/>
      <c r="M1" s="300"/>
      <c r="N1" s="300"/>
      <c r="O1" s="300"/>
      <c r="P1" s="300"/>
      <c r="Q1" s="300"/>
      <c r="R1" s="300"/>
      <c r="S1" s="300"/>
      <c r="T1" s="300"/>
      <c r="U1" s="300"/>
    </row>
    <row r="2" spans="1:25" s="303" customFormat="1" ht="28.5" customHeight="1">
      <c r="A2" s="302"/>
      <c r="B2" s="423" t="s">
        <v>346</v>
      </c>
      <c r="C2" s="423"/>
      <c r="D2" s="423"/>
      <c r="E2" s="423"/>
      <c r="F2" s="423"/>
      <c r="G2" s="423"/>
      <c r="H2" s="423"/>
      <c r="I2" s="423"/>
      <c r="J2" s="423"/>
      <c r="K2" s="225"/>
      <c r="L2" s="226"/>
      <c r="M2" s="226"/>
      <c r="N2" s="227"/>
      <c r="O2" s="227"/>
      <c r="P2" s="227"/>
      <c r="Q2" s="227"/>
      <c r="R2" s="228"/>
      <c r="S2" s="228"/>
      <c r="V2" s="302"/>
    </row>
    <row r="3" spans="1:25" ht="19.5" customHeight="1" thickBot="1">
      <c r="B3" s="229"/>
      <c r="C3" s="229"/>
      <c r="D3" s="229"/>
      <c r="E3" s="229"/>
      <c r="F3" s="229"/>
      <c r="G3" s="229"/>
      <c r="H3" s="229"/>
      <c r="I3" s="229"/>
      <c r="J3" s="229"/>
      <c r="K3" s="230"/>
      <c r="L3" s="229"/>
      <c r="M3" s="229"/>
      <c r="N3" s="229"/>
      <c r="O3" s="229"/>
      <c r="P3" s="229"/>
      <c r="Q3" s="229"/>
      <c r="R3" s="424" t="s">
        <v>222</v>
      </c>
      <c r="S3" s="424"/>
      <c r="T3" s="304"/>
      <c r="U3" s="304"/>
      <c r="W3" s="305"/>
    </row>
    <row r="4" spans="1:25" s="231" customFormat="1" ht="24.95" customHeight="1">
      <c r="C4" s="425" t="s">
        <v>226</v>
      </c>
      <c r="D4" s="426"/>
      <c r="E4" s="232"/>
      <c r="F4" s="233"/>
      <c r="G4" s="429" t="s">
        <v>143</v>
      </c>
      <c r="H4" s="429"/>
      <c r="I4" s="429"/>
      <c r="J4" s="429"/>
      <c r="K4" s="234"/>
      <c r="L4" s="233"/>
      <c r="M4" s="233"/>
      <c r="N4" s="233" t="s">
        <v>107</v>
      </c>
      <c r="O4" s="233"/>
      <c r="P4" s="233"/>
      <c r="Q4" s="233"/>
      <c r="R4" s="425" t="s">
        <v>144</v>
      </c>
      <c r="S4" s="430"/>
      <c r="T4" s="306"/>
      <c r="U4" s="306"/>
    </row>
    <row r="5" spans="1:25" s="231" customFormat="1" ht="24.95" customHeight="1">
      <c r="B5" s="235" t="s">
        <v>108</v>
      </c>
      <c r="C5" s="427"/>
      <c r="D5" s="428"/>
      <c r="E5" s="421" t="s">
        <v>3</v>
      </c>
      <c r="F5" s="422"/>
      <c r="G5" s="421" t="s">
        <v>145</v>
      </c>
      <c r="H5" s="422"/>
      <c r="I5" s="421" t="s">
        <v>146</v>
      </c>
      <c r="J5" s="432"/>
      <c r="K5" s="234"/>
      <c r="L5" s="432" t="s">
        <v>147</v>
      </c>
      <c r="M5" s="422"/>
      <c r="N5" s="421" t="s">
        <v>109</v>
      </c>
      <c r="O5" s="422"/>
      <c r="P5" s="421" t="s">
        <v>148</v>
      </c>
      <c r="Q5" s="422"/>
      <c r="R5" s="431"/>
      <c r="S5" s="341"/>
      <c r="T5" s="306"/>
      <c r="U5" s="306"/>
    </row>
    <row r="6" spans="1:25" s="231" customFormat="1" ht="24.95" customHeight="1">
      <c r="B6" s="233"/>
      <c r="C6" s="273" t="s">
        <v>227</v>
      </c>
      <c r="D6" s="273" t="s">
        <v>214</v>
      </c>
      <c r="E6" s="273" t="s">
        <v>227</v>
      </c>
      <c r="F6" s="273" t="s">
        <v>214</v>
      </c>
      <c r="G6" s="273" t="s">
        <v>227</v>
      </c>
      <c r="H6" s="273" t="s">
        <v>214</v>
      </c>
      <c r="I6" s="273" t="s">
        <v>227</v>
      </c>
      <c r="J6" s="272" t="s">
        <v>214</v>
      </c>
      <c r="K6" s="234"/>
      <c r="L6" s="236" t="s">
        <v>110</v>
      </c>
      <c r="M6" s="273" t="s">
        <v>111</v>
      </c>
      <c r="N6" s="273" t="s">
        <v>110</v>
      </c>
      <c r="O6" s="273" t="s">
        <v>111</v>
      </c>
      <c r="P6" s="273" t="s">
        <v>110</v>
      </c>
      <c r="Q6" s="273" t="s">
        <v>111</v>
      </c>
      <c r="R6" s="273" t="s">
        <v>110</v>
      </c>
      <c r="S6" s="273" t="s">
        <v>111</v>
      </c>
      <c r="T6" s="307"/>
      <c r="U6" s="307"/>
    </row>
    <row r="7" spans="1:25" s="308" customFormat="1" ht="24.95" customHeight="1">
      <c r="B7" s="237" t="s">
        <v>347</v>
      </c>
      <c r="C7" s="231">
        <v>111747682</v>
      </c>
      <c r="D7" s="231">
        <v>104164358</v>
      </c>
      <c r="E7" s="231">
        <v>108679200</v>
      </c>
      <c r="F7" s="231">
        <v>101465041</v>
      </c>
      <c r="G7" s="231">
        <v>48951777</v>
      </c>
      <c r="H7" s="231">
        <v>46864274</v>
      </c>
      <c r="I7" s="231">
        <v>52003665</v>
      </c>
      <c r="J7" s="231">
        <v>47163463</v>
      </c>
      <c r="K7" s="238">
        <v>0</v>
      </c>
      <c r="L7" s="231">
        <v>2191450</v>
      </c>
      <c r="M7" s="231">
        <v>1945778</v>
      </c>
      <c r="N7" s="231">
        <v>5487293</v>
      </c>
      <c r="O7" s="231">
        <v>5487293</v>
      </c>
      <c r="P7" s="231">
        <v>45015</v>
      </c>
      <c r="Q7" s="231">
        <v>4233</v>
      </c>
      <c r="R7" s="231">
        <v>3068482</v>
      </c>
      <c r="S7" s="231">
        <v>2699317</v>
      </c>
      <c r="T7" s="309"/>
      <c r="U7" s="309"/>
    </row>
    <row r="8" spans="1:25" s="308" customFormat="1" ht="24.95" customHeight="1">
      <c r="B8" s="237">
        <v>27</v>
      </c>
      <c r="C8" s="231">
        <v>105805354</v>
      </c>
      <c r="D8" s="231">
        <v>99092166</v>
      </c>
      <c r="E8" s="231">
        <v>102813459</v>
      </c>
      <c r="F8" s="231">
        <v>96423339</v>
      </c>
      <c r="G8" s="239">
        <v>44775404</v>
      </c>
      <c r="H8" s="239">
        <v>42883018</v>
      </c>
      <c r="I8" s="239">
        <v>50415523</v>
      </c>
      <c r="J8" s="239">
        <v>46186146</v>
      </c>
      <c r="K8" s="234">
        <v>0</v>
      </c>
      <c r="L8" s="239">
        <v>2231307</v>
      </c>
      <c r="M8" s="239">
        <v>2001432</v>
      </c>
      <c r="N8" s="239">
        <v>5348849</v>
      </c>
      <c r="O8" s="239">
        <v>5348849</v>
      </c>
      <c r="P8" s="239">
        <v>42376</v>
      </c>
      <c r="Q8" s="239">
        <v>3894</v>
      </c>
      <c r="R8" s="239">
        <v>2991895</v>
      </c>
      <c r="S8" s="239">
        <v>2668827</v>
      </c>
      <c r="T8" s="310"/>
      <c r="U8" s="310"/>
      <c r="V8" s="311"/>
      <c r="W8" s="311"/>
      <c r="X8" s="311"/>
      <c r="Y8" s="311"/>
    </row>
    <row r="9" spans="1:25" s="308" customFormat="1" ht="24.95" customHeight="1">
      <c r="B9" s="237">
        <v>28</v>
      </c>
      <c r="C9" s="231">
        <f>SUM(C11:C34)</f>
        <v>105097572</v>
      </c>
      <c r="D9" s="231">
        <f t="shared" ref="D9:S9" si="0">SUM(D11:D34)</f>
        <v>99212538</v>
      </c>
      <c r="E9" s="231">
        <f t="shared" si="0"/>
        <v>102108632</v>
      </c>
      <c r="F9" s="231">
        <f t="shared" si="0"/>
        <v>96498980</v>
      </c>
      <c r="G9" s="231">
        <f t="shared" si="0"/>
        <v>43759523</v>
      </c>
      <c r="H9" s="231">
        <f t="shared" si="0"/>
        <v>42215278</v>
      </c>
      <c r="I9" s="239">
        <f t="shared" si="0"/>
        <v>50551731</v>
      </c>
      <c r="J9" s="239">
        <f t="shared" si="0"/>
        <v>46763046</v>
      </c>
      <c r="K9" s="234">
        <f t="shared" si="0"/>
        <v>0</v>
      </c>
      <c r="L9" s="239">
        <f t="shared" si="0"/>
        <v>2540836</v>
      </c>
      <c r="M9" s="239">
        <f t="shared" si="0"/>
        <v>2300143</v>
      </c>
      <c r="N9" s="239">
        <f t="shared" si="0"/>
        <v>5216799</v>
      </c>
      <c r="O9" s="239">
        <f t="shared" si="0"/>
        <v>5216799</v>
      </c>
      <c r="P9" s="239">
        <f t="shared" si="0"/>
        <v>39743</v>
      </c>
      <c r="Q9" s="239">
        <f t="shared" si="0"/>
        <v>3714</v>
      </c>
      <c r="R9" s="239">
        <f t="shared" si="0"/>
        <v>2988940</v>
      </c>
      <c r="S9" s="239">
        <f t="shared" si="0"/>
        <v>2713558</v>
      </c>
      <c r="T9" s="310"/>
      <c r="U9" s="310"/>
      <c r="V9" s="311"/>
      <c r="W9" s="311"/>
      <c r="X9" s="311"/>
      <c r="Y9" s="311"/>
    </row>
    <row r="10" spans="1:25" s="308" customFormat="1" ht="19.5" customHeight="1">
      <c r="B10" s="237"/>
      <c r="C10" s="231"/>
      <c r="D10" s="231"/>
      <c r="E10" s="231"/>
      <c r="F10" s="231"/>
      <c r="G10" s="231"/>
      <c r="H10" s="231"/>
      <c r="I10" s="239"/>
      <c r="J10" s="239"/>
      <c r="K10" s="234"/>
      <c r="L10" s="239"/>
      <c r="M10" s="239"/>
      <c r="N10" s="239"/>
      <c r="O10" s="239"/>
      <c r="P10" s="239"/>
      <c r="Q10" s="239"/>
      <c r="R10" s="239"/>
      <c r="S10" s="239"/>
      <c r="T10" s="310"/>
      <c r="U10" s="310"/>
      <c r="V10" s="311"/>
      <c r="W10" s="311"/>
      <c r="X10" s="311"/>
      <c r="Y10" s="311"/>
    </row>
    <row r="11" spans="1:25" s="308" customFormat="1" ht="25.5" customHeight="1">
      <c r="B11" s="240" t="s">
        <v>102</v>
      </c>
      <c r="C11" s="231">
        <v>42315698</v>
      </c>
      <c r="D11" s="231">
        <v>39677716</v>
      </c>
      <c r="E11" s="231">
        <v>39412085</v>
      </c>
      <c r="F11" s="231">
        <v>37048861</v>
      </c>
      <c r="G11" s="231">
        <v>18526521</v>
      </c>
      <c r="H11" s="239">
        <v>17860266</v>
      </c>
      <c r="I11" s="241">
        <v>18331111</v>
      </c>
      <c r="J11" s="242">
        <v>16700137</v>
      </c>
      <c r="K11" s="234"/>
      <c r="L11" s="239">
        <v>729625</v>
      </c>
      <c r="M11" s="239">
        <v>663630</v>
      </c>
      <c r="N11" s="239">
        <v>1824828</v>
      </c>
      <c r="O11" s="239">
        <v>1824828</v>
      </c>
      <c r="P11" s="241">
        <v>0</v>
      </c>
      <c r="Q11" s="239">
        <v>0</v>
      </c>
      <c r="R11" s="243">
        <v>2903613</v>
      </c>
      <c r="S11" s="244">
        <v>2628855</v>
      </c>
      <c r="T11" s="309"/>
      <c r="U11" s="309"/>
      <c r="V11" s="311"/>
    </row>
    <row r="12" spans="1:25" s="308" customFormat="1" ht="25.5" customHeight="1">
      <c r="B12" s="240" t="s">
        <v>103</v>
      </c>
      <c r="C12" s="231">
        <v>7887177</v>
      </c>
      <c r="D12" s="231">
        <v>7489447</v>
      </c>
      <c r="E12" s="231">
        <v>7864005</v>
      </c>
      <c r="F12" s="231">
        <v>7466275</v>
      </c>
      <c r="G12" s="231">
        <v>3357998</v>
      </c>
      <c r="H12" s="239">
        <v>3275190</v>
      </c>
      <c r="I12" s="241">
        <v>3910527</v>
      </c>
      <c r="J12" s="242">
        <v>3649938</v>
      </c>
      <c r="K12" s="234"/>
      <c r="L12" s="239">
        <v>204137</v>
      </c>
      <c r="M12" s="239">
        <v>185833</v>
      </c>
      <c r="N12" s="239">
        <v>353014</v>
      </c>
      <c r="O12" s="239">
        <v>353014</v>
      </c>
      <c r="P12" s="241">
        <v>38329</v>
      </c>
      <c r="Q12" s="239">
        <v>2300</v>
      </c>
      <c r="R12" s="243">
        <v>23172</v>
      </c>
      <c r="S12" s="244">
        <v>23172</v>
      </c>
      <c r="T12" s="309"/>
      <c r="U12" s="309"/>
      <c r="V12" s="311"/>
    </row>
    <row r="13" spans="1:25" s="308" customFormat="1" ht="25.5" customHeight="1">
      <c r="B13" s="240" t="s">
        <v>104</v>
      </c>
      <c r="C13" s="231">
        <v>4608008</v>
      </c>
      <c r="D13" s="231">
        <v>4360837</v>
      </c>
      <c r="E13" s="231">
        <v>4608008</v>
      </c>
      <c r="F13" s="231">
        <v>4360837</v>
      </c>
      <c r="G13" s="231">
        <v>2002490</v>
      </c>
      <c r="H13" s="239">
        <v>1927732</v>
      </c>
      <c r="I13" s="241">
        <v>2167263</v>
      </c>
      <c r="J13" s="242">
        <v>2012416</v>
      </c>
      <c r="K13" s="234"/>
      <c r="L13" s="239">
        <v>147125</v>
      </c>
      <c r="M13" s="239">
        <v>129559</v>
      </c>
      <c r="N13" s="239">
        <v>291130</v>
      </c>
      <c r="O13" s="239">
        <v>291130</v>
      </c>
      <c r="P13" s="241">
        <v>0</v>
      </c>
      <c r="Q13" s="239">
        <v>0</v>
      </c>
      <c r="R13" s="245">
        <v>0</v>
      </c>
      <c r="S13" s="246">
        <v>0</v>
      </c>
      <c r="T13" s="309"/>
      <c r="U13" s="309"/>
      <c r="V13" s="311"/>
    </row>
    <row r="14" spans="1:25" s="308" customFormat="1" ht="25.5" customHeight="1">
      <c r="B14" s="240" t="s">
        <v>105</v>
      </c>
      <c r="C14" s="231">
        <v>14231939</v>
      </c>
      <c r="D14" s="231">
        <v>13420998</v>
      </c>
      <c r="E14" s="231">
        <v>14231939</v>
      </c>
      <c r="F14" s="231">
        <v>13420998</v>
      </c>
      <c r="G14" s="231">
        <v>4949843</v>
      </c>
      <c r="H14" s="239">
        <v>4711530</v>
      </c>
      <c r="I14" s="241">
        <v>8510332</v>
      </c>
      <c r="J14" s="242">
        <v>7965896</v>
      </c>
      <c r="K14" s="234"/>
      <c r="L14" s="239">
        <v>261472</v>
      </c>
      <c r="M14" s="239">
        <v>233280</v>
      </c>
      <c r="N14" s="239">
        <v>510205</v>
      </c>
      <c r="O14" s="239">
        <v>510205</v>
      </c>
      <c r="P14" s="241">
        <v>87</v>
      </c>
      <c r="Q14" s="239">
        <v>87</v>
      </c>
      <c r="R14" s="245">
        <v>0</v>
      </c>
      <c r="S14" s="246">
        <v>0</v>
      </c>
      <c r="T14" s="309"/>
      <c r="U14" s="309"/>
      <c r="V14" s="311"/>
    </row>
    <row r="15" spans="1:25" s="308" customFormat="1" ht="25.5" customHeight="1">
      <c r="B15" s="240" t="s">
        <v>126</v>
      </c>
      <c r="C15" s="231">
        <v>4316718</v>
      </c>
      <c r="D15" s="231">
        <v>4072129</v>
      </c>
      <c r="E15" s="231">
        <v>4316522</v>
      </c>
      <c r="F15" s="231">
        <v>4071933</v>
      </c>
      <c r="G15" s="231">
        <v>1770179</v>
      </c>
      <c r="H15" s="231">
        <v>1703018</v>
      </c>
      <c r="I15" s="242">
        <v>2119156</v>
      </c>
      <c r="J15" s="242">
        <v>1954192</v>
      </c>
      <c r="K15" s="234"/>
      <c r="L15" s="231">
        <v>145178</v>
      </c>
      <c r="M15" s="231">
        <v>132714</v>
      </c>
      <c r="N15" s="231">
        <v>282009</v>
      </c>
      <c r="O15" s="231">
        <v>282009</v>
      </c>
      <c r="P15" s="241">
        <v>0</v>
      </c>
      <c r="Q15" s="239">
        <v>0</v>
      </c>
      <c r="R15" s="241">
        <v>196</v>
      </c>
      <c r="S15" s="244">
        <v>196</v>
      </c>
      <c r="T15" s="310"/>
      <c r="U15" s="310"/>
      <c r="V15" s="311"/>
    </row>
    <row r="16" spans="1:25" s="308" customFormat="1" ht="25.5" customHeight="1">
      <c r="B16" s="240" t="s">
        <v>127</v>
      </c>
      <c r="C16" s="231">
        <v>3826543</v>
      </c>
      <c r="D16" s="231">
        <v>3525569</v>
      </c>
      <c r="E16" s="231">
        <v>3826440</v>
      </c>
      <c r="F16" s="231">
        <v>3525466</v>
      </c>
      <c r="G16" s="231">
        <v>1465155</v>
      </c>
      <c r="H16" s="239">
        <v>1400119</v>
      </c>
      <c r="I16" s="241">
        <v>1960761</v>
      </c>
      <c r="J16" s="242">
        <v>1749346</v>
      </c>
      <c r="K16" s="234"/>
      <c r="L16" s="239">
        <v>158895</v>
      </c>
      <c r="M16" s="239">
        <v>134372</v>
      </c>
      <c r="N16" s="239">
        <v>241629</v>
      </c>
      <c r="O16" s="239">
        <v>241629</v>
      </c>
      <c r="P16" s="241">
        <v>0</v>
      </c>
      <c r="Q16" s="239">
        <v>0</v>
      </c>
      <c r="R16" s="245">
        <v>103</v>
      </c>
      <c r="S16" s="246">
        <v>103</v>
      </c>
      <c r="T16" s="309"/>
      <c r="U16" s="309"/>
      <c r="V16" s="311"/>
    </row>
    <row r="17" spans="2:22" s="308" customFormat="1" ht="25.5" customHeight="1">
      <c r="B17" s="240" t="s">
        <v>128</v>
      </c>
      <c r="C17" s="231">
        <v>3117731</v>
      </c>
      <c r="D17" s="231">
        <v>2990074</v>
      </c>
      <c r="E17" s="231">
        <v>3117731</v>
      </c>
      <c r="F17" s="231">
        <v>2990074</v>
      </c>
      <c r="G17" s="231">
        <v>1310247</v>
      </c>
      <c r="H17" s="239">
        <v>1282576</v>
      </c>
      <c r="I17" s="241">
        <v>1474440</v>
      </c>
      <c r="J17" s="242">
        <v>1383518</v>
      </c>
      <c r="K17" s="234"/>
      <c r="L17" s="239">
        <v>115324</v>
      </c>
      <c r="M17" s="239">
        <v>106260</v>
      </c>
      <c r="N17" s="239">
        <v>217720</v>
      </c>
      <c r="O17" s="239">
        <v>217720</v>
      </c>
      <c r="P17" s="241">
        <v>0</v>
      </c>
      <c r="Q17" s="239">
        <v>0</v>
      </c>
      <c r="R17" s="245">
        <v>0</v>
      </c>
      <c r="S17" s="246">
        <v>0</v>
      </c>
      <c r="T17" s="309"/>
      <c r="U17" s="309"/>
      <c r="V17" s="311"/>
    </row>
    <row r="18" spans="2:22" s="308" customFormat="1" ht="25.5" customHeight="1">
      <c r="B18" s="240" t="s">
        <v>129</v>
      </c>
      <c r="C18" s="231">
        <v>2784482</v>
      </c>
      <c r="D18" s="231">
        <v>2618402</v>
      </c>
      <c r="E18" s="231">
        <v>2767552</v>
      </c>
      <c r="F18" s="231">
        <v>2601472</v>
      </c>
      <c r="G18" s="231">
        <v>1098809</v>
      </c>
      <c r="H18" s="239">
        <v>1051808</v>
      </c>
      <c r="I18" s="241">
        <v>1379821</v>
      </c>
      <c r="J18" s="242">
        <v>1266251</v>
      </c>
      <c r="K18" s="234"/>
      <c r="L18" s="239">
        <v>101097</v>
      </c>
      <c r="M18" s="239">
        <v>95588</v>
      </c>
      <c r="N18" s="239">
        <v>187825</v>
      </c>
      <c r="O18" s="239">
        <v>187825</v>
      </c>
      <c r="P18" s="241">
        <v>0</v>
      </c>
      <c r="Q18" s="239">
        <v>0</v>
      </c>
      <c r="R18" s="245">
        <v>16930</v>
      </c>
      <c r="S18" s="246">
        <v>16930</v>
      </c>
      <c r="T18" s="309"/>
      <c r="U18" s="309"/>
      <c r="V18" s="311"/>
    </row>
    <row r="19" spans="2:22" s="308" customFormat="1" ht="25.5" customHeight="1">
      <c r="B19" s="240" t="s">
        <v>130</v>
      </c>
      <c r="C19" s="231">
        <v>504721</v>
      </c>
      <c r="D19" s="231">
        <v>490161</v>
      </c>
      <c r="E19" s="231">
        <v>504721</v>
      </c>
      <c r="F19" s="231">
        <v>490161</v>
      </c>
      <c r="G19" s="231">
        <v>194679</v>
      </c>
      <c r="H19" s="239">
        <v>190289</v>
      </c>
      <c r="I19" s="241">
        <v>249401</v>
      </c>
      <c r="J19" s="242">
        <v>240198</v>
      </c>
      <c r="K19" s="234"/>
      <c r="L19" s="239">
        <v>23057</v>
      </c>
      <c r="M19" s="239">
        <v>22090</v>
      </c>
      <c r="N19" s="239">
        <v>36257</v>
      </c>
      <c r="O19" s="239">
        <v>36257</v>
      </c>
      <c r="P19" s="241">
        <v>1327</v>
      </c>
      <c r="Q19" s="239">
        <v>1327</v>
      </c>
      <c r="R19" s="245">
        <v>0</v>
      </c>
      <c r="S19" s="246">
        <v>0</v>
      </c>
      <c r="T19" s="309"/>
      <c r="U19" s="309"/>
      <c r="V19" s="311"/>
    </row>
    <row r="20" spans="2:22" s="308" customFormat="1" ht="25.5" customHeight="1">
      <c r="B20" s="240" t="s">
        <v>131</v>
      </c>
      <c r="C20" s="231">
        <v>138354</v>
      </c>
      <c r="D20" s="231">
        <v>134573</v>
      </c>
      <c r="E20" s="231">
        <v>136603</v>
      </c>
      <c r="F20" s="231">
        <v>132822</v>
      </c>
      <c r="G20" s="231">
        <v>47464</v>
      </c>
      <c r="H20" s="239">
        <v>45944</v>
      </c>
      <c r="I20" s="241">
        <v>78543</v>
      </c>
      <c r="J20" s="242">
        <v>76731</v>
      </c>
      <c r="K20" s="234"/>
      <c r="L20" s="231">
        <v>7491</v>
      </c>
      <c r="M20" s="231">
        <v>7042</v>
      </c>
      <c r="N20" s="239">
        <v>3105</v>
      </c>
      <c r="O20" s="239">
        <v>3105</v>
      </c>
      <c r="P20" s="241">
        <v>0</v>
      </c>
      <c r="Q20" s="239">
        <v>0</v>
      </c>
      <c r="R20" s="245">
        <v>1751</v>
      </c>
      <c r="S20" s="246">
        <v>1751</v>
      </c>
      <c r="T20" s="309"/>
      <c r="U20" s="309"/>
      <c r="V20" s="311"/>
    </row>
    <row r="21" spans="2:22" s="308" customFormat="1" ht="25.5" customHeight="1">
      <c r="B21" s="240" t="s">
        <v>123</v>
      </c>
      <c r="C21" s="231">
        <v>201104</v>
      </c>
      <c r="D21" s="231">
        <v>198565</v>
      </c>
      <c r="E21" s="231">
        <v>201104</v>
      </c>
      <c r="F21" s="231">
        <v>198565</v>
      </c>
      <c r="G21" s="231">
        <v>84794</v>
      </c>
      <c r="H21" s="231">
        <v>83695</v>
      </c>
      <c r="I21" s="242">
        <v>94726</v>
      </c>
      <c r="J21" s="242">
        <v>93348</v>
      </c>
      <c r="K21" s="234"/>
      <c r="L21" s="231">
        <v>11324</v>
      </c>
      <c r="M21" s="231">
        <v>11262</v>
      </c>
      <c r="N21" s="231">
        <v>10260</v>
      </c>
      <c r="O21" s="231">
        <v>10260</v>
      </c>
      <c r="P21" s="241">
        <v>0</v>
      </c>
      <c r="Q21" s="239">
        <v>0</v>
      </c>
      <c r="R21" s="241">
        <v>0</v>
      </c>
      <c r="S21" s="244">
        <v>0</v>
      </c>
      <c r="T21" s="310"/>
      <c r="U21" s="310"/>
      <c r="V21" s="311"/>
    </row>
    <row r="22" spans="2:22" s="308" customFormat="1" ht="25.5" customHeight="1">
      <c r="B22" s="240" t="s">
        <v>132</v>
      </c>
      <c r="C22" s="231">
        <v>2680751</v>
      </c>
      <c r="D22" s="231">
        <v>2548237</v>
      </c>
      <c r="E22" s="231">
        <v>2680751</v>
      </c>
      <c r="F22" s="231">
        <v>2548237</v>
      </c>
      <c r="G22" s="231">
        <v>1215067</v>
      </c>
      <c r="H22" s="231">
        <v>1171745</v>
      </c>
      <c r="I22" s="242">
        <v>1225241</v>
      </c>
      <c r="J22" s="242">
        <v>1143297</v>
      </c>
      <c r="K22" s="234"/>
      <c r="L22" s="239">
        <v>86070</v>
      </c>
      <c r="M22" s="239">
        <v>78822</v>
      </c>
      <c r="N22" s="231">
        <v>154373</v>
      </c>
      <c r="O22" s="231">
        <v>154373</v>
      </c>
      <c r="P22" s="241">
        <v>0</v>
      </c>
      <c r="Q22" s="239">
        <v>0</v>
      </c>
      <c r="R22" s="245">
        <v>0</v>
      </c>
      <c r="S22" s="246">
        <v>0</v>
      </c>
      <c r="T22" s="309"/>
      <c r="U22" s="309"/>
      <c r="V22" s="311"/>
    </row>
    <row r="23" spans="2:22" s="308" customFormat="1" ht="25.5" customHeight="1">
      <c r="B23" s="240" t="s">
        <v>133</v>
      </c>
      <c r="C23" s="231">
        <v>527406</v>
      </c>
      <c r="D23" s="231">
        <v>496932</v>
      </c>
      <c r="E23" s="231">
        <v>527406</v>
      </c>
      <c r="F23" s="231">
        <v>496932</v>
      </c>
      <c r="G23" s="231">
        <v>152913</v>
      </c>
      <c r="H23" s="239">
        <v>149901</v>
      </c>
      <c r="I23" s="241">
        <v>330113</v>
      </c>
      <c r="J23" s="241">
        <v>303578</v>
      </c>
      <c r="K23" s="234"/>
      <c r="L23" s="239">
        <v>24210</v>
      </c>
      <c r="M23" s="239">
        <v>23283</v>
      </c>
      <c r="N23" s="239">
        <v>20170</v>
      </c>
      <c r="O23" s="239">
        <v>20170</v>
      </c>
      <c r="P23" s="241">
        <v>0</v>
      </c>
      <c r="Q23" s="239">
        <v>0</v>
      </c>
      <c r="R23" s="245">
        <v>0</v>
      </c>
      <c r="S23" s="246">
        <v>0</v>
      </c>
      <c r="T23" s="309"/>
      <c r="U23" s="309"/>
      <c r="V23" s="311"/>
    </row>
    <row r="24" spans="2:22" s="308" customFormat="1" ht="25.5" customHeight="1">
      <c r="B24" s="240" t="s">
        <v>134</v>
      </c>
      <c r="C24" s="231">
        <v>976316</v>
      </c>
      <c r="D24" s="231">
        <v>943661</v>
      </c>
      <c r="E24" s="231">
        <v>975442</v>
      </c>
      <c r="F24" s="231">
        <v>942787</v>
      </c>
      <c r="G24" s="231">
        <v>348182</v>
      </c>
      <c r="H24" s="239">
        <v>339011</v>
      </c>
      <c r="I24" s="241">
        <v>551615</v>
      </c>
      <c r="J24" s="242">
        <v>529868</v>
      </c>
      <c r="K24" s="234"/>
      <c r="L24" s="239">
        <v>34185</v>
      </c>
      <c r="M24" s="239">
        <v>32448</v>
      </c>
      <c r="N24" s="239">
        <v>41460</v>
      </c>
      <c r="O24" s="239">
        <v>41460</v>
      </c>
      <c r="P24" s="241">
        <v>0</v>
      </c>
      <c r="Q24" s="239">
        <v>0</v>
      </c>
      <c r="R24" s="245">
        <v>874</v>
      </c>
      <c r="S24" s="246">
        <v>874</v>
      </c>
      <c r="T24" s="309"/>
      <c r="U24" s="309"/>
      <c r="V24" s="311"/>
    </row>
    <row r="25" spans="2:22" s="308" customFormat="1" ht="25.5" customHeight="1">
      <c r="B25" s="240" t="s">
        <v>135</v>
      </c>
      <c r="C25" s="231">
        <v>340959</v>
      </c>
      <c r="D25" s="231">
        <v>322212</v>
      </c>
      <c r="E25" s="231">
        <v>340959</v>
      </c>
      <c r="F25" s="231">
        <v>322212</v>
      </c>
      <c r="G25" s="231">
        <v>148971</v>
      </c>
      <c r="H25" s="239">
        <v>142396</v>
      </c>
      <c r="I25" s="241">
        <v>150903</v>
      </c>
      <c r="J25" s="242">
        <v>139703</v>
      </c>
      <c r="K25" s="234"/>
      <c r="L25" s="239">
        <v>13483</v>
      </c>
      <c r="M25" s="239">
        <v>12511</v>
      </c>
      <c r="N25" s="239">
        <v>27602</v>
      </c>
      <c r="O25" s="239">
        <v>27602</v>
      </c>
      <c r="P25" s="241">
        <v>0</v>
      </c>
      <c r="Q25" s="239">
        <v>0</v>
      </c>
      <c r="R25" s="245">
        <v>0</v>
      </c>
      <c r="S25" s="246">
        <v>0</v>
      </c>
      <c r="T25" s="309"/>
      <c r="U25" s="309"/>
      <c r="V25" s="311"/>
    </row>
    <row r="26" spans="2:22" s="308" customFormat="1" ht="25.5" customHeight="1">
      <c r="B26" s="240" t="s">
        <v>136</v>
      </c>
      <c r="C26" s="231">
        <v>564805</v>
      </c>
      <c r="D26" s="231">
        <v>516221</v>
      </c>
      <c r="E26" s="231">
        <v>564805</v>
      </c>
      <c r="F26" s="231">
        <v>516221</v>
      </c>
      <c r="G26" s="231">
        <v>239542</v>
      </c>
      <c r="H26" s="239">
        <v>230827</v>
      </c>
      <c r="I26" s="241">
        <v>264203</v>
      </c>
      <c r="J26" s="242">
        <v>225538</v>
      </c>
      <c r="K26" s="234"/>
      <c r="L26" s="231">
        <v>22702</v>
      </c>
      <c r="M26" s="239">
        <v>21498</v>
      </c>
      <c r="N26" s="239">
        <v>38358</v>
      </c>
      <c r="O26" s="239">
        <v>38358</v>
      </c>
      <c r="P26" s="241">
        <v>0</v>
      </c>
      <c r="Q26" s="239">
        <v>0</v>
      </c>
      <c r="R26" s="245">
        <v>0</v>
      </c>
      <c r="S26" s="246">
        <v>0</v>
      </c>
      <c r="T26" s="309"/>
      <c r="U26" s="309"/>
      <c r="V26" s="311"/>
    </row>
    <row r="27" spans="2:22" s="308" customFormat="1" ht="25.5" customHeight="1">
      <c r="B27" s="240" t="s">
        <v>137</v>
      </c>
      <c r="C27" s="231">
        <v>813023</v>
      </c>
      <c r="D27" s="231">
        <v>749521</v>
      </c>
      <c r="E27" s="231">
        <v>810251</v>
      </c>
      <c r="F27" s="231">
        <v>746749</v>
      </c>
      <c r="G27" s="231">
        <v>305211</v>
      </c>
      <c r="H27" s="231">
        <v>295075</v>
      </c>
      <c r="I27" s="242">
        <v>399823</v>
      </c>
      <c r="J27" s="242">
        <v>350004</v>
      </c>
      <c r="K27" s="234"/>
      <c r="L27" s="231">
        <v>36442</v>
      </c>
      <c r="M27" s="231">
        <v>32895</v>
      </c>
      <c r="N27" s="231">
        <v>68775</v>
      </c>
      <c r="O27" s="231">
        <v>68775</v>
      </c>
      <c r="P27" s="241">
        <v>0</v>
      </c>
      <c r="Q27" s="239">
        <v>0</v>
      </c>
      <c r="R27" s="241">
        <v>2772</v>
      </c>
      <c r="S27" s="239">
        <v>2772</v>
      </c>
      <c r="T27" s="310"/>
      <c r="U27" s="310"/>
      <c r="V27" s="311"/>
    </row>
    <row r="28" spans="2:22" s="308" customFormat="1" ht="25.5" customHeight="1">
      <c r="B28" s="240" t="s">
        <v>138</v>
      </c>
      <c r="C28" s="231">
        <v>2779294</v>
      </c>
      <c r="D28" s="231">
        <v>2730235</v>
      </c>
      <c r="E28" s="231">
        <v>2779294</v>
      </c>
      <c r="F28" s="231">
        <v>2730235</v>
      </c>
      <c r="G28" s="231">
        <v>1036949</v>
      </c>
      <c r="H28" s="239">
        <v>1020635</v>
      </c>
      <c r="I28" s="241">
        <v>1550579</v>
      </c>
      <c r="J28" s="242">
        <v>1520913</v>
      </c>
      <c r="K28" s="234"/>
      <c r="L28" s="231">
        <v>46449</v>
      </c>
      <c r="M28" s="231">
        <v>43370</v>
      </c>
      <c r="N28" s="239">
        <v>145317</v>
      </c>
      <c r="O28" s="239">
        <v>145317</v>
      </c>
      <c r="P28" s="241">
        <v>0</v>
      </c>
      <c r="Q28" s="239">
        <v>0</v>
      </c>
      <c r="R28" s="245">
        <v>0</v>
      </c>
      <c r="S28" s="246">
        <v>0</v>
      </c>
      <c r="T28" s="309"/>
      <c r="U28" s="309"/>
      <c r="V28" s="311"/>
    </row>
    <row r="29" spans="2:22" s="308" customFormat="1" ht="25.5" customHeight="1">
      <c r="B29" s="240" t="s">
        <v>139</v>
      </c>
      <c r="C29" s="231">
        <v>3221369</v>
      </c>
      <c r="D29" s="231">
        <v>3166631</v>
      </c>
      <c r="E29" s="231">
        <v>3181840</v>
      </c>
      <c r="F29" s="231">
        <v>3127726</v>
      </c>
      <c r="G29" s="231">
        <v>1530005</v>
      </c>
      <c r="H29" s="231">
        <v>1505738</v>
      </c>
      <c r="I29" s="242">
        <v>1398211</v>
      </c>
      <c r="J29" s="242">
        <v>1372872</v>
      </c>
      <c r="K29" s="234"/>
      <c r="L29" s="239">
        <v>65089</v>
      </c>
      <c r="M29" s="239">
        <v>60581</v>
      </c>
      <c r="N29" s="231">
        <v>188535</v>
      </c>
      <c r="O29" s="231">
        <v>188535</v>
      </c>
      <c r="P29" s="241">
        <v>0</v>
      </c>
      <c r="Q29" s="239">
        <v>0</v>
      </c>
      <c r="R29" s="245">
        <v>39529</v>
      </c>
      <c r="S29" s="246">
        <v>38905</v>
      </c>
      <c r="T29" s="309"/>
      <c r="U29" s="309"/>
      <c r="V29" s="311"/>
    </row>
    <row r="30" spans="2:22" s="308" customFormat="1" ht="25.5" customHeight="1">
      <c r="B30" s="240" t="s">
        <v>140</v>
      </c>
      <c r="C30" s="231">
        <v>4180712</v>
      </c>
      <c r="D30" s="231">
        <v>4027477</v>
      </c>
      <c r="E30" s="231">
        <v>4180712</v>
      </c>
      <c r="F30" s="231">
        <v>4027477</v>
      </c>
      <c r="G30" s="231">
        <v>1889658</v>
      </c>
      <c r="H30" s="239">
        <v>1825751</v>
      </c>
      <c r="I30" s="241">
        <v>1959491</v>
      </c>
      <c r="J30" s="242">
        <v>1879702</v>
      </c>
      <c r="K30" s="234"/>
      <c r="L30" s="239">
        <v>110965</v>
      </c>
      <c r="M30" s="239">
        <v>101426</v>
      </c>
      <c r="N30" s="239">
        <v>220598</v>
      </c>
      <c r="O30" s="239">
        <v>220598</v>
      </c>
      <c r="P30" s="241">
        <v>0</v>
      </c>
      <c r="Q30" s="239">
        <v>0</v>
      </c>
      <c r="R30" s="245">
        <v>0</v>
      </c>
      <c r="S30" s="246">
        <v>0</v>
      </c>
      <c r="T30" s="309"/>
      <c r="U30" s="309"/>
      <c r="V30" s="311"/>
    </row>
    <row r="31" spans="2:22" s="308" customFormat="1" ht="25.5" customHeight="1">
      <c r="B31" s="240" t="s">
        <v>141</v>
      </c>
      <c r="C31" s="231">
        <v>1665731</v>
      </c>
      <c r="D31" s="231">
        <v>1488329</v>
      </c>
      <c r="E31" s="231">
        <v>1665731</v>
      </c>
      <c r="F31" s="231">
        <v>1488329</v>
      </c>
      <c r="G31" s="231">
        <v>663435</v>
      </c>
      <c r="H31" s="239">
        <v>625696</v>
      </c>
      <c r="I31" s="241">
        <v>834454</v>
      </c>
      <c r="J31" s="242">
        <v>708457</v>
      </c>
      <c r="K31" s="234"/>
      <c r="L31" s="239">
        <v>58408</v>
      </c>
      <c r="M31" s="239">
        <v>44742</v>
      </c>
      <c r="N31" s="239">
        <v>109434</v>
      </c>
      <c r="O31" s="239">
        <v>109434</v>
      </c>
      <c r="P31" s="241">
        <v>0</v>
      </c>
      <c r="Q31" s="239">
        <v>0</v>
      </c>
      <c r="R31" s="245">
        <v>0</v>
      </c>
      <c r="S31" s="246">
        <v>0</v>
      </c>
      <c r="T31" s="309"/>
      <c r="U31" s="309"/>
      <c r="V31" s="311"/>
    </row>
    <row r="32" spans="2:22" s="308" customFormat="1" ht="25.5" customHeight="1">
      <c r="B32" s="240" t="s">
        <v>142</v>
      </c>
      <c r="C32" s="231">
        <v>1249091</v>
      </c>
      <c r="D32" s="231">
        <v>1160145</v>
      </c>
      <c r="E32" s="231">
        <v>1249091</v>
      </c>
      <c r="F32" s="231">
        <v>1160145</v>
      </c>
      <c r="G32" s="231">
        <v>505194</v>
      </c>
      <c r="H32" s="239">
        <v>482849</v>
      </c>
      <c r="I32" s="241">
        <v>610801</v>
      </c>
      <c r="J32" s="242">
        <v>549082</v>
      </c>
      <c r="K32" s="234"/>
      <c r="L32" s="239">
        <v>46712</v>
      </c>
      <c r="M32" s="239">
        <v>41830</v>
      </c>
      <c r="N32" s="239">
        <v>86384</v>
      </c>
      <c r="O32" s="239">
        <v>86384</v>
      </c>
      <c r="P32" s="241">
        <v>0</v>
      </c>
      <c r="Q32" s="239">
        <v>0</v>
      </c>
      <c r="R32" s="243">
        <v>0</v>
      </c>
      <c r="S32" s="244">
        <v>0</v>
      </c>
      <c r="T32" s="309"/>
      <c r="U32" s="309"/>
      <c r="V32" s="311"/>
    </row>
    <row r="33" spans="2:22" s="308" customFormat="1" ht="25.5" customHeight="1">
      <c r="B33" s="240" t="s">
        <v>124</v>
      </c>
      <c r="C33" s="231">
        <v>817426</v>
      </c>
      <c r="D33" s="231">
        <v>782022</v>
      </c>
      <c r="E33" s="231">
        <v>817426</v>
      </c>
      <c r="F33" s="231">
        <v>782022</v>
      </c>
      <c r="G33" s="231">
        <v>339217</v>
      </c>
      <c r="H33" s="231">
        <v>330001</v>
      </c>
      <c r="I33" s="242">
        <v>387217</v>
      </c>
      <c r="J33" s="242">
        <v>364349</v>
      </c>
      <c r="K33" s="234"/>
      <c r="L33" s="231">
        <v>35812</v>
      </c>
      <c r="M33" s="231">
        <v>32492</v>
      </c>
      <c r="N33" s="231">
        <v>55180</v>
      </c>
      <c r="O33" s="231">
        <v>55180</v>
      </c>
      <c r="P33" s="241">
        <v>0</v>
      </c>
      <c r="Q33" s="239">
        <v>0</v>
      </c>
      <c r="R33" s="241">
        <v>0</v>
      </c>
      <c r="S33" s="244">
        <v>0</v>
      </c>
      <c r="T33" s="310"/>
      <c r="U33" s="310"/>
      <c r="V33" s="311"/>
    </row>
    <row r="34" spans="2:22" s="308" customFormat="1" ht="25.5" customHeight="1" thickBot="1">
      <c r="B34" s="247" t="s">
        <v>125</v>
      </c>
      <c r="C34" s="248">
        <v>1348214</v>
      </c>
      <c r="D34" s="248">
        <v>1302444</v>
      </c>
      <c r="E34" s="248">
        <v>1348214</v>
      </c>
      <c r="F34" s="248">
        <v>1302444</v>
      </c>
      <c r="G34" s="248">
        <v>577000</v>
      </c>
      <c r="H34" s="249">
        <v>563486</v>
      </c>
      <c r="I34" s="250">
        <v>612999</v>
      </c>
      <c r="J34" s="250">
        <v>583712</v>
      </c>
      <c r="K34" s="234"/>
      <c r="L34" s="251">
        <v>55584</v>
      </c>
      <c r="M34" s="234">
        <v>52615</v>
      </c>
      <c r="N34" s="251">
        <v>102631</v>
      </c>
      <c r="O34" s="251">
        <v>102631</v>
      </c>
      <c r="P34" s="252">
        <v>0</v>
      </c>
      <c r="Q34" s="251">
        <v>0</v>
      </c>
      <c r="R34" s="253">
        <v>0</v>
      </c>
      <c r="S34" s="254">
        <v>0</v>
      </c>
      <c r="T34" s="309"/>
      <c r="U34" s="309"/>
      <c r="V34" s="311"/>
    </row>
    <row r="35" spans="2:22" ht="16.5" customHeight="1">
      <c r="B35" s="420" t="s">
        <v>106</v>
      </c>
      <c r="C35" s="420"/>
      <c r="D35" s="230"/>
      <c r="E35" s="230"/>
      <c r="F35" s="230"/>
      <c r="G35" s="230"/>
      <c r="H35" s="230"/>
      <c r="I35" s="230"/>
      <c r="J35" s="230"/>
      <c r="K35" s="230"/>
      <c r="L35" s="255"/>
      <c r="M35" s="255"/>
      <c r="N35" s="255"/>
      <c r="O35" s="255"/>
      <c r="P35" s="255"/>
      <c r="Q35" s="255"/>
      <c r="R35" s="255"/>
      <c r="S35" s="255"/>
      <c r="T35" s="312"/>
      <c r="U35" s="312"/>
    </row>
    <row r="36" spans="2:22">
      <c r="C36" s="308"/>
      <c r="D36" s="308"/>
      <c r="E36" s="308"/>
      <c r="F36" s="308"/>
      <c r="G36" s="308"/>
      <c r="H36" s="308"/>
      <c r="I36" s="308"/>
      <c r="J36" s="308"/>
      <c r="K36" s="313"/>
      <c r="L36" s="308"/>
      <c r="M36" s="308"/>
      <c r="N36" s="308"/>
      <c r="O36" s="308"/>
      <c r="P36" s="308"/>
      <c r="Q36" s="308"/>
      <c r="R36" s="308"/>
      <c r="S36" s="308"/>
      <c r="T36" s="314"/>
      <c r="U36" s="314"/>
    </row>
    <row r="37" spans="2:22">
      <c r="C37" s="315"/>
      <c r="D37" s="315"/>
      <c r="E37" s="315"/>
      <c r="F37" s="315"/>
      <c r="G37" s="315"/>
      <c r="H37" s="315"/>
      <c r="I37" s="315"/>
      <c r="J37" s="315"/>
      <c r="K37" s="316"/>
      <c r="L37" s="315"/>
      <c r="M37" s="315"/>
      <c r="N37" s="315"/>
      <c r="O37" s="315"/>
      <c r="P37" s="315"/>
      <c r="Q37" s="315"/>
      <c r="R37" s="315"/>
      <c r="S37" s="315"/>
      <c r="T37" s="314"/>
      <c r="U37" s="314"/>
    </row>
    <row r="38" spans="2:22">
      <c r="T38" s="314"/>
      <c r="U38" s="314"/>
    </row>
  </sheetData>
  <mergeCells count="12">
    <mergeCell ref="B35:C35"/>
    <mergeCell ref="P5:Q5"/>
    <mergeCell ref="B2:J2"/>
    <mergeCell ref="R3:S3"/>
    <mergeCell ref="C4:D5"/>
    <mergeCell ref="G4:J4"/>
    <mergeCell ref="R4:S5"/>
    <mergeCell ref="E5:F5"/>
    <mergeCell ref="G5:H5"/>
    <mergeCell ref="I5:J5"/>
    <mergeCell ref="L5:M5"/>
    <mergeCell ref="N5:O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7" orientation="portrait" r:id="rId1"/>
  <headerFooter alignWithMargins="0"/>
  <colBreaks count="1" manualBreakCount="1">
    <brk id="11" min="1" max="3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27"/>
  <sheetViews>
    <sheetView showGridLines="0" defaultGridColor="0" colorId="22" zoomScaleNormal="100" zoomScaleSheetLayoutView="87" workbookViewId="0"/>
  </sheetViews>
  <sheetFormatPr defaultColWidth="10.69921875" defaultRowHeight="13.5"/>
  <cols>
    <col min="1" max="1" width="14.3984375" style="4" bestFit="1" customWidth="1"/>
    <col min="2" max="2" width="14.296875" style="4" customWidth="1"/>
    <col min="3" max="8" width="9.69921875" style="4" customWidth="1"/>
    <col min="9" max="16384" width="10.69921875" style="4"/>
  </cols>
  <sheetData>
    <row r="1" spans="1:9">
      <c r="B1" s="5"/>
      <c r="C1" s="7"/>
    </row>
    <row r="2" spans="1:9" ht="17.25" customHeight="1">
      <c r="A2" s="6"/>
      <c r="B2" s="319" t="s">
        <v>289</v>
      </c>
      <c r="C2" s="319"/>
      <c r="D2" s="319"/>
      <c r="E2" s="319"/>
      <c r="F2" s="319"/>
      <c r="G2" s="319"/>
      <c r="H2" s="319"/>
    </row>
    <row r="3" spans="1:9" ht="14.25" customHeight="1" thickBot="1">
      <c r="B3" s="72"/>
      <c r="C3" s="72"/>
      <c r="D3" s="72"/>
      <c r="E3" s="72"/>
      <c r="F3" s="72"/>
      <c r="G3" s="72"/>
      <c r="H3" s="73" t="s">
        <v>222</v>
      </c>
    </row>
    <row r="4" spans="1:9" ht="17.100000000000001" customHeight="1">
      <c r="B4" s="323" t="s">
        <v>2</v>
      </c>
      <c r="C4" s="320" t="s">
        <v>0</v>
      </c>
      <c r="D4" s="321"/>
      <c r="E4" s="322"/>
      <c r="F4" s="320" t="s">
        <v>1</v>
      </c>
      <c r="G4" s="321"/>
      <c r="H4" s="321"/>
    </row>
    <row r="5" spans="1:9" ht="17.100000000000001" customHeight="1">
      <c r="B5" s="324"/>
      <c r="C5" s="74" t="s">
        <v>3</v>
      </c>
      <c r="D5" s="74" t="s">
        <v>207</v>
      </c>
      <c r="E5" s="74" t="s">
        <v>15</v>
      </c>
      <c r="F5" s="74" t="s">
        <v>3</v>
      </c>
      <c r="G5" s="74" t="s">
        <v>207</v>
      </c>
      <c r="H5" s="75" t="s">
        <v>15</v>
      </c>
    </row>
    <row r="6" spans="1:9" ht="17.100000000000001" customHeight="1">
      <c r="A6" s="7"/>
      <c r="B6" s="276" t="s">
        <v>290</v>
      </c>
      <c r="C6" s="277">
        <v>164314084</v>
      </c>
      <c r="D6" s="132">
        <v>163348151</v>
      </c>
      <c r="E6" s="132">
        <v>965933</v>
      </c>
      <c r="F6" s="132">
        <v>162714200</v>
      </c>
      <c r="G6" s="132">
        <v>161968828</v>
      </c>
      <c r="H6" s="132">
        <v>745371</v>
      </c>
      <c r="I6" s="7"/>
    </row>
    <row r="7" spans="1:9" ht="17.100000000000001" customHeight="1">
      <c r="B7" s="278">
        <v>27</v>
      </c>
      <c r="C7" s="277">
        <v>171080380</v>
      </c>
      <c r="D7" s="132">
        <v>169739918</v>
      </c>
      <c r="E7" s="132">
        <v>1340462</v>
      </c>
      <c r="F7" s="132">
        <v>169595042</v>
      </c>
      <c r="G7" s="132">
        <v>168448695</v>
      </c>
      <c r="H7" s="132">
        <v>1146348</v>
      </c>
    </row>
    <row r="8" spans="1:9" ht="17.100000000000001" customHeight="1">
      <c r="B8" s="279">
        <v>28</v>
      </c>
      <c r="C8" s="277">
        <v>166593995</v>
      </c>
      <c r="D8" s="132">
        <v>165292031</v>
      </c>
      <c r="E8" s="132">
        <v>1301964</v>
      </c>
      <c r="F8" s="132">
        <v>165202937</v>
      </c>
      <c r="G8" s="132">
        <v>164078916</v>
      </c>
      <c r="H8" s="132">
        <v>1124021</v>
      </c>
    </row>
    <row r="9" spans="1:9" ht="6" customHeight="1">
      <c r="B9" s="280"/>
      <c r="C9" s="281"/>
      <c r="D9" s="281"/>
      <c r="E9" s="281"/>
      <c r="F9" s="281"/>
      <c r="G9" s="281"/>
      <c r="H9" s="281"/>
    </row>
    <row r="10" spans="1:9" ht="17.100000000000001" customHeight="1">
      <c r="B10" s="282" t="s">
        <v>4</v>
      </c>
      <c r="C10" s="283">
        <v>22092</v>
      </c>
      <c r="D10" s="135">
        <v>16562</v>
      </c>
      <c r="E10" s="135">
        <v>5530</v>
      </c>
      <c r="F10" s="135">
        <v>17395</v>
      </c>
      <c r="G10" s="135">
        <v>15724</v>
      </c>
      <c r="H10" s="135">
        <v>1671</v>
      </c>
    </row>
    <row r="11" spans="1:9" ht="27.75" customHeight="1">
      <c r="B11" s="284" t="s">
        <v>291</v>
      </c>
      <c r="C11" s="283">
        <v>48351453</v>
      </c>
      <c r="D11" s="135">
        <v>48330194</v>
      </c>
      <c r="E11" s="135">
        <v>21260</v>
      </c>
      <c r="F11" s="135">
        <v>48328186</v>
      </c>
      <c r="G11" s="135">
        <v>48311545</v>
      </c>
      <c r="H11" s="135">
        <v>16640</v>
      </c>
    </row>
    <row r="12" spans="1:9" ht="17.100000000000001" customHeight="1">
      <c r="B12" s="282" t="s">
        <v>5</v>
      </c>
      <c r="C12" s="283">
        <v>137672</v>
      </c>
      <c r="D12" s="135">
        <v>73501</v>
      </c>
      <c r="E12" s="135">
        <v>64170</v>
      </c>
      <c r="F12" s="135">
        <v>83138</v>
      </c>
      <c r="G12" s="135">
        <v>68241</v>
      </c>
      <c r="H12" s="135">
        <v>14897</v>
      </c>
    </row>
    <row r="13" spans="1:9" ht="29.25" customHeight="1">
      <c r="B13" s="284" t="s">
        <v>292</v>
      </c>
      <c r="C13" s="283">
        <v>10976669</v>
      </c>
      <c r="D13" s="135">
        <v>10859131</v>
      </c>
      <c r="E13" s="135">
        <v>117538</v>
      </c>
      <c r="F13" s="135">
        <v>10857568</v>
      </c>
      <c r="G13" s="135">
        <v>10771896</v>
      </c>
      <c r="H13" s="135">
        <v>85672</v>
      </c>
    </row>
    <row r="14" spans="1:9" ht="17.100000000000001" customHeight="1">
      <c r="B14" s="282" t="s">
        <v>6</v>
      </c>
      <c r="C14" s="283">
        <v>29174533</v>
      </c>
      <c r="D14" s="135">
        <v>29082494</v>
      </c>
      <c r="E14" s="135">
        <v>92039</v>
      </c>
      <c r="F14" s="135">
        <v>29058047</v>
      </c>
      <c r="G14" s="135">
        <v>28967306</v>
      </c>
      <c r="H14" s="135">
        <v>90741</v>
      </c>
    </row>
    <row r="15" spans="1:9" ht="17.100000000000001" customHeight="1">
      <c r="B15" s="285" t="s">
        <v>248</v>
      </c>
      <c r="C15" s="286">
        <v>1443640</v>
      </c>
      <c r="D15" s="287">
        <v>1441396</v>
      </c>
      <c r="E15" s="287">
        <v>2244</v>
      </c>
      <c r="F15" s="287">
        <v>1438960</v>
      </c>
      <c r="G15" s="287">
        <v>1436731</v>
      </c>
      <c r="H15" s="287">
        <v>2230</v>
      </c>
    </row>
    <row r="16" spans="1:9" ht="17.100000000000001" customHeight="1">
      <c r="B16" s="282" t="s">
        <v>208</v>
      </c>
      <c r="C16" s="283">
        <v>24132</v>
      </c>
      <c r="D16" s="135">
        <v>22812</v>
      </c>
      <c r="E16" s="135">
        <v>1320</v>
      </c>
      <c r="F16" s="135">
        <v>23439</v>
      </c>
      <c r="G16" s="135">
        <v>22134</v>
      </c>
      <c r="H16" s="135">
        <v>1306</v>
      </c>
    </row>
    <row r="17" spans="2:8" ht="17.100000000000001" customHeight="1">
      <c r="B17" s="282" t="s">
        <v>7</v>
      </c>
      <c r="C17" s="283">
        <v>11369331</v>
      </c>
      <c r="D17" s="135">
        <v>11232044</v>
      </c>
      <c r="E17" s="135">
        <v>137287</v>
      </c>
      <c r="F17" s="135">
        <v>11168609</v>
      </c>
      <c r="G17" s="135">
        <v>11033424</v>
      </c>
      <c r="H17" s="135">
        <v>135185</v>
      </c>
    </row>
    <row r="18" spans="2:8" ht="17.100000000000001" customHeight="1">
      <c r="B18" s="282" t="s">
        <v>8</v>
      </c>
      <c r="C18" s="288" t="s">
        <v>293</v>
      </c>
      <c r="D18" s="133" t="s">
        <v>293</v>
      </c>
      <c r="E18" s="133" t="s">
        <v>293</v>
      </c>
      <c r="F18" s="133" t="s">
        <v>293</v>
      </c>
      <c r="G18" s="133" t="s">
        <v>293</v>
      </c>
      <c r="H18" s="133" t="s">
        <v>293</v>
      </c>
    </row>
    <row r="19" spans="2:8" ht="17.100000000000001" customHeight="1">
      <c r="B19" s="289" t="s">
        <v>9</v>
      </c>
      <c r="C19" s="288">
        <v>63990307</v>
      </c>
      <c r="D19" s="133">
        <v>63130496</v>
      </c>
      <c r="E19" s="133">
        <v>859811</v>
      </c>
      <c r="F19" s="133">
        <v>63124724</v>
      </c>
      <c r="G19" s="133">
        <v>62349799</v>
      </c>
      <c r="H19" s="133">
        <v>774925</v>
      </c>
    </row>
    <row r="20" spans="2:8" ht="17.100000000000001" customHeight="1">
      <c r="B20" s="282" t="s">
        <v>10</v>
      </c>
      <c r="C20" s="288">
        <v>379491</v>
      </c>
      <c r="D20" s="133">
        <v>379491</v>
      </c>
      <c r="E20" s="133" t="s">
        <v>153</v>
      </c>
      <c r="F20" s="133">
        <v>379478</v>
      </c>
      <c r="G20" s="133">
        <v>379478</v>
      </c>
      <c r="H20" s="133" t="s">
        <v>293</v>
      </c>
    </row>
    <row r="21" spans="2:8" ht="17.100000000000001" customHeight="1">
      <c r="B21" s="289" t="s">
        <v>11</v>
      </c>
      <c r="C21" s="133" t="s">
        <v>293</v>
      </c>
      <c r="D21" s="133" t="s">
        <v>293</v>
      </c>
      <c r="E21" s="133" t="s">
        <v>153</v>
      </c>
      <c r="F21" s="133" t="s">
        <v>293</v>
      </c>
      <c r="G21" s="133" t="s">
        <v>293</v>
      </c>
      <c r="H21" s="133" t="s">
        <v>293</v>
      </c>
    </row>
    <row r="22" spans="2:8" ht="17.100000000000001" customHeight="1">
      <c r="B22" s="290" t="s">
        <v>12</v>
      </c>
      <c r="C22" s="288">
        <v>823</v>
      </c>
      <c r="D22" s="133">
        <v>823</v>
      </c>
      <c r="E22" s="133" t="s">
        <v>153</v>
      </c>
      <c r="F22" s="133">
        <v>823</v>
      </c>
      <c r="G22" s="133">
        <v>823</v>
      </c>
      <c r="H22" s="133" t="s">
        <v>293</v>
      </c>
    </row>
    <row r="23" spans="2:8" ht="14.25" customHeight="1">
      <c r="B23" s="290" t="s">
        <v>14</v>
      </c>
      <c r="C23" s="133" t="s">
        <v>293</v>
      </c>
      <c r="D23" s="133" t="s">
        <v>293</v>
      </c>
      <c r="E23" s="133" t="s">
        <v>153</v>
      </c>
      <c r="F23" s="133" t="s">
        <v>293</v>
      </c>
      <c r="G23" s="133" t="s">
        <v>293</v>
      </c>
      <c r="H23" s="133" t="s">
        <v>293</v>
      </c>
    </row>
    <row r="24" spans="2:8" ht="14.25" customHeight="1">
      <c r="B24" s="282" t="s">
        <v>13</v>
      </c>
      <c r="C24" s="288">
        <v>657965</v>
      </c>
      <c r="D24" s="133">
        <v>657200</v>
      </c>
      <c r="E24" s="133">
        <v>766</v>
      </c>
      <c r="F24" s="133">
        <v>656685</v>
      </c>
      <c r="G24" s="133">
        <v>655930</v>
      </c>
      <c r="H24" s="133">
        <v>755</v>
      </c>
    </row>
    <row r="25" spans="2:8" ht="14.25" thickBot="1">
      <c r="B25" s="291" t="s">
        <v>16</v>
      </c>
      <c r="C25" s="292">
        <v>65887</v>
      </c>
      <c r="D25" s="293">
        <v>65887</v>
      </c>
      <c r="E25" s="293" t="s">
        <v>153</v>
      </c>
      <c r="F25" s="293">
        <v>65887</v>
      </c>
      <c r="G25" s="293">
        <v>65887</v>
      </c>
      <c r="H25" s="293" t="s">
        <v>153</v>
      </c>
    </row>
    <row r="26" spans="2:8">
      <c r="B26" s="325" t="s">
        <v>294</v>
      </c>
      <c r="C26" s="325"/>
      <c r="D26" s="325"/>
      <c r="E26" s="325"/>
      <c r="F26" s="325"/>
      <c r="G26" s="325"/>
      <c r="H26" s="269"/>
    </row>
    <row r="27" spans="2:8">
      <c r="B27" s="76" t="s">
        <v>295</v>
      </c>
      <c r="C27" s="76"/>
      <c r="D27" s="76"/>
      <c r="E27" s="76"/>
      <c r="F27" s="76"/>
      <c r="G27" s="76"/>
      <c r="H27" s="269"/>
    </row>
  </sheetData>
  <mergeCells count="5">
    <mergeCell ref="B2:H2"/>
    <mergeCell ref="F4:H4"/>
    <mergeCell ref="C4:E4"/>
    <mergeCell ref="B4:B5"/>
    <mergeCell ref="B26:G2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83" firstPageNumber="23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H33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4.3984375" style="56" bestFit="1" customWidth="1"/>
    <col min="2" max="2" width="8.5" style="56" customWidth="1"/>
    <col min="3" max="3" width="11.69921875" style="56" customWidth="1"/>
    <col min="4" max="5" width="12.09765625" style="56" customWidth="1"/>
    <col min="6" max="6" width="9.796875" style="56" customWidth="1"/>
    <col min="7" max="7" width="7.19921875" style="56" customWidth="1"/>
    <col min="8" max="8" width="11.09765625" style="56" customWidth="1"/>
    <col min="9" max="16384" width="10.69921875" style="56"/>
  </cols>
  <sheetData>
    <row r="1" spans="1:8">
      <c r="B1" s="57"/>
    </row>
    <row r="2" spans="1:8" ht="21" customHeight="1">
      <c r="A2" s="58"/>
      <c r="B2" s="328" t="s">
        <v>275</v>
      </c>
      <c r="C2" s="328"/>
      <c r="D2" s="328"/>
      <c r="E2" s="328"/>
      <c r="F2" s="328"/>
      <c r="G2" s="328"/>
      <c r="H2" s="328"/>
    </row>
    <row r="3" spans="1:8" s="59" customFormat="1" ht="19.5" customHeight="1" thickBot="1">
      <c r="B3" s="329" t="s">
        <v>276</v>
      </c>
      <c r="C3" s="329"/>
      <c r="D3" s="329"/>
      <c r="E3" s="329"/>
      <c r="F3" s="77"/>
      <c r="G3" s="77"/>
      <c r="H3" s="78" t="s">
        <v>277</v>
      </c>
    </row>
    <row r="4" spans="1:8" ht="15.95" customHeight="1">
      <c r="B4" s="330" t="s">
        <v>17</v>
      </c>
      <c r="C4" s="331"/>
      <c r="D4" s="79" t="s">
        <v>122</v>
      </c>
      <c r="E4" s="79" t="s">
        <v>121</v>
      </c>
      <c r="F4" s="79" t="s">
        <v>120</v>
      </c>
      <c r="G4" s="79" t="s">
        <v>216</v>
      </c>
      <c r="H4" s="79" t="s">
        <v>18</v>
      </c>
    </row>
    <row r="5" spans="1:8" ht="15.95" customHeight="1">
      <c r="B5" s="332" t="s">
        <v>273</v>
      </c>
      <c r="C5" s="333"/>
      <c r="D5" s="80">
        <v>77359113672</v>
      </c>
      <c r="E5" s="81">
        <v>75719534177</v>
      </c>
      <c r="F5" s="81">
        <v>140832923</v>
      </c>
      <c r="G5" s="82" t="s">
        <v>153</v>
      </c>
      <c r="H5" s="81">
        <v>1498746572</v>
      </c>
    </row>
    <row r="6" spans="1:8" ht="15.95" customHeight="1">
      <c r="B6" s="326">
        <v>27</v>
      </c>
      <c r="C6" s="327"/>
      <c r="D6" s="80">
        <v>78444360531</v>
      </c>
      <c r="E6" s="81">
        <v>77008735320</v>
      </c>
      <c r="F6" s="81">
        <v>125288887</v>
      </c>
      <c r="G6" s="82" t="s">
        <v>153</v>
      </c>
      <c r="H6" s="81">
        <v>1310336324</v>
      </c>
    </row>
    <row r="7" spans="1:8" ht="15.95" customHeight="1">
      <c r="B7" s="326">
        <v>28</v>
      </c>
      <c r="C7" s="327"/>
      <c r="D7" s="80">
        <v>77883314776</v>
      </c>
      <c r="E7" s="83">
        <v>76620339911</v>
      </c>
      <c r="F7" s="83">
        <v>193009820</v>
      </c>
      <c r="G7" s="82" t="s">
        <v>153</v>
      </c>
      <c r="H7" s="83">
        <v>1069965045</v>
      </c>
    </row>
    <row r="8" spans="1:8" ht="6.75" customHeight="1">
      <c r="B8" s="84"/>
      <c r="C8" s="84"/>
      <c r="D8" s="80"/>
      <c r="E8" s="81"/>
      <c r="F8" s="81"/>
      <c r="G8" s="85"/>
      <c r="H8" s="81"/>
    </row>
    <row r="9" spans="1:8" ht="15.95" customHeight="1">
      <c r="B9" s="336" t="s">
        <v>19</v>
      </c>
      <c r="C9" s="337"/>
      <c r="D9" s="80">
        <v>28062974640</v>
      </c>
      <c r="E9" s="83">
        <v>27053558982</v>
      </c>
      <c r="F9" s="83">
        <v>174376434</v>
      </c>
      <c r="G9" s="82" t="s">
        <v>153</v>
      </c>
      <c r="H9" s="83">
        <v>835039224</v>
      </c>
    </row>
    <row r="10" spans="1:8" ht="15.95" customHeight="1">
      <c r="B10" s="84"/>
      <c r="C10" s="86" t="s">
        <v>20</v>
      </c>
      <c r="D10" s="80">
        <v>24796423125</v>
      </c>
      <c r="E10" s="87">
        <v>23803354280</v>
      </c>
      <c r="F10" s="87">
        <v>173639927</v>
      </c>
      <c r="G10" s="88" t="s">
        <v>153</v>
      </c>
      <c r="H10" s="87">
        <v>819428918</v>
      </c>
    </row>
    <row r="11" spans="1:8" ht="15.95" customHeight="1">
      <c r="B11" s="84"/>
      <c r="C11" s="86" t="s">
        <v>21</v>
      </c>
      <c r="D11" s="80">
        <v>3003423771</v>
      </c>
      <c r="E11" s="87">
        <v>2987076958</v>
      </c>
      <c r="F11" s="87">
        <v>736507</v>
      </c>
      <c r="G11" s="88" t="s">
        <v>153</v>
      </c>
      <c r="H11" s="87">
        <v>15610306</v>
      </c>
    </row>
    <row r="12" spans="1:8" ht="15.95" customHeight="1">
      <c r="B12" s="84"/>
      <c r="C12" s="86" t="s">
        <v>22</v>
      </c>
      <c r="D12" s="80">
        <v>263127744</v>
      </c>
      <c r="E12" s="87">
        <v>263127744</v>
      </c>
      <c r="F12" s="82" t="s">
        <v>153</v>
      </c>
      <c r="G12" s="88" t="s">
        <v>153</v>
      </c>
      <c r="H12" s="88" t="s">
        <v>153</v>
      </c>
    </row>
    <row r="13" spans="1:8" ht="9" customHeight="1">
      <c r="B13" s="84" t="s">
        <v>23</v>
      </c>
      <c r="C13" s="84"/>
      <c r="D13" s="80"/>
      <c r="E13" s="83"/>
      <c r="F13" s="83"/>
      <c r="G13" s="88"/>
      <c r="H13" s="83" t="s">
        <v>274</v>
      </c>
    </row>
    <row r="14" spans="1:8" ht="15.95" customHeight="1">
      <c r="B14" s="336" t="s">
        <v>24</v>
      </c>
      <c r="C14" s="337"/>
      <c r="D14" s="80">
        <v>18009921304</v>
      </c>
      <c r="E14" s="83">
        <v>17906792031</v>
      </c>
      <c r="F14" s="83">
        <v>1325342</v>
      </c>
      <c r="G14" s="82" t="s">
        <v>153</v>
      </c>
      <c r="H14" s="83">
        <v>101803931</v>
      </c>
    </row>
    <row r="15" spans="1:8" ht="15.95" customHeight="1">
      <c r="B15" s="84"/>
      <c r="C15" s="86" t="s">
        <v>20</v>
      </c>
      <c r="D15" s="80">
        <v>591774936</v>
      </c>
      <c r="E15" s="87">
        <v>571811468</v>
      </c>
      <c r="F15" s="87">
        <v>1186142</v>
      </c>
      <c r="G15" s="88" t="s">
        <v>153</v>
      </c>
      <c r="H15" s="87">
        <v>18777326</v>
      </c>
    </row>
    <row r="16" spans="1:8" ht="15.95" customHeight="1">
      <c r="B16" s="84"/>
      <c r="C16" s="86" t="s">
        <v>21</v>
      </c>
      <c r="D16" s="80">
        <v>17418146368</v>
      </c>
      <c r="E16" s="87">
        <v>17334980563</v>
      </c>
      <c r="F16" s="87">
        <v>139200</v>
      </c>
      <c r="G16" s="88" t="s">
        <v>153</v>
      </c>
      <c r="H16" s="87">
        <v>83026605</v>
      </c>
    </row>
    <row r="17" spans="2:8" ht="6" customHeight="1">
      <c r="B17" s="84"/>
      <c r="C17" s="84"/>
      <c r="D17" s="80"/>
      <c r="E17" s="87"/>
      <c r="F17" s="87"/>
      <c r="G17" s="88"/>
      <c r="H17" s="87"/>
    </row>
    <row r="18" spans="2:8" ht="15.95" customHeight="1">
      <c r="B18" s="336" t="s">
        <v>25</v>
      </c>
      <c r="C18" s="337"/>
      <c r="D18" s="80">
        <v>12158858691</v>
      </c>
      <c r="E18" s="83">
        <v>12158858691</v>
      </c>
      <c r="F18" s="82" t="s">
        <v>153</v>
      </c>
      <c r="G18" s="82" t="s">
        <v>153</v>
      </c>
      <c r="H18" s="82" t="s">
        <v>153</v>
      </c>
    </row>
    <row r="19" spans="2:8" ht="15.95" customHeight="1">
      <c r="B19" s="84"/>
      <c r="C19" s="86" t="s">
        <v>26</v>
      </c>
      <c r="D19" s="80">
        <v>10805450161</v>
      </c>
      <c r="E19" s="87">
        <v>10805450161</v>
      </c>
      <c r="F19" s="88" t="s">
        <v>153</v>
      </c>
      <c r="G19" s="88" t="s">
        <v>153</v>
      </c>
      <c r="H19" s="88" t="s">
        <v>153</v>
      </c>
    </row>
    <row r="20" spans="2:8" ht="15.95" customHeight="1">
      <c r="B20" s="84"/>
      <c r="C20" s="86" t="s">
        <v>27</v>
      </c>
      <c r="D20" s="80">
        <v>1353408530</v>
      </c>
      <c r="E20" s="89">
        <v>1353408530</v>
      </c>
      <c r="F20" s="82" t="s">
        <v>153</v>
      </c>
      <c r="G20" s="82" t="s">
        <v>153</v>
      </c>
      <c r="H20" s="82" t="s">
        <v>153</v>
      </c>
    </row>
    <row r="21" spans="2:8" ht="6.75" customHeight="1">
      <c r="B21" s="84"/>
      <c r="C21" s="84"/>
      <c r="D21" s="80"/>
      <c r="E21" s="89"/>
      <c r="F21" s="89"/>
      <c r="G21" s="82"/>
      <c r="H21" s="89"/>
    </row>
    <row r="22" spans="2:8" ht="15.95" customHeight="1">
      <c r="B22" s="336" t="s">
        <v>217</v>
      </c>
      <c r="C22" s="337"/>
      <c r="D22" s="80">
        <v>1796100883</v>
      </c>
      <c r="E22" s="89">
        <v>1751968222</v>
      </c>
      <c r="F22" s="89">
        <v>2542743</v>
      </c>
      <c r="G22" s="82" t="s">
        <v>153</v>
      </c>
      <c r="H22" s="89">
        <v>41589918</v>
      </c>
    </row>
    <row r="23" spans="2:8" ht="15.95" customHeight="1">
      <c r="B23" s="336" t="s">
        <v>28</v>
      </c>
      <c r="C23" s="337"/>
      <c r="D23" s="80">
        <v>852786856</v>
      </c>
      <c r="E23" s="89">
        <v>852786856</v>
      </c>
      <c r="F23" s="82" t="s">
        <v>153</v>
      </c>
      <c r="G23" s="82" t="s">
        <v>153</v>
      </c>
      <c r="H23" s="82" t="s">
        <v>153</v>
      </c>
    </row>
    <row r="24" spans="2:8" ht="15.95" customHeight="1">
      <c r="B24" s="336" t="s">
        <v>29</v>
      </c>
      <c r="C24" s="337"/>
      <c r="D24" s="80">
        <v>265914825</v>
      </c>
      <c r="E24" s="89">
        <v>265914825</v>
      </c>
      <c r="F24" s="82" t="s">
        <v>153</v>
      </c>
      <c r="G24" s="82" t="s">
        <v>153</v>
      </c>
      <c r="H24" s="82" t="s">
        <v>153</v>
      </c>
    </row>
    <row r="25" spans="2:8" ht="15.95" customHeight="1">
      <c r="B25" s="336" t="s">
        <v>218</v>
      </c>
      <c r="C25" s="337"/>
      <c r="D25" s="80">
        <v>737363600</v>
      </c>
      <c r="E25" s="89">
        <v>737363600</v>
      </c>
      <c r="F25" s="82" t="s">
        <v>153</v>
      </c>
      <c r="G25" s="82" t="s">
        <v>153</v>
      </c>
      <c r="H25" s="82" t="s">
        <v>153</v>
      </c>
    </row>
    <row r="26" spans="2:8" ht="15.95" customHeight="1">
      <c r="B26" s="336" t="s">
        <v>30</v>
      </c>
      <c r="C26" s="337"/>
      <c r="D26" s="80">
        <v>5765028047</v>
      </c>
      <c r="E26" s="89">
        <v>5761515939</v>
      </c>
      <c r="F26" s="82" t="s">
        <v>153</v>
      </c>
      <c r="G26" s="82" t="s">
        <v>153</v>
      </c>
      <c r="H26" s="89">
        <v>3512108</v>
      </c>
    </row>
    <row r="27" spans="2:8" ht="15.95" customHeight="1">
      <c r="B27" s="336" t="s">
        <v>219</v>
      </c>
      <c r="C27" s="337"/>
      <c r="D27" s="80">
        <v>10215709237</v>
      </c>
      <c r="E27" s="89">
        <v>10113429714</v>
      </c>
      <c r="F27" s="82">
        <v>14765301</v>
      </c>
      <c r="G27" s="82" t="s">
        <v>153</v>
      </c>
      <c r="H27" s="82">
        <v>87514222</v>
      </c>
    </row>
    <row r="28" spans="2:8" ht="15.95" customHeight="1">
      <c r="B28" s="336" t="s">
        <v>193</v>
      </c>
      <c r="C28" s="337"/>
      <c r="D28" s="80">
        <v>1311700</v>
      </c>
      <c r="E28" s="89">
        <v>1311700</v>
      </c>
      <c r="F28" s="82" t="s">
        <v>153</v>
      </c>
      <c r="G28" s="82" t="s">
        <v>153</v>
      </c>
      <c r="H28" s="82" t="s">
        <v>153</v>
      </c>
    </row>
    <row r="29" spans="2:8" ht="15.95" customHeight="1">
      <c r="B29" s="336" t="s">
        <v>119</v>
      </c>
      <c r="C29" s="337"/>
      <c r="D29" s="80">
        <v>16595800</v>
      </c>
      <c r="E29" s="89">
        <v>16595800</v>
      </c>
      <c r="F29" s="82" t="s">
        <v>153</v>
      </c>
      <c r="G29" s="82" t="s">
        <v>153</v>
      </c>
      <c r="H29" s="82" t="s">
        <v>153</v>
      </c>
    </row>
    <row r="30" spans="2:8" ht="6" customHeight="1">
      <c r="B30" s="90"/>
      <c r="C30" s="90"/>
      <c r="D30" s="91"/>
      <c r="E30" s="92"/>
      <c r="F30" s="93"/>
      <c r="G30" s="82"/>
      <c r="H30" s="93"/>
    </row>
    <row r="31" spans="2:8" ht="15.95" customHeight="1">
      <c r="B31" s="334" t="s">
        <v>118</v>
      </c>
      <c r="C31" s="94" t="s">
        <v>31</v>
      </c>
      <c r="D31" s="80">
        <v>749193</v>
      </c>
      <c r="E31" s="88">
        <v>243551</v>
      </c>
      <c r="F31" s="88" t="s">
        <v>153</v>
      </c>
      <c r="G31" s="95" t="s">
        <v>153</v>
      </c>
      <c r="H31" s="82">
        <v>505642</v>
      </c>
    </row>
    <row r="32" spans="2:8" ht="15.95" customHeight="1" thickBot="1">
      <c r="B32" s="335"/>
      <c r="C32" s="96" t="s">
        <v>220</v>
      </c>
      <c r="D32" s="97" t="s">
        <v>153</v>
      </c>
      <c r="E32" s="98" t="s">
        <v>153</v>
      </c>
      <c r="F32" s="99" t="s">
        <v>153</v>
      </c>
      <c r="G32" s="100" t="s">
        <v>153</v>
      </c>
      <c r="H32" s="99" t="s">
        <v>153</v>
      </c>
    </row>
    <row r="33" spans="2:8" ht="14.25" customHeight="1">
      <c r="B33" s="90" t="s">
        <v>32</v>
      </c>
      <c r="C33" s="90"/>
      <c r="D33" s="101"/>
      <c r="E33" s="101"/>
      <c r="F33" s="101"/>
      <c r="G33" s="101"/>
      <c r="H33" s="101"/>
    </row>
  </sheetData>
  <mergeCells count="18">
    <mergeCell ref="B31:B32"/>
    <mergeCell ref="B9:C9"/>
    <mergeCell ref="B14:C14"/>
    <mergeCell ref="B18:C18"/>
    <mergeCell ref="B22:C22"/>
    <mergeCell ref="B23:C23"/>
    <mergeCell ref="B24:C24"/>
    <mergeCell ref="B25:C25"/>
    <mergeCell ref="B26:C26"/>
    <mergeCell ref="B27:C27"/>
    <mergeCell ref="B28:C28"/>
    <mergeCell ref="B29:C29"/>
    <mergeCell ref="B7:C7"/>
    <mergeCell ref="B2:H2"/>
    <mergeCell ref="B3:E3"/>
    <mergeCell ref="B4:C4"/>
    <mergeCell ref="B5:C5"/>
    <mergeCell ref="B6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B1:H33"/>
  <sheetViews>
    <sheetView showGridLines="0" defaultGridColor="0" colorId="22" zoomScaleNormal="100" zoomScaleSheetLayoutView="100" workbookViewId="0"/>
  </sheetViews>
  <sheetFormatPr defaultColWidth="10.69921875" defaultRowHeight="13.5"/>
  <cols>
    <col min="1" max="1" width="14.3984375" style="55" bestFit="1" customWidth="1"/>
    <col min="2" max="2" width="8.5" style="55" customWidth="1"/>
    <col min="3" max="3" width="11.69921875" style="55" customWidth="1"/>
    <col min="4" max="5" width="12.09765625" style="55" customWidth="1"/>
    <col min="6" max="6" width="9.796875" style="55" customWidth="1"/>
    <col min="7" max="7" width="7.8984375" style="55" customWidth="1"/>
    <col min="8" max="8" width="11.296875" style="55" customWidth="1"/>
    <col min="9" max="256" width="10.69921875" style="55"/>
    <col min="257" max="257" width="14.3984375" style="55" bestFit="1" customWidth="1"/>
    <col min="258" max="258" width="8.5" style="55" customWidth="1"/>
    <col min="259" max="259" width="11.69921875" style="55" customWidth="1"/>
    <col min="260" max="261" width="12.09765625" style="55" customWidth="1"/>
    <col min="262" max="262" width="9.796875" style="55" customWidth="1"/>
    <col min="263" max="263" width="7.796875" style="55" customWidth="1"/>
    <col min="264" max="264" width="11.296875" style="55" customWidth="1"/>
    <col min="265" max="512" width="10.69921875" style="55"/>
    <col min="513" max="513" width="14.3984375" style="55" bestFit="1" customWidth="1"/>
    <col min="514" max="514" width="8.5" style="55" customWidth="1"/>
    <col min="515" max="515" width="11.69921875" style="55" customWidth="1"/>
    <col min="516" max="517" width="12.09765625" style="55" customWidth="1"/>
    <col min="518" max="518" width="9.796875" style="55" customWidth="1"/>
    <col min="519" max="519" width="7.796875" style="55" customWidth="1"/>
    <col min="520" max="520" width="11.296875" style="55" customWidth="1"/>
    <col min="521" max="768" width="10.69921875" style="55"/>
    <col min="769" max="769" width="14.3984375" style="55" bestFit="1" customWidth="1"/>
    <col min="770" max="770" width="8.5" style="55" customWidth="1"/>
    <col min="771" max="771" width="11.69921875" style="55" customWidth="1"/>
    <col min="772" max="773" width="12.09765625" style="55" customWidth="1"/>
    <col min="774" max="774" width="9.796875" style="55" customWidth="1"/>
    <col min="775" max="775" width="7.796875" style="55" customWidth="1"/>
    <col min="776" max="776" width="11.296875" style="55" customWidth="1"/>
    <col min="777" max="1024" width="10.69921875" style="55"/>
    <col min="1025" max="1025" width="14.3984375" style="55" bestFit="1" customWidth="1"/>
    <col min="1026" max="1026" width="8.5" style="55" customWidth="1"/>
    <col min="1027" max="1027" width="11.69921875" style="55" customWidth="1"/>
    <col min="1028" max="1029" width="12.09765625" style="55" customWidth="1"/>
    <col min="1030" max="1030" width="9.796875" style="55" customWidth="1"/>
    <col min="1031" max="1031" width="7.796875" style="55" customWidth="1"/>
    <col min="1032" max="1032" width="11.296875" style="55" customWidth="1"/>
    <col min="1033" max="1280" width="10.69921875" style="55"/>
    <col min="1281" max="1281" width="14.3984375" style="55" bestFit="1" customWidth="1"/>
    <col min="1282" max="1282" width="8.5" style="55" customWidth="1"/>
    <col min="1283" max="1283" width="11.69921875" style="55" customWidth="1"/>
    <col min="1284" max="1285" width="12.09765625" style="55" customWidth="1"/>
    <col min="1286" max="1286" width="9.796875" style="55" customWidth="1"/>
    <col min="1287" max="1287" width="7.796875" style="55" customWidth="1"/>
    <col min="1288" max="1288" width="11.296875" style="55" customWidth="1"/>
    <col min="1289" max="1536" width="10.69921875" style="55"/>
    <col min="1537" max="1537" width="14.3984375" style="55" bestFit="1" customWidth="1"/>
    <col min="1538" max="1538" width="8.5" style="55" customWidth="1"/>
    <col min="1539" max="1539" width="11.69921875" style="55" customWidth="1"/>
    <col min="1540" max="1541" width="12.09765625" style="55" customWidth="1"/>
    <col min="1542" max="1542" width="9.796875" style="55" customWidth="1"/>
    <col min="1543" max="1543" width="7.796875" style="55" customWidth="1"/>
    <col min="1544" max="1544" width="11.296875" style="55" customWidth="1"/>
    <col min="1545" max="1792" width="10.69921875" style="55"/>
    <col min="1793" max="1793" width="14.3984375" style="55" bestFit="1" customWidth="1"/>
    <col min="1794" max="1794" width="8.5" style="55" customWidth="1"/>
    <col min="1795" max="1795" width="11.69921875" style="55" customWidth="1"/>
    <col min="1796" max="1797" width="12.09765625" style="55" customWidth="1"/>
    <col min="1798" max="1798" width="9.796875" style="55" customWidth="1"/>
    <col min="1799" max="1799" width="7.796875" style="55" customWidth="1"/>
    <col min="1800" max="1800" width="11.296875" style="55" customWidth="1"/>
    <col min="1801" max="2048" width="10.69921875" style="55"/>
    <col min="2049" max="2049" width="14.3984375" style="55" bestFit="1" customWidth="1"/>
    <col min="2050" max="2050" width="8.5" style="55" customWidth="1"/>
    <col min="2051" max="2051" width="11.69921875" style="55" customWidth="1"/>
    <col min="2052" max="2053" width="12.09765625" style="55" customWidth="1"/>
    <col min="2054" max="2054" width="9.796875" style="55" customWidth="1"/>
    <col min="2055" max="2055" width="7.796875" style="55" customWidth="1"/>
    <col min="2056" max="2056" width="11.296875" style="55" customWidth="1"/>
    <col min="2057" max="2304" width="10.69921875" style="55"/>
    <col min="2305" max="2305" width="14.3984375" style="55" bestFit="1" customWidth="1"/>
    <col min="2306" max="2306" width="8.5" style="55" customWidth="1"/>
    <col min="2307" max="2307" width="11.69921875" style="55" customWidth="1"/>
    <col min="2308" max="2309" width="12.09765625" style="55" customWidth="1"/>
    <col min="2310" max="2310" width="9.796875" style="55" customWidth="1"/>
    <col min="2311" max="2311" width="7.796875" style="55" customWidth="1"/>
    <col min="2312" max="2312" width="11.296875" style="55" customWidth="1"/>
    <col min="2313" max="2560" width="10.69921875" style="55"/>
    <col min="2561" max="2561" width="14.3984375" style="55" bestFit="1" customWidth="1"/>
    <col min="2562" max="2562" width="8.5" style="55" customWidth="1"/>
    <col min="2563" max="2563" width="11.69921875" style="55" customWidth="1"/>
    <col min="2564" max="2565" width="12.09765625" style="55" customWidth="1"/>
    <col min="2566" max="2566" width="9.796875" style="55" customWidth="1"/>
    <col min="2567" max="2567" width="7.796875" style="55" customWidth="1"/>
    <col min="2568" max="2568" width="11.296875" style="55" customWidth="1"/>
    <col min="2569" max="2816" width="10.69921875" style="55"/>
    <col min="2817" max="2817" width="14.3984375" style="55" bestFit="1" customWidth="1"/>
    <col min="2818" max="2818" width="8.5" style="55" customWidth="1"/>
    <col min="2819" max="2819" width="11.69921875" style="55" customWidth="1"/>
    <col min="2820" max="2821" width="12.09765625" style="55" customWidth="1"/>
    <col min="2822" max="2822" width="9.796875" style="55" customWidth="1"/>
    <col min="2823" max="2823" width="7.796875" style="55" customWidth="1"/>
    <col min="2824" max="2824" width="11.296875" style="55" customWidth="1"/>
    <col min="2825" max="3072" width="10.69921875" style="55"/>
    <col min="3073" max="3073" width="14.3984375" style="55" bestFit="1" customWidth="1"/>
    <col min="3074" max="3074" width="8.5" style="55" customWidth="1"/>
    <col min="3075" max="3075" width="11.69921875" style="55" customWidth="1"/>
    <col min="3076" max="3077" width="12.09765625" style="55" customWidth="1"/>
    <col min="3078" max="3078" width="9.796875" style="55" customWidth="1"/>
    <col min="3079" max="3079" width="7.796875" style="55" customWidth="1"/>
    <col min="3080" max="3080" width="11.296875" style="55" customWidth="1"/>
    <col min="3081" max="3328" width="10.69921875" style="55"/>
    <col min="3329" max="3329" width="14.3984375" style="55" bestFit="1" customWidth="1"/>
    <col min="3330" max="3330" width="8.5" style="55" customWidth="1"/>
    <col min="3331" max="3331" width="11.69921875" style="55" customWidth="1"/>
    <col min="3332" max="3333" width="12.09765625" style="55" customWidth="1"/>
    <col min="3334" max="3334" width="9.796875" style="55" customWidth="1"/>
    <col min="3335" max="3335" width="7.796875" style="55" customWidth="1"/>
    <col min="3336" max="3336" width="11.296875" style="55" customWidth="1"/>
    <col min="3337" max="3584" width="10.69921875" style="55"/>
    <col min="3585" max="3585" width="14.3984375" style="55" bestFit="1" customWidth="1"/>
    <col min="3586" max="3586" width="8.5" style="55" customWidth="1"/>
    <col min="3587" max="3587" width="11.69921875" style="55" customWidth="1"/>
    <col min="3588" max="3589" width="12.09765625" style="55" customWidth="1"/>
    <col min="3590" max="3590" width="9.796875" style="55" customWidth="1"/>
    <col min="3591" max="3591" width="7.796875" style="55" customWidth="1"/>
    <col min="3592" max="3592" width="11.296875" style="55" customWidth="1"/>
    <col min="3593" max="3840" width="10.69921875" style="55"/>
    <col min="3841" max="3841" width="14.3984375" style="55" bestFit="1" customWidth="1"/>
    <col min="3842" max="3842" width="8.5" style="55" customWidth="1"/>
    <col min="3843" max="3843" width="11.69921875" style="55" customWidth="1"/>
    <col min="3844" max="3845" width="12.09765625" style="55" customWidth="1"/>
    <col min="3846" max="3846" width="9.796875" style="55" customWidth="1"/>
    <col min="3847" max="3847" width="7.796875" style="55" customWidth="1"/>
    <col min="3848" max="3848" width="11.296875" style="55" customWidth="1"/>
    <col min="3849" max="4096" width="10.69921875" style="55"/>
    <col min="4097" max="4097" width="14.3984375" style="55" bestFit="1" customWidth="1"/>
    <col min="4098" max="4098" width="8.5" style="55" customWidth="1"/>
    <col min="4099" max="4099" width="11.69921875" style="55" customWidth="1"/>
    <col min="4100" max="4101" width="12.09765625" style="55" customWidth="1"/>
    <col min="4102" max="4102" width="9.796875" style="55" customWidth="1"/>
    <col min="4103" max="4103" width="7.796875" style="55" customWidth="1"/>
    <col min="4104" max="4104" width="11.296875" style="55" customWidth="1"/>
    <col min="4105" max="4352" width="10.69921875" style="55"/>
    <col min="4353" max="4353" width="14.3984375" style="55" bestFit="1" customWidth="1"/>
    <col min="4354" max="4354" width="8.5" style="55" customWidth="1"/>
    <col min="4355" max="4355" width="11.69921875" style="55" customWidth="1"/>
    <col min="4356" max="4357" width="12.09765625" style="55" customWidth="1"/>
    <col min="4358" max="4358" width="9.796875" style="55" customWidth="1"/>
    <col min="4359" max="4359" width="7.796875" style="55" customWidth="1"/>
    <col min="4360" max="4360" width="11.296875" style="55" customWidth="1"/>
    <col min="4361" max="4608" width="10.69921875" style="55"/>
    <col min="4609" max="4609" width="14.3984375" style="55" bestFit="1" customWidth="1"/>
    <col min="4610" max="4610" width="8.5" style="55" customWidth="1"/>
    <col min="4611" max="4611" width="11.69921875" style="55" customWidth="1"/>
    <col min="4612" max="4613" width="12.09765625" style="55" customWidth="1"/>
    <col min="4614" max="4614" width="9.796875" style="55" customWidth="1"/>
    <col min="4615" max="4615" width="7.796875" style="55" customWidth="1"/>
    <col min="4616" max="4616" width="11.296875" style="55" customWidth="1"/>
    <col min="4617" max="4864" width="10.69921875" style="55"/>
    <col min="4865" max="4865" width="14.3984375" style="55" bestFit="1" customWidth="1"/>
    <col min="4866" max="4866" width="8.5" style="55" customWidth="1"/>
    <col min="4867" max="4867" width="11.69921875" style="55" customWidth="1"/>
    <col min="4868" max="4869" width="12.09765625" style="55" customWidth="1"/>
    <col min="4870" max="4870" width="9.796875" style="55" customWidth="1"/>
    <col min="4871" max="4871" width="7.796875" style="55" customWidth="1"/>
    <col min="4872" max="4872" width="11.296875" style="55" customWidth="1"/>
    <col min="4873" max="5120" width="10.69921875" style="55"/>
    <col min="5121" max="5121" width="14.3984375" style="55" bestFit="1" customWidth="1"/>
    <col min="5122" max="5122" width="8.5" style="55" customWidth="1"/>
    <col min="5123" max="5123" width="11.69921875" style="55" customWidth="1"/>
    <col min="5124" max="5125" width="12.09765625" style="55" customWidth="1"/>
    <col min="5126" max="5126" width="9.796875" style="55" customWidth="1"/>
    <col min="5127" max="5127" width="7.796875" style="55" customWidth="1"/>
    <col min="5128" max="5128" width="11.296875" style="55" customWidth="1"/>
    <col min="5129" max="5376" width="10.69921875" style="55"/>
    <col min="5377" max="5377" width="14.3984375" style="55" bestFit="1" customWidth="1"/>
    <col min="5378" max="5378" width="8.5" style="55" customWidth="1"/>
    <col min="5379" max="5379" width="11.69921875" style="55" customWidth="1"/>
    <col min="5380" max="5381" width="12.09765625" style="55" customWidth="1"/>
    <col min="5382" max="5382" width="9.796875" style="55" customWidth="1"/>
    <col min="5383" max="5383" width="7.796875" style="55" customWidth="1"/>
    <col min="5384" max="5384" width="11.296875" style="55" customWidth="1"/>
    <col min="5385" max="5632" width="10.69921875" style="55"/>
    <col min="5633" max="5633" width="14.3984375" style="55" bestFit="1" customWidth="1"/>
    <col min="5634" max="5634" width="8.5" style="55" customWidth="1"/>
    <col min="5635" max="5635" width="11.69921875" style="55" customWidth="1"/>
    <col min="5636" max="5637" width="12.09765625" style="55" customWidth="1"/>
    <col min="5638" max="5638" width="9.796875" style="55" customWidth="1"/>
    <col min="5639" max="5639" width="7.796875" style="55" customWidth="1"/>
    <col min="5640" max="5640" width="11.296875" style="55" customWidth="1"/>
    <col min="5641" max="5888" width="10.69921875" style="55"/>
    <col min="5889" max="5889" width="14.3984375" style="55" bestFit="1" customWidth="1"/>
    <col min="5890" max="5890" width="8.5" style="55" customWidth="1"/>
    <col min="5891" max="5891" width="11.69921875" style="55" customWidth="1"/>
    <col min="5892" max="5893" width="12.09765625" style="55" customWidth="1"/>
    <col min="5894" max="5894" width="9.796875" style="55" customWidth="1"/>
    <col min="5895" max="5895" width="7.796875" style="55" customWidth="1"/>
    <col min="5896" max="5896" width="11.296875" style="55" customWidth="1"/>
    <col min="5897" max="6144" width="10.69921875" style="55"/>
    <col min="6145" max="6145" width="14.3984375" style="55" bestFit="1" customWidth="1"/>
    <col min="6146" max="6146" width="8.5" style="55" customWidth="1"/>
    <col min="6147" max="6147" width="11.69921875" style="55" customWidth="1"/>
    <col min="6148" max="6149" width="12.09765625" style="55" customWidth="1"/>
    <col min="6150" max="6150" width="9.796875" style="55" customWidth="1"/>
    <col min="6151" max="6151" width="7.796875" style="55" customWidth="1"/>
    <col min="6152" max="6152" width="11.296875" style="55" customWidth="1"/>
    <col min="6153" max="6400" width="10.69921875" style="55"/>
    <col min="6401" max="6401" width="14.3984375" style="55" bestFit="1" customWidth="1"/>
    <col min="6402" max="6402" width="8.5" style="55" customWidth="1"/>
    <col min="6403" max="6403" width="11.69921875" style="55" customWidth="1"/>
    <col min="6404" max="6405" width="12.09765625" style="55" customWidth="1"/>
    <col min="6406" max="6406" width="9.796875" style="55" customWidth="1"/>
    <col min="6407" max="6407" width="7.796875" style="55" customWidth="1"/>
    <col min="6408" max="6408" width="11.296875" style="55" customWidth="1"/>
    <col min="6409" max="6656" width="10.69921875" style="55"/>
    <col min="6657" max="6657" width="14.3984375" style="55" bestFit="1" customWidth="1"/>
    <col min="6658" max="6658" width="8.5" style="55" customWidth="1"/>
    <col min="6659" max="6659" width="11.69921875" style="55" customWidth="1"/>
    <col min="6660" max="6661" width="12.09765625" style="55" customWidth="1"/>
    <col min="6662" max="6662" width="9.796875" style="55" customWidth="1"/>
    <col min="6663" max="6663" width="7.796875" style="55" customWidth="1"/>
    <col min="6664" max="6664" width="11.296875" style="55" customWidth="1"/>
    <col min="6665" max="6912" width="10.69921875" style="55"/>
    <col min="6913" max="6913" width="14.3984375" style="55" bestFit="1" customWidth="1"/>
    <col min="6914" max="6914" width="8.5" style="55" customWidth="1"/>
    <col min="6915" max="6915" width="11.69921875" style="55" customWidth="1"/>
    <col min="6916" max="6917" width="12.09765625" style="55" customWidth="1"/>
    <col min="6918" max="6918" width="9.796875" style="55" customWidth="1"/>
    <col min="6919" max="6919" width="7.796875" style="55" customWidth="1"/>
    <col min="6920" max="6920" width="11.296875" style="55" customWidth="1"/>
    <col min="6921" max="7168" width="10.69921875" style="55"/>
    <col min="7169" max="7169" width="14.3984375" style="55" bestFit="1" customWidth="1"/>
    <col min="7170" max="7170" width="8.5" style="55" customWidth="1"/>
    <col min="7171" max="7171" width="11.69921875" style="55" customWidth="1"/>
    <col min="7172" max="7173" width="12.09765625" style="55" customWidth="1"/>
    <col min="7174" max="7174" width="9.796875" style="55" customWidth="1"/>
    <col min="7175" max="7175" width="7.796875" style="55" customWidth="1"/>
    <col min="7176" max="7176" width="11.296875" style="55" customWidth="1"/>
    <col min="7177" max="7424" width="10.69921875" style="55"/>
    <col min="7425" max="7425" width="14.3984375" style="55" bestFit="1" customWidth="1"/>
    <col min="7426" max="7426" width="8.5" style="55" customWidth="1"/>
    <col min="7427" max="7427" width="11.69921875" style="55" customWidth="1"/>
    <col min="7428" max="7429" width="12.09765625" style="55" customWidth="1"/>
    <col min="7430" max="7430" width="9.796875" style="55" customWidth="1"/>
    <col min="7431" max="7431" width="7.796875" style="55" customWidth="1"/>
    <col min="7432" max="7432" width="11.296875" style="55" customWidth="1"/>
    <col min="7433" max="7680" width="10.69921875" style="55"/>
    <col min="7681" max="7681" width="14.3984375" style="55" bestFit="1" customWidth="1"/>
    <col min="7682" max="7682" width="8.5" style="55" customWidth="1"/>
    <col min="7683" max="7683" width="11.69921875" style="55" customWidth="1"/>
    <col min="7684" max="7685" width="12.09765625" style="55" customWidth="1"/>
    <col min="7686" max="7686" width="9.796875" style="55" customWidth="1"/>
    <col min="7687" max="7687" width="7.796875" style="55" customWidth="1"/>
    <col min="7688" max="7688" width="11.296875" style="55" customWidth="1"/>
    <col min="7689" max="7936" width="10.69921875" style="55"/>
    <col min="7937" max="7937" width="14.3984375" style="55" bestFit="1" customWidth="1"/>
    <col min="7938" max="7938" width="8.5" style="55" customWidth="1"/>
    <col min="7939" max="7939" width="11.69921875" style="55" customWidth="1"/>
    <col min="7940" max="7941" width="12.09765625" style="55" customWidth="1"/>
    <col min="7942" max="7942" width="9.796875" style="55" customWidth="1"/>
    <col min="7943" max="7943" width="7.796875" style="55" customWidth="1"/>
    <col min="7944" max="7944" width="11.296875" style="55" customWidth="1"/>
    <col min="7945" max="8192" width="10.69921875" style="55"/>
    <col min="8193" max="8193" width="14.3984375" style="55" bestFit="1" customWidth="1"/>
    <col min="8194" max="8194" width="8.5" style="55" customWidth="1"/>
    <col min="8195" max="8195" width="11.69921875" style="55" customWidth="1"/>
    <col min="8196" max="8197" width="12.09765625" style="55" customWidth="1"/>
    <col min="8198" max="8198" width="9.796875" style="55" customWidth="1"/>
    <col min="8199" max="8199" width="7.796875" style="55" customWidth="1"/>
    <col min="8200" max="8200" width="11.296875" style="55" customWidth="1"/>
    <col min="8201" max="8448" width="10.69921875" style="55"/>
    <col min="8449" max="8449" width="14.3984375" style="55" bestFit="1" customWidth="1"/>
    <col min="8450" max="8450" width="8.5" style="55" customWidth="1"/>
    <col min="8451" max="8451" width="11.69921875" style="55" customWidth="1"/>
    <col min="8452" max="8453" width="12.09765625" style="55" customWidth="1"/>
    <col min="8454" max="8454" width="9.796875" style="55" customWidth="1"/>
    <col min="8455" max="8455" width="7.796875" style="55" customWidth="1"/>
    <col min="8456" max="8456" width="11.296875" style="55" customWidth="1"/>
    <col min="8457" max="8704" width="10.69921875" style="55"/>
    <col min="8705" max="8705" width="14.3984375" style="55" bestFit="1" customWidth="1"/>
    <col min="8706" max="8706" width="8.5" style="55" customWidth="1"/>
    <col min="8707" max="8707" width="11.69921875" style="55" customWidth="1"/>
    <col min="8708" max="8709" width="12.09765625" style="55" customWidth="1"/>
    <col min="8710" max="8710" width="9.796875" style="55" customWidth="1"/>
    <col min="8711" max="8711" width="7.796875" style="55" customWidth="1"/>
    <col min="8712" max="8712" width="11.296875" style="55" customWidth="1"/>
    <col min="8713" max="8960" width="10.69921875" style="55"/>
    <col min="8961" max="8961" width="14.3984375" style="55" bestFit="1" customWidth="1"/>
    <col min="8962" max="8962" width="8.5" style="55" customWidth="1"/>
    <col min="8963" max="8963" width="11.69921875" style="55" customWidth="1"/>
    <col min="8964" max="8965" width="12.09765625" style="55" customWidth="1"/>
    <col min="8966" max="8966" width="9.796875" style="55" customWidth="1"/>
    <col min="8967" max="8967" width="7.796875" style="55" customWidth="1"/>
    <col min="8968" max="8968" width="11.296875" style="55" customWidth="1"/>
    <col min="8969" max="9216" width="10.69921875" style="55"/>
    <col min="9217" max="9217" width="14.3984375" style="55" bestFit="1" customWidth="1"/>
    <col min="9218" max="9218" width="8.5" style="55" customWidth="1"/>
    <col min="9219" max="9219" width="11.69921875" style="55" customWidth="1"/>
    <col min="9220" max="9221" width="12.09765625" style="55" customWidth="1"/>
    <col min="9222" max="9222" width="9.796875" style="55" customWidth="1"/>
    <col min="9223" max="9223" width="7.796875" style="55" customWidth="1"/>
    <col min="9224" max="9224" width="11.296875" style="55" customWidth="1"/>
    <col min="9225" max="9472" width="10.69921875" style="55"/>
    <col min="9473" max="9473" width="14.3984375" style="55" bestFit="1" customWidth="1"/>
    <col min="9474" max="9474" width="8.5" style="55" customWidth="1"/>
    <col min="9475" max="9475" width="11.69921875" style="55" customWidth="1"/>
    <col min="9476" max="9477" width="12.09765625" style="55" customWidth="1"/>
    <col min="9478" max="9478" width="9.796875" style="55" customWidth="1"/>
    <col min="9479" max="9479" width="7.796875" style="55" customWidth="1"/>
    <col min="9480" max="9480" width="11.296875" style="55" customWidth="1"/>
    <col min="9481" max="9728" width="10.69921875" style="55"/>
    <col min="9729" max="9729" width="14.3984375" style="55" bestFit="1" customWidth="1"/>
    <col min="9730" max="9730" width="8.5" style="55" customWidth="1"/>
    <col min="9731" max="9731" width="11.69921875" style="55" customWidth="1"/>
    <col min="9732" max="9733" width="12.09765625" style="55" customWidth="1"/>
    <col min="9734" max="9734" width="9.796875" style="55" customWidth="1"/>
    <col min="9735" max="9735" width="7.796875" style="55" customWidth="1"/>
    <col min="9736" max="9736" width="11.296875" style="55" customWidth="1"/>
    <col min="9737" max="9984" width="10.69921875" style="55"/>
    <col min="9985" max="9985" width="14.3984375" style="55" bestFit="1" customWidth="1"/>
    <col min="9986" max="9986" width="8.5" style="55" customWidth="1"/>
    <col min="9987" max="9987" width="11.69921875" style="55" customWidth="1"/>
    <col min="9988" max="9989" width="12.09765625" style="55" customWidth="1"/>
    <col min="9990" max="9990" width="9.796875" style="55" customWidth="1"/>
    <col min="9991" max="9991" width="7.796875" style="55" customWidth="1"/>
    <col min="9992" max="9992" width="11.296875" style="55" customWidth="1"/>
    <col min="9993" max="10240" width="10.69921875" style="55"/>
    <col min="10241" max="10241" width="14.3984375" style="55" bestFit="1" customWidth="1"/>
    <col min="10242" max="10242" width="8.5" style="55" customWidth="1"/>
    <col min="10243" max="10243" width="11.69921875" style="55" customWidth="1"/>
    <col min="10244" max="10245" width="12.09765625" style="55" customWidth="1"/>
    <col min="10246" max="10246" width="9.796875" style="55" customWidth="1"/>
    <col min="10247" max="10247" width="7.796875" style="55" customWidth="1"/>
    <col min="10248" max="10248" width="11.296875" style="55" customWidth="1"/>
    <col min="10249" max="10496" width="10.69921875" style="55"/>
    <col min="10497" max="10497" width="14.3984375" style="55" bestFit="1" customWidth="1"/>
    <col min="10498" max="10498" width="8.5" style="55" customWidth="1"/>
    <col min="10499" max="10499" width="11.69921875" style="55" customWidth="1"/>
    <col min="10500" max="10501" width="12.09765625" style="55" customWidth="1"/>
    <col min="10502" max="10502" width="9.796875" style="55" customWidth="1"/>
    <col min="10503" max="10503" width="7.796875" style="55" customWidth="1"/>
    <col min="10504" max="10504" width="11.296875" style="55" customWidth="1"/>
    <col min="10505" max="10752" width="10.69921875" style="55"/>
    <col min="10753" max="10753" width="14.3984375" style="55" bestFit="1" customWidth="1"/>
    <col min="10754" max="10754" width="8.5" style="55" customWidth="1"/>
    <col min="10755" max="10755" width="11.69921875" style="55" customWidth="1"/>
    <col min="10756" max="10757" width="12.09765625" style="55" customWidth="1"/>
    <col min="10758" max="10758" width="9.796875" style="55" customWidth="1"/>
    <col min="10759" max="10759" width="7.796875" style="55" customWidth="1"/>
    <col min="10760" max="10760" width="11.296875" style="55" customWidth="1"/>
    <col min="10761" max="11008" width="10.69921875" style="55"/>
    <col min="11009" max="11009" width="14.3984375" style="55" bestFit="1" customWidth="1"/>
    <col min="11010" max="11010" width="8.5" style="55" customWidth="1"/>
    <col min="11011" max="11011" width="11.69921875" style="55" customWidth="1"/>
    <col min="11012" max="11013" width="12.09765625" style="55" customWidth="1"/>
    <col min="11014" max="11014" width="9.796875" style="55" customWidth="1"/>
    <col min="11015" max="11015" width="7.796875" style="55" customWidth="1"/>
    <col min="11016" max="11016" width="11.296875" style="55" customWidth="1"/>
    <col min="11017" max="11264" width="10.69921875" style="55"/>
    <col min="11265" max="11265" width="14.3984375" style="55" bestFit="1" customWidth="1"/>
    <col min="11266" max="11266" width="8.5" style="55" customWidth="1"/>
    <col min="11267" max="11267" width="11.69921875" style="55" customWidth="1"/>
    <col min="11268" max="11269" width="12.09765625" style="55" customWidth="1"/>
    <col min="11270" max="11270" width="9.796875" style="55" customWidth="1"/>
    <col min="11271" max="11271" width="7.796875" style="55" customWidth="1"/>
    <col min="11272" max="11272" width="11.296875" style="55" customWidth="1"/>
    <col min="11273" max="11520" width="10.69921875" style="55"/>
    <col min="11521" max="11521" width="14.3984375" style="55" bestFit="1" customWidth="1"/>
    <col min="11522" max="11522" width="8.5" style="55" customWidth="1"/>
    <col min="11523" max="11523" width="11.69921875" style="55" customWidth="1"/>
    <col min="11524" max="11525" width="12.09765625" style="55" customWidth="1"/>
    <col min="11526" max="11526" width="9.796875" style="55" customWidth="1"/>
    <col min="11527" max="11527" width="7.796875" style="55" customWidth="1"/>
    <col min="11528" max="11528" width="11.296875" style="55" customWidth="1"/>
    <col min="11529" max="11776" width="10.69921875" style="55"/>
    <col min="11777" max="11777" width="14.3984375" style="55" bestFit="1" customWidth="1"/>
    <col min="11778" max="11778" width="8.5" style="55" customWidth="1"/>
    <col min="11779" max="11779" width="11.69921875" style="55" customWidth="1"/>
    <col min="11780" max="11781" width="12.09765625" style="55" customWidth="1"/>
    <col min="11782" max="11782" width="9.796875" style="55" customWidth="1"/>
    <col min="11783" max="11783" width="7.796875" style="55" customWidth="1"/>
    <col min="11784" max="11784" width="11.296875" style="55" customWidth="1"/>
    <col min="11785" max="12032" width="10.69921875" style="55"/>
    <col min="12033" max="12033" width="14.3984375" style="55" bestFit="1" customWidth="1"/>
    <col min="12034" max="12034" width="8.5" style="55" customWidth="1"/>
    <col min="12035" max="12035" width="11.69921875" style="55" customWidth="1"/>
    <col min="12036" max="12037" width="12.09765625" style="55" customWidth="1"/>
    <col min="12038" max="12038" width="9.796875" style="55" customWidth="1"/>
    <col min="12039" max="12039" width="7.796875" style="55" customWidth="1"/>
    <col min="12040" max="12040" width="11.296875" style="55" customWidth="1"/>
    <col min="12041" max="12288" width="10.69921875" style="55"/>
    <col min="12289" max="12289" width="14.3984375" style="55" bestFit="1" customWidth="1"/>
    <col min="12290" max="12290" width="8.5" style="55" customWidth="1"/>
    <col min="12291" max="12291" width="11.69921875" style="55" customWidth="1"/>
    <col min="12292" max="12293" width="12.09765625" style="55" customWidth="1"/>
    <col min="12294" max="12294" width="9.796875" style="55" customWidth="1"/>
    <col min="12295" max="12295" width="7.796875" style="55" customWidth="1"/>
    <col min="12296" max="12296" width="11.296875" style="55" customWidth="1"/>
    <col min="12297" max="12544" width="10.69921875" style="55"/>
    <col min="12545" max="12545" width="14.3984375" style="55" bestFit="1" customWidth="1"/>
    <col min="12546" max="12546" width="8.5" style="55" customWidth="1"/>
    <col min="12547" max="12547" width="11.69921875" style="55" customWidth="1"/>
    <col min="12548" max="12549" width="12.09765625" style="55" customWidth="1"/>
    <col min="12550" max="12550" width="9.796875" style="55" customWidth="1"/>
    <col min="12551" max="12551" width="7.796875" style="55" customWidth="1"/>
    <col min="12552" max="12552" width="11.296875" style="55" customWidth="1"/>
    <col min="12553" max="12800" width="10.69921875" style="55"/>
    <col min="12801" max="12801" width="14.3984375" style="55" bestFit="1" customWidth="1"/>
    <col min="12802" max="12802" width="8.5" style="55" customWidth="1"/>
    <col min="12803" max="12803" width="11.69921875" style="55" customWidth="1"/>
    <col min="12804" max="12805" width="12.09765625" style="55" customWidth="1"/>
    <col min="12806" max="12806" width="9.796875" style="55" customWidth="1"/>
    <col min="12807" max="12807" width="7.796875" style="55" customWidth="1"/>
    <col min="12808" max="12808" width="11.296875" style="55" customWidth="1"/>
    <col min="12809" max="13056" width="10.69921875" style="55"/>
    <col min="13057" max="13057" width="14.3984375" style="55" bestFit="1" customWidth="1"/>
    <col min="13058" max="13058" width="8.5" style="55" customWidth="1"/>
    <col min="13059" max="13059" width="11.69921875" style="55" customWidth="1"/>
    <col min="13060" max="13061" width="12.09765625" style="55" customWidth="1"/>
    <col min="13062" max="13062" width="9.796875" style="55" customWidth="1"/>
    <col min="13063" max="13063" width="7.796875" style="55" customWidth="1"/>
    <col min="13064" max="13064" width="11.296875" style="55" customWidth="1"/>
    <col min="13065" max="13312" width="10.69921875" style="55"/>
    <col min="13313" max="13313" width="14.3984375" style="55" bestFit="1" customWidth="1"/>
    <col min="13314" max="13314" width="8.5" style="55" customWidth="1"/>
    <col min="13315" max="13315" width="11.69921875" style="55" customWidth="1"/>
    <col min="13316" max="13317" width="12.09765625" style="55" customWidth="1"/>
    <col min="13318" max="13318" width="9.796875" style="55" customWidth="1"/>
    <col min="13319" max="13319" width="7.796875" style="55" customWidth="1"/>
    <col min="13320" max="13320" width="11.296875" style="55" customWidth="1"/>
    <col min="13321" max="13568" width="10.69921875" style="55"/>
    <col min="13569" max="13569" width="14.3984375" style="55" bestFit="1" customWidth="1"/>
    <col min="13570" max="13570" width="8.5" style="55" customWidth="1"/>
    <col min="13571" max="13571" width="11.69921875" style="55" customWidth="1"/>
    <col min="13572" max="13573" width="12.09765625" style="55" customWidth="1"/>
    <col min="13574" max="13574" width="9.796875" style="55" customWidth="1"/>
    <col min="13575" max="13575" width="7.796875" style="55" customWidth="1"/>
    <col min="13576" max="13576" width="11.296875" style="55" customWidth="1"/>
    <col min="13577" max="13824" width="10.69921875" style="55"/>
    <col min="13825" max="13825" width="14.3984375" style="55" bestFit="1" customWidth="1"/>
    <col min="13826" max="13826" width="8.5" style="55" customWidth="1"/>
    <col min="13827" max="13827" width="11.69921875" style="55" customWidth="1"/>
    <col min="13828" max="13829" width="12.09765625" style="55" customWidth="1"/>
    <col min="13830" max="13830" width="9.796875" style="55" customWidth="1"/>
    <col min="13831" max="13831" width="7.796875" style="55" customWidth="1"/>
    <col min="13832" max="13832" width="11.296875" style="55" customWidth="1"/>
    <col min="13833" max="14080" width="10.69921875" style="55"/>
    <col min="14081" max="14081" width="14.3984375" style="55" bestFit="1" customWidth="1"/>
    <col min="14082" max="14082" width="8.5" style="55" customWidth="1"/>
    <col min="14083" max="14083" width="11.69921875" style="55" customWidth="1"/>
    <col min="14084" max="14085" width="12.09765625" style="55" customWidth="1"/>
    <col min="14086" max="14086" width="9.796875" style="55" customWidth="1"/>
    <col min="14087" max="14087" width="7.796875" style="55" customWidth="1"/>
    <col min="14088" max="14088" width="11.296875" style="55" customWidth="1"/>
    <col min="14089" max="14336" width="10.69921875" style="55"/>
    <col min="14337" max="14337" width="14.3984375" style="55" bestFit="1" customWidth="1"/>
    <col min="14338" max="14338" width="8.5" style="55" customWidth="1"/>
    <col min="14339" max="14339" width="11.69921875" style="55" customWidth="1"/>
    <col min="14340" max="14341" width="12.09765625" style="55" customWidth="1"/>
    <col min="14342" max="14342" width="9.796875" style="55" customWidth="1"/>
    <col min="14343" max="14343" width="7.796875" style="55" customWidth="1"/>
    <col min="14344" max="14344" width="11.296875" style="55" customWidth="1"/>
    <col min="14345" max="14592" width="10.69921875" style="55"/>
    <col min="14593" max="14593" width="14.3984375" style="55" bestFit="1" customWidth="1"/>
    <col min="14594" max="14594" width="8.5" style="55" customWidth="1"/>
    <col min="14595" max="14595" width="11.69921875" style="55" customWidth="1"/>
    <col min="14596" max="14597" width="12.09765625" style="55" customWidth="1"/>
    <col min="14598" max="14598" width="9.796875" style="55" customWidth="1"/>
    <col min="14599" max="14599" width="7.796875" style="55" customWidth="1"/>
    <col min="14600" max="14600" width="11.296875" style="55" customWidth="1"/>
    <col min="14601" max="14848" width="10.69921875" style="55"/>
    <col min="14849" max="14849" width="14.3984375" style="55" bestFit="1" customWidth="1"/>
    <col min="14850" max="14850" width="8.5" style="55" customWidth="1"/>
    <col min="14851" max="14851" width="11.69921875" style="55" customWidth="1"/>
    <col min="14852" max="14853" width="12.09765625" style="55" customWidth="1"/>
    <col min="14854" max="14854" width="9.796875" style="55" customWidth="1"/>
    <col min="14855" max="14855" width="7.796875" style="55" customWidth="1"/>
    <col min="14856" max="14856" width="11.296875" style="55" customWidth="1"/>
    <col min="14857" max="15104" width="10.69921875" style="55"/>
    <col min="15105" max="15105" width="14.3984375" style="55" bestFit="1" customWidth="1"/>
    <col min="15106" max="15106" width="8.5" style="55" customWidth="1"/>
    <col min="15107" max="15107" width="11.69921875" style="55" customWidth="1"/>
    <col min="15108" max="15109" width="12.09765625" style="55" customWidth="1"/>
    <col min="15110" max="15110" width="9.796875" style="55" customWidth="1"/>
    <col min="15111" max="15111" width="7.796875" style="55" customWidth="1"/>
    <col min="15112" max="15112" width="11.296875" style="55" customWidth="1"/>
    <col min="15113" max="15360" width="10.69921875" style="55"/>
    <col min="15361" max="15361" width="14.3984375" style="55" bestFit="1" customWidth="1"/>
    <col min="15362" max="15362" width="8.5" style="55" customWidth="1"/>
    <col min="15363" max="15363" width="11.69921875" style="55" customWidth="1"/>
    <col min="15364" max="15365" width="12.09765625" style="55" customWidth="1"/>
    <col min="15366" max="15366" width="9.796875" style="55" customWidth="1"/>
    <col min="15367" max="15367" width="7.796875" style="55" customWidth="1"/>
    <col min="15368" max="15368" width="11.296875" style="55" customWidth="1"/>
    <col min="15369" max="15616" width="10.69921875" style="55"/>
    <col min="15617" max="15617" width="14.3984375" style="55" bestFit="1" customWidth="1"/>
    <col min="15618" max="15618" width="8.5" style="55" customWidth="1"/>
    <col min="15619" max="15619" width="11.69921875" style="55" customWidth="1"/>
    <col min="15620" max="15621" width="12.09765625" style="55" customWidth="1"/>
    <col min="15622" max="15622" width="9.796875" style="55" customWidth="1"/>
    <col min="15623" max="15623" width="7.796875" style="55" customWidth="1"/>
    <col min="15624" max="15624" width="11.296875" style="55" customWidth="1"/>
    <col min="15625" max="15872" width="10.69921875" style="55"/>
    <col min="15873" max="15873" width="14.3984375" style="55" bestFit="1" customWidth="1"/>
    <col min="15874" max="15874" width="8.5" style="55" customWidth="1"/>
    <col min="15875" max="15875" width="11.69921875" style="55" customWidth="1"/>
    <col min="15876" max="15877" width="12.09765625" style="55" customWidth="1"/>
    <col min="15878" max="15878" width="9.796875" style="55" customWidth="1"/>
    <col min="15879" max="15879" width="7.796875" style="55" customWidth="1"/>
    <col min="15880" max="15880" width="11.296875" style="55" customWidth="1"/>
    <col min="15881" max="16128" width="10.69921875" style="55"/>
    <col min="16129" max="16129" width="14.3984375" style="55" bestFit="1" customWidth="1"/>
    <col min="16130" max="16130" width="8.5" style="55" customWidth="1"/>
    <col min="16131" max="16131" width="11.69921875" style="55" customWidth="1"/>
    <col min="16132" max="16133" width="12.09765625" style="55" customWidth="1"/>
    <col min="16134" max="16134" width="9.796875" style="55" customWidth="1"/>
    <col min="16135" max="16135" width="7.796875" style="55" customWidth="1"/>
    <col min="16136" max="16136" width="11.296875" style="55" customWidth="1"/>
    <col min="16137" max="16384" width="10.69921875" style="55"/>
  </cols>
  <sheetData>
    <row r="1" spans="2:8">
      <c r="B1" s="56"/>
      <c r="C1" s="56"/>
      <c r="D1" s="56"/>
      <c r="E1" s="56"/>
      <c r="F1" s="56"/>
      <c r="G1" s="56"/>
      <c r="H1" s="56"/>
    </row>
    <row r="2" spans="2:8" s="60" customFormat="1" ht="20.25" customHeight="1" thickBot="1">
      <c r="B2" s="340" t="s">
        <v>296</v>
      </c>
      <c r="C2" s="340"/>
      <c r="D2" s="340"/>
      <c r="E2" s="340"/>
      <c r="F2" s="102"/>
      <c r="G2" s="102"/>
      <c r="H2" s="103" t="s">
        <v>194</v>
      </c>
    </row>
    <row r="3" spans="2:8" ht="13.5" customHeight="1">
      <c r="B3" s="341" t="s">
        <v>17</v>
      </c>
      <c r="C3" s="341"/>
      <c r="D3" s="274" t="s">
        <v>122</v>
      </c>
      <c r="E3" s="274" t="s">
        <v>121</v>
      </c>
      <c r="F3" s="274" t="s">
        <v>120</v>
      </c>
      <c r="G3" s="274" t="s">
        <v>216</v>
      </c>
      <c r="H3" s="274" t="s">
        <v>18</v>
      </c>
    </row>
    <row r="4" spans="2:8" ht="13.5" customHeight="1">
      <c r="B4" s="342" t="s">
        <v>297</v>
      </c>
      <c r="C4" s="343"/>
      <c r="D4" s="104">
        <v>76938123404</v>
      </c>
      <c r="E4" s="105">
        <v>76601581035</v>
      </c>
      <c r="F4" s="106">
        <v>72200</v>
      </c>
      <c r="G4" s="107" t="s">
        <v>153</v>
      </c>
      <c r="H4" s="105">
        <v>336470169</v>
      </c>
    </row>
    <row r="5" spans="2:8" ht="13.5" customHeight="1">
      <c r="B5" s="342">
        <v>28</v>
      </c>
      <c r="C5" s="343"/>
      <c r="D5" s="104">
        <v>76564808962</v>
      </c>
      <c r="E5" s="105">
        <v>76259470781</v>
      </c>
      <c r="F5" s="106">
        <v>40101</v>
      </c>
      <c r="G5" s="107" t="s">
        <v>153</v>
      </c>
      <c r="H5" s="105">
        <v>305298080</v>
      </c>
    </row>
    <row r="6" spans="2:8" ht="13.5" customHeight="1">
      <c r="B6" s="342">
        <v>29</v>
      </c>
      <c r="C6" s="343"/>
      <c r="D6" s="80">
        <v>78396152829</v>
      </c>
      <c r="E6" s="83">
        <v>78074123439</v>
      </c>
      <c r="F6" s="83">
        <v>127100</v>
      </c>
      <c r="G6" s="107" t="s">
        <v>153</v>
      </c>
      <c r="H6" s="83">
        <v>321902290</v>
      </c>
    </row>
    <row r="7" spans="2:8" ht="6.75" customHeight="1">
      <c r="B7" s="108"/>
      <c r="C7" s="108"/>
      <c r="D7" s="104"/>
      <c r="E7" s="105"/>
      <c r="F7" s="105"/>
      <c r="G7" s="106"/>
      <c r="H7" s="105"/>
    </row>
    <row r="8" spans="2:8" ht="13.5" customHeight="1">
      <c r="B8" s="338" t="s">
        <v>19</v>
      </c>
      <c r="C8" s="339"/>
      <c r="D8" s="80">
        <v>28713639176</v>
      </c>
      <c r="E8" s="83">
        <v>28464386662</v>
      </c>
      <c r="F8" s="82">
        <v>108200</v>
      </c>
      <c r="G8" s="82" t="s">
        <v>153</v>
      </c>
      <c r="H8" s="83">
        <v>249144314</v>
      </c>
    </row>
    <row r="9" spans="2:8" ht="13.5" customHeight="1">
      <c r="B9" s="108"/>
      <c r="C9" s="256" t="s">
        <v>20</v>
      </c>
      <c r="D9" s="104">
        <v>24873252003</v>
      </c>
      <c r="E9" s="109">
        <v>24629404289</v>
      </c>
      <c r="F9" s="107" t="s">
        <v>153</v>
      </c>
      <c r="G9" s="107" t="s">
        <v>153</v>
      </c>
      <c r="H9" s="109">
        <v>243847714</v>
      </c>
    </row>
    <row r="10" spans="2:8" ht="13.5" customHeight="1">
      <c r="B10" s="108"/>
      <c r="C10" s="256" t="s">
        <v>21</v>
      </c>
      <c r="D10" s="104">
        <v>3390951900</v>
      </c>
      <c r="E10" s="109">
        <v>3385547100</v>
      </c>
      <c r="F10" s="107">
        <v>108200</v>
      </c>
      <c r="G10" s="107" t="s">
        <v>153</v>
      </c>
      <c r="H10" s="109">
        <v>5296600</v>
      </c>
    </row>
    <row r="11" spans="2:8" ht="13.5" customHeight="1">
      <c r="B11" s="108"/>
      <c r="C11" s="256" t="s">
        <v>22</v>
      </c>
      <c r="D11" s="104">
        <v>449435273</v>
      </c>
      <c r="E11" s="109">
        <v>449435273</v>
      </c>
      <c r="F11" s="107" t="s">
        <v>153</v>
      </c>
      <c r="G11" s="107" t="s">
        <v>153</v>
      </c>
      <c r="H11" s="107" t="s">
        <v>153</v>
      </c>
    </row>
    <row r="12" spans="2:8" ht="6.75" customHeight="1">
      <c r="B12" s="108" t="s">
        <v>23</v>
      </c>
      <c r="C12" s="108"/>
      <c r="D12" s="104"/>
      <c r="E12" s="105"/>
      <c r="F12" s="105"/>
      <c r="G12" s="107"/>
      <c r="H12" s="105"/>
    </row>
    <row r="13" spans="2:8" ht="13.5" customHeight="1">
      <c r="B13" s="338" t="s">
        <v>24</v>
      </c>
      <c r="C13" s="339"/>
      <c r="D13" s="80">
        <v>17553090400</v>
      </c>
      <c r="E13" s="83">
        <v>17522394409</v>
      </c>
      <c r="F13" s="82" t="s">
        <v>153</v>
      </c>
      <c r="G13" s="82" t="s">
        <v>153</v>
      </c>
      <c r="H13" s="83">
        <v>30695991</v>
      </c>
    </row>
    <row r="14" spans="2:8" ht="13.5" customHeight="1">
      <c r="B14" s="108"/>
      <c r="C14" s="256" t="s">
        <v>20</v>
      </c>
      <c r="D14" s="104">
        <v>581273200</v>
      </c>
      <c r="E14" s="109">
        <v>578213350</v>
      </c>
      <c r="F14" s="107" t="s">
        <v>153</v>
      </c>
      <c r="G14" s="107" t="s">
        <v>153</v>
      </c>
      <c r="H14" s="109">
        <v>3059850</v>
      </c>
    </row>
    <row r="15" spans="2:8" ht="13.5" customHeight="1">
      <c r="B15" s="108"/>
      <c r="C15" s="256" t="s">
        <v>21</v>
      </c>
      <c r="D15" s="104">
        <v>16971817200</v>
      </c>
      <c r="E15" s="109">
        <v>16944181059</v>
      </c>
      <c r="F15" s="107" t="s">
        <v>153</v>
      </c>
      <c r="G15" s="107" t="s">
        <v>153</v>
      </c>
      <c r="H15" s="109">
        <v>27636141</v>
      </c>
    </row>
    <row r="16" spans="2:8" ht="6.75" customHeight="1">
      <c r="B16" s="108"/>
      <c r="C16" s="108"/>
      <c r="D16" s="104"/>
      <c r="E16" s="109"/>
      <c r="F16" s="107"/>
      <c r="G16" s="107"/>
      <c r="H16" s="109"/>
    </row>
    <row r="17" spans="2:8" ht="13.5" customHeight="1">
      <c r="B17" s="338" t="s">
        <v>25</v>
      </c>
      <c r="C17" s="339"/>
      <c r="D17" s="80">
        <v>12510188062</v>
      </c>
      <c r="E17" s="83">
        <v>12510188062</v>
      </c>
      <c r="F17" s="82" t="s">
        <v>153</v>
      </c>
      <c r="G17" s="82" t="s">
        <v>153</v>
      </c>
      <c r="H17" s="107" t="s">
        <v>153</v>
      </c>
    </row>
    <row r="18" spans="2:8" ht="13.5" customHeight="1">
      <c r="B18" s="108"/>
      <c r="C18" s="256" t="s">
        <v>26</v>
      </c>
      <c r="D18" s="104">
        <v>10816623303</v>
      </c>
      <c r="E18" s="109">
        <v>10816623303</v>
      </c>
      <c r="F18" s="107" t="s">
        <v>153</v>
      </c>
      <c r="G18" s="107" t="s">
        <v>153</v>
      </c>
      <c r="H18" s="107" t="s">
        <v>153</v>
      </c>
    </row>
    <row r="19" spans="2:8" ht="13.5" customHeight="1">
      <c r="B19" s="108"/>
      <c r="C19" s="256" t="s">
        <v>27</v>
      </c>
      <c r="D19" s="104">
        <v>1693564759</v>
      </c>
      <c r="E19" s="109">
        <v>1693564759</v>
      </c>
      <c r="F19" s="107" t="s">
        <v>153</v>
      </c>
      <c r="G19" s="107" t="s">
        <v>153</v>
      </c>
      <c r="H19" s="107" t="s">
        <v>153</v>
      </c>
    </row>
    <row r="20" spans="2:8" ht="6.75" customHeight="1">
      <c r="B20" s="108"/>
      <c r="C20" s="108"/>
      <c r="D20" s="104"/>
      <c r="E20" s="109"/>
      <c r="F20" s="107"/>
      <c r="G20" s="107"/>
      <c r="H20" s="109"/>
    </row>
    <row r="21" spans="2:8" ht="13.5" customHeight="1">
      <c r="B21" s="338" t="s">
        <v>217</v>
      </c>
      <c r="C21" s="339"/>
      <c r="D21" s="104">
        <v>1759397000</v>
      </c>
      <c r="E21" s="109">
        <v>1744065560</v>
      </c>
      <c r="F21" s="107" t="s">
        <v>153</v>
      </c>
      <c r="G21" s="107" t="s">
        <v>153</v>
      </c>
      <c r="H21" s="109">
        <v>15331440</v>
      </c>
    </row>
    <row r="22" spans="2:8" ht="13.5" customHeight="1">
      <c r="B22" s="338" t="s">
        <v>28</v>
      </c>
      <c r="C22" s="339"/>
      <c r="D22" s="104">
        <v>802453438</v>
      </c>
      <c r="E22" s="109">
        <v>802453438</v>
      </c>
      <c r="F22" s="107" t="s">
        <v>153</v>
      </c>
      <c r="G22" s="107" t="s">
        <v>153</v>
      </c>
      <c r="H22" s="107" t="s">
        <v>153</v>
      </c>
    </row>
    <row r="23" spans="2:8" ht="13.5" customHeight="1">
      <c r="B23" s="338" t="s">
        <v>29</v>
      </c>
      <c r="C23" s="339"/>
      <c r="D23" s="104">
        <v>249814500</v>
      </c>
      <c r="E23" s="109">
        <v>249814500</v>
      </c>
      <c r="F23" s="107" t="s">
        <v>153</v>
      </c>
      <c r="G23" s="107" t="s">
        <v>153</v>
      </c>
      <c r="H23" s="107" t="s">
        <v>153</v>
      </c>
    </row>
    <row r="24" spans="2:8" ht="13.5" customHeight="1">
      <c r="B24" s="338" t="s">
        <v>218</v>
      </c>
      <c r="C24" s="339"/>
      <c r="D24" s="104">
        <v>978766100</v>
      </c>
      <c r="E24" s="109">
        <v>978766100</v>
      </c>
      <c r="F24" s="107" t="s">
        <v>153</v>
      </c>
      <c r="G24" s="107" t="s">
        <v>153</v>
      </c>
      <c r="H24" s="107" t="s">
        <v>153</v>
      </c>
    </row>
    <row r="25" spans="2:8" ht="13.5" customHeight="1">
      <c r="B25" s="338" t="s">
        <v>30</v>
      </c>
      <c r="C25" s="339"/>
      <c r="D25" s="104">
        <v>5676297953</v>
      </c>
      <c r="E25" s="109">
        <v>5675026793</v>
      </c>
      <c r="F25" s="107" t="s">
        <v>153</v>
      </c>
      <c r="G25" s="107" t="s">
        <v>153</v>
      </c>
      <c r="H25" s="107">
        <v>1271160</v>
      </c>
    </row>
    <row r="26" spans="2:8" ht="13.5" customHeight="1">
      <c r="B26" s="338" t="s">
        <v>219</v>
      </c>
      <c r="C26" s="339"/>
      <c r="D26" s="104">
        <v>10137288500</v>
      </c>
      <c r="E26" s="109">
        <v>10111810215</v>
      </c>
      <c r="F26" s="107">
        <v>18900</v>
      </c>
      <c r="G26" s="107" t="s">
        <v>153</v>
      </c>
      <c r="H26" s="107">
        <v>25459385</v>
      </c>
    </row>
    <row r="27" spans="2:8" ht="13.5" customHeight="1">
      <c r="B27" s="338" t="s">
        <v>193</v>
      </c>
      <c r="C27" s="339"/>
      <c r="D27" s="104">
        <v>1290800</v>
      </c>
      <c r="E27" s="109">
        <v>1290800</v>
      </c>
      <c r="F27" s="107" t="s">
        <v>153</v>
      </c>
      <c r="G27" s="107" t="s">
        <v>153</v>
      </c>
      <c r="H27" s="107" t="s">
        <v>153</v>
      </c>
    </row>
    <row r="28" spans="2:8" ht="13.5" customHeight="1">
      <c r="B28" s="338" t="s">
        <v>119</v>
      </c>
      <c r="C28" s="339"/>
      <c r="D28" s="104">
        <v>13926900</v>
      </c>
      <c r="E28" s="109">
        <v>13926900</v>
      </c>
      <c r="F28" s="107" t="s">
        <v>153</v>
      </c>
      <c r="G28" s="107" t="s">
        <v>153</v>
      </c>
      <c r="H28" s="107" t="s">
        <v>153</v>
      </c>
    </row>
    <row r="29" spans="2:8" ht="6" customHeight="1">
      <c r="B29" s="108"/>
      <c r="C29" s="108"/>
      <c r="D29" s="104"/>
      <c r="E29" s="109"/>
      <c r="F29" s="107"/>
      <c r="G29" s="107"/>
      <c r="H29" s="107"/>
    </row>
    <row r="30" spans="2:8" ht="13.5" customHeight="1">
      <c r="B30" s="344" t="s">
        <v>118</v>
      </c>
      <c r="C30" s="110" t="s">
        <v>31</v>
      </c>
      <c r="D30" s="111" t="s">
        <v>153</v>
      </c>
      <c r="E30" s="112" t="s">
        <v>153</v>
      </c>
      <c r="F30" s="112" t="s">
        <v>153</v>
      </c>
      <c r="G30" s="112" t="s">
        <v>153</v>
      </c>
      <c r="H30" s="112" t="s">
        <v>153</v>
      </c>
    </row>
    <row r="31" spans="2:8" ht="13.5" customHeight="1" thickBot="1">
      <c r="B31" s="345"/>
      <c r="C31" s="113" t="s">
        <v>220</v>
      </c>
      <c r="D31" s="114" t="s">
        <v>153</v>
      </c>
      <c r="E31" s="115" t="s">
        <v>153</v>
      </c>
      <c r="F31" s="115" t="s">
        <v>153</v>
      </c>
      <c r="G31" s="115" t="s">
        <v>153</v>
      </c>
      <c r="H31" s="115" t="s">
        <v>153</v>
      </c>
    </row>
    <row r="32" spans="2:8" ht="15.75" customHeight="1">
      <c r="B32" s="116" t="s">
        <v>32</v>
      </c>
      <c r="C32" s="108"/>
      <c r="D32" s="108"/>
      <c r="E32" s="108"/>
      <c r="F32" s="108"/>
      <c r="G32" s="108"/>
      <c r="H32" s="108"/>
    </row>
    <row r="33" spans="2:8" ht="14.25" customHeight="1">
      <c r="B33" s="108"/>
      <c r="C33" s="108"/>
      <c r="D33" s="108"/>
      <c r="E33" s="108"/>
      <c r="F33" s="108"/>
      <c r="G33" s="108"/>
      <c r="H33" s="108"/>
    </row>
  </sheetData>
  <mergeCells count="17">
    <mergeCell ref="B25:C25"/>
    <mergeCell ref="B26:C26"/>
    <mergeCell ref="B27:C27"/>
    <mergeCell ref="B28:C28"/>
    <mergeCell ref="B30:B31"/>
    <mergeCell ref="B24:C24"/>
    <mergeCell ref="B2:E2"/>
    <mergeCell ref="B3:C3"/>
    <mergeCell ref="B4:C4"/>
    <mergeCell ref="B5:C5"/>
    <mergeCell ref="B6:C6"/>
    <mergeCell ref="B8:C8"/>
    <mergeCell ref="B13:C13"/>
    <mergeCell ref="B17:C17"/>
    <mergeCell ref="B21:C21"/>
    <mergeCell ref="B22:C22"/>
    <mergeCell ref="B23:C2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showGridLines="0" workbookViewId="0"/>
  </sheetViews>
  <sheetFormatPr defaultRowHeight="17.25"/>
  <cols>
    <col min="2" max="2" width="8.5" customWidth="1"/>
    <col min="3" max="3" width="11.59765625" customWidth="1"/>
    <col min="4" max="5" width="12" customWidth="1"/>
    <col min="6" max="6" width="9.796875" customWidth="1"/>
    <col min="7" max="7" width="7.8984375" customWidth="1"/>
    <col min="8" max="8" width="12" customWidth="1"/>
  </cols>
  <sheetData>
    <row r="2" spans="2:8" s="55" customFormat="1" ht="14.25" customHeight="1" thickBot="1">
      <c r="B2" s="340" t="s">
        <v>298</v>
      </c>
      <c r="C2" s="340"/>
      <c r="D2" s="340"/>
      <c r="E2" s="340"/>
      <c r="F2" s="102"/>
      <c r="G2" s="102"/>
      <c r="H2" s="103" t="s">
        <v>194</v>
      </c>
    </row>
    <row r="3" spans="2:8" s="55" customFormat="1" ht="19.5" customHeight="1">
      <c r="B3" s="349" t="s">
        <v>17</v>
      </c>
      <c r="C3" s="350"/>
      <c r="D3" s="259" t="s">
        <v>122</v>
      </c>
      <c r="E3" s="117" t="s">
        <v>121</v>
      </c>
      <c r="F3" s="117" t="s">
        <v>120</v>
      </c>
      <c r="G3" s="117" t="s">
        <v>216</v>
      </c>
      <c r="H3" s="117" t="s">
        <v>18</v>
      </c>
    </row>
    <row r="4" spans="2:8" s="55" customFormat="1" ht="13.5" customHeight="1">
      <c r="B4" s="343" t="s">
        <v>297</v>
      </c>
      <c r="C4" s="351"/>
      <c r="D4" s="118">
        <v>1506237127</v>
      </c>
      <c r="E4" s="118">
        <v>407154285</v>
      </c>
      <c r="F4" s="118">
        <v>125216687</v>
      </c>
      <c r="G4" s="119" t="s">
        <v>153</v>
      </c>
      <c r="H4" s="118">
        <v>973866155</v>
      </c>
    </row>
    <row r="5" spans="2:8" s="55" customFormat="1" ht="13.5" customHeight="1">
      <c r="B5" s="343">
        <v>28</v>
      </c>
      <c r="C5" s="351"/>
      <c r="D5" s="118">
        <v>1318505814</v>
      </c>
      <c r="E5" s="118">
        <v>360869130</v>
      </c>
      <c r="F5" s="118">
        <v>192969719</v>
      </c>
      <c r="G5" s="119" t="s">
        <v>153</v>
      </c>
      <c r="H5" s="118">
        <v>764666965</v>
      </c>
    </row>
    <row r="6" spans="2:8" s="55" customFormat="1" ht="13.5" customHeight="1">
      <c r="B6" s="343">
        <v>29</v>
      </c>
      <c r="C6" s="351"/>
      <c r="D6" s="83">
        <v>1105182308</v>
      </c>
      <c r="E6" s="83">
        <v>360261438</v>
      </c>
      <c r="F6" s="83">
        <v>82778947</v>
      </c>
      <c r="G6" s="119" t="s">
        <v>153</v>
      </c>
      <c r="H6" s="83">
        <v>662141923</v>
      </c>
    </row>
    <row r="7" spans="2:8" s="55" customFormat="1" ht="5.25" customHeight="1">
      <c r="B7" s="120"/>
      <c r="C7" s="121"/>
      <c r="D7" s="118"/>
      <c r="E7" s="118"/>
      <c r="F7" s="118"/>
      <c r="G7" s="112"/>
      <c r="H7" s="118"/>
    </row>
    <row r="8" spans="2:8" s="55" customFormat="1" ht="13.5" customHeight="1">
      <c r="B8" s="339" t="s">
        <v>19</v>
      </c>
      <c r="C8" s="346"/>
      <c r="D8" s="83">
        <v>878479287</v>
      </c>
      <c r="E8" s="83">
        <v>315535890</v>
      </c>
      <c r="F8" s="83">
        <v>69392589</v>
      </c>
      <c r="G8" s="82" t="s">
        <v>153</v>
      </c>
      <c r="H8" s="83">
        <v>493550808</v>
      </c>
    </row>
    <row r="9" spans="2:8" s="55" customFormat="1" ht="13.5" customHeight="1">
      <c r="B9" s="120"/>
      <c r="C9" s="258" t="s">
        <v>20</v>
      </c>
      <c r="D9" s="118">
        <v>862907781</v>
      </c>
      <c r="E9" s="119">
        <v>312833640</v>
      </c>
      <c r="F9" s="119">
        <v>68798115</v>
      </c>
      <c r="G9" s="82" t="s">
        <v>153</v>
      </c>
      <c r="H9" s="119">
        <v>481276026</v>
      </c>
    </row>
    <row r="10" spans="2:8" s="55" customFormat="1" ht="13.5" customHeight="1">
      <c r="B10" s="120"/>
      <c r="C10" s="258" t="s">
        <v>21</v>
      </c>
      <c r="D10" s="118">
        <v>15571506</v>
      </c>
      <c r="E10" s="119">
        <v>2702250</v>
      </c>
      <c r="F10" s="119">
        <v>594474</v>
      </c>
      <c r="G10" s="82" t="s">
        <v>153</v>
      </c>
      <c r="H10" s="119">
        <v>12274782</v>
      </c>
    </row>
    <row r="11" spans="2:8" s="55" customFormat="1" ht="13.5" customHeight="1">
      <c r="B11" s="120"/>
      <c r="C11" s="258" t="s">
        <v>22</v>
      </c>
      <c r="D11" s="119" t="s">
        <v>153</v>
      </c>
      <c r="E11" s="119" t="s">
        <v>153</v>
      </c>
      <c r="F11" s="119" t="s">
        <v>153</v>
      </c>
      <c r="G11" s="119" t="s">
        <v>153</v>
      </c>
      <c r="H11" s="119" t="s">
        <v>153</v>
      </c>
    </row>
    <row r="12" spans="2:8" s="55" customFormat="1" ht="5.25" customHeight="1">
      <c r="B12" s="120" t="s">
        <v>23</v>
      </c>
      <c r="C12" s="121"/>
      <c r="D12" s="118"/>
      <c r="E12" s="118"/>
      <c r="F12" s="118"/>
      <c r="G12" s="119"/>
      <c r="H12" s="118"/>
    </row>
    <row r="13" spans="2:8" s="55" customFormat="1" ht="13.5" customHeight="1">
      <c r="B13" s="339" t="s">
        <v>24</v>
      </c>
      <c r="C13" s="346"/>
      <c r="D13" s="83">
        <v>101436531</v>
      </c>
      <c r="E13" s="83">
        <v>9112085</v>
      </c>
      <c r="F13" s="83">
        <v>692050</v>
      </c>
      <c r="G13" s="82" t="s">
        <v>153</v>
      </c>
      <c r="H13" s="83">
        <v>91632396</v>
      </c>
    </row>
    <row r="14" spans="2:8" s="55" customFormat="1" ht="13.5" customHeight="1">
      <c r="B14" s="120"/>
      <c r="C14" s="258" t="s">
        <v>20</v>
      </c>
      <c r="D14" s="118">
        <v>18740626</v>
      </c>
      <c r="E14" s="119">
        <v>4083507</v>
      </c>
      <c r="F14" s="119">
        <v>683150</v>
      </c>
      <c r="G14" s="82" t="s">
        <v>153</v>
      </c>
      <c r="H14" s="119">
        <v>13973969</v>
      </c>
    </row>
    <row r="15" spans="2:8" s="55" customFormat="1" ht="13.5" customHeight="1">
      <c r="B15" s="120"/>
      <c r="C15" s="258" t="s">
        <v>21</v>
      </c>
      <c r="D15" s="118">
        <v>82695905</v>
      </c>
      <c r="E15" s="119">
        <v>5028578</v>
      </c>
      <c r="F15" s="119">
        <v>8900</v>
      </c>
      <c r="G15" s="82" t="s">
        <v>153</v>
      </c>
      <c r="H15" s="119">
        <v>77658427</v>
      </c>
    </row>
    <row r="16" spans="2:8" s="55" customFormat="1" ht="6" customHeight="1">
      <c r="B16" s="120"/>
      <c r="C16" s="121"/>
      <c r="D16" s="118"/>
      <c r="E16" s="122"/>
      <c r="F16" s="119"/>
      <c r="G16" s="119"/>
      <c r="H16" s="122"/>
    </row>
    <row r="17" spans="2:8" s="55" customFormat="1" ht="13.5" customHeight="1">
      <c r="B17" s="339" t="s">
        <v>25</v>
      </c>
      <c r="C17" s="346"/>
      <c r="D17" s="82" t="s">
        <v>153</v>
      </c>
      <c r="E17" s="82" t="s">
        <v>153</v>
      </c>
      <c r="F17" s="82" t="s">
        <v>153</v>
      </c>
      <c r="G17" s="82" t="s">
        <v>153</v>
      </c>
      <c r="H17" s="82" t="s">
        <v>153</v>
      </c>
    </row>
    <row r="18" spans="2:8" s="55" customFormat="1" ht="13.5" customHeight="1">
      <c r="B18" s="120"/>
      <c r="C18" s="258" t="s">
        <v>26</v>
      </c>
      <c r="D18" s="119" t="s">
        <v>153</v>
      </c>
      <c r="E18" s="119" t="s">
        <v>153</v>
      </c>
      <c r="F18" s="119" t="s">
        <v>153</v>
      </c>
      <c r="G18" s="119" t="s">
        <v>153</v>
      </c>
      <c r="H18" s="119" t="s">
        <v>153</v>
      </c>
    </row>
    <row r="19" spans="2:8" s="55" customFormat="1" ht="13.5" customHeight="1">
      <c r="B19" s="120"/>
      <c r="C19" s="258" t="s">
        <v>27</v>
      </c>
      <c r="D19" s="119" t="s">
        <v>153</v>
      </c>
      <c r="E19" s="119" t="s">
        <v>153</v>
      </c>
      <c r="F19" s="119" t="s">
        <v>153</v>
      </c>
      <c r="G19" s="119" t="s">
        <v>153</v>
      </c>
      <c r="H19" s="119" t="s">
        <v>153</v>
      </c>
    </row>
    <row r="20" spans="2:8" s="55" customFormat="1" ht="5.25" customHeight="1">
      <c r="B20" s="120"/>
      <c r="C20" s="121"/>
      <c r="D20" s="118"/>
      <c r="E20" s="122"/>
      <c r="F20" s="122"/>
      <c r="G20" s="119"/>
      <c r="H20" s="122"/>
    </row>
    <row r="21" spans="2:8" s="55" customFormat="1" ht="13.5" customHeight="1">
      <c r="B21" s="339" t="s">
        <v>217</v>
      </c>
      <c r="C21" s="346"/>
      <c r="D21" s="118">
        <v>34840518</v>
      </c>
      <c r="E21" s="122">
        <v>6205474</v>
      </c>
      <c r="F21" s="122">
        <v>317600</v>
      </c>
      <c r="G21" s="82" t="s">
        <v>153</v>
      </c>
      <c r="H21" s="122">
        <v>28317444</v>
      </c>
    </row>
    <row r="22" spans="2:8" s="55" customFormat="1" ht="13.5" customHeight="1">
      <c r="B22" s="339" t="s">
        <v>28</v>
      </c>
      <c r="C22" s="346"/>
      <c r="D22" s="119" t="s">
        <v>153</v>
      </c>
      <c r="E22" s="119" t="s">
        <v>153</v>
      </c>
      <c r="F22" s="119" t="s">
        <v>153</v>
      </c>
      <c r="G22" s="119" t="s">
        <v>153</v>
      </c>
      <c r="H22" s="119" t="s">
        <v>153</v>
      </c>
    </row>
    <row r="23" spans="2:8" s="55" customFormat="1" ht="13.5" customHeight="1">
      <c r="B23" s="339" t="s">
        <v>29</v>
      </c>
      <c r="C23" s="346"/>
      <c r="D23" s="119" t="s">
        <v>153</v>
      </c>
      <c r="E23" s="119" t="s">
        <v>153</v>
      </c>
      <c r="F23" s="119" t="s">
        <v>153</v>
      </c>
      <c r="G23" s="119" t="s">
        <v>153</v>
      </c>
      <c r="H23" s="119" t="s">
        <v>153</v>
      </c>
    </row>
    <row r="24" spans="2:8" s="55" customFormat="1" ht="13.5" customHeight="1">
      <c r="B24" s="339" t="s">
        <v>218</v>
      </c>
      <c r="C24" s="346"/>
      <c r="D24" s="119" t="s">
        <v>153</v>
      </c>
      <c r="E24" s="119" t="s">
        <v>153</v>
      </c>
      <c r="F24" s="119" t="s">
        <v>153</v>
      </c>
      <c r="G24" s="119" t="s">
        <v>153</v>
      </c>
      <c r="H24" s="119" t="s">
        <v>153</v>
      </c>
    </row>
    <row r="25" spans="2:8" s="55" customFormat="1" ht="13.5" customHeight="1">
      <c r="B25" s="339" t="s">
        <v>30</v>
      </c>
      <c r="C25" s="346"/>
      <c r="D25" s="118">
        <v>3512108</v>
      </c>
      <c r="E25" s="119">
        <v>1833408</v>
      </c>
      <c r="F25" s="119" t="s">
        <v>153</v>
      </c>
      <c r="G25" s="119" t="s">
        <v>153</v>
      </c>
      <c r="H25" s="119">
        <v>1678700</v>
      </c>
    </row>
    <row r="26" spans="2:8" s="55" customFormat="1" ht="13.5" customHeight="1">
      <c r="B26" s="339" t="s">
        <v>219</v>
      </c>
      <c r="C26" s="346"/>
      <c r="D26" s="112">
        <v>86408222</v>
      </c>
      <c r="E26" s="119">
        <v>27481481</v>
      </c>
      <c r="F26" s="119">
        <v>12376708</v>
      </c>
      <c r="G26" s="119" t="s">
        <v>153</v>
      </c>
      <c r="H26" s="119">
        <v>46550033</v>
      </c>
    </row>
    <row r="27" spans="2:8" s="55" customFormat="1" ht="13.5" customHeight="1">
      <c r="B27" s="339" t="s">
        <v>193</v>
      </c>
      <c r="C27" s="346"/>
      <c r="D27" s="112" t="s">
        <v>153</v>
      </c>
      <c r="E27" s="119" t="s">
        <v>153</v>
      </c>
      <c r="F27" s="119" t="s">
        <v>153</v>
      </c>
      <c r="G27" s="119" t="s">
        <v>153</v>
      </c>
      <c r="H27" s="119" t="s">
        <v>153</v>
      </c>
    </row>
    <row r="28" spans="2:8" s="55" customFormat="1" ht="13.5" customHeight="1">
      <c r="B28" s="339" t="s">
        <v>119</v>
      </c>
      <c r="C28" s="346"/>
      <c r="D28" s="112" t="s">
        <v>153</v>
      </c>
      <c r="E28" s="119" t="s">
        <v>153</v>
      </c>
      <c r="F28" s="119" t="s">
        <v>153</v>
      </c>
      <c r="G28" s="119" t="s">
        <v>153</v>
      </c>
      <c r="H28" s="119" t="s">
        <v>153</v>
      </c>
    </row>
    <row r="29" spans="2:8" s="55" customFormat="1" ht="6" customHeight="1">
      <c r="B29" s="257"/>
      <c r="C29" s="258"/>
      <c r="D29" s="112"/>
      <c r="E29" s="119"/>
      <c r="F29" s="119"/>
      <c r="G29" s="119"/>
      <c r="H29" s="119"/>
    </row>
    <row r="30" spans="2:8" s="55" customFormat="1" ht="13.5" customHeight="1">
      <c r="B30" s="347" t="s">
        <v>118</v>
      </c>
      <c r="C30" s="123" t="s">
        <v>31</v>
      </c>
      <c r="D30" s="118">
        <v>505642</v>
      </c>
      <c r="E30" s="119">
        <v>93100</v>
      </c>
      <c r="F30" s="119" t="s">
        <v>153</v>
      </c>
      <c r="G30" s="119" t="s">
        <v>153</v>
      </c>
      <c r="H30" s="122">
        <v>412542</v>
      </c>
    </row>
    <row r="31" spans="2:8" s="55" customFormat="1" ht="13.5" customHeight="1" thickBot="1">
      <c r="B31" s="348"/>
      <c r="C31" s="124" t="s">
        <v>220</v>
      </c>
      <c r="D31" s="115" t="s">
        <v>153</v>
      </c>
      <c r="E31" s="125" t="s">
        <v>153</v>
      </c>
      <c r="F31" s="125" t="s">
        <v>153</v>
      </c>
      <c r="G31" s="125" t="s">
        <v>153</v>
      </c>
      <c r="H31" s="125" t="s">
        <v>153</v>
      </c>
    </row>
    <row r="32" spans="2:8" s="55" customFormat="1" ht="13.5" customHeight="1">
      <c r="B32" s="116" t="s">
        <v>32</v>
      </c>
      <c r="C32" s="56"/>
      <c r="D32" s="56"/>
      <c r="E32" s="56"/>
      <c r="F32" s="56"/>
      <c r="G32" s="56"/>
      <c r="H32" s="56"/>
    </row>
  </sheetData>
  <mergeCells count="17">
    <mergeCell ref="B24:C24"/>
    <mergeCell ref="B2:E2"/>
    <mergeCell ref="B3:C3"/>
    <mergeCell ref="B4:C4"/>
    <mergeCell ref="B5:C5"/>
    <mergeCell ref="B6:C6"/>
    <mergeCell ref="B8:C8"/>
    <mergeCell ref="B13:C13"/>
    <mergeCell ref="B17:C17"/>
    <mergeCell ref="B21:C21"/>
    <mergeCell ref="B22:C22"/>
    <mergeCell ref="B23:C23"/>
    <mergeCell ref="B25:C25"/>
    <mergeCell ref="B26:C26"/>
    <mergeCell ref="B27:C27"/>
    <mergeCell ref="B28:C28"/>
    <mergeCell ref="B30:B31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2:I84"/>
  <sheetViews>
    <sheetView showGridLines="0" defaultGridColor="0" colorId="22" zoomScale="87" zoomScaleNormal="87" zoomScaleSheetLayoutView="100" workbookViewId="0"/>
  </sheetViews>
  <sheetFormatPr defaultColWidth="10.69921875" defaultRowHeight="13.5"/>
  <cols>
    <col min="1" max="1" width="14.3984375" style="4" bestFit="1" customWidth="1"/>
    <col min="2" max="2" width="2" style="4" customWidth="1"/>
    <col min="3" max="3" width="15.09765625" style="4" customWidth="1"/>
    <col min="4" max="8" width="11.19921875" style="4" customWidth="1"/>
    <col min="9" max="9" width="12.69921875" style="4" customWidth="1"/>
    <col min="10" max="16384" width="10.69921875" style="4"/>
  </cols>
  <sheetData>
    <row r="2" spans="1:9" ht="28.5" customHeight="1">
      <c r="A2" s="6"/>
      <c r="B2" s="358" t="s">
        <v>278</v>
      </c>
      <c r="C2" s="358"/>
      <c r="D2" s="358"/>
      <c r="E2" s="358"/>
      <c r="F2" s="358"/>
      <c r="G2" s="358"/>
      <c r="H2" s="358"/>
    </row>
    <row r="3" spans="1:9" ht="19.5" customHeight="1" thickBot="1">
      <c r="B3" s="126" t="s">
        <v>299</v>
      </c>
      <c r="C3" s="126"/>
      <c r="D3" s="126"/>
      <c r="E3" s="102"/>
      <c r="F3" s="102"/>
      <c r="G3" s="102"/>
      <c r="H3" s="103" t="s">
        <v>194</v>
      </c>
    </row>
    <row r="4" spans="1:9" ht="15.95" customHeight="1">
      <c r="B4" s="354" t="s">
        <v>33</v>
      </c>
      <c r="C4" s="355"/>
      <c r="D4" s="127" t="s">
        <v>279</v>
      </c>
      <c r="E4" s="127" t="s">
        <v>214</v>
      </c>
      <c r="F4" s="127" t="s">
        <v>215</v>
      </c>
      <c r="G4" s="127" t="s">
        <v>216</v>
      </c>
      <c r="H4" s="127" t="s">
        <v>18</v>
      </c>
    </row>
    <row r="5" spans="1:9" ht="15.95" customHeight="1">
      <c r="B5" s="356" t="s">
        <v>297</v>
      </c>
      <c r="C5" s="357"/>
      <c r="D5" s="128">
        <v>143252707</v>
      </c>
      <c r="E5" s="129">
        <v>105524622</v>
      </c>
      <c r="F5" s="129">
        <v>541874</v>
      </c>
      <c r="G5" s="130" t="s">
        <v>153</v>
      </c>
      <c r="H5" s="129">
        <v>37186211</v>
      </c>
      <c r="I5" s="9"/>
    </row>
    <row r="6" spans="1:9" ht="15.95" customHeight="1">
      <c r="B6" s="359">
        <v>28</v>
      </c>
      <c r="C6" s="360"/>
      <c r="D6" s="131">
        <v>115314198</v>
      </c>
      <c r="E6" s="132">
        <v>78840988</v>
      </c>
      <c r="F6" s="132">
        <v>727296</v>
      </c>
      <c r="G6" s="133" t="s">
        <v>153</v>
      </c>
      <c r="H6" s="132">
        <v>35745914</v>
      </c>
      <c r="I6" s="9"/>
    </row>
    <row r="7" spans="1:9" ht="15.95" customHeight="1">
      <c r="B7" s="359">
        <v>29</v>
      </c>
      <c r="C7" s="360"/>
      <c r="D7" s="131">
        <v>122741772</v>
      </c>
      <c r="E7" s="132">
        <v>81505927</v>
      </c>
      <c r="F7" s="132">
        <v>6285096</v>
      </c>
      <c r="G7" s="40" t="s">
        <v>153</v>
      </c>
      <c r="H7" s="132">
        <v>34950749</v>
      </c>
      <c r="I7" s="9"/>
    </row>
    <row r="8" spans="1:9" ht="6" customHeight="1">
      <c r="B8" s="116"/>
      <c r="C8" s="116"/>
      <c r="D8" s="131"/>
      <c r="E8" s="132"/>
      <c r="F8" s="132"/>
      <c r="G8" s="132"/>
      <c r="H8" s="132"/>
    </row>
    <row r="9" spans="1:9" ht="15.95" customHeight="1">
      <c r="B9" s="352" t="s">
        <v>34</v>
      </c>
      <c r="C9" s="353"/>
      <c r="D9" s="134">
        <v>86995858</v>
      </c>
      <c r="E9" s="135">
        <v>81065718</v>
      </c>
      <c r="F9" s="40" t="s">
        <v>153</v>
      </c>
      <c r="G9" s="40" t="s">
        <v>153</v>
      </c>
      <c r="H9" s="135">
        <v>5930140</v>
      </c>
      <c r="I9" s="9"/>
    </row>
    <row r="10" spans="1:9" ht="15.95" customHeight="1">
      <c r="B10" s="262"/>
      <c r="C10" s="260" t="s">
        <v>35</v>
      </c>
      <c r="D10" s="134">
        <v>60523944</v>
      </c>
      <c r="E10" s="135">
        <v>60523944</v>
      </c>
      <c r="F10" s="40" t="s">
        <v>153</v>
      </c>
      <c r="G10" s="40" t="s">
        <v>153</v>
      </c>
      <c r="H10" s="40" t="s">
        <v>153</v>
      </c>
      <c r="I10" s="9"/>
    </row>
    <row r="11" spans="1:9" ht="15.95" customHeight="1">
      <c r="B11" s="262"/>
      <c r="C11" s="260" t="s">
        <v>36</v>
      </c>
      <c r="D11" s="134">
        <v>3173644</v>
      </c>
      <c r="E11" s="135">
        <v>950528</v>
      </c>
      <c r="F11" s="40" t="s">
        <v>153</v>
      </c>
      <c r="G11" s="40" t="s">
        <v>153</v>
      </c>
      <c r="H11" s="40">
        <v>2223116</v>
      </c>
      <c r="I11" s="9"/>
    </row>
    <row r="12" spans="1:9" ht="15.95" customHeight="1">
      <c r="B12" s="262"/>
      <c r="C12" s="260" t="s">
        <v>37</v>
      </c>
      <c r="D12" s="134">
        <v>920160</v>
      </c>
      <c r="E12" s="135">
        <v>873126</v>
      </c>
      <c r="F12" s="40" t="s">
        <v>153</v>
      </c>
      <c r="G12" s="40" t="s">
        <v>153</v>
      </c>
      <c r="H12" s="135">
        <v>47034</v>
      </c>
      <c r="I12" s="9"/>
    </row>
    <row r="13" spans="1:9" ht="15.95" customHeight="1">
      <c r="B13" s="262"/>
      <c r="C13" s="260" t="s">
        <v>38</v>
      </c>
      <c r="D13" s="134">
        <v>22313810</v>
      </c>
      <c r="E13" s="135">
        <v>18653820</v>
      </c>
      <c r="F13" s="40" t="s">
        <v>153</v>
      </c>
      <c r="G13" s="40" t="s">
        <v>153</v>
      </c>
      <c r="H13" s="135">
        <v>3659990</v>
      </c>
      <c r="I13" s="9"/>
    </row>
    <row r="14" spans="1:9" ht="15.95" customHeight="1">
      <c r="B14" s="262"/>
      <c r="C14" s="261" t="s">
        <v>39</v>
      </c>
      <c r="D14" s="136">
        <v>64300</v>
      </c>
      <c r="E14" s="133">
        <v>64300</v>
      </c>
      <c r="F14" s="40" t="s">
        <v>153</v>
      </c>
      <c r="G14" s="40" t="s">
        <v>153</v>
      </c>
      <c r="H14" s="133" t="s">
        <v>153</v>
      </c>
      <c r="I14" s="9"/>
    </row>
    <row r="15" spans="1:9" ht="6" customHeight="1">
      <c r="B15" s="262"/>
      <c r="C15" s="262"/>
      <c r="D15" s="134"/>
      <c r="E15" s="135"/>
      <c r="F15" s="135"/>
      <c r="G15" s="135"/>
      <c r="H15" s="135"/>
      <c r="I15" s="9"/>
    </row>
    <row r="16" spans="1:9" ht="15.95" customHeight="1">
      <c r="B16" s="352" t="s">
        <v>40</v>
      </c>
      <c r="C16" s="353"/>
      <c r="D16" s="134">
        <v>35745914</v>
      </c>
      <c r="E16" s="135">
        <v>440209</v>
      </c>
      <c r="F16" s="135">
        <v>6285096</v>
      </c>
      <c r="G16" s="133" t="s">
        <v>153</v>
      </c>
      <c r="H16" s="135">
        <v>29020609</v>
      </c>
      <c r="I16" s="9"/>
    </row>
    <row r="17" spans="2:9" ht="15.95" customHeight="1">
      <c r="B17" s="262"/>
      <c r="C17" s="260" t="s">
        <v>36</v>
      </c>
      <c r="D17" s="136" t="s">
        <v>153</v>
      </c>
      <c r="E17" s="40" t="s">
        <v>153</v>
      </c>
      <c r="F17" s="133" t="s">
        <v>153</v>
      </c>
      <c r="G17" s="133" t="s">
        <v>153</v>
      </c>
      <c r="H17" s="40" t="s">
        <v>153</v>
      </c>
      <c r="I17" s="9"/>
    </row>
    <row r="18" spans="2:9" ht="15.95" customHeight="1">
      <c r="B18" s="262"/>
      <c r="C18" s="260" t="s">
        <v>37</v>
      </c>
      <c r="D18" s="134">
        <v>638716</v>
      </c>
      <c r="E18" s="135">
        <v>6900</v>
      </c>
      <c r="F18" s="40" t="s">
        <v>153</v>
      </c>
      <c r="G18" s="133" t="s">
        <v>153</v>
      </c>
      <c r="H18" s="135">
        <v>631816</v>
      </c>
      <c r="I18" s="9"/>
    </row>
    <row r="19" spans="2:9" ht="15.95" customHeight="1" thickBot="1">
      <c r="B19" s="137"/>
      <c r="C19" s="138" t="s">
        <v>38</v>
      </c>
      <c r="D19" s="139">
        <v>35107198</v>
      </c>
      <c r="E19" s="140">
        <v>433309</v>
      </c>
      <c r="F19" s="141">
        <v>6285096</v>
      </c>
      <c r="G19" s="141" t="s">
        <v>153</v>
      </c>
      <c r="H19" s="140">
        <v>28388793</v>
      </c>
      <c r="I19" s="9"/>
    </row>
    <row r="20" spans="2:9" ht="16.5" customHeight="1">
      <c r="B20" s="116" t="s">
        <v>32</v>
      </c>
      <c r="C20" s="116"/>
      <c r="D20" s="116"/>
      <c r="E20" s="116"/>
      <c r="F20" s="116"/>
      <c r="G20" s="116"/>
      <c r="H20" s="116"/>
    </row>
    <row r="21" spans="2:9" ht="16.5" customHeight="1">
      <c r="B21" s="3"/>
      <c r="C21" s="3"/>
      <c r="D21" s="3"/>
      <c r="E21" s="3"/>
      <c r="F21" s="3"/>
      <c r="G21" s="3"/>
      <c r="H21" s="3"/>
    </row>
    <row r="22" spans="2:9" ht="16.5" customHeight="1">
      <c r="B22" s="3"/>
      <c r="C22" s="3"/>
      <c r="D22" s="3"/>
      <c r="E22" s="3"/>
      <c r="F22" s="3"/>
      <c r="G22" s="3"/>
      <c r="H22" s="3"/>
    </row>
    <row r="23" spans="2:9" ht="16.5" customHeight="1">
      <c r="B23" s="3"/>
      <c r="C23" s="3"/>
      <c r="D23" s="3"/>
      <c r="E23" s="3"/>
      <c r="F23" s="3"/>
      <c r="G23" s="3"/>
      <c r="H23" s="3"/>
    </row>
    <row r="25" spans="2:9" ht="9.9499999999999993" customHeight="1"/>
    <row r="26" spans="2:9" ht="9.9499999999999993" customHeight="1"/>
    <row r="27" spans="2:9" ht="9.9499999999999993" customHeight="1"/>
    <row r="28" spans="2:9" ht="9.9499999999999993" customHeight="1"/>
    <row r="29" spans="2:9" ht="9.9499999999999993" customHeight="1"/>
    <row r="30" spans="2:9" ht="9.9499999999999993" customHeight="1"/>
    <row r="31" spans="2:9" ht="9.9499999999999993" customHeight="1"/>
    <row r="32" spans="2:9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  <row r="62" ht="9.9499999999999993" customHeight="1"/>
    <row r="63" ht="9.9499999999999993" customHeight="1"/>
    <row r="64" ht="9.9499999999999993" customHeight="1"/>
    <row r="65" ht="9.9499999999999993" customHeight="1"/>
    <row r="66" ht="9.9499999999999993" customHeight="1"/>
    <row r="67" ht="9.9499999999999993" customHeight="1"/>
    <row r="68" ht="9.9499999999999993" customHeight="1"/>
    <row r="69" ht="9.9499999999999993" customHeight="1"/>
    <row r="70" ht="9.9499999999999993" customHeight="1"/>
    <row r="71" ht="9.9499999999999993" customHeight="1"/>
    <row r="72" ht="9.9499999999999993" customHeight="1"/>
    <row r="73" ht="9.9499999999999993" customHeight="1"/>
    <row r="74" ht="9.9499999999999993" customHeight="1"/>
    <row r="75" ht="9.9499999999999993" customHeight="1"/>
    <row r="76" ht="9.9499999999999993" customHeight="1"/>
    <row r="77" ht="9.9499999999999993" customHeight="1"/>
    <row r="78" ht="9.9499999999999993" customHeight="1"/>
    <row r="79" ht="9.9499999999999993" customHeight="1"/>
    <row r="80" ht="9.9499999999999993" customHeight="1"/>
    <row r="81" ht="9.9499999999999993" customHeight="1"/>
    <row r="82" ht="9.9499999999999993" customHeight="1"/>
    <row r="83" ht="9.9499999999999993" customHeight="1"/>
    <row r="84" ht="9.9499999999999993" customHeight="1"/>
  </sheetData>
  <mergeCells count="7">
    <mergeCell ref="B16:C16"/>
    <mergeCell ref="B4:C4"/>
    <mergeCell ref="B5:C5"/>
    <mergeCell ref="B2:H2"/>
    <mergeCell ref="B6:C6"/>
    <mergeCell ref="B7:C7"/>
    <mergeCell ref="B9:C9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2:G26"/>
  <sheetViews>
    <sheetView showGridLines="0" defaultGridColor="0" colorId="22" zoomScale="87" zoomScaleNormal="87" zoomScaleSheetLayoutView="125" workbookViewId="0"/>
  </sheetViews>
  <sheetFormatPr defaultColWidth="10.69921875" defaultRowHeight="13.5"/>
  <cols>
    <col min="1" max="1" width="14.3984375" style="4" bestFit="1" customWidth="1"/>
    <col min="2" max="2" width="11.8984375" style="4" customWidth="1"/>
    <col min="3" max="4" width="12.19921875" style="4" customWidth="1"/>
    <col min="5" max="5" width="11.8984375" style="4" customWidth="1"/>
    <col min="6" max="7" width="12.19921875" style="4" customWidth="1"/>
    <col min="8" max="8" width="12.69921875" style="4" customWidth="1"/>
    <col min="9" max="16384" width="10.69921875" style="4"/>
  </cols>
  <sheetData>
    <row r="2" spans="2:7" ht="28.5" customHeight="1">
      <c r="B2" s="364" t="s">
        <v>300</v>
      </c>
      <c r="C2" s="364"/>
      <c r="D2" s="364"/>
      <c r="E2" s="364"/>
      <c r="F2" s="364"/>
      <c r="G2" s="364"/>
    </row>
    <row r="3" spans="2:7" ht="19.5" customHeight="1" thickBot="1">
      <c r="B3" s="21"/>
      <c r="C3" s="22"/>
      <c r="D3" s="22"/>
      <c r="E3" s="21"/>
      <c r="F3" s="22"/>
      <c r="G3" s="23" t="s">
        <v>194</v>
      </c>
    </row>
    <row r="4" spans="2:7" ht="23.1" customHeight="1">
      <c r="B4" s="361" t="s">
        <v>41</v>
      </c>
      <c r="C4" s="361"/>
      <c r="D4" s="362"/>
      <c r="E4" s="363" t="s">
        <v>42</v>
      </c>
      <c r="F4" s="361"/>
      <c r="G4" s="361"/>
    </row>
    <row r="5" spans="2:7" ht="23.1" customHeight="1">
      <c r="B5" s="24" t="s">
        <v>43</v>
      </c>
      <c r="C5" s="25" t="s">
        <v>301</v>
      </c>
      <c r="D5" s="26" t="s">
        <v>111</v>
      </c>
      <c r="E5" s="266" t="s">
        <v>43</v>
      </c>
      <c r="F5" s="25" t="s">
        <v>301</v>
      </c>
      <c r="G5" s="25" t="s">
        <v>302</v>
      </c>
    </row>
    <row r="6" spans="2:7" ht="18" customHeight="1">
      <c r="B6" s="267" t="s">
        <v>303</v>
      </c>
      <c r="C6" s="27">
        <v>531038370113</v>
      </c>
      <c r="D6" s="28">
        <v>498629266166</v>
      </c>
      <c r="E6" s="29" t="s">
        <v>303</v>
      </c>
      <c r="F6" s="28">
        <v>531038370113</v>
      </c>
      <c r="G6" s="28">
        <v>478556462041</v>
      </c>
    </row>
    <row r="7" spans="2:7" ht="18" customHeight="1">
      <c r="B7" s="30">
        <v>27</v>
      </c>
      <c r="C7" s="31">
        <v>519544992383</v>
      </c>
      <c r="D7" s="32">
        <v>488445908431</v>
      </c>
      <c r="E7" s="33">
        <v>27</v>
      </c>
      <c r="F7" s="32">
        <v>519544992383</v>
      </c>
      <c r="G7" s="32">
        <v>475108277214</v>
      </c>
    </row>
    <row r="8" spans="2:7" ht="18" customHeight="1">
      <c r="B8" s="30">
        <v>28</v>
      </c>
      <c r="C8" s="31">
        <v>512649316911</v>
      </c>
      <c r="D8" s="32">
        <v>475143031621</v>
      </c>
      <c r="E8" s="33">
        <v>28</v>
      </c>
      <c r="F8" s="32">
        <v>512649316911</v>
      </c>
      <c r="G8" s="32">
        <v>462004266698</v>
      </c>
    </row>
    <row r="9" spans="2:7" ht="6" customHeight="1">
      <c r="B9" s="34"/>
      <c r="C9" s="35"/>
      <c r="D9" s="34"/>
      <c r="E9" s="36"/>
      <c r="F9" s="35"/>
      <c r="G9" s="34"/>
    </row>
    <row r="10" spans="2:7" ht="18" customHeight="1">
      <c r="B10" s="268" t="s">
        <v>162</v>
      </c>
      <c r="C10" s="27">
        <v>75000000000</v>
      </c>
      <c r="D10" s="28">
        <v>76620339911</v>
      </c>
      <c r="E10" s="37" t="s">
        <v>175</v>
      </c>
      <c r="F10" s="27">
        <v>1002282000</v>
      </c>
      <c r="G10" s="28">
        <v>980609185</v>
      </c>
    </row>
    <row r="11" spans="2:7" ht="18" customHeight="1">
      <c r="B11" s="268" t="s">
        <v>163</v>
      </c>
      <c r="C11" s="27">
        <v>25751000000</v>
      </c>
      <c r="D11" s="38">
        <v>25751787886</v>
      </c>
      <c r="E11" s="37" t="s">
        <v>176</v>
      </c>
      <c r="F11" s="27">
        <v>35665523000</v>
      </c>
      <c r="G11" s="28">
        <v>30276109143</v>
      </c>
    </row>
    <row r="12" spans="2:7" ht="18" customHeight="1">
      <c r="B12" s="39" t="s">
        <v>164</v>
      </c>
      <c r="C12" s="27">
        <v>11953789000</v>
      </c>
      <c r="D12" s="38">
        <v>12156875000</v>
      </c>
      <c r="E12" s="37" t="s">
        <v>177</v>
      </c>
      <c r="F12" s="27">
        <v>61777404000</v>
      </c>
      <c r="G12" s="28">
        <v>58884198160</v>
      </c>
    </row>
    <row r="13" spans="2:7" ht="18" customHeight="1">
      <c r="B13" s="268" t="s">
        <v>165</v>
      </c>
      <c r="C13" s="27">
        <v>182276000</v>
      </c>
      <c r="D13" s="38">
        <v>182276000</v>
      </c>
      <c r="E13" s="37" t="s">
        <v>178</v>
      </c>
      <c r="F13" s="27">
        <v>27572752000</v>
      </c>
      <c r="G13" s="28">
        <v>24476789151</v>
      </c>
    </row>
    <row r="14" spans="2:7" ht="18" customHeight="1">
      <c r="B14" s="268" t="s">
        <v>166</v>
      </c>
      <c r="C14" s="27">
        <v>149100655000</v>
      </c>
      <c r="D14" s="38">
        <v>149703522000</v>
      </c>
      <c r="E14" s="37" t="s">
        <v>179</v>
      </c>
      <c r="F14" s="27">
        <v>5598924000</v>
      </c>
      <c r="G14" s="28">
        <v>4721960505</v>
      </c>
    </row>
    <row r="15" spans="2:7" ht="18" customHeight="1">
      <c r="B15" s="268" t="s">
        <v>44</v>
      </c>
      <c r="C15" s="27">
        <v>290000000</v>
      </c>
      <c r="D15" s="38">
        <v>265467000</v>
      </c>
      <c r="E15" s="37" t="s">
        <v>180</v>
      </c>
      <c r="F15" s="27">
        <v>36948185366</v>
      </c>
      <c r="G15" s="28">
        <v>28849100899</v>
      </c>
    </row>
    <row r="16" spans="2:7" ht="18" customHeight="1">
      <c r="B16" s="268" t="s">
        <v>167</v>
      </c>
      <c r="C16" s="27">
        <v>907522661</v>
      </c>
      <c r="D16" s="28">
        <v>808095531</v>
      </c>
      <c r="E16" s="37" t="s">
        <v>181</v>
      </c>
      <c r="F16" s="27">
        <v>63773783000</v>
      </c>
      <c r="G16" s="28">
        <v>53312372537</v>
      </c>
    </row>
    <row r="17" spans="2:7" ht="18" customHeight="1">
      <c r="B17" s="268" t="s">
        <v>168</v>
      </c>
      <c r="C17" s="27">
        <v>6076308000</v>
      </c>
      <c r="D17" s="28">
        <v>6012217802</v>
      </c>
      <c r="E17" s="37" t="s">
        <v>182</v>
      </c>
      <c r="F17" s="27">
        <v>64767630967</v>
      </c>
      <c r="G17" s="28">
        <v>49582196828</v>
      </c>
    </row>
    <row r="18" spans="2:7" ht="18" customHeight="1">
      <c r="B18" s="268" t="s">
        <v>45</v>
      </c>
      <c r="C18" s="27">
        <v>68025461954</v>
      </c>
      <c r="D18" s="28">
        <v>53364621376</v>
      </c>
      <c r="E18" s="37" t="s">
        <v>183</v>
      </c>
      <c r="F18" s="27">
        <v>21621910000</v>
      </c>
      <c r="G18" s="28">
        <v>21258561420</v>
      </c>
    </row>
    <row r="19" spans="2:7" ht="18" customHeight="1">
      <c r="B19" s="268" t="s">
        <v>169</v>
      </c>
      <c r="C19" s="27">
        <v>3380791000</v>
      </c>
      <c r="D19" s="28">
        <v>3423760333</v>
      </c>
      <c r="E19" s="37" t="s">
        <v>184</v>
      </c>
      <c r="F19" s="27">
        <v>84781909000</v>
      </c>
      <c r="G19" s="28">
        <v>82454124571</v>
      </c>
    </row>
    <row r="20" spans="2:7" ht="18" customHeight="1">
      <c r="B20" s="268" t="s">
        <v>170</v>
      </c>
      <c r="C20" s="27">
        <v>882316000</v>
      </c>
      <c r="D20" s="28">
        <v>885614222</v>
      </c>
      <c r="E20" s="37" t="s">
        <v>185</v>
      </c>
      <c r="F20" s="27">
        <v>4431022578</v>
      </c>
      <c r="G20" s="28">
        <v>2789800855</v>
      </c>
    </row>
    <row r="21" spans="2:7" ht="18" customHeight="1">
      <c r="B21" s="268" t="s">
        <v>171</v>
      </c>
      <c r="C21" s="27">
        <v>80082983000</v>
      </c>
      <c r="D21" s="28">
        <v>68909697018</v>
      </c>
      <c r="E21" s="37" t="s">
        <v>186</v>
      </c>
      <c r="F21" s="27">
        <v>78027809000</v>
      </c>
      <c r="G21" s="28">
        <v>77885242809</v>
      </c>
    </row>
    <row r="22" spans="2:7" ht="18" customHeight="1">
      <c r="B22" s="268" t="s">
        <v>172</v>
      </c>
      <c r="C22" s="27">
        <v>13337630960</v>
      </c>
      <c r="D22" s="28">
        <v>13337631217</v>
      </c>
      <c r="E22" s="37" t="s">
        <v>187</v>
      </c>
      <c r="F22" s="27">
        <v>26534626000</v>
      </c>
      <c r="G22" s="28">
        <v>26533200635</v>
      </c>
    </row>
    <row r="23" spans="2:7" ht="18" customHeight="1">
      <c r="B23" s="268" t="s">
        <v>173</v>
      </c>
      <c r="C23" s="27">
        <v>16892583336</v>
      </c>
      <c r="D23" s="28">
        <v>15586126325</v>
      </c>
      <c r="E23" s="37" t="s">
        <v>188</v>
      </c>
      <c r="F23" s="27">
        <v>145556000</v>
      </c>
      <c r="G23" s="40">
        <v>0</v>
      </c>
    </row>
    <row r="24" spans="2:7" ht="18" customHeight="1" thickBot="1">
      <c r="B24" s="41" t="s">
        <v>174</v>
      </c>
      <c r="C24" s="42">
        <v>60786000000</v>
      </c>
      <c r="D24" s="43">
        <v>48135000000</v>
      </c>
      <c r="E24" s="44"/>
      <c r="F24" s="42"/>
      <c r="G24" s="43"/>
    </row>
    <row r="25" spans="2:7" ht="16.5" customHeight="1">
      <c r="B25" s="45" t="s">
        <v>149</v>
      </c>
      <c r="C25" s="34"/>
      <c r="D25" s="45"/>
      <c r="E25" s="45"/>
      <c r="F25" s="34"/>
      <c r="G25" s="34"/>
    </row>
    <row r="26" spans="2:7">
      <c r="D26" s="7"/>
      <c r="E26" s="7"/>
      <c r="F26" s="7"/>
      <c r="G26" s="7"/>
    </row>
  </sheetData>
  <mergeCells count="3">
    <mergeCell ref="B4:D4"/>
    <mergeCell ref="E4:G4"/>
    <mergeCell ref="B2:G2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5" min="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E61"/>
  <sheetViews>
    <sheetView showGridLines="0" defaultGridColor="0" colorId="22" zoomScale="87" zoomScaleNormal="87" zoomScaleSheetLayoutView="100" workbookViewId="0"/>
  </sheetViews>
  <sheetFormatPr defaultColWidth="10.69921875" defaultRowHeight="13.5"/>
  <cols>
    <col min="1" max="1" width="11" style="4" bestFit="1" customWidth="1"/>
    <col min="2" max="2" width="22.8984375" style="4" customWidth="1"/>
    <col min="3" max="5" width="16.69921875" style="4" customWidth="1"/>
    <col min="6" max="6" width="12.69921875" style="4" customWidth="1"/>
    <col min="7" max="16384" width="10.69921875" style="4"/>
  </cols>
  <sheetData>
    <row r="1" spans="1:5">
      <c r="D1" s="7"/>
    </row>
    <row r="2" spans="1:5" ht="23.25" customHeight="1"/>
    <row r="3" spans="1:5" ht="28.5" customHeight="1">
      <c r="A3" s="6"/>
      <c r="B3" s="364" t="s">
        <v>304</v>
      </c>
      <c r="C3" s="364"/>
      <c r="D3" s="364"/>
      <c r="E3" s="364"/>
    </row>
    <row r="4" spans="1:5" s="1" customFormat="1" ht="15" customHeight="1" thickBot="1">
      <c r="B4" s="21"/>
      <c r="C4" s="21"/>
      <c r="D4" s="21"/>
      <c r="E4" s="23" t="s">
        <v>305</v>
      </c>
    </row>
    <row r="5" spans="1:5" ht="21.75" customHeight="1">
      <c r="B5" s="46" t="s">
        <v>221</v>
      </c>
      <c r="C5" s="47" t="s">
        <v>46</v>
      </c>
      <c r="D5" s="47" t="s">
        <v>47</v>
      </c>
      <c r="E5" s="263" t="s">
        <v>48</v>
      </c>
    </row>
    <row r="6" spans="1:5" ht="15.75" customHeight="1">
      <c r="B6" s="48" t="s">
        <v>306</v>
      </c>
      <c r="C6" s="27">
        <v>279424852200</v>
      </c>
      <c r="D6" s="28">
        <v>268900095733</v>
      </c>
      <c r="E6" s="49">
        <v>256130640826</v>
      </c>
    </row>
    <row r="7" spans="1:5" ht="15.75" customHeight="1">
      <c r="B7" s="48">
        <v>27</v>
      </c>
      <c r="C7" s="50">
        <v>286218095590</v>
      </c>
      <c r="D7" s="49">
        <v>273206113604</v>
      </c>
      <c r="E7" s="49">
        <v>259875691540</v>
      </c>
    </row>
    <row r="8" spans="1:5" ht="15.75" customHeight="1">
      <c r="B8" s="48">
        <v>28</v>
      </c>
      <c r="C8" s="50">
        <v>288608951270</v>
      </c>
      <c r="D8" s="49">
        <v>273658761983</v>
      </c>
      <c r="E8" s="49">
        <v>264101881196</v>
      </c>
    </row>
    <row r="9" spans="1:5" ht="6" customHeight="1">
      <c r="B9" s="51"/>
      <c r="C9" s="35"/>
      <c r="D9" s="34"/>
      <c r="E9" s="34"/>
    </row>
    <row r="10" spans="1:5" ht="15.75" customHeight="1">
      <c r="B10" s="264" t="s">
        <v>49</v>
      </c>
      <c r="C10" s="27">
        <v>988246000</v>
      </c>
      <c r="D10" s="28">
        <v>1507386234</v>
      </c>
      <c r="E10" s="28">
        <v>826879290</v>
      </c>
    </row>
    <row r="11" spans="1:5" ht="15.75" customHeight="1">
      <c r="B11" s="264" t="s">
        <v>50</v>
      </c>
      <c r="C11" s="27">
        <v>2555906000</v>
      </c>
      <c r="D11" s="28">
        <v>5403274779</v>
      </c>
      <c r="E11" s="32">
        <v>1939489177</v>
      </c>
    </row>
    <row r="12" spans="1:5" ht="15.75" customHeight="1">
      <c r="B12" s="264" t="s">
        <v>51</v>
      </c>
      <c r="C12" s="27">
        <v>228970000</v>
      </c>
      <c r="D12" s="28">
        <v>223253016</v>
      </c>
      <c r="E12" s="28">
        <v>223252974</v>
      </c>
    </row>
    <row r="13" spans="1:5" ht="15.75" customHeight="1">
      <c r="B13" s="264" t="s">
        <v>209</v>
      </c>
      <c r="C13" s="27">
        <v>205226000</v>
      </c>
      <c r="D13" s="28">
        <v>290835112</v>
      </c>
      <c r="E13" s="28">
        <v>102806304</v>
      </c>
    </row>
    <row r="14" spans="1:5" ht="15.75" customHeight="1">
      <c r="B14" s="264" t="s">
        <v>189</v>
      </c>
      <c r="C14" s="27">
        <v>124185445000</v>
      </c>
      <c r="D14" s="28">
        <v>102704037264</v>
      </c>
      <c r="E14" s="28">
        <v>102514476382</v>
      </c>
    </row>
    <row r="15" spans="1:5" ht="15.75" customHeight="1">
      <c r="B15" s="264" t="s">
        <v>52</v>
      </c>
      <c r="C15" s="27">
        <v>3133469000</v>
      </c>
      <c r="D15" s="28">
        <v>5638165532</v>
      </c>
      <c r="E15" s="28">
        <v>3125987593</v>
      </c>
    </row>
    <row r="16" spans="1:5" ht="15.75" customHeight="1">
      <c r="B16" s="264" t="s">
        <v>190</v>
      </c>
      <c r="C16" s="27">
        <v>109087000</v>
      </c>
      <c r="D16" s="28">
        <v>299114804</v>
      </c>
      <c r="E16" s="28">
        <v>69775895</v>
      </c>
    </row>
    <row r="17" spans="2:5" ht="15.75" customHeight="1">
      <c r="B17" s="264" t="s">
        <v>53</v>
      </c>
      <c r="C17" s="27">
        <v>10675000</v>
      </c>
      <c r="D17" s="28">
        <v>27622072</v>
      </c>
      <c r="E17" s="28">
        <v>5427623</v>
      </c>
    </row>
    <row r="18" spans="2:5" ht="15.75" customHeight="1">
      <c r="B18" s="264" t="s">
        <v>54</v>
      </c>
      <c r="C18" s="27">
        <v>15455000</v>
      </c>
      <c r="D18" s="28">
        <v>272778457</v>
      </c>
      <c r="E18" s="28">
        <v>130950</v>
      </c>
    </row>
    <row r="19" spans="2:5" ht="15.75" customHeight="1">
      <c r="B19" s="264" t="s">
        <v>55</v>
      </c>
      <c r="C19" s="27">
        <v>213206000</v>
      </c>
      <c r="D19" s="28">
        <v>211368020</v>
      </c>
      <c r="E19" s="28">
        <v>210839016</v>
      </c>
    </row>
    <row r="20" spans="2:5" ht="15.75" customHeight="1">
      <c r="B20" s="264" t="s">
        <v>56</v>
      </c>
      <c r="C20" s="27">
        <v>17755000</v>
      </c>
      <c r="D20" s="28">
        <v>258436284</v>
      </c>
      <c r="E20" s="28">
        <v>17654363</v>
      </c>
    </row>
    <row r="21" spans="2:5" ht="15.75" customHeight="1">
      <c r="B21" s="264" t="s">
        <v>57</v>
      </c>
      <c r="C21" s="27">
        <v>2863094454</v>
      </c>
      <c r="D21" s="28">
        <v>2856426496</v>
      </c>
      <c r="E21" s="28">
        <v>2573117587</v>
      </c>
    </row>
    <row r="22" spans="2:5" ht="15.75" customHeight="1">
      <c r="B22" s="264" t="s">
        <v>152</v>
      </c>
      <c r="C22" s="27">
        <v>1195664816</v>
      </c>
      <c r="D22" s="28">
        <v>1105892722</v>
      </c>
      <c r="E22" s="28">
        <v>1089675157</v>
      </c>
    </row>
    <row r="23" spans="2:5" ht="15.75" customHeight="1">
      <c r="B23" s="264" t="s">
        <v>58</v>
      </c>
      <c r="C23" s="27">
        <v>3931821000</v>
      </c>
      <c r="D23" s="28">
        <v>4139822354</v>
      </c>
      <c r="E23" s="28">
        <v>3852494811</v>
      </c>
    </row>
    <row r="24" spans="2:5" ht="15.75" customHeight="1">
      <c r="B24" s="264" t="s">
        <v>59</v>
      </c>
      <c r="C24" s="27">
        <v>80785000</v>
      </c>
      <c r="D24" s="28">
        <v>143907421</v>
      </c>
      <c r="E24" s="52">
        <v>14092660</v>
      </c>
    </row>
    <row r="25" spans="2:5" ht="15.75" customHeight="1">
      <c r="B25" s="264" t="s">
        <v>191</v>
      </c>
      <c r="C25" s="27">
        <v>184278000</v>
      </c>
      <c r="D25" s="28">
        <v>514758171</v>
      </c>
      <c r="E25" s="53">
        <v>180513376</v>
      </c>
    </row>
    <row r="26" spans="2:5" ht="15.75" customHeight="1">
      <c r="B26" s="264" t="s">
        <v>60</v>
      </c>
      <c r="C26" s="27">
        <v>3312575000</v>
      </c>
      <c r="D26" s="28">
        <v>3205702307</v>
      </c>
      <c r="E26" s="53">
        <v>2499287100</v>
      </c>
    </row>
    <row r="27" spans="2:5" ht="15.75" customHeight="1">
      <c r="B27" s="264" t="s">
        <v>151</v>
      </c>
      <c r="C27" s="27">
        <v>114017175000</v>
      </c>
      <c r="D27" s="28">
        <v>113891476729</v>
      </c>
      <c r="E27" s="53">
        <v>113891476729</v>
      </c>
    </row>
    <row r="28" spans="2:5" ht="15.75" customHeight="1" thickBot="1">
      <c r="B28" s="265" t="s">
        <v>61</v>
      </c>
      <c r="C28" s="42">
        <v>31360118000</v>
      </c>
      <c r="D28" s="43">
        <v>30964504209</v>
      </c>
      <c r="E28" s="54">
        <v>30964504209</v>
      </c>
    </row>
    <row r="29" spans="2:5" ht="16.5" customHeight="1">
      <c r="B29" s="45" t="s">
        <v>192</v>
      </c>
      <c r="C29" s="49"/>
      <c r="D29" s="49"/>
      <c r="E29" s="49"/>
    </row>
    <row r="30" spans="2:5" ht="5.25" customHeight="1">
      <c r="C30" s="10"/>
    </row>
    <row r="31" spans="2:5" ht="9.9499999999999993" customHeight="1"/>
    <row r="32" spans="2:5" ht="9.9499999999999993" customHeight="1"/>
    <row r="33" ht="9.9499999999999993" customHeight="1"/>
    <row r="34" ht="9.9499999999999993" customHeight="1"/>
    <row r="35" ht="9.9499999999999993" customHeight="1"/>
    <row r="36" ht="9.9499999999999993" customHeight="1"/>
    <row r="37" ht="9.9499999999999993" customHeight="1"/>
    <row r="38" ht="9.9499999999999993" customHeight="1"/>
    <row r="39" ht="9.9499999999999993" customHeight="1"/>
    <row r="40" ht="9.9499999999999993" customHeight="1"/>
    <row r="41" ht="9.9499999999999993" customHeight="1"/>
    <row r="42" ht="9.9499999999999993" customHeight="1"/>
    <row r="43" ht="9.9499999999999993" customHeight="1"/>
    <row r="44" ht="9.9499999999999993" customHeight="1"/>
    <row r="45" ht="9.9499999999999993" customHeight="1"/>
    <row r="46" ht="9.9499999999999993" customHeight="1"/>
    <row r="47" ht="9.9499999999999993" customHeight="1"/>
    <row r="48" ht="9.9499999999999993" customHeight="1"/>
    <row r="49" ht="9.9499999999999993" customHeight="1"/>
    <row r="50" ht="9.9499999999999993" customHeight="1"/>
    <row r="51" ht="9.9499999999999993" customHeight="1"/>
    <row r="52" ht="9.9499999999999993" customHeight="1"/>
    <row r="53" ht="9.9499999999999993" customHeight="1"/>
    <row r="54" ht="9.9499999999999993" customHeight="1"/>
    <row r="55" ht="9.9499999999999993" customHeight="1"/>
    <row r="56" ht="9.9499999999999993" customHeight="1"/>
    <row r="57" ht="9.9499999999999993" customHeight="1"/>
    <row r="58" ht="9.9499999999999993" customHeight="1"/>
    <row r="59" ht="9.9499999999999993" customHeight="1"/>
    <row r="60" ht="9.9499999999999993" customHeight="1"/>
    <row r="61" ht="9.9499999999999993" customHeight="1"/>
  </sheetData>
  <mergeCells count="1">
    <mergeCell ref="B3:E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B1:I29"/>
  <sheetViews>
    <sheetView showGridLines="0" defaultGridColor="0" colorId="22" zoomScaleNormal="100" zoomScaleSheetLayoutView="120" workbookViewId="0"/>
  </sheetViews>
  <sheetFormatPr defaultColWidth="10.69921875" defaultRowHeight="13.5"/>
  <cols>
    <col min="1" max="1" width="11" style="4" bestFit="1" customWidth="1"/>
    <col min="2" max="2" width="11.296875" style="4" customWidth="1"/>
    <col min="3" max="3" width="10.69921875" style="4" customWidth="1"/>
    <col min="4" max="8" width="12.69921875" style="4" customWidth="1"/>
    <col min="9" max="9" width="12.69921875" style="4" bestFit="1" customWidth="1"/>
    <col min="10" max="16384" width="10.69921875" style="4"/>
  </cols>
  <sheetData>
    <row r="1" spans="2:9">
      <c r="D1" s="7"/>
    </row>
    <row r="2" spans="2:9" ht="23.25" customHeight="1"/>
    <row r="3" spans="2:9" ht="24.75" customHeight="1">
      <c r="B3" s="364" t="s">
        <v>313</v>
      </c>
      <c r="C3" s="364"/>
      <c r="D3" s="364"/>
      <c r="E3" s="364"/>
      <c r="F3" s="364"/>
      <c r="G3" s="364"/>
    </row>
    <row r="4" spans="2:9" s="1" customFormat="1" ht="20.45" customHeight="1" thickBot="1">
      <c r="B4" s="21"/>
      <c r="C4" s="21"/>
      <c r="D4" s="21"/>
      <c r="E4" s="21"/>
      <c r="F4" s="21"/>
      <c r="G4" s="23" t="s">
        <v>194</v>
      </c>
    </row>
    <row r="5" spans="2:9" ht="17.25" customHeight="1">
      <c r="B5" s="369" t="s">
        <v>62</v>
      </c>
      <c r="C5" s="370"/>
      <c r="D5" s="365" t="s">
        <v>195</v>
      </c>
      <c r="E5" s="361"/>
      <c r="F5" s="365" t="s">
        <v>196</v>
      </c>
      <c r="G5" s="361"/>
    </row>
    <row r="6" spans="2:9" ht="17.25" customHeight="1">
      <c r="B6" s="371"/>
      <c r="C6" s="372"/>
      <c r="D6" s="295" t="s">
        <v>280</v>
      </c>
      <c r="E6" s="295" t="s">
        <v>314</v>
      </c>
      <c r="F6" s="295" t="s">
        <v>280</v>
      </c>
      <c r="G6" s="295" t="s">
        <v>314</v>
      </c>
    </row>
    <row r="7" spans="2:9" ht="18" customHeight="1">
      <c r="B7" s="374" t="s">
        <v>157</v>
      </c>
      <c r="C7" s="375"/>
      <c r="D7" s="142">
        <f>D9+D10</f>
        <v>38841406893</v>
      </c>
      <c r="E7" s="142">
        <f>E9+E10</f>
        <v>35665118107</v>
      </c>
      <c r="F7" s="142">
        <f>F9+F10</f>
        <v>40772992288</v>
      </c>
      <c r="G7" s="142">
        <f>G9+G10</f>
        <v>37881124996</v>
      </c>
      <c r="H7" s="7"/>
      <c r="I7" s="8"/>
    </row>
    <row r="8" spans="2:9" ht="6" customHeight="1">
      <c r="B8" s="34"/>
      <c r="C8" s="143"/>
      <c r="D8" s="142"/>
      <c r="E8" s="144"/>
      <c r="F8" s="142"/>
      <c r="G8" s="144"/>
    </row>
    <row r="9" spans="2:9" ht="18" customHeight="1">
      <c r="B9" s="366" t="s">
        <v>205</v>
      </c>
      <c r="C9" s="145" t="s">
        <v>63</v>
      </c>
      <c r="D9" s="142">
        <f t="shared" ref="D9:G10" si="0">D12+D15+D18+D21+D24</f>
        <v>27176241505</v>
      </c>
      <c r="E9" s="142">
        <f t="shared" si="0"/>
        <v>27744666216</v>
      </c>
      <c r="F9" s="142">
        <f t="shared" si="0"/>
        <v>26897610528</v>
      </c>
      <c r="G9" s="142">
        <f t="shared" si="0"/>
        <v>27273009321</v>
      </c>
      <c r="H9" s="8"/>
      <c r="I9" s="8"/>
    </row>
    <row r="10" spans="2:9" ht="18" customHeight="1">
      <c r="B10" s="366"/>
      <c r="C10" s="146" t="s">
        <v>64</v>
      </c>
      <c r="D10" s="142">
        <f t="shared" si="0"/>
        <v>11665165388</v>
      </c>
      <c r="E10" s="142">
        <f t="shared" si="0"/>
        <v>7920451891</v>
      </c>
      <c r="F10" s="142">
        <f t="shared" si="0"/>
        <v>13875381760</v>
      </c>
      <c r="G10" s="142">
        <f t="shared" si="0"/>
        <v>10608115675</v>
      </c>
      <c r="I10" s="8"/>
    </row>
    <row r="11" spans="2:9" ht="6" customHeight="1">
      <c r="B11" s="34"/>
      <c r="C11" s="145"/>
      <c r="D11" s="142"/>
      <c r="E11" s="144"/>
      <c r="F11" s="142"/>
      <c r="G11" s="144"/>
    </row>
    <row r="12" spans="2:9" ht="18" customHeight="1">
      <c r="B12" s="366" t="s">
        <v>65</v>
      </c>
      <c r="C12" s="145" t="s">
        <v>63</v>
      </c>
      <c r="D12" s="294">
        <v>3357301814</v>
      </c>
      <c r="E12" s="294">
        <v>3294094259</v>
      </c>
      <c r="F12" s="294">
        <v>2702217098</v>
      </c>
      <c r="G12" s="294">
        <v>2694795408</v>
      </c>
      <c r="H12" s="8"/>
    </row>
    <row r="13" spans="2:9" ht="18" customHeight="1">
      <c r="B13" s="366"/>
      <c r="C13" s="146" t="s">
        <v>64</v>
      </c>
      <c r="D13" s="294">
        <v>472347085</v>
      </c>
      <c r="E13" s="294">
        <v>472371033</v>
      </c>
      <c r="F13" s="294">
        <v>1499486111</v>
      </c>
      <c r="G13" s="294">
        <v>1420053054</v>
      </c>
    </row>
    <row r="14" spans="2:9" ht="6" customHeight="1">
      <c r="B14" s="264"/>
      <c r="C14" s="145"/>
      <c r="D14" s="294"/>
      <c r="E14" s="294"/>
      <c r="F14" s="294"/>
      <c r="G14" s="294"/>
    </row>
    <row r="15" spans="2:9" ht="18" customHeight="1">
      <c r="B15" s="376" t="s">
        <v>66</v>
      </c>
      <c r="C15" s="145" t="s">
        <v>63</v>
      </c>
      <c r="D15" s="294">
        <v>1163719205</v>
      </c>
      <c r="E15" s="294">
        <v>1218635512</v>
      </c>
      <c r="F15" s="294">
        <v>881753183</v>
      </c>
      <c r="G15" s="294">
        <v>882056309</v>
      </c>
    </row>
    <row r="16" spans="2:9" ht="18" customHeight="1">
      <c r="B16" s="376"/>
      <c r="C16" s="146" t="s">
        <v>64</v>
      </c>
      <c r="D16" s="294">
        <v>900015714</v>
      </c>
      <c r="E16" s="294">
        <v>643083751</v>
      </c>
      <c r="F16" s="294">
        <v>768561846</v>
      </c>
      <c r="G16" s="294">
        <v>1164098769</v>
      </c>
    </row>
    <row r="17" spans="2:7" ht="6" customHeight="1">
      <c r="B17" s="264"/>
      <c r="C17" s="145"/>
      <c r="D17" s="294"/>
      <c r="E17" s="294"/>
      <c r="F17" s="294"/>
      <c r="G17" s="294"/>
    </row>
    <row r="18" spans="2:7" ht="18" customHeight="1">
      <c r="B18" s="366" t="s">
        <v>67</v>
      </c>
      <c r="C18" s="145" t="s">
        <v>63</v>
      </c>
      <c r="D18" s="294">
        <v>8475543</v>
      </c>
      <c r="E18" s="294">
        <v>8125758</v>
      </c>
      <c r="F18" s="294">
        <v>1190764</v>
      </c>
      <c r="G18" s="294">
        <v>1181910</v>
      </c>
    </row>
    <row r="19" spans="2:7" ht="18" customHeight="1">
      <c r="B19" s="366"/>
      <c r="C19" s="146" t="s">
        <v>64</v>
      </c>
      <c r="D19" s="296">
        <v>33076922</v>
      </c>
      <c r="E19" s="296">
        <v>137692307</v>
      </c>
      <c r="F19" s="296">
        <v>70000000</v>
      </c>
      <c r="G19" s="296">
        <v>50000000</v>
      </c>
    </row>
    <row r="20" spans="2:7" ht="6" customHeight="1">
      <c r="B20" s="264"/>
      <c r="C20" s="146"/>
      <c r="D20" s="294"/>
      <c r="E20" s="294"/>
      <c r="F20" s="294"/>
      <c r="G20" s="294"/>
    </row>
    <row r="21" spans="2:7" ht="18" customHeight="1">
      <c r="B21" s="366" t="s">
        <v>68</v>
      </c>
      <c r="C21" s="145" t="s">
        <v>63</v>
      </c>
      <c r="D21" s="294">
        <v>82632045</v>
      </c>
      <c r="E21" s="294">
        <v>76925044</v>
      </c>
      <c r="F21" s="294">
        <v>46157814</v>
      </c>
      <c r="G21" s="294">
        <v>46661345</v>
      </c>
    </row>
    <row r="22" spans="2:7" ht="18" customHeight="1">
      <c r="B22" s="366"/>
      <c r="C22" s="146" t="s">
        <v>64</v>
      </c>
      <c r="D22" s="296">
        <v>2867</v>
      </c>
      <c r="E22" s="296" t="s">
        <v>315</v>
      </c>
      <c r="F22" s="296">
        <v>8545870</v>
      </c>
      <c r="G22" s="296">
        <v>15826968</v>
      </c>
    </row>
    <row r="23" spans="2:7" ht="6" customHeight="1">
      <c r="B23" s="264"/>
      <c r="C23" s="145"/>
      <c r="D23" s="142"/>
      <c r="E23" s="147"/>
      <c r="F23" s="147"/>
      <c r="G23" s="147"/>
    </row>
    <row r="24" spans="2:7" ht="18" customHeight="1">
      <c r="B24" s="367" t="s">
        <v>156</v>
      </c>
      <c r="C24" s="145" t="s">
        <v>63</v>
      </c>
      <c r="D24" s="297">
        <v>22564112898</v>
      </c>
      <c r="E24" s="297">
        <v>23146885643</v>
      </c>
      <c r="F24" s="297">
        <v>23266291669</v>
      </c>
      <c r="G24" s="297">
        <v>23648314349</v>
      </c>
    </row>
    <row r="25" spans="2:7" ht="18" customHeight="1" thickBot="1">
      <c r="B25" s="368"/>
      <c r="C25" s="148" t="s">
        <v>64</v>
      </c>
      <c r="D25" s="298">
        <v>10259722800</v>
      </c>
      <c r="E25" s="298">
        <v>6667304800</v>
      </c>
      <c r="F25" s="298">
        <v>11528787933</v>
      </c>
      <c r="G25" s="298">
        <v>7958136884</v>
      </c>
    </row>
    <row r="26" spans="2:7" ht="16.5" customHeight="1">
      <c r="B26" s="373" t="s">
        <v>154</v>
      </c>
      <c r="C26" s="373"/>
      <c r="D26" s="45"/>
      <c r="E26" s="52"/>
      <c r="F26" s="45"/>
      <c r="G26" s="45"/>
    </row>
    <row r="27" spans="2:7">
      <c r="D27" s="7"/>
    </row>
    <row r="29" spans="2:7">
      <c r="D29" s="7"/>
    </row>
  </sheetData>
  <mergeCells count="12">
    <mergeCell ref="B26:C26"/>
    <mergeCell ref="B7:C7"/>
    <mergeCell ref="B12:B13"/>
    <mergeCell ref="B15:B16"/>
    <mergeCell ref="B18:B19"/>
    <mergeCell ref="D5:E5"/>
    <mergeCell ref="F5:G5"/>
    <mergeCell ref="B3:G3"/>
    <mergeCell ref="B21:B22"/>
    <mergeCell ref="B24:B25"/>
    <mergeCell ref="B9:B10"/>
    <mergeCell ref="B5:C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scale="9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11</vt:i4>
      </vt:variant>
    </vt:vector>
  </HeadingPairs>
  <TitlesOfParts>
    <vt:vector size="24" baseType="lpstr">
      <vt:lpstr>統計表一覧</vt:lpstr>
      <vt:lpstr>144</vt:lpstr>
      <vt:lpstr>145(1)</vt:lpstr>
      <vt:lpstr>145(2)</vt:lpstr>
      <vt:lpstr>145(3)</vt:lpstr>
      <vt:lpstr>145(4)</vt:lpstr>
      <vt:lpstr>146</vt:lpstr>
      <vt:lpstr>147</vt:lpstr>
      <vt:lpstr>148</vt:lpstr>
      <vt:lpstr>149</vt:lpstr>
      <vt:lpstr>150</vt:lpstr>
      <vt:lpstr>151</vt:lpstr>
      <vt:lpstr>152</vt:lpstr>
      <vt:lpstr>'144'!Print_Area</vt:lpstr>
      <vt:lpstr>'145(1)'!Print_Area</vt:lpstr>
      <vt:lpstr>'145(2)'!Print_Area</vt:lpstr>
      <vt:lpstr>'145(4)'!Print_Area</vt:lpstr>
      <vt:lpstr>'146'!Print_Area</vt:lpstr>
      <vt:lpstr>'147'!Print_Area</vt:lpstr>
      <vt:lpstr>'148'!Print_Area</vt:lpstr>
      <vt:lpstr>'149'!Print_Area</vt:lpstr>
      <vt:lpstr>'150'!Print_Area</vt:lpstr>
      <vt:lpstr>'151'!Print_Area</vt:lpstr>
      <vt:lpstr>'152'!Print_Area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徳島県企画調整部統計調査課</dc:creator>
  <cp:lastModifiedBy>Administrator</cp:lastModifiedBy>
  <cp:lastPrinted>2017-03-01T05:57:18Z</cp:lastPrinted>
  <dcterms:created xsi:type="dcterms:W3CDTF">2001-07-23T02:42:20Z</dcterms:created>
  <dcterms:modified xsi:type="dcterms:W3CDTF">2019-04-19T03:00:08Z</dcterms:modified>
</cp:coreProperties>
</file>