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専用\石川\地方公営企業\H30\H31.1.18公営企業に係る経営比較分析表（平成２９年度決算）の分析等について\回答\"/>
    </mc:Choice>
  </mc:AlternateContent>
  <workbookProtection workbookAlgorithmName="SHA-512" workbookHashValue="NQVU293sb93fQUYN0yIHkFLdOTrXxAvXu21C91RjcSoamFnwSVGHqIFaM5FDkx19sPizkzGiELii2fJO1pzzsg==" workbookSaltValue="EI5+czFGbjlv3VFpq/I8k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<sst xmlns="http://schemas.openxmlformats.org/spreadsheetml/2006/main" count="240" uniqueCount="126">
  <si>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</si>
  <si>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</si>
  <si>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</si>
  <si>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</si>
  <si>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</si>
  <si>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</si>
  <si>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</si>
  <si>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</si>
  <si>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</si>
  <si>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</si>
  <si>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</si>
  <si>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</si>
  <si>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</si>
  <si>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</si>
  <si>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</si>
  <si>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</si>
  <si>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</si>
  <si>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</si>
  <si>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</si>
  <si>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</si>
  <si>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</si>
  <si>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</si>
  <si>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</si>
  <si>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</si>
  <si>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</si>
  <si>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</si>
  <si>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</si>
  <si>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</si>
  <si>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</si>
  <si>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</si>
  <si>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</si>
  <si>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</si>
  <si>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</si>
  <si>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</si>
  <si>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</si>
  <si>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</si>
  <si>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</si>
  <si>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</si>
  <si>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</si>
  <si>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</si>
  <si>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</si>
  <si>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</si>
  <si>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</si>
  <si>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</si>
  <si>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</si>
  <si>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</si>
  <si>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</si>
  <si>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</si>
  <si>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</si>
  <si>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</si>
  <si>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</si>
  <si>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</si>
  <si>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</si>
  <si>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</si>
  <si>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</si>
  <si>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</si>
  <si>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</si>
  <si>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</si>
  <si>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</si>
  <si>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</si>
  <si>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</si>
  <si>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</si>
  <si>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</si>
  <si>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</si>
  <si>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</si>
  <si>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</si>
  <si>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</si>
  <si>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</si>
  <si>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</si>
  <si>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</si>
  <si>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</si>
  <si>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</si>
  <si>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</si>
  <si>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</si>
  <si>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</si>
  <si>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</si>
  <si>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</si>
  <si>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</si>
  <si>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</si>
  <si>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</si>
  <si>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</si>
  <si>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</si>
  <si>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</si>
  <si>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</si>
  <si>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</si>
  <si>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</si>
  <si>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</si>
  <si>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</si>
  <si>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</si>
  <si>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</si>
  <si>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</si>
  <si>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</si>
  <si>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</si>
  <si>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</si>
  <si>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</si>
  <si>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</si>
  <si>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</si>
  <si>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</si>
  <si>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</si>
  <si>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</si>
  <si>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</si>
  <si>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</si>
  <si>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</si>
  <si>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</si>
  <si>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</si>
  <si>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</si>
  <si>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</si>
  <si>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</si>
  <si>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</si>
  <si>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</si>
  <si>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阿波市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</si>
  <si>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</si>
  <si>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</si>
  <si>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</si>
  <si>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</si>
  <si>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</si>
  <si>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</si>
  <si>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</si>
  <si>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</si>
  <si>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</si>
  <si>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</si>
  <si>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</si>
  <si>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</si>
  <si>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本市の収益的収支率は100%を下回っているものの、H28・H29年度は横ばいとなっています。
　これらは、新規の工事負担金・補助金・企業債を活用したことが挙げられます。施設更新のためには、適正な使用料収入が必要であります。
　維持管理費の削減に努め、将来を推測し、財政投資するにも使用料収入の増加が見込めるよう投資の効率化を図る必要があります。
　今後は、健全経営に近づけていけるよう適正化に努め、将来の負担の軽減に努めていきます。</t>
    <rPh sb="1" eb="3">
      <t>ホンシ</t>
    </rPh>
    <rPh sb="4" eb="7">
      <t>シュウエキテキ</t>
    </rPh>
    <rPh sb="7" eb="9">
      <t>シュウシ</t>
    </rPh>
    <rPh sb="9" eb="10">
      <t>リツ</t>
    </rPh>
    <rPh sb="16" eb="18">
      <t>シタマワ</t>
    </rPh>
    <rPh sb="33" eb="35">
      <t>ネンド</t>
    </rPh>
    <rPh sb="36" eb="37">
      <t>ヨコ</t>
    </rPh>
    <rPh sb="54" eb="56">
      <t>シンキ</t>
    </rPh>
    <rPh sb="57" eb="59">
      <t>コウジ</t>
    </rPh>
    <rPh sb="59" eb="62">
      <t>フタンキン</t>
    </rPh>
    <rPh sb="63" eb="66">
      <t>ホジョキン</t>
    </rPh>
    <rPh sb="67" eb="69">
      <t>キギョウ</t>
    </rPh>
    <rPh sb="69" eb="70">
      <t>サイ</t>
    </rPh>
    <rPh sb="71" eb="73">
      <t>カツヨウ</t>
    </rPh>
    <rPh sb="78" eb="79">
      <t>ア</t>
    </rPh>
    <rPh sb="85" eb="87">
      <t>シセツ</t>
    </rPh>
    <rPh sb="87" eb="89">
      <t>コウシン</t>
    </rPh>
    <rPh sb="95" eb="97">
      <t>テキセイ</t>
    </rPh>
    <rPh sb="98" eb="101">
      <t>シヨウリョウ</t>
    </rPh>
    <rPh sb="101" eb="103">
      <t>シュウニュウ</t>
    </rPh>
    <rPh sb="104" eb="106">
      <t>ヒツヨウ</t>
    </rPh>
    <rPh sb="114" eb="116">
      <t>イジ</t>
    </rPh>
    <rPh sb="116" eb="119">
      <t>カンリヒ</t>
    </rPh>
    <rPh sb="120" eb="122">
      <t>サクゲン</t>
    </rPh>
    <rPh sb="123" eb="124">
      <t>ツト</t>
    </rPh>
    <rPh sb="126" eb="128">
      <t>ショウライ</t>
    </rPh>
    <rPh sb="129" eb="131">
      <t>スイソク</t>
    </rPh>
    <rPh sb="133" eb="135">
      <t>ザイセイ</t>
    </rPh>
    <rPh sb="136" eb="137">
      <t>シ</t>
    </rPh>
    <rPh sb="141" eb="144">
      <t>シヨウリョウ</t>
    </rPh>
    <rPh sb="144" eb="146">
      <t>シュウニュウ</t>
    </rPh>
    <rPh sb="147" eb="149">
      <t>ゾウカ</t>
    </rPh>
    <rPh sb="150" eb="152">
      <t>ミコ</t>
    </rPh>
    <rPh sb="156" eb="158">
      <t>トウシ</t>
    </rPh>
    <rPh sb="159" eb="162">
      <t>コウリツカ</t>
    </rPh>
    <rPh sb="163" eb="164">
      <t>ハカ</t>
    </rPh>
    <rPh sb="165" eb="167">
      <t>ヒツヨウ</t>
    </rPh>
    <rPh sb="175" eb="177">
      <t>コンゴ</t>
    </rPh>
    <rPh sb="179" eb="181">
      <t>ケンゼン</t>
    </rPh>
    <rPh sb="181" eb="183">
      <t>ケイエイ</t>
    </rPh>
    <rPh sb="184" eb="185">
      <t>チカ</t>
    </rPh>
    <rPh sb="193" eb="196">
      <t>テキセイカ</t>
    </rPh>
    <rPh sb="197" eb="198">
      <t>ツト</t>
    </rPh>
    <rPh sb="200" eb="202">
      <t>ショウライ</t>
    </rPh>
    <rPh sb="203" eb="205">
      <t>フタン</t>
    </rPh>
    <rPh sb="206" eb="208">
      <t>ケイゲン</t>
    </rPh>
    <rPh sb="209" eb="210">
      <t>ツト</t>
    </rPh>
    <phoneticPr fontId="4"/>
  </si>
  <si>
    <t>　施設の老朽化が進んでおり、更新などの経営基盤の計画的な整備を行う必要があります。基礎情報となる資産の現状の適正な把握、投資の徹底した効率化、合理化に取り組み、コスト縮減を図りながら段階的に使用料を引上げ、将来の事業継続に努めていきます。</t>
    <rPh sb="1" eb="3">
      <t>シセツ</t>
    </rPh>
    <rPh sb="4" eb="7">
      <t>ロウキュウカ</t>
    </rPh>
    <rPh sb="8" eb="9">
      <t>スス</t>
    </rPh>
    <rPh sb="14" eb="16">
      <t>コウシン</t>
    </rPh>
    <rPh sb="19" eb="21">
      <t>ケイエイ</t>
    </rPh>
    <rPh sb="21" eb="23">
      <t>キバン</t>
    </rPh>
    <rPh sb="24" eb="27">
      <t>ケイカクテキ</t>
    </rPh>
    <rPh sb="28" eb="30">
      <t>セイビ</t>
    </rPh>
    <rPh sb="31" eb="32">
      <t>オコナ</t>
    </rPh>
    <rPh sb="33" eb="35">
      <t>ヒツヨウ</t>
    </rPh>
    <rPh sb="41" eb="43">
      <t>キソ</t>
    </rPh>
    <rPh sb="43" eb="45">
      <t>ジョウホウ</t>
    </rPh>
    <rPh sb="48" eb="50">
      <t>シサン</t>
    </rPh>
    <rPh sb="51" eb="53">
      <t>ゲンジョウ</t>
    </rPh>
    <rPh sb="54" eb="56">
      <t>テキセイ</t>
    </rPh>
    <rPh sb="57" eb="59">
      <t>ハアク</t>
    </rPh>
    <rPh sb="60" eb="62">
      <t>トウシ</t>
    </rPh>
    <rPh sb="63" eb="65">
      <t>テッテイ</t>
    </rPh>
    <rPh sb="67" eb="70">
      <t>コウリツカ</t>
    </rPh>
    <rPh sb="71" eb="74">
      <t>ゴウリカ</t>
    </rPh>
    <rPh sb="75" eb="76">
      <t>ト</t>
    </rPh>
    <rPh sb="77" eb="78">
      <t>ク</t>
    </rPh>
    <rPh sb="83" eb="85">
      <t>シュクゲン</t>
    </rPh>
    <rPh sb="86" eb="87">
      <t>ハカ</t>
    </rPh>
    <rPh sb="91" eb="94">
      <t>ダンカイテキ</t>
    </rPh>
    <rPh sb="95" eb="98">
      <t>シヨウリョウ</t>
    </rPh>
    <rPh sb="99" eb="101">
      <t>ヒキア</t>
    </rPh>
    <rPh sb="103" eb="105">
      <t>ショウライ</t>
    </rPh>
    <rPh sb="106" eb="108">
      <t>ジギョウ</t>
    </rPh>
    <rPh sb="108" eb="110">
      <t>ケイゾク</t>
    </rPh>
    <rPh sb="111" eb="112">
      <t>ツト</t>
    </rPh>
    <phoneticPr fontId="4"/>
  </si>
  <si>
    <t>　管渠の老朽化対策の実施状況を踏まえると、更新投資のために財源の確保が必要です。H29年度は固定資産台帳を整備し、H30年度は経営戦略の策定を終える予定です。設備の回復、予防保全に努め、財源投資が均衡するよう調整します。投資以外の経営については、合理的な額を確保し、更なる効率化に取り組むよう努めていきます。</t>
    <rPh sb="1" eb="3">
      <t>カンキョ</t>
    </rPh>
    <rPh sb="4" eb="7">
      <t>ロウキュウカ</t>
    </rPh>
    <rPh sb="7" eb="9">
      <t>タイサク</t>
    </rPh>
    <rPh sb="10" eb="12">
      <t>ジッシ</t>
    </rPh>
    <rPh sb="12" eb="14">
      <t>ジョウキョウ</t>
    </rPh>
    <rPh sb="15" eb="16">
      <t>フ</t>
    </rPh>
    <rPh sb="29" eb="31">
      <t>ザイゲン</t>
    </rPh>
    <rPh sb="32" eb="34">
      <t>カクホ</t>
    </rPh>
    <rPh sb="35" eb="37">
      <t>ヒツヨウ</t>
    </rPh>
    <rPh sb="43" eb="45">
      <t>ネンド</t>
    </rPh>
    <rPh sb="46" eb="48">
      <t>コテイ</t>
    </rPh>
    <rPh sb="48" eb="50">
      <t>シサン</t>
    </rPh>
    <rPh sb="50" eb="52">
      <t>ダイチョウ</t>
    </rPh>
    <rPh sb="53" eb="55">
      <t>セイビ</t>
    </rPh>
    <rPh sb="60" eb="62">
      <t>ネンド</t>
    </rPh>
    <rPh sb="63" eb="65">
      <t>ケイエイ</t>
    </rPh>
    <rPh sb="65" eb="67">
      <t>センリャク</t>
    </rPh>
    <rPh sb="68" eb="70">
      <t>サクテイ</t>
    </rPh>
    <rPh sb="71" eb="72">
      <t>オ</t>
    </rPh>
    <rPh sb="74" eb="76">
      <t>ヨテイ</t>
    </rPh>
    <rPh sb="93" eb="95">
      <t>ザイゲン</t>
    </rPh>
    <rPh sb="95" eb="97">
      <t>トウシ</t>
    </rPh>
    <rPh sb="98" eb="100">
      <t>キンコウ</t>
    </rPh>
    <rPh sb="104" eb="106">
      <t>チョウセイ</t>
    </rPh>
    <rPh sb="110" eb="112">
      <t>トウシ</t>
    </rPh>
    <rPh sb="112" eb="114">
      <t>イガイ</t>
    </rPh>
    <rPh sb="115" eb="117">
      <t>ケイエイ</t>
    </rPh>
    <rPh sb="123" eb="126">
      <t>ゴウリテキ</t>
    </rPh>
    <rPh sb="127" eb="128">
      <t>ガク</t>
    </rPh>
    <rPh sb="129" eb="131">
      <t>カクホ</t>
    </rPh>
    <rPh sb="133" eb="134">
      <t>サラ</t>
    </rPh>
    <rPh sb="136" eb="139">
      <t>コウリツカ</t>
    </rPh>
    <rPh sb="140" eb="141">
      <t>ト</t>
    </rPh>
    <rPh sb="142" eb="143">
      <t>ク</t>
    </rPh>
    <rPh sb="146" eb="14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</si>
</sst>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A4-4A1E-B643-FE259BE9EED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B6A4-4A1E-B643-FE259BE9EED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80.260000000000005</c:v>
                </c:pt>
                <c:pt idx="1">
                  <c:v>75.77</c:v>
                </c:pt>
                <c:pt idx="2">
                  <c:v>75.06</c:v>
                </c:pt>
                <c:pt idx="3">
                  <c:v>73.290000000000006</c:v>
                </c:pt>
                <c:pt idx="4">
                  <c:v>77.19</c:v>
                </c:pt>
              </c:numCache>
            </c:numRef>
          </c:val>
          <c:extLst>
            <c:ext xmlns:c16="http://schemas.microsoft.com/office/drawing/2014/chart" uri="{C3380CC4-5D6E-409C-BE32-E72D297353CC}">
              <c16:uniqueId val="{00000000-3E06-4953-B8B6-37B8776B73D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3E06-4953-B8B6-37B8776B73D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60.3</c:v>
                </c:pt>
                <c:pt idx="1">
                  <c:v>60.47</c:v>
                </c:pt>
                <c:pt idx="2">
                  <c:v>61.5</c:v>
                </c:pt>
                <c:pt idx="3">
                  <c:v>62.41</c:v>
                </c:pt>
                <c:pt idx="4">
                  <c:v>67.180000000000007</c:v>
                </c:pt>
              </c:numCache>
            </c:numRef>
          </c:val>
          <c:extLst>
            <c:ext xmlns:c16="http://schemas.microsoft.com/office/drawing/2014/chart" uri="{C3380CC4-5D6E-409C-BE32-E72D297353CC}">
              <c16:uniqueId val="{00000000-9065-4A38-BF18-8B06B90507D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9065-4A38-BF18-8B06B90507D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82.6</c:v>
                </c:pt>
                <c:pt idx="1">
                  <c:v>84.82</c:v>
                </c:pt>
                <c:pt idx="2">
                  <c:v>85.78</c:v>
                </c:pt>
                <c:pt idx="3">
                  <c:v>83.2</c:v>
                </c:pt>
                <c:pt idx="4">
                  <c:v>83.17</c:v>
                </c:pt>
              </c:numCache>
            </c:numRef>
          </c:val>
          <c:extLst>
            <c:ext xmlns:c16="http://schemas.microsoft.com/office/drawing/2014/chart" uri="{C3380CC4-5D6E-409C-BE32-E72D297353CC}">
              <c16:uniqueId val="{00000000-5215-4019-AAEA-369941E46D7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15-4019-AAEA-369941E46D7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AB-46A2-B8D8-44F05EE8259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AB-46A2-B8D8-44F05EE8259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46-4742-A3F0-A48714FF281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46-4742-A3F0-A48714FF281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5E-43DD-A81D-4CD2DEB0118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5E-43DD-A81D-4CD2DEB0118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DD-458B-8578-25C89F0ACA7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DD-458B-8578-25C89F0ACA7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22-4BCE-B855-8B1FB3321D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CC22-4BCE-B855-8B1FB3321D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37.68</c:v>
                </c:pt>
                <c:pt idx="1">
                  <c:v>33.79</c:v>
                </c:pt>
                <c:pt idx="2">
                  <c:v>37.520000000000003</c:v>
                </c:pt>
                <c:pt idx="3">
                  <c:v>47.31</c:v>
                </c:pt>
                <c:pt idx="4">
                  <c:v>40.29</c:v>
                </c:pt>
              </c:numCache>
            </c:numRef>
          </c:val>
          <c:extLst>
            <c:ext xmlns:c16="http://schemas.microsoft.com/office/drawing/2014/chart" uri="{C3380CC4-5D6E-409C-BE32-E72D297353CC}">
              <c16:uniqueId val="{00000000-901D-4FEA-A247-81F69D0DAB9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901D-4FEA-A247-81F69D0DAB9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148.09</c:v>
                </c:pt>
                <c:pt idx="1">
                  <c:v>178.94</c:v>
                </c:pt>
                <c:pt idx="2">
                  <c:v>165.28</c:v>
                </c:pt>
                <c:pt idx="3">
                  <c:v>135.53</c:v>
                </c:pt>
                <c:pt idx="4">
                  <c:v>157.34</c:v>
                </c:pt>
              </c:numCache>
            </c:numRef>
          </c:val>
          <c:extLst>
            <c:ext xmlns:c16="http://schemas.microsoft.com/office/drawing/2014/chart" uri="{C3380CC4-5D6E-409C-BE32-E72D297353CC}">
              <c16:uniqueId val="{00000000-7B52-454B-B812-8BE5210BA4A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7B52-454B-B812-8BE5210BA4A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7"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阿波市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38308</v>
      </c>
      <c r="AM8" s="66"/>
      <c r="AN8" s="66"/>
      <c r="AO8" s="66"/>
      <c r="AP8" s="66"/>
      <c r="AQ8" s="66"/>
      <c r="AR8" s="66"/>
      <c r="AS8" s="66"/>
      <c r="AT8" s="65">
        <f>データ!T6</f>
        <v>191.11</v>
      </c>
      <c r="AU8" s="65"/>
      <c r="AV8" s="65"/>
      <c r="AW8" s="65"/>
      <c r="AX8" s="65"/>
      <c r="AY8" s="65"/>
      <c r="AZ8" s="65"/>
      <c r="BA8" s="65"/>
      <c r="BB8" s="65">
        <f>データ!U6</f>
        <v>200.45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6.02</v>
      </c>
      <c r="Q10" s="65"/>
      <c r="R10" s="65"/>
      <c r="S10" s="65"/>
      <c r="T10" s="65"/>
      <c r="U10" s="65"/>
      <c r="V10" s="65"/>
      <c r="W10" s="65">
        <f>データ!Q6</f>
        <v>100</v>
      </c>
      <c r="X10" s="65"/>
      <c r="Y10" s="65"/>
      <c r="Z10" s="65"/>
      <c r="AA10" s="65"/>
      <c r="AB10" s="65"/>
      <c r="AC10" s="65"/>
      <c r="AD10" s="66">
        <f>データ!R6</f>
        <v>2160</v>
      </c>
      <c r="AE10" s="66"/>
      <c r="AF10" s="66"/>
      <c r="AG10" s="66"/>
      <c r="AH10" s="66"/>
      <c r="AI10" s="66"/>
      <c r="AJ10" s="66"/>
      <c r="AK10" s="2"/>
      <c r="AL10" s="66">
        <f>データ!V6</f>
        <v>2291</v>
      </c>
      <c r="AM10" s="66"/>
      <c r="AN10" s="66"/>
      <c r="AO10" s="66"/>
      <c r="AP10" s="66"/>
      <c r="AQ10" s="66"/>
      <c r="AR10" s="66"/>
      <c r="AS10" s="66"/>
      <c r="AT10" s="65">
        <f>データ!W6</f>
        <v>1.35</v>
      </c>
      <c r="AU10" s="65"/>
      <c r="AV10" s="65"/>
      <c r="AW10" s="65"/>
      <c r="AX10" s="65"/>
      <c r="AY10" s="65"/>
      <c r="AZ10" s="65"/>
      <c r="BA10" s="65"/>
      <c r="BB10" s="65">
        <f>データ!X6</f>
        <v>1697.04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7eIuBY54t1IPkbVTDCe5QFQ5upFKFGBh+nFd/BaIBzf9bz8YzXykqhSx+0iR7oixevqL62GaX3cPdTPv6lCSWw==" saltValue="DjWBKb7OXCieUv4EfGwYr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362069</v>
      </c>
      <c r="D6" s="32">
        <f t="shared" si="3"/>
        <v>47</v>
      </c>
      <c r="E6" s="32">
        <f t="shared" si="3"/>
        <v>17</v>
      </c>
      <c r="F6" s="32">
        <f t="shared" si="3"/>
        <v>5</v>
      </c>
      <c r="G6" s="32">
        <f t="shared" si="3"/>
        <v>0</v>
      </c>
      <c r="H6" s="32" t="str">
        <f t="shared" si="3"/>
        <v>徳島県　阿波市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6.02</v>
      </c>
      <c r="Q6" s="33">
        <f t="shared" si="3"/>
        <v>100</v>
      </c>
      <c r="R6" s="33">
        <f t="shared" si="3"/>
        <v>2160</v>
      </c>
      <c r="S6" s="33">
        <f t="shared" si="3"/>
        <v>38308</v>
      </c>
      <c r="T6" s="33">
        <f t="shared" si="3"/>
        <v>191.11</v>
      </c>
      <c r="U6" s="33">
        <f t="shared" si="3"/>
        <v>200.45</v>
      </c>
      <c r="V6" s="33">
        <f t="shared" si="3"/>
        <v>2291</v>
      </c>
      <c r="W6" s="33">
        <f t="shared" si="3"/>
        <v>1.35</v>
      </c>
      <c r="X6" s="33">
        <f t="shared" si="3"/>
        <v>1697.04</v>
      </c>
      <c r="Y6" s="34">
        <f>IF(Y7="",NA(),Y7)</f>
        <v>82.6</v>
      </c>
      <c r="Z6" s="34">
        <f t="shared" ref="Z6:AH6" si="4">IF(Z7="",NA(),Z7)</f>
        <v>84.82</v>
      </c>
      <c r="AA6" s="34">
        <f t="shared" si="4"/>
        <v>85.78</v>
      </c>
      <c r="AB6" s="34">
        <f t="shared" si="4"/>
        <v>83.2</v>
      </c>
      <c r="AC6" s="34">
        <f t="shared" si="4"/>
        <v>83.17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37.68</v>
      </c>
      <c r="BR6" s="34">
        <f t="shared" ref="BR6:BZ6" si="8">IF(BR7="",NA(),BR7)</f>
        <v>33.79</v>
      </c>
      <c r="BS6" s="34">
        <f t="shared" si="8"/>
        <v>37.520000000000003</v>
      </c>
      <c r="BT6" s="34">
        <f t="shared" si="8"/>
        <v>47.31</v>
      </c>
      <c r="BU6" s="34">
        <f t="shared" si="8"/>
        <v>40.29</v>
      </c>
      <c r="BV6" s="34">
        <f t="shared" si="8"/>
        <v>50.9</v>
      </c>
      <c r="BW6" s="34">
        <f t="shared" si="8"/>
        <v>50.82</v>
      </c>
      <c r="BX6" s="34">
        <f t="shared" si="8"/>
        <v>52.19</v>
      </c>
      <c r="BY6" s="34">
        <f t="shared" si="8"/>
        <v>55.32</v>
      </c>
      <c r="BZ6" s="34">
        <f t="shared" si="8"/>
        <v>59.8</v>
      </c>
      <c r="CA6" s="33" t="str">
        <f>IF(CA7="","",IF(CA7="-","【-】","【"&amp;SUBSTITUTE(TEXT(CA7,"#,##0.00"),"-","△")&amp;"】"))</f>
        <v>【60.64】</v>
      </c>
      <c r="CB6" s="34">
        <f>IF(CB7="",NA(),CB7)</f>
        <v>148.09</v>
      </c>
      <c r="CC6" s="34">
        <f t="shared" ref="CC6:CK6" si="9">IF(CC7="",NA(),CC7)</f>
        <v>178.94</v>
      </c>
      <c r="CD6" s="34">
        <f t="shared" si="9"/>
        <v>165.28</v>
      </c>
      <c r="CE6" s="34">
        <f t="shared" si="9"/>
        <v>135.53</v>
      </c>
      <c r="CF6" s="34">
        <f t="shared" si="9"/>
        <v>157.34</v>
      </c>
      <c r="CG6" s="34">
        <f t="shared" si="9"/>
        <v>293.27</v>
      </c>
      <c r="CH6" s="34">
        <f t="shared" si="9"/>
        <v>300.52</v>
      </c>
      <c r="CI6" s="34">
        <f t="shared" si="9"/>
        <v>296.14</v>
      </c>
      <c r="CJ6" s="34">
        <f t="shared" si="9"/>
        <v>283.17</v>
      </c>
      <c r="CK6" s="34">
        <f t="shared" si="9"/>
        <v>263.76</v>
      </c>
      <c r="CL6" s="33" t="str">
        <f>IF(CL7="","",IF(CL7="-","【-】","【"&amp;SUBSTITUTE(TEXT(CL7,"#,##0.00"),"-","△")&amp;"】"))</f>
        <v>【255.52】</v>
      </c>
      <c r="CM6" s="34">
        <f>IF(CM7="",NA(),CM7)</f>
        <v>80.260000000000005</v>
      </c>
      <c r="CN6" s="34">
        <f t="shared" ref="CN6:CV6" si="10">IF(CN7="",NA(),CN7)</f>
        <v>75.77</v>
      </c>
      <c r="CO6" s="34">
        <f t="shared" si="10"/>
        <v>75.06</v>
      </c>
      <c r="CP6" s="34">
        <f t="shared" si="10"/>
        <v>73.290000000000006</v>
      </c>
      <c r="CQ6" s="34">
        <f t="shared" si="10"/>
        <v>77.19</v>
      </c>
      <c r="CR6" s="34">
        <f t="shared" si="10"/>
        <v>53.78</v>
      </c>
      <c r="CS6" s="34">
        <f t="shared" si="10"/>
        <v>53.24</v>
      </c>
      <c r="CT6" s="34">
        <f t="shared" si="10"/>
        <v>52.31</v>
      </c>
      <c r="CU6" s="34">
        <f t="shared" si="10"/>
        <v>60.65</v>
      </c>
      <c r="CV6" s="34">
        <f t="shared" si="10"/>
        <v>51.75</v>
      </c>
      <c r="CW6" s="33" t="str">
        <f>IF(CW7="","",IF(CW7="-","【-】","【"&amp;SUBSTITUTE(TEXT(CW7,"#,##0.00"),"-","△")&amp;"】"))</f>
        <v>【52.49】</v>
      </c>
      <c r="CX6" s="34">
        <f>IF(CX7="",NA(),CX7)</f>
        <v>60.3</v>
      </c>
      <c r="CY6" s="34">
        <f t="shared" ref="CY6:DG6" si="11">IF(CY7="",NA(),CY7)</f>
        <v>60.47</v>
      </c>
      <c r="CZ6" s="34">
        <f t="shared" si="11"/>
        <v>61.5</v>
      </c>
      <c r="DA6" s="34">
        <f t="shared" si="11"/>
        <v>62.41</v>
      </c>
      <c r="DB6" s="34">
        <f t="shared" si="11"/>
        <v>67.180000000000007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362069</v>
      </c>
      <c r="D7" s="36">
        <v>47</v>
      </c>
      <c r="E7" s="36">
        <v>17</v>
      </c>
      <c r="F7" s="36">
        <v>5</v>
      </c>
      <c r="G7" s="36">
        <v>0</v>
      </c>
      <c r="H7" s="36" t="s">
        <v>110</v>
      </c>
      <c r="I7" s="36" t="s">
        <v>111</v>
      </c>
      <c r="J7" s="36" t="s">
        <v>112</v>
      </c>
      <c r="K7" s="36" t="s">
        <v>113</v>
      </c>
      <c r="L7" s="36" t="s">
        <v>114</v>
      </c>
      <c r="M7" s="36" t="s">
        <v>115</v>
      </c>
      <c r="N7" s="37" t="s">
        <v>116</v>
      </c>
      <c r="O7" s="37" t="s">
        <v>117</v>
      </c>
      <c r="P7" s="37">
        <v>6.02</v>
      </c>
      <c r="Q7" s="37">
        <v>100</v>
      </c>
      <c r="R7" s="37">
        <v>2160</v>
      </c>
      <c r="S7" s="37">
        <v>38308</v>
      </c>
      <c r="T7" s="37">
        <v>191.11</v>
      </c>
      <c r="U7" s="37">
        <v>200.45</v>
      </c>
      <c r="V7" s="37">
        <v>2291</v>
      </c>
      <c r="W7" s="37">
        <v>1.35</v>
      </c>
      <c r="X7" s="37">
        <v>1697.04</v>
      </c>
      <c r="Y7" s="37">
        <v>82.6</v>
      </c>
      <c r="Z7" s="37">
        <v>84.82</v>
      </c>
      <c r="AA7" s="37">
        <v>85.78</v>
      </c>
      <c r="AB7" s="37">
        <v>83.2</v>
      </c>
      <c r="AC7" s="37">
        <v>83.17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37.68</v>
      </c>
      <c r="BR7" s="37">
        <v>33.79</v>
      </c>
      <c r="BS7" s="37">
        <v>37.520000000000003</v>
      </c>
      <c r="BT7" s="37">
        <v>47.31</v>
      </c>
      <c r="BU7" s="37">
        <v>40.29</v>
      </c>
      <c r="BV7" s="37">
        <v>50.9</v>
      </c>
      <c r="BW7" s="37">
        <v>50.82</v>
      </c>
      <c r="BX7" s="37">
        <v>52.19</v>
      </c>
      <c r="BY7" s="37">
        <v>55.32</v>
      </c>
      <c r="BZ7" s="37">
        <v>59.8</v>
      </c>
      <c r="CA7" s="37">
        <v>60.64</v>
      </c>
      <c r="CB7" s="37">
        <v>148.09</v>
      </c>
      <c r="CC7" s="37">
        <v>178.94</v>
      </c>
      <c r="CD7" s="37">
        <v>165.28</v>
      </c>
      <c r="CE7" s="37">
        <v>135.53</v>
      </c>
      <c r="CF7" s="37">
        <v>157.34</v>
      </c>
      <c r="CG7" s="37">
        <v>293.27</v>
      </c>
      <c r="CH7" s="37">
        <v>300.52</v>
      </c>
      <c r="CI7" s="37">
        <v>296.14</v>
      </c>
      <c r="CJ7" s="37">
        <v>283.17</v>
      </c>
      <c r="CK7" s="37">
        <v>263.76</v>
      </c>
      <c r="CL7" s="37">
        <v>255.52</v>
      </c>
      <c r="CM7" s="37">
        <v>80.260000000000005</v>
      </c>
      <c r="CN7" s="37">
        <v>75.77</v>
      </c>
      <c r="CO7" s="37">
        <v>75.06</v>
      </c>
      <c r="CP7" s="37">
        <v>73.290000000000006</v>
      </c>
      <c r="CQ7" s="37">
        <v>77.19</v>
      </c>
      <c r="CR7" s="37">
        <v>53.78</v>
      </c>
      <c r="CS7" s="37">
        <v>53.24</v>
      </c>
      <c r="CT7" s="37">
        <v>52.31</v>
      </c>
      <c r="CU7" s="37">
        <v>60.65</v>
      </c>
      <c r="CV7" s="37">
        <v>51.75</v>
      </c>
      <c r="CW7" s="37">
        <v>52.49</v>
      </c>
      <c r="CX7" s="37">
        <v>60.3</v>
      </c>
      <c r="CY7" s="37">
        <v>60.47</v>
      </c>
      <c r="CZ7" s="37">
        <v>61.5</v>
      </c>
      <c r="DA7" s="37">
        <v>62.41</v>
      </c>
      <c r="DB7" s="37">
        <v>67.180000000000007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2019-02-01T04:23:08Z</cp:lastPrinted>
  <dcterms:created xsi:type="dcterms:W3CDTF">2018-12-03T09:28:49Z</dcterms:created>
  <dcterms:modified xsi:type="dcterms:W3CDTF">2019-02-01T04:59:51Z</dcterms:modified>
  <cp:category/>
</cp:coreProperties>
</file>