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nIkt9MuiI31F0GjylxWDvAYn8+pQGKO8iaZgnXGnLY2lZfBM5qssgbShuQUKyvNOMeL8X+yX0B643rdXGzrRA==" workbookSaltValue="F6uSs1hBkDPMZBkzrBvDZ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<sst xmlns="http://schemas.openxmlformats.org/spreadsheetml/2006/main" count="251" uniqueCount="125">
  <si>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</si>
  <si>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</si>
  <si>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</si>
  <si>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</si>
  <si>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</si>
  <si>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</si>
  <si>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</si>
  <si>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</si>
  <si>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</si>
  <si>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</si>
  <si>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</si>
  <si>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</si>
  <si>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</si>
  <si>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</si>
  <si>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</si>
  <si>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</si>
  <si>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</si>
  <si>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</si>
  <si>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</si>
  <si>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</si>
  <si>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</si>
  <si>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</si>
  <si>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</si>
  <si>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</si>
  <si>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</si>
  <si>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</si>
  <si>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</si>
  <si>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</si>
  <si>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</si>
  <si>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</si>
  <si>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</si>
  <si>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</si>
  <si>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</si>
  <si>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</si>
  <si>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</si>
  <si>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</si>
  <si>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</si>
  <si>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</si>
  <si>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</si>
  <si>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</si>
  <si>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</si>
  <si>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</si>
  <si>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</si>
  <si>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</si>
  <si>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</si>
  <si>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</si>
  <si>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</si>
  <si>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</si>
  <si>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</si>
  <si>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</si>
  <si>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</si>
  <si>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</si>
  <si>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</si>
  <si>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</si>
  <si>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</si>
  <si>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</si>
  <si>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</si>
  <si>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</si>
  <si>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</si>
  <si>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</si>
  <si>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</si>
  <si>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</si>
  <si>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</si>
  <si>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</si>
  <si>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</si>
  <si>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</si>
  <si>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</si>
  <si>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</si>
  <si>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</si>
  <si>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</si>
  <si>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</si>
  <si>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</si>
  <si>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</si>
  <si>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</si>
  <si>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</si>
  <si>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</si>
  <si>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</si>
  <si>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</si>
  <si>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</si>
  <si>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</si>
  <si>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</si>
  <si>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</si>
  <si>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</si>
  <si>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</si>
  <si>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</si>
  <si>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</si>
  <si>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</si>
  <si>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</si>
  <si>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</si>
  <si>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</si>
  <si>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</si>
  <si>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</si>
  <si>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</si>
  <si>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</si>
  <si>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</si>
  <si>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</si>
  <si>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</si>
  <si>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</si>
  <si>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</si>
  <si>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</si>
  <si>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</si>
  <si>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</si>
  <si>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</si>
  <si>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</si>
  <si>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</si>
  <si>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</si>
  <si>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</si>
  <si>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</si>
  <si>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</si>
  <si>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</si>
  <si>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</si>
  <si>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</si>
  <si>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</si>
  <si>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</si>
  <si>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</si>
  <si>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</si>
  <si>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</si>
  <si>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</si>
  <si>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</si>
  <si>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</si>
  <si>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</si>
  <si>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</si>
  <si>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25年度、28年度は収益的収支比率は100％を超えたが、平成26年度、27年度、29年度は100％を下回った。29年度の要因は、国費の年度間調整により国補助金の交付額が前年度を下回ったため、起債償還額が増加したことが主な要因。今後も起債償還額は増加する見込みのため、適正な一般会計からの繰入金と経費削減の取り組みが必要である。</t>
    <rPh sb="44" eb="45">
      <t>ネン</t>
    </rPh>
    <rPh sb="45" eb="46">
      <t>ド</t>
    </rPh>
    <rPh sb="59" eb="60">
      <t>ネン</t>
    </rPh>
    <rPh sb="60" eb="61">
      <t>ド</t>
    </rPh>
    <rPh sb="62" eb="64">
      <t>ヨウイン</t>
    </rPh>
    <rPh sb="66" eb="68">
      <t>コクヒ</t>
    </rPh>
    <rPh sb="69" eb="71">
      <t>ネンド</t>
    </rPh>
    <rPh sb="71" eb="72">
      <t>アイダ</t>
    </rPh>
    <rPh sb="72" eb="74">
      <t>チョウセイ</t>
    </rPh>
    <rPh sb="77" eb="78">
      <t>クニ</t>
    </rPh>
    <rPh sb="78" eb="81">
      <t>ホジョキン</t>
    </rPh>
    <rPh sb="82" eb="84">
      <t>コウフ</t>
    </rPh>
    <rPh sb="84" eb="85">
      <t>ガク</t>
    </rPh>
    <rPh sb="86" eb="89">
      <t>ゼンネンド</t>
    </rPh>
    <rPh sb="90" eb="92">
      <t>シタマワ</t>
    </rPh>
    <rPh sb="110" eb="111">
      <t>オモ</t>
    </rPh>
    <rPh sb="128" eb="130">
      <t>ミコ</t>
    </rPh>
    <phoneticPr fontId="4"/>
  </si>
  <si>
    <t>これまで、市町村設置型で整備した浄化槽は、古いもので10年を経過しているが、現在、浄化槽は30年が耐用年数とされていることから、現段階では、躯体部に対する軽微な修繕以外の老朽化対策の必要性は生じていない。</t>
    <rPh sb="70" eb="72">
      <t>クタイ</t>
    </rPh>
    <rPh sb="72" eb="73">
      <t>ブ</t>
    </rPh>
    <rPh sb="74" eb="75">
      <t>タイ</t>
    </rPh>
    <rPh sb="77" eb="79">
      <t>ケイビ</t>
    </rPh>
    <rPh sb="80" eb="82">
      <t>シュウゼン</t>
    </rPh>
    <rPh sb="82" eb="84">
      <t>イガイ</t>
    </rPh>
    <rPh sb="85" eb="87">
      <t>ロウキュウ</t>
    </rPh>
    <phoneticPr fontId="4"/>
  </si>
  <si>
    <t>平成27年度より、全市において民間活力を導入したＰＦＩ方式での浄化槽整備、維持管理を行っており、スピード感を持った生活排水の適正処理が進んでいる。今後も引き続いて、安定的な経営に向けて、日常的な経費削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</si>
</sst>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94-45C2-9E45-32B01E4A9318}"/>
            </c:ext>
          </c:extLst>
        </c:ser>
        <c:dLbls>
          <c:showLegendKey val="0"/>
          <c:showVal val="0"/>
          <c:showCatName val="0"/>
          <c:showSerName val="0"/>
          <c:showPercent val="0"/>
          <c:showBubbleSize val="0"/>
        </c:dLbls>
        <c:gapWidth val="150"/>
        <c:axId val="115742976"/>
        <c:axId val="1157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394-45C2-9E45-32B01E4A9318}"/>
            </c:ext>
          </c:extLst>
        </c:ser>
        <c:dLbls>
          <c:showLegendKey val="0"/>
          <c:showVal val="0"/>
          <c:showCatName val="0"/>
          <c:showSerName val="0"/>
          <c:showPercent val="0"/>
          <c:showBubbleSize val="0"/>
        </c:dLbls>
        <c:marker val="1"/>
        <c:smooth val="0"/>
        <c:axId val="115742976"/>
        <c:axId val="115753344"/>
      </c:lineChart>
      <c:dateAx>
        <c:axId val="115742976"/>
        <c:scaling>
          <c:orientation val="minMax"/>
        </c:scaling>
        <c:delete val="1"/>
        <c:axPos val="b"/>
        <c:numFmt formatCode="ge" sourceLinked="1"/>
        <c:majorTickMark val="none"/>
        <c:minorTickMark val="none"/>
        <c:tickLblPos val="none"/>
        <c:crossAx val="115753344"/>
        <c:crosses val="autoZero"/>
        <c:auto val="1"/>
        <c:lblOffset val="100"/>
        <c:baseTimeUnit val="years"/>
      </c:dateAx>
      <c:valAx>
        <c:axId val="1157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91.01</c:v>
                </c:pt>
              </c:numCache>
            </c:numRef>
          </c:val>
          <c:extLst xmlns:c16r2="http://schemas.microsoft.com/office/drawing/2015/06/chart">
            <c:ext xmlns:c16="http://schemas.microsoft.com/office/drawing/2014/chart" uri="{C3380CC4-5D6E-409C-BE32-E72D297353CC}">
              <c16:uniqueId val="{00000000-4B61-42F4-A12C-F4CAB19E7EDE}"/>
            </c:ext>
          </c:extLst>
        </c:ser>
        <c:dLbls>
          <c:showLegendKey val="0"/>
          <c:showVal val="0"/>
          <c:showCatName val="0"/>
          <c:showSerName val="0"/>
          <c:showPercent val="0"/>
          <c:showBubbleSize val="0"/>
        </c:dLbls>
        <c:gapWidth val="150"/>
        <c:axId val="117684096"/>
        <c:axId val="1176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B61-42F4-A12C-F4CAB19E7EDE}"/>
            </c:ext>
          </c:extLst>
        </c:ser>
        <c:dLbls>
          <c:showLegendKey val="0"/>
          <c:showVal val="0"/>
          <c:showCatName val="0"/>
          <c:showSerName val="0"/>
          <c:showPercent val="0"/>
          <c:showBubbleSize val="0"/>
        </c:dLbls>
        <c:marker val="1"/>
        <c:smooth val="0"/>
        <c:axId val="117684096"/>
        <c:axId val="117690368"/>
      </c:lineChart>
      <c:dateAx>
        <c:axId val="117684096"/>
        <c:scaling>
          <c:orientation val="minMax"/>
        </c:scaling>
        <c:delete val="1"/>
        <c:axPos val="b"/>
        <c:numFmt formatCode="ge" sourceLinked="1"/>
        <c:majorTickMark val="none"/>
        <c:minorTickMark val="none"/>
        <c:tickLblPos val="none"/>
        <c:crossAx val="117690368"/>
        <c:crosses val="autoZero"/>
        <c:auto val="1"/>
        <c:lblOffset val="100"/>
        <c:baseTimeUnit val="years"/>
      </c:dateAx>
      <c:valAx>
        <c:axId val="1176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7C6-4847-ABF8-06E1A5272DCB}"/>
            </c:ext>
          </c:extLst>
        </c:ser>
        <c:dLbls>
          <c:showLegendKey val="0"/>
          <c:showVal val="0"/>
          <c:showCatName val="0"/>
          <c:showSerName val="0"/>
          <c:showPercent val="0"/>
          <c:showBubbleSize val="0"/>
        </c:dLbls>
        <c:gapWidth val="150"/>
        <c:axId val="117807360"/>
        <c:axId val="1178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87C6-4847-ABF8-06E1A5272DCB}"/>
            </c:ext>
          </c:extLst>
        </c:ser>
        <c:dLbls>
          <c:showLegendKey val="0"/>
          <c:showVal val="0"/>
          <c:showCatName val="0"/>
          <c:showSerName val="0"/>
          <c:showPercent val="0"/>
          <c:showBubbleSize val="0"/>
        </c:dLbls>
        <c:marker val="1"/>
        <c:smooth val="0"/>
        <c:axId val="117807360"/>
        <c:axId val="117809536"/>
      </c:lineChart>
      <c:dateAx>
        <c:axId val="117807360"/>
        <c:scaling>
          <c:orientation val="minMax"/>
        </c:scaling>
        <c:delete val="1"/>
        <c:axPos val="b"/>
        <c:numFmt formatCode="ge" sourceLinked="1"/>
        <c:majorTickMark val="none"/>
        <c:minorTickMark val="none"/>
        <c:tickLblPos val="none"/>
        <c:crossAx val="117809536"/>
        <c:crosses val="autoZero"/>
        <c:auto val="1"/>
        <c:lblOffset val="100"/>
        <c:baseTimeUnit val="years"/>
      </c:dateAx>
      <c:valAx>
        <c:axId val="1178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102.92</c:v>
                </c:pt>
                <c:pt idx="1">
                  <c:v>97.08</c:v>
                </c:pt>
                <c:pt idx="2">
                  <c:v>96.55</c:v>
                </c:pt>
                <c:pt idx="3">
                  <c:v>103.6</c:v>
                </c:pt>
                <c:pt idx="4">
                  <c:v>99.62</c:v>
                </c:pt>
              </c:numCache>
            </c:numRef>
          </c:val>
          <c:extLst xmlns:c16r2="http://schemas.microsoft.com/office/drawing/2015/06/chart">
            <c:ext xmlns:c16="http://schemas.microsoft.com/office/drawing/2014/chart" uri="{C3380CC4-5D6E-409C-BE32-E72D297353CC}">
              <c16:uniqueId val="{00000000-B03E-4291-8619-5166E30ECF3E}"/>
            </c:ext>
          </c:extLst>
        </c:ser>
        <c:dLbls>
          <c:showLegendKey val="0"/>
          <c:showVal val="0"/>
          <c:showCatName val="0"/>
          <c:showSerName val="0"/>
          <c:showPercent val="0"/>
          <c:showBubbleSize val="0"/>
        </c:dLbls>
        <c:gapWidth val="150"/>
        <c:axId val="115780224"/>
        <c:axId val="1157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3E-4291-8619-5166E30ECF3E}"/>
            </c:ext>
          </c:extLst>
        </c:ser>
        <c:dLbls>
          <c:showLegendKey val="0"/>
          <c:showVal val="0"/>
          <c:showCatName val="0"/>
          <c:showSerName val="0"/>
          <c:showPercent val="0"/>
          <c:showBubbleSize val="0"/>
        </c:dLbls>
        <c:marker val="1"/>
        <c:smooth val="0"/>
        <c:axId val="115780224"/>
        <c:axId val="115790592"/>
      </c:lineChart>
      <c:dateAx>
        <c:axId val="115780224"/>
        <c:scaling>
          <c:orientation val="minMax"/>
        </c:scaling>
        <c:delete val="1"/>
        <c:axPos val="b"/>
        <c:numFmt formatCode="ge" sourceLinked="1"/>
        <c:majorTickMark val="none"/>
        <c:minorTickMark val="none"/>
        <c:tickLblPos val="none"/>
        <c:crossAx val="115790592"/>
        <c:crosses val="autoZero"/>
        <c:auto val="1"/>
        <c:lblOffset val="100"/>
        <c:baseTimeUnit val="years"/>
      </c:dateAx>
      <c:valAx>
        <c:axId val="1157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0A-4348-A3DA-6D80638013AF}"/>
            </c:ext>
          </c:extLst>
        </c:ser>
        <c:dLbls>
          <c:showLegendKey val="0"/>
          <c:showVal val="0"/>
          <c:showCatName val="0"/>
          <c:showSerName val="0"/>
          <c:showPercent val="0"/>
          <c:showBubbleSize val="0"/>
        </c:dLbls>
        <c:gapWidth val="150"/>
        <c:axId val="115813376"/>
        <c:axId val="1158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0A-4348-A3DA-6D80638013AF}"/>
            </c:ext>
          </c:extLst>
        </c:ser>
        <c:dLbls>
          <c:showLegendKey val="0"/>
          <c:showVal val="0"/>
          <c:showCatName val="0"/>
          <c:showSerName val="0"/>
          <c:showPercent val="0"/>
          <c:showBubbleSize val="0"/>
        </c:dLbls>
        <c:marker val="1"/>
        <c:smooth val="0"/>
        <c:axId val="115813376"/>
        <c:axId val="115836032"/>
      </c:lineChart>
      <c:dateAx>
        <c:axId val="115813376"/>
        <c:scaling>
          <c:orientation val="minMax"/>
        </c:scaling>
        <c:delete val="1"/>
        <c:axPos val="b"/>
        <c:numFmt formatCode="ge" sourceLinked="1"/>
        <c:majorTickMark val="none"/>
        <c:minorTickMark val="none"/>
        <c:tickLblPos val="none"/>
        <c:crossAx val="115836032"/>
        <c:crosses val="autoZero"/>
        <c:auto val="1"/>
        <c:lblOffset val="100"/>
        <c:baseTimeUnit val="years"/>
      </c:dateAx>
      <c:valAx>
        <c:axId val="115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18-4456-8617-1E2C1EA1B715}"/>
            </c:ext>
          </c:extLst>
        </c:ser>
        <c:dLbls>
          <c:showLegendKey val="0"/>
          <c:showVal val="0"/>
          <c:showCatName val="0"/>
          <c:showSerName val="0"/>
          <c:showPercent val="0"/>
          <c:showBubbleSize val="0"/>
        </c:dLbls>
        <c:gapWidth val="150"/>
        <c:axId val="117706112"/>
        <c:axId val="1177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18-4456-8617-1E2C1EA1B715}"/>
            </c:ext>
          </c:extLst>
        </c:ser>
        <c:dLbls>
          <c:showLegendKey val="0"/>
          <c:showVal val="0"/>
          <c:showCatName val="0"/>
          <c:showSerName val="0"/>
          <c:showPercent val="0"/>
          <c:showBubbleSize val="0"/>
        </c:dLbls>
        <c:marker val="1"/>
        <c:smooth val="0"/>
        <c:axId val="117706112"/>
        <c:axId val="117712384"/>
      </c:lineChart>
      <c:dateAx>
        <c:axId val="117706112"/>
        <c:scaling>
          <c:orientation val="minMax"/>
        </c:scaling>
        <c:delete val="1"/>
        <c:axPos val="b"/>
        <c:numFmt formatCode="ge" sourceLinked="1"/>
        <c:majorTickMark val="none"/>
        <c:minorTickMark val="none"/>
        <c:tickLblPos val="none"/>
        <c:crossAx val="117712384"/>
        <c:crosses val="autoZero"/>
        <c:auto val="1"/>
        <c:lblOffset val="100"/>
        <c:baseTimeUnit val="years"/>
      </c:dateAx>
      <c:valAx>
        <c:axId val="117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59-48E6-9646-55CD746A26C7}"/>
            </c:ext>
          </c:extLst>
        </c:ser>
        <c:dLbls>
          <c:showLegendKey val="0"/>
          <c:showVal val="0"/>
          <c:showCatName val="0"/>
          <c:showSerName val="0"/>
          <c:showPercent val="0"/>
          <c:showBubbleSize val="0"/>
        </c:dLbls>
        <c:gapWidth val="150"/>
        <c:axId val="117766784"/>
        <c:axId val="1177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59-48E6-9646-55CD746A26C7}"/>
            </c:ext>
          </c:extLst>
        </c:ser>
        <c:dLbls>
          <c:showLegendKey val="0"/>
          <c:showVal val="0"/>
          <c:showCatName val="0"/>
          <c:showSerName val="0"/>
          <c:showPercent val="0"/>
          <c:showBubbleSize val="0"/>
        </c:dLbls>
        <c:marker val="1"/>
        <c:smooth val="0"/>
        <c:axId val="117766784"/>
        <c:axId val="117766016"/>
      </c:lineChart>
      <c:dateAx>
        <c:axId val="117766784"/>
        <c:scaling>
          <c:orientation val="minMax"/>
        </c:scaling>
        <c:delete val="1"/>
        <c:axPos val="b"/>
        <c:numFmt formatCode="ge" sourceLinked="1"/>
        <c:majorTickMark val="none"/>
        <c:minorTickMark val="none"/>
        <c:tickLblPos val="none"/>
        <c:crossAx val="117766016"/>
        <c:crosses val="autoZero"/>
        <c:auto val="1"/>
        <c:lblOffset val="100"/>
        <c:baseTimeUnit val="years"/>
      </c:dateAx>
      <c:valAx>
        <c:axId val="1177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EA-4937-AC12-0DC435DBB273}"/>
            </c:ext>
          </c:extLst>
        </c:ser>
        <c:dLbls>
          <c:showLegendKey val="0"/>
          <c:showVal val="0"/>
          <c:showCatName val="0"/>
          <c:showSerName val="0"/>
          <c:showPercent val="0"/>
          <c:showBubbleSize val="0"/>
        </c:dLbls>
        <c:gapWidth val="150"/>
        <c:axId val="117471872"/>
        <c:axId val="1174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EA-4937-AC12-0DC435DBB273}"/>
            </c:ext>
          </c:extLst>
        </c:ser>
        <c:dLbls>
          <c:showLegendKey val="0"/>
          <c:showVal val="0"/>
          <c:showCatName val="0"/>
          <c:showSerName val="0"/>
          <c:showPercent val="0"/>
          <c:showBubbleSize val="0"/>
        </c:dLbls>
        <c:marker val="1"/>
        <c:smooth val="0"/>
        <c:axId val="117471872"/>
        <c:axId val="117482240"/>
      </c:lineChart>
      <c:dateAx>
        <c:axId val="117471872"/>
        <c:scaling>
          <c:orientation val="minMax"/>
        </c:scaling>
        <c:delete val="1"/>
        <c:axPos val="b"/>
        <c:numFmt formatCode="ge" sourceLinked="1"/>
        <c:majorTickMark val="none"/>
        <c:minorTickMark val="none"/>
        <c:tickLblPos val="none"/>
        <c:crossAx val="117482240"/>
        <c:crosses val="autoZero"/>
        <c:auto val="1"/>
        <c:lblOffset val="100"/>
        <c:baseTimeUnit val="years"/>
      </c:dateAx>
      <c:valAx>
        <c:axId val="1174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816.09</c:v>
                </c:pt>
                <c:pt idx="4" formatCode="#,##0.00;&quot;△&quot;#,##0.00;&quot;-&quot;">
                  <c:v>918.06</c:v>
                </c:pt>
              </c:numCache>
            </c:numRef>
          </c:val>
          <c:extLst xmlns:c16r2="http://schemas.microsoft.com/office/drawing/2015/06/chart">
            <c:ext xmlns:c16="http://schemas.microsoft.com/office/drawing/2014/chart" uri="{C3380CC4-5D6E-409C-BE32-E72D297353CC}">
              <c16:uniqueId val="{00000000-428E-4DC0-B2B2-D6FA6E1A1419}"/>
            </c:ext>
          </c:extLst>
        </c:ser>
        <c:dLbls>
          <c:showLegendKey val="0"/>
          <c:showVal val="0"/>
          <c:showCatName val="0"/>
          <c:showSerName val="0"/>
          <c:showPercent val="0"/>
          <c:showBubbleSize val="0"/>
        </c:dLbls>
        <c:gapWidth val="150"/>
        <c:axId val="117523968"/>
        <c:axId val="1175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428E-4DC0-B2B2-D6FA6E1A1419}"/>
            </c:ext>
          </c:extLst>
        </c:ser>
        <c:dLbls>
          <c:showLegendKey val="0"/>
          <c:showVal val="0"/>
          <c:showCatName val="0"/>
          <c:showSerName val="0"/>
          <c:showPercent val="0"/>
          <c:showBubbleSize val="0"/>
        </c:dLbls>
        <c:marker val="1"/>
        <c:smooth val="0"/>
        <c:axId val="117523968"/>
        <c:axId val="117525888"/>
      </c:lineChart>
      <c:dateAx>
        <c:axId val="117523968"/>
        <c:scaling>
          <c:orientation val="minMax"/>
        </c:scaling>
        <c:delete val="1"/>
        <c:axPos val="b"/>
        <c:numFmt formatCode="ge" sourceLinked="1"/>
        <c:majorTickMark val="none"/>
        <c:minorTickMark val="none"/>
        <c:tickLblPos val="none"/>
        <c:crossAx val="117525888"/>
        <c:crosses val="autoZero"/>
        <c:auto val="1"/>
        <c:lblOffset val="100"/>
        <c:baseTimeUnit val="years"/>
      </c:dateAx>
      <c:valAx>
        <c:axId val="1175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62.26</c:v>
                </c:pt>
                <c:pt idx="1">
                  <c:v>56.61</c:v>
                </c:pt>
                <c:pt idx="2">
                  <c:v>57.8</c:v>
                </c:pt>
                <c:pt idx="3">
                  <c:v>57.5</c:v>
                </c:pt>
                <c:pt idx="4">
                  <c:v>83.02</c:v>
                </c:pt>
              </c:numCache>
            </c:numRef>
          </c:val>
          <c:extLst xmlns:c16r2="http://schemas.microsoft.com/office/drawing/2015/06/chart">
            <c:ext xmlns:c16="http://schemas.microsoft.com/office/drawing/2014/chart" uri="{C3380CC4-5D6E-409C-BE32-E72D297353CC}">
              <c16:uniqueId val="{00000000-E2CC-4233-BE78-17005EB72E52}"/>
            </c:ext>
          </c:extLst>
        </c:ser>
        <c:dLbls>
          <c:showLegendKey val="0"/>
          <c:showVal val="0"/>
          <c:showCatName val="0"/>
          <c:showSerName val="0"/>
          <c:showPercent val="0"/>
          <c:showBubbleSize val="0"/>
        </c:dLbls>
        <c:gapWidth val="150"/>
        <c:axId val="117540736"/>
        <c:axId val="1175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E2CC-4233-BE78-17005EB72E52}"/>
            </c:ext>
          </c:extLst>
        </c:ser>
        <c:dLbls>
          <c:showLegendKey val="0"/>
          <c:showVal val="0"/>
          <c:showCatName val="0"/>
          <c:showSerName val="0"/>
          <c:showPercent val="0"/>
          <c:showBubbleSize val="0"/>
        </c:dLbls>
        <c:marker val="1"/>
        <c:smooth val="0"/>
        <c:axId val="117540736"/>
        <c:axId val="117559296"/>
      </c:lineChart>
      <c:dateAx>
        <c:axId val="117540736"/>
        <c:scaling>
          <c:orientation val="minMax"/>
        </c:scaling>
        <c:delete val="1"/>
        <c:axPos val="b"/>
        <c:numFmt formatCode="ge" sourceLinked="1"/>
        <c:majorTickMark val="none"/>
        <c:minorTickMark val="none"/>
        <c:tickLblPos val="none"/>
        <c:crossAx val="117559296"/>
        <c:crosses val="autoZero"/>
        <c:auto val="1"/>
        <c:lblOffset val="100"/>
        <c:baseTimeUnit val="years"/>
      </c:dateAx>
      <c:valAx>
        <c:axId val="1175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423.78</c:v>
                </c:pt>
                <c:pt idx="1">
                  <c:v>486.26</c:v>
                </c:pt>
                <c:pt idx="2">
                  <c:v>248.05</c:v>
                </c:pt>
                <c:pt idx="3">
                  <c:v>250.94</c:v>
                </c:pt>
                <c:pt idx="4">
                  <c:v>191.54</c:v>
                </c:pt>
              </c:numCache>
            </c:numRef>
          </c:val>
          <c:extLst xmlns:c16r2="http://schemas.microsoft.com/office/drawing/2015/06/chart">
            <c:ext xmlns:c16="http://schemas.microsoft.com/office/drawing/2014/chart" uri="{C3380CC4-5D6E-409C-BE32-E72D297353CC}">
              <c16:uniqueId val="{00000000-1FEA-4275-A146-0031AC9266C6}"/>
            </c:ext>
          </c:extLst>
        </c:ser>
        <c:dLbls>
          <c:showLegendKey val="0"/>
          <c:showVal val="0"/>
          <c:showCatName val="0"/>
          <c:showSerName val="0"/>
          <c:showPercent val="0"/>
          <c:showBubbleSize val="0"/>
        </c:dLbls>
        <c:gapWidth val="150"/>
        <c:axId val="117655424"/>
        <c:axId val="1176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1FEA-4275-A146-0031AC9266C6}"/>
            </c:ext>
          </c:extLst>
        </c:ser>
        <c:dLbls>
          <c:showLegendKey val="0"/>
          <c:showVal val="0"/>
          <c:showCatName val="0"/>
          <c:showSerName val="0"/>
          <c:showPercent val="0"/>
          <c:showBubbleSize val="0"/>
        </c:dLbls>
        <c:marker val="1"/>
        <c:smooth val="0"/>
        <c:axId val="117655424"/>
        <c:axId val="117657600"/>
      </c:lineChart>
      <c:dateAx>
        <c:axId val="117655424"/>
        <c:scaling>
          <c:orientation val="minMax"/>
        </c:scaling>
        <c:delete val="1"/>
        <c:axPos val="b"/>
        <c:numFmt formatCode="ge" sourceLinked="1"/>
        <c:majorTickMark val="none"/>
        <c:minorTickMark val="none"/>
        <c:tickLblPos val="none"/>
        <c:crossAx val="117657600"/>
        <c:crosses val="autoZero"/>
        <c:auto val="1"/>
        <c:lblOffset val="100"/>
        <c:baseTimeUnit val="years"/>
      </c:dateAx>
      <c:valAx>
        <c:axId val="1176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5" zoomScale="91" zoomScaleNormal="91" workbookViewId="0">
      <selection activeCell="BK48" sqref="BK4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　三好市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26952</v>
      </c>
      <c r="AM8" s="49"/>
      <c r="AN8" s="49"/>
      <c r="AO8" s="49"/>
      <c r="AP8" s="49"/>
      <c r="AQ8" s="49"/>
      <c r="AR8" s="49"/>
      <c r="AS8" s="49"/>
      <c r="AT8" s="44">
        <f>データ!T6</f>
        <v>721.42</v>
      </c>
      <c r="AU8" s="44"/>
      <c r="AV8" s="44"/>
      <c r="AW8" s="44"/>
      <c r="AX8" s="44"/>
      <c r="AY8" s="44"/>
      <c r="AZ8" s="44"/>
      <c r="BA8" s="44"/>
      <c r="BB8" s="44">
        <f>データ!U6</f>
        <v>37.36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8.1</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2161</v>
      </c>
      <c r="AM10" s="49"/>
      <c r="AN10" s="49"/>
      <c r="AO10" s="49"/>
      <c r="AP10" s="49"/>
      <c r="AQ10" s="49"/>
      <c r="AR10" s="49"/>
      <c r="AS10" s="49"/>
      <c r="AT10" s="44">
        <f>データ!W6</f>
        <v>135.30000000000001</v>
      </c>
      <c r="AU10" s="44"/>
      <c r="AV10" s="44"/>
      <c r="AW10" s="44"/>
      <c r="AX10" s="44"/>
      <c r="AY10" s="44"/>
      <c r="AZ10" s="44"/>
      <c r="BA10" s="44"/>
      <c r="BB10" s="44">
        <f>データ!X6</f>
        <v>15.97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UfbRYhKHwT1R7Ms6+D4/MGOGpqtnm4sLOLx30Da369Ejg0NhE0I2iLN4x+ZUCz5flAcRMUmih5xEKwytkJZSaA==" saltValue="2s/XTV424JUMdQVkATBMN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362085</v>
      </c>
      <c r="D6" s="32">
        <f t="shared" si="3"/>
        <v>47</v>
      </c>
      <c r="E6" s="32">
        <f t="shared" si="3"/>
        <v>18</v>
      </c>
      <c r="F6" s="32">
        <f t="shared" si="3"/>
        <v>0</v>
      </c>
      <c r="G6" s="32">
        <f t="shared" si="3"/>
        <v>0</v>
      </c>
      <c r="H6" s="32" t="str">
        <f t="shared" si="3"/>
        <v>徳島県　三好市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8.1</v>
      </c>
      <c r="Q6" s="33">
        <f t="shared" si="3"/>
        <v>100</v>
      </c>
      <c r="R6" s="33">
        <f t="shared" si="3"/>
        <v>3780</v>
      </c>
      <c r="S6" s="33">
        <f t="shared" si="3"/>
        <v>26952</v>
      </c>
      <c r="T6" s="33">
        <f t="shared" si="3"/>
        <v>721.42</v>
      </c>
      <c r="U6" s="33">
        <f t="shared" si="3"/>
        <v>37.36</v>
      </c>
      <c r="V6" s="33">
        <f t="shared" si="3"/>
        <v>2161</v>
      </c>
      <c r="W6" s="33">
        <f t="shared" si="3"/>
        <v>135.30000000000001</v>
      </c>
      <c r="X6" s="33">
        <f t="shared" si="3"/>
        <v>15.97</v>
      </c>
      <c r="Y6" s="34">
        <f>IF(Y7="",NA(),Y7)</f>
        <v>102.92</v>
      </c>
      <c r="Z6" s="34">
        <f t="shared" ref="Z6:AH6" si="4">IF(Z7="",NA(),Z7)</f>
        <v>97.08</v>
      </c>
      <c r="AA6" s="34">
        <f t="shared" si="4"/>
        <v>96.55</v>
      </c>
      <c r="AB6" s="34">
        <f t="shared" si="4"/>
        <v>103.6</v>
      </c>
      <c r="AC6" s="34">
        <f t="shared" si="4"/>
        <v>99.62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816.09</v>
      </c>
      <c r="BJ6" s="34">
        <f t="shared" si="7"/>
        <v>918.06</v>
      </c>
      <c r="BK6" s="34">
        <f t="shared" si="7"/>
        <v>446.63</v>
      </c>
      <c r="BL6" s="34">
        <f t="shared" si="7"/>
        <v>416.91</v>
      </c>
      <c r="BM6" s="34">
        <f t="shared" si="7"/>
        <v>392.19</v>
      </c>
      <c r="BN6" s="34">
        <f t="shared" si="7"/>
        <v>413.5</v>
      </c>
      <c r="BO6" s="34">
        <f t="shared" si="7"/>
        <v>407.42</v>
      </c>
      <c r="BP6" s="33" t="str">
        <f>IF(BP7="","",IF(BP7="-","【-】","【"&amp;SUBSTITUTE(TEXT(BP7,"#,##0.00"),"-","△")&amp;"】"))</f>
        <v>【329.28】</v>
      </c>
      <c r="BQ6" s="34">
        <f>IF(BQ7="",NA(),BQ7)</f>
        <v>62.26</v>
      </c>
      <c r="BR6" s="34">
        <f t="shared" ref="BR6:BZ6" si="8">IF(BR7="",NA(),BR7)</f>
        <v>56.61</v>
      </c>
      <c r="BS6" s="34">
        <f t="shared" si="8"/>
        <v>57.8</v>
      </c>
      <c r="BT6" s="34">
        <f t="shared" si="8"/>
        <v>57.5</v>
      </c>
      <c r="BU6" s="34">
        <f t="shared" si="8"/>
        <v>83.02</v>
      </c>
      <c r="BV6" s="34">
        <f t="shared" si="8"/>
        <v>58.53</v>
      </c>
      <c r="BW6" s="34">
        <f t="shared" si="8"/>
        <v>57.93</v>
      </c>
      <c r="BX6" s="34">
        <f t="shared" si="8"/>
        <v>57.03</v>
      </c>
      <c r="BY6" s="34">
        <f t="shared" si="8"/>
        <v>55.84</v>
      </c>
      <c r="BZ6" s="34">
        <f t="shared" si="8"/>
        <v>57.08</v>
      </c>
      <c r="CA6" s="33" t="str">
        <f>IF(CA7="","",IF(CA7="-","【-】","【"&amp;SUBSTITUTE(TEXT(CA7,"#,##0.00"),"-","△")&amp;"】"))</f>
        <v>【60.55】</v>
      </c>
      <c r="CB6" s="34">
        <f>IF(CB7="",NA(),CB7)</f>
        <v>423.78</v>
      </c>
      <c r="CC6" s="34">
        <f t="shared" ref="CC6:CK6" si="9">IF(CC7="",NA(),CC7)</f>
        <v>486.26</v>
      </c>
      <c r="CD6" s="34">
        <f t="shared" si="9"/>
        <v>248.05</v>
      </c>
      <c r="CE6" s="34">
        <f t="shared" si="9"/>
        <v>250.94</v>
      </c>
      <c r="CF6" s="34">
        <f t="shared" si="9"/>
        <v>191.54</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91.01</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362085</v>
      </c>
      <c r="D7" s="36">
        <v>47</v>
      </c>
      <c r="E7" s="36">
        <v>18</v>
      </c>
      <c r="F7" s="36">
        <v>0</v>
      </c>
      <c r="G7" s="36">
        <v>0</v>
      </c>
      <c r="H7" s="36" t="s">
        <v>109</v>
      </c>
      <c r="I7" s="36" t="s">
        <v>110</v>
      </c>
      <c r="J7" s="36" t="s">
        <v>111</v>
      </c>
      <c r="K7" s="36" t="s">
        <v>112</v>
      </c>
      <c r="L7" s="36" t="s">
        <v>113</v>
      </c>
      <c r="M7" s="36" t="s">
        <v>114</v>
      </c>
      <c r="N7" s="37" t="s">
        <v>115</v>
      </c>
      <c r="O7" s="37" t="s">
        <v>116</v>
      </c>
      <c r="P7" s="37">
        <v>8.1</v>
      </c>
      <c r="Q7" s="37">
        <v>100</v>
      </c>
      <c r="R7" s="37">
        <v>3780</v>
      </c>
      <c r="S7" s="37">
        <v>26952</v>
      </c>
      <c r="T7" s="37">
        <v>721.42</v>
      </c>
      <c r="U7" s="37">
        <v>37.36</v>
      </c>
      <c r="V7" s="37">
        <v>2161</v>
      </c>
      <c r="W7" s="37">
        <v>135.30000000000001</v>
      </c>
      <c r="X7" s="37">
        <v>15.97</v>
      </c>
      <c r="Y7" s="37">
        <v>102.92</v>
      </c>
      <c r="Z7" s="37">
        <v>97.08</v>
      </c>
      <c r="AA7" s="37">
        <v>96.55</v>
      </c>
      <c r="AB7" s="37">
        <v>103.6</v>
      </c>
      <c r="AC7" s="37">
        <v>99.62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816.09</v>
      </c>
      <c r="BJ7" s="37">
        <v>918.06</v>
      </c>
      <c r="BK7" s="37">
        <v>446.63</v>
      </c>
      <c r="BL7" s="37">
        <v>416.91</v>
      </c>
      <c r="BM7" s="37">
        <v>392.19</v>
      </c>
      <c r="BN7" s="37">
        <v>413.5</v>
      </c>
      <c r="BO7" s="37">
        <v>407.42</v>
      </c>
      <c r="BP7" s="37">
        <v>329.28</v>
      </c>
      <c r="BQ7" s="37">
        <v>62.26</v>
      </c>
      <c r="BR7" s="37">
        <v>56.61</v>
      </c>
      <c r="BS7" s="37">
        <v>57.8</v>
      </c>
      <c r="BT7" s="37">
        <v>57.5</v>
      </c>
      <c r="BU7" s="37">
        <v>83.02</v>
      </c>
      <c r="BV7" s="37">
        <v>58.53</v>
      </c>
      <c r="BW7" s="37">
        <v>57.93</v>
      </c>
      <c r="BX7" s="37">
        <v>57.03</v>
      </c>
      <c r="BY7" s="37">
        <v>55.84</v>
      </c>
      <c r="BZ7" s="37">
        <v>57.08</v>
      </c>
      <c r="CA7" s="37">
        <v>60.55</v>
      </c>
      <c r="CB7" s="37">
        <v>423.78</v>
      </c>
      <c r="CC7" s="37">
        <v>486.26</v>
      </c>
      <c r="CD7" s="37">
        <v>248.05</v>
      </c>
      <c r="CE7" s="37">
        <v>250.94</v>
      </c>
      <c r="CF7" s="37">
        <v>191.54</v>
      </c>
      <c r="CG7" s="37">
        <v>266.57</v>
      </c>
      <c r="CH7" s="37">
        <v>276.93</v>
      </c>
      <c r="CI7" s="37">
        <v>283.73</v>
      </c>
      <c r="CJ7" s="37">
        <v>287.57</v>
      </c>
      <c r="CK7" s="37">
        <v>286.86</v>
      </c>
      <c r="CL7" s="37">
        <v>269.12</v>
      </c>
      <c r="CM7" s="37">
        <v>100</v>
      </c>
      <c r="CN7" s="37">
        <v>100</v>
      </c>
      <c r="CO7" s="37">
        <v>100</v>
      </c>
      <c r="CP7" s="37">
        <v>100</v>
      </c>
      <c r="CQ7" s="37">
        <v>91.01</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三好市役所</cp:lastModifiedBy>
  <cp:lastPrinted>2019-01-29T00:06:56Z</cp:lastPrinted>
  <dcterms:created xsi:type="dcterms:W3CDTF">2018-12-03T09:41:03Z</dcterms:created>
  <dcterms:modified xsi:type="dcterms:W3CDTF">2019-01-29T08:19:31Z</dcterms:modified>
  <cp:category/>
</cp:coreProperties>
</file>