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bJVbZhyVlj9Vp18829quLj2gB+ArWEmK2GzhiSpizsA9LKw3+jSfgShBLTUV3p3Ica7ZUiHQQZHogKOZakzRJw==" workbookSaltValue="SxRia6pZ3H8XOTQzEbX0Pw==" workbookSpinCount="100000" lockStructure="1"/>
  <bookViews>
    <workbookView xWindow="0" yWindow="0" windowWidth="22185" windowHeight="1305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<sst xmlns="http://schemas.openxmlformats.org/spreadsheetml/2006/main" count="240" uniqueCount="125">
  <si>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</si>
  <si>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</si>
  <si>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</si>
  <si>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</si>
  <si>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</si>
  <si>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</si>
  <si>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</si>
  <si>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</si>
  <si>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</si>
  <si>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</si>
  <si>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</si>
  <si>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</si>
  <si>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</si>
  <si>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</si>
  <si>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</si>
  <si>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</si>
  <si>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</si>
  <si>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</si>
  <si>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</si>
  <si>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</si>
  <si>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</si>
  <si>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</si>
  <si>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</si>
  <si>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</si>
  <si>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</si>
  <si>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</si>
  <si>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</si>
  <si>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</si>
  <si>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</si>
  <si>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</si>
  <si>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</si>
  <si>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</si>
  <si>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</si>
  <si>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</si>
  <si>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</si>
  <si>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</si>
  <si>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</si>
  <si>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</si>
  <si>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</si>
  <si>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</si>
  <si>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</si>
  <si>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</si>
  <si>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</si>
  <si>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</si>
  <si>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</si>
  <si>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</si>
  <si>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</si>
  <si>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</si>
  <si>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</si>
  <si>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</si>
  <si>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</si>
  <si>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</si>
  <si>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</si>
  <si>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</si>
  <si>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</si>
  <si>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</si>
  <si>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</si>
  <si>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</si>
  <si>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</si>
  <si>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</si>
  <si>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</si>
  <si>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</si>
  <si>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</si>
  <si>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</si>
  <si>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</si>
  <si>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</si>
  <si>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</si>
  <si>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</si>
  <si>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</si>
  <si>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</si>
  <si>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</si>
  <si>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</si>
  <si>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</si>
  <si>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</si>
  <si>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</si>
  <si>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</si>
  <si>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</si>
  <si>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</si>
  <si>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</si>
  <si>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</si>
  <si>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</si>
  <si>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</si>
  <si>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</si>
  <si>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</si>
  <si>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</si>
  <si>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</si>
  <si>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</si>
  <si>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</si>
  <si>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</si>
  <si>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</si>
  <si>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</si>
  <si>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</si>
  <si>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</si>
  <si>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</si>
  <si>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</si>
  <si>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</si>
  <si>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</si>
  <si>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</si>
  <si>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</si>
  <si>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</si>
  <si>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</si>
  <si>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</si>
  <si>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</si>
  <si>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</si>
  <si>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</si>
  <si>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</si>
  <si>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</si>
  <si>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</si>
  <si>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</si>
  <si>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</si>
  <si>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</si>
  <si>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</si>
  <si>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</si>
  <si>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</si>
  <si>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</si>
  <si>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</si>
  <si>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</si>
  <si>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</si>
  <si>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</si>
  <si>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</si>
  <si>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</si>
  <si>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</si>
  <si>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１４年から供用を開始している。処理区は１処理区である。経営については、一般会計からの繰入金に依存している状況である。工事は完了しており、今後加入者の増加が見込まれないため、経費の節減に努めていく。</t>
    <rPh sb="1" eb="3">
      <t>ヘイセイ</t>
    </rPh>
    <rPh sb="5" eb="6">
      <t>ネン</t>
    </rPh>
    <rPh sb="8" eb="10">
      <t>キョウヨウ</t>
    </rPh>
    <rPh sb="11" eb="13">
      <t>カイシ</t>
    </rPh>
    <rPh sb="18" eb="20">
      <t>ショリ</t>
    </rPh>
    <rPh sb="20" eb="21">
      <t>ク</t>
    </rPh>
    <rPh sb="23" eb="25">
      <t>ショリ</t>
    </rPh>
    <rPh sb="25" eb="26">
      <t>ク</t>
    </rPh>
    <rPh sb="30" eb="32">
      <t>ケイエイ</t>
    </rPh>
    <rPh sb="38" eb="40">
      <t>イッパン</t>
    </rPh>
    <rPh sb="40" eb="42">
      <t>カイケイ</t>
    </rPh>
    <rPh sb="45" eb="48">
      <t>クリイレキン</t>
    </rPh>
    <rPh sb="49" eb="51">
      <t>イゾン</t>
    </rPh>
    <rPh sb="55" eb="57">
      <t>ジョウキョウ</t>
    </rPh>
    <rPh sb="61" eb="63">
      <t>コウジ</t>
    </rPh>
    <rPh sb="64" eb="66">
      <t>カンリョウ</t>
    </rPh>
    <rPh sb="71" eb="73">
      <t>コンゴ</t>
    </rPh>
    <rPh sb="73" eb="76">
      <t>カニュウシャ</t>
    </rPh>
    <rPh sb="77" eb="79">
      <t>ゾウカ</t>
    </rPh>
    <rPh sb="80" eb="82">
      <t>ミコ</t>
    </rPh>
    <rPh sb="89" eb="91">
      <t>ケイヒ</t>
    </rPh>
    <rPh sb="92" eb="94">
      <t>セツゲン</t>
    </rPh>
    <rPh sb="95" eb="96">
      <t>ツト</t>
    </rPh>
    <phoneticPr fontId="15"/>
  </si>
  <si>
    <t>　管路の更新には至っていないが、施設の老朽化による修繕が発生し、随時対応している。長寿命化対策など、中長期的な修繕計画の策定が必要である。</t>
    <rPh sb="1" eb="2">
      <t>カン</t>
    </rPh>
    <rPh sb="2" eb="3">
      <t>ロ</t>
    </rPh>
    <rPh sb="4" eb="6">
      <t>コウシン</t>
    </rPh>
    <rPh sb="8" eb="9">
      <t>イタ</t>
    </rPh>
    <rPh sb="16" eb="18">
      <t>シセツ</t>
    </rPh>
    <rPh sb="19" eb="22">
      <t>ロウキュウカ</t>
    </rPh>
    <rPh sb="25" eb="27">
      <t>シュウゼン</t>
    </rPh>
    <rPh sb="28" eb="30">
      <t>ハッセイ</t>
    </rPh>
    <rPh sb="32" eb="34">
      <t>ズイジ</t>
    </rPh>
    <rPh sb="34" eb="36">
      <t>タイオウ</t>
    </rPh>
    <rPh sb="41" eb="45">
      <t>チョウジュミョウカ</t>
    </rPh>
    <rPh sb="45" eb="47">
      <t>タイサク</t>
    </rPh>
    <rPh sb="50" eb="54">
      <t>チュウチョウキテキ</t>
    </rPh>
    <rPh sb="55" eb="57">
      <t>シュウゼン</t>
    </rPh>
    <rPh sb="57" eb="59">
      <t>ケイカク</t>
    </rPh>
    <rPh sb="60" eb="62">
      <t>サクテイ</t>
    </rPh>
    <rPh sb="63" eb="65">
      <t>ヒツヨウ</t>
    </rPh>
    <phoneticPr fontId="15"/>
  </si>
  <si>
    <t>　修繕計画を策定することにより、費用の平均化を図るなど、計画的な経営に努める。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</si>
</sst>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E7-4337-8CC7-EACFA8600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63072"/>
        <c:axId val="1132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0.31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E7-4337-8CC7-EACFA8600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63072"/>
        <c:axId val="113284224"/>
      </c:lineChart>
      <c:dateAx>
        <c:axId val="11216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284224"/>
        <c:crosses val="autoZero"/>
        <c:auto val="1"/>
        <c:lblOffset val="100"/>
        <c:baseTimeUnit val="years"/>
      </c:dateAx>
      <c:valAx>
        <c:axId val="1132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6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45.36</c:v>
                </c:pt>
                <c:pt idx="1">
                  <c:v>44.33</c:v>
                </c:pt>
                <c:pt idx="2">
                  <c:v>44.33</c:v>
                </c:pt>
                <c:pt idx="3">
                  <c:v>44.33</c:v>
                </c:pt>
                <c:pt idx="4">
                  <c:v>41.24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A4-4CFB-A62A-496FF8C9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97280"/>
        <c:axId val="1189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29.86</c:v>
                </c:pt>
                <c:pt idx="2">
                  <c:v>29.28</c:v>
                </c:pt>
                <c:pt idx="3">
                  <c:v>29.4</c:v>
                </c:pt>
                <c:pt idx="4">
                  <c:v>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A4-4CFB-A62A-496FF8C9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97280"/>
        <c:axId val="118911744"/>
      </c:lineChart>
      <c:dateAx>
        <c:axId val="11889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11744"/>
        <c:crosses val="autoZero"/>
        <c:auto val="1"/>
        <c:lblOffset val="100"/>
        <c:baseTimeUnit val="years"/>
      </c:dateAx>
      <c:valAx>
        <c:axId val="1189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9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99.38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6E-48A9-AF6F-79CF72666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3200"/>
        <c:axId val="1189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65.95</c:v>
                </c:pt>
                <c:pt idx="2">
                  <c:v>66.819999999999993</c:v>
                </c:pt>
                <c:pt idx="3">
                  <c:v>63.77</c:v>
                </c:pt>
                <c:pt idx="4">
                  <c:v>79.98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6E-48A9-AF6F-79CF72666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63200"/>
        <c:axId val="118969472"/>
      </c:lineChart>
      <c:dateAx>
        <c:axId val="1189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69472"/>
        <c:crosses val="autoZero"/>
        <c:auto val="1"/>
        <c:lblOffset val="100"/>
        <c:baseTimeUnit val="years"/>
      </c:dateAx>
      <c:valAx>
        <c:axId val="1189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103.3</c:v>
                </c:pt>
                <c:pt idx="1">
                  <c:v>104.62</c:v>
                </c:pt>
                <c:pt idx="2">
                  <c:v>101.86</c:v>
                </c:pt>
                <c:pt idx="3">
                  <c:v>93.13</c:v>
                </c:pt>
                <c:pt idx="4">
                  <c:v>106.18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E-4A7A-AA03-D99A7688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86944"/>
        <c:axId val="1139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3E-4A7A-AA03-D99A7688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86944"/>
        <c:axId val="113997312"/>
      </c:lineChart>
      <c:dateAx>
        <c:axId val="1139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997312"/>
        <c:crosses val="autoZero"/>
        <c:auto val="1"/>
        <c:lblOffset val="100"/>
        <c:baseTimeUnit val="years"/>
      </c:dateAx>
      <c:valAx>
        <c:axId val="1139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A2-4800-A0CD-B7BC0C4FF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98176"/>
        <c:axId val="1141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A2-4800-A0CD-B7BC0C4FF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98176"/>
        <c:axId val="114100096"/>
      </c:lineChart>
      <c:dateAx>
        <c:axId val="11409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00096"/>
        <c:crosses val="autoZero"/>
        <c:auto val="1"/>
        <c:lblOffset val="100"/>
        <c:baseTimeUnit val="years"/>
      </c:dateAx>
      <c:valAx>
        <c:axId val="1141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09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DC-43A1-8469-C562998D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09152"/>
        <c:axId val="1142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DC-43A1-8469-C562998D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9152"/>
        <c:axId val="114211072"/>
      </c:lineChart>
      <c:dateAx>
        <c:axId val="1142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11072"/>
        <c:crosses val="autoZero"/>
        <c:auto val="1"/>
        <c:lblOffset val="100"/>
        <c:baseTimeUnit val="years"/>
      </c:dateAx>
      <c:valAx>
        <c:axId val="1142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0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3C-4D7F-8557-FEAF8F52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20928"/>
        <c:axId val="11862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3C-4D7F-8557-FEAF8F52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20928"/>
        <c:axId val="118622848"/>
      </c:lineChart>
      <c:dateAx>
        <c:axId val="1186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22848"/>
        <c:crosses val="autoZero"/>
        <c:auto val="1"/>
        <c:lblOffset val="100"/>
        <c:baseTimeUnit val="years"/>
      </c:dateAx>
      <c:valAx>
        <c:axId val="11862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FD-4EA8-811F-2F7FFE60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11424"/>
        <c:axId val="11871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FD-4EA8-811F-2F7FFE60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11424"/>
        <c:axId val="118713344"/>
      </c:lineChart>
      <c:dateAx>
        <c:axId val="11871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13344"/>
        <c:crosses val="autoZero"/>
        <c:auto val="1"/>
        <c:lblOffset val="100"/>
        <c:baseTimeUnit val="years"/>
      </c:dateAx>
      <c:valAx>
        <c:axId val="11871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1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9C-4F13-97C1-6C11C1E1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8672"/>
        <c:axId val="11875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1741.94</c:v>
                </c:pt>
                <c:pt idx="2">
                  <c:v>1451.54</c:v>
                </c:pt>
                <c:pt idx="3">
                  <c:v>1700.42</c:v>
                </c:pt>
                <c:pt idx="4">
                  <c:v>1060.8599999999999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9C-4F13-97C1-6C11C1E1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8672"/>
        <c:axId val="118750592"/>
      </c:lineChart>
      <c:dateAx>
        <c:axId val="11874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50592"/>
        <c:crosses val="autoZero"/>
        <c:auto val="1"/>
        <c:lblOffset val="100"/>
        <c:baseTimeUnit val="years"/>
      </c:dateAx>
      <c:valAx>
        <c:axId val="11875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4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</c:v>
                </c:pt>
                <c:pt idx="1">
                  <c:v>37.68</c:v>
                </c:pt>
                <c:pt idx="2">
                  <c:v>30.91</c:v>
                </c:pt>
                <c:pt idx="3">
                  <c:v>34.96</c:v>
                </c:pt>
                <c:pt idx="4">
                  <c:v>36.07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A7-4036-8092-CDFF2200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02304"/>
        <c:axId val="11882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33.86</c:v>
                </c:pt>
                <c:pt idx="2">
                  <c:v>33.58</c:v>
                </c:pt>
                <c:pt idx="3">
                  <c:v>34.51</c:v>
                </c:pt>
                <c:pt idx="4">
                  <c:v>45.81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A7-4036-8092-CDFF2200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02304"/>
        <c:axId val="118824960"/>
      </c:lineChart>
      <c:dateAx>
        <c:axId val="11880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24960"/>
        <c:crosses val="autoZero"/>
        <c:auto val="1"/>
        <c:lblOffset val="100"/>
        <c:baseTimeUnit val="years"/>
      </c:dateAx>
      <c:valAx>
        <c:axId val="11882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0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259.04000000000002</c:v>
                </c:pt>
                <c:pt idx="1">
                  <c:v>283.63</c:v>
                </c:pt>
                <c:pt idx="2">
                  <c:v>340.02</c:v>
                </c:pt>
                <c:pt idx="3">
                  <c:v>305.39</c:v>
                </c:pt>
                <c:pt idx="4">
                  <c:v>310.8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4-4B42-910D-F0118D7C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51840"/>
        <c:axId val="1188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510.15</c:v>
                </c:pt>
                <c:pt idx="2">
                  <c:v>514.39</c:v>
                </c:pt>
                <c:pt idx="3">
                  <c:v>476.11</c:v>
                </c:pt>
                <c:pt idx="4">
                  <c:v>383.92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14-4B42-910D-F0118D7C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51840"/>
        <c:axId val="118854016"/>
      </c:lineChart>
      <c:dateAx>
        <c:axId val="11885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54016"/>
        <c:crosses val="autoZero"/>
        <c:auto val="1"/>
        <c:lblOffset val="100"/>
        <c:baseTimeUnit val="years"/>
      </c:dateAx>
      <c:valAx>
        <c:axId val="1188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5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3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徳島県　海陽町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9625</v>
      </c>
      <c r="AM8" s="62"/>
      <c r="AN8" s="62"/>
      <c r="AO8" s="62"/>
      <c r="AP8" s="62"/>
      <c r="AQ8" s="62"/>
      <c r="AR8" s="62"/>
      <c r="AS8" s="62"/>
      <c r="AT8" s="61">
        <f>データ!T6</f>
        <v>327.64999999999998</v>
      </c>
      <c r="AU8" s="61"/>
      <c r="AV8" s="61"/>
      <c r="AW8" s="61"/>
      <c r="AX8" s="61"/>
      <c r="AY8" s="61"/>
      <c r="AZ8" s="61"/>
      <c r="BA8" s="61"/>
      <c r="BB8" s="61">
        <f>データ!U6</f>
        <v>29.38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1.5</v>
      </c>
      <c r="Q10" s="61"/>
      <c r="R10" s="61"/>
      <c r="S10" s="61"/>
      <c r="T10" s="61"/>
      <c r="U10" s="61"/>
      <c r="V10" s="61"/>
      <c r="W10" s="61">
        <f>データ!Q6</f>
        <v>100</v>
      </c>
      <c r="X10" s="61"/>
      <c r="Y10" s="61"/>
      <c r="Z10" s="61"/>
      <c r="AA10" s="61"/>
      <c r="AB10" s="61"/>
      <c r="AC10" s="61"/>
      <c r="AD10" s="62">
        <f>データ!R6</f>
        <v>1990</v>
      </c>
      <c r="AE10" s="62"/>
      <c r="AF10" s="62"/>
      <c r="AG10" s="62"/>
      <c r="AH10" s="62"/>
      <c r="AI10" s="62"/>
      <c r="AJ10" s="62"/>
      <c r="AK10" s="2"/>
      <c r="AL10" s="62">
        <f>データ!V6</f>
        <v>143</v>
      </c>
      <c r="AM10" s="62"/>
      <c r="AN10" s="62"/>
      <c r="AO10" s="62"/>
      <c r="AP10" s="62"/>
      <c r="AQ10" s="62"/>
      <c r="AR10" s="62"/>
      <c r="AS10" s="62"/>
      <c r="AT10" s="61">
        <f>データ!W6</f>
        <v>7.0000000000000007E-2</v>
      </c>
      <c r="AU10" s="61"/>
      <c r="AV10" s="61"/>
      <c r="AW10" s="61"/>
      <c r="AX10" s="61"/>
      <c r="AY10" s="61"/>
      <c r="AZ10" s="61"/>
      <c r="BA10" s="61"/>
      <c r="BB10" s="61">
        <f>データ!X6</f>
        <v>2042.86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122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123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48" t="s">
        <v>36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124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55</v>
      </c>
      <c r="N86" s="25" t="s">
        <v>55</v>
      </c>
      <c r="O86" s="25" t="str">
        <f>データ!EO6</f>
        <v>【0.01】</v>
      </c>
    </row>
  </sheetData>
  <sheetProtection algorithmName="SHA-512" hashValue="Ih6qilj8R0Nom1Z3nqM3cHucbbD+YOERNc6W5ca9o1gOBJY8nYbKfCu/TkF/Jyn4AAyWAYe4c9pj5YUA7UPHcg==" saltValue="K4//bJFaxAqh/Gs/kMDjy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0" t="s">
        <v>65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66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67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>
      <c r="A4" s="27" t="s">
        <v>68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69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70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71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72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73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74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75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76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77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78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79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>
      <c r="A6" s="27" t="s">
        <v>108</v>
      </c>
      <c r="B6" s="32">
        <f>B7</f>
        <v>2017</v>
      </c>
      <c r="C6" s="32">
        <f t="shared" ref="C6:X6" si="3">C7</f>
        <v>363880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徳島県　海陽町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1.5</v>
      </c>
      <c r="Q6" s="33">
        <f t="shared" si="3"/>
        <v>100</v>
      </c>
      <c r="R6" s="33">
        <f t="shared" si="3"/>
        <v>1990</v>
      </c>
      <c r="S6" s="33">
        <f t="shared" si="3"/>
        <v>9625</v>
      </c>
      <c r="T6" s="33">
        <f t="shared" si="3"/>
        <v>327.64999999999998</v>
      </c>
      <c r="U6" s="33">
        <f t="shared" si="3"/>
        <v>29.38</v>
      </c>
      <c r="V6" s="33">
        <f t="shared" si="3"/>
        <v>143</v>
      </c>
      <c r="W6" s="33">
        <f t="shared" si="3"/>
        <v>7.0000000000000007E-2</v>
      </c>
      <c r="X6" s="33">
        <f t="shared" si="3"/>
        <v>2042.86</v>
      </c>
      <c r="Y6" s="34">
        <f>IF(Y7="",NA(),Y7)</f>
        <v>103.3</v>
      </c>
      <c r="Z6" s="34">
        <f t="shared" ref="Z6:AH6" si="4">IF(Z7="",NA(),Z7)</f>
        <v>104.62</v>
      </c>
      <c r="AA6" s="34">
        <f t="shared" si="4"/>
        <v>101.86</v>
      </c>
      <c r="AB6" s="34">
        <f t="shared" si="4"/>
        <v>93.13</v>
      </c>
      <c r="AC6" s="34">
        <f t="shared" si="4"/>
        <v>106.18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1716.47</v>
      </c>
      <c r="BL6" s="34">
        <f t="shared" si="7"/>
        <v>1741.94</v>
      </c>
      <c r="BM6" s="34">
        <f t="shared" si="7"/>
        <v>1451.54</v>
      </c>
      <c r="BN6" s="34">
        <f t="shared" si="7"/>
        <v>1700.42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43</v>
      </c>
      <c r="BR6" s="34">
        <f t="shared" ref="BR6:BZ6" si="8">IF(BR7="",NA(),BR7)</f>
        <v>37.68</v>
      </c>
      <c r="BS6" s="34">
        <f t="shared" si="8"/>
        <v>30.91</v>
      </c>
      <c r="BT6" s="34">
        <f t="shared" si="8"/>
        <v>34.96</v>
      </c>
      <c r="BU6" s="34">
        <f t="shared" si="8"/>
        <v>36.07</v>
      </c>
      <c r="BV6" s="34">
        <f t="shared" si="8"/>
        <v>35.049999999999997</v>
      </c>
      <c r="BW6" s="34">
        <f t="shared" si="8"/>
        <v>33.86</v>
      </c>
      <c r="BX6" s="34">
        <f t="shared" si="8"/>
        <v>33.58</v>
      </c>
      <c r="BY6" s="34">
        <f t="shared" si="8"/>
        <v>34.51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259.04000000000002</v>
      </c>
      <c r="CC6" s="34">
        <f t="shared" ref="CC6:CK6" si="9">IF(CC7="",NA(),CC7)</f>
        <v>283.63</v>
      </c>
      <c r="CD6" s="34">
        <f t="shared" si="9"/>
        <v>340.02</v>
      </c>
      <c r="CE6" s="34">
        <f t="shared" si="9"/>
        <v>305.39</v>
      </c>
      <c r="CF6" s="34">
        <f t="shared" si="9"/>
        <v>310.8</v>
      </c>
      <c r="CG6" s="34">
        <f t="shared" si="9"/>
        <v>463.38</v>
      </c>
      <c r="CH6" s="34">
        <f t="shared" si="9"/>
        <v>510.15</v>
      </c>
      <c r="CI6" s="34">
        <f t="shared" si="9"/>
        <v>514.39</v>
      </c>
      <c r="CJ6" s="34">
        <f t="shared" si="9"/>
        <v>476.11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4">
        <f>IF(CM7="",NA(),CM7)</f>
        <v>45.36</v>
      </c>
      <c r="CN6" s="34">
        <f t="shared" ref="CN6:CV6" si="10">IF(CN7="",NA(),CN7)</f>
        <v>44.33</v>
      </c>
      <c r="CO6" s="34">
        <f t="shared" si="10"/>
        <v>44.33</v>
      </c>
      <c r="CP6" s="34">
        <f t="shared" si="10"/>
        <v>44.33</v>
      </c>
      <c r="CQ6" s="34">
        <f t="shared" si="10"/>
        <v>41.24</v>
      </c>
      <c r="CR6" s="34">
        <f t="shared" si="10"/>
        <v>31.37</v>
      </c>
      <c r="CS6" s="34">
        <f t="shared" si="10"/>
        <v>29.86</v>
      </c>
      <c r="CT6" s="34">
        <f t="shared" si="10"/>
        <v>29.28</v>
      </c>
      <c r="CU6" s="34">
        <f t="shared" si="10"/>
        <v>29.4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99.38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67.38</v>
      </c>
      <c r="DD6" s="34">
        <f t="shared" si="11"/>
        <v>65.95</v>
      </c>
      <c r="DE6" s="34">
        <f t="shared" si="11"/>
        <v>66.819999999999993</v>
      </c>
      <c r="DF6" s="34">
        <f t="shared" si="11"/>
        <v>63.77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0.25</v>
      </c>
      <c r="EK6" s="34">
        <f t="shared" si="14"/>
        <v>0.31</v>
      </c>
      <c r="EL6" s="34">
        <f t="shared" si="14"/>
        <v>0.1</v>
      </c>
      <c r="EM6" s="33">
        <f t="shared" si="14"/>
        <v>0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>
      <c r="A7" s="27"/>
      <c r="B7" s="36">
        <v>2017</v>
      </c>
      <c r="C7" s="36">
        <v>363880</v>
      </c>
      <c r="D7" s="36">
        <v>47</v>
      </c>
      <c r="E7" s="36">
        <v>17</v>
      </c>
      <c r="F7" s="36">
        <v>6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1.5</v>
      </c>
      <c r="Q7" s="37">
        <v>100</v>
      </c>
      <c r="R7" s="37">
        <v>1990</v>
      </c>
      <c r="S7" s="37">
        <v>9625</v>
      </c>
      <c r="T7" s="37">
        <v>327.64999999999998</v>
      </c>
      <c r="U7" s="37">
        <v>29.38</v>
      </c>
      <c r="V7" s="37">
        <v>143</v>
      </c>
      <c r="W7" s="37">
        <v>7.0000000000000007E-2</v>
      </c>
      <c r="X7" s="37">
        <v>2042.86</v>
      </c>
      <c r="Y7" s="37">
        <v>103.3</v>
      </c>
      <c r="Z7" s="37">
        <v>104.62</v>
      </c>
      <c r="AA7" s="37">
        <v>101.86</v>
      </c>
      <c r="AB7" s="37">
        <v>93.13</v>
      </c>
      <c r="AC7" s="37">
        <v>106.18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1716.47</v>
      </c>
      <c r="BL7" s="37">
        <v>1741.94</v>
      </c>
      <c r="BM7" s="37">
        <v>1451.54</v>
      </c>
      <c r="BN7" s="37">
        <v>1700.42</v>
      </c>
      <c r="BO7" s="37">
        <v>1060.8599999999999</v>
      </c>
      <c r="BP7" s="37">
        <v>920.42</v>
      </c>
      <c r="BQ7" s="37">
        <v>43</v>
      </c>
      <c r="BR7" s="37">
        <v>37.68</v>
      </c>
      <c r="BS7" s="37">
        <v>30.91</v>
      </c>
      <c r="BT7" s="37">
        <v>34.96</v>
      </c>
      <c r="BU7" s="37">
        <v>36.07</v>
      </c>
      <c r="BV7" s="37">
        <v>35.049999999999997</v>
      </c>
      <c r="BW7" s="37">
        <v>33.86</v>
      </c>
      <c r="BX7" s="37">
        <v>33.58</v>
      </c>
      <c r="BY7" s="37">
        <v>34.51</v>
      </c>
      <c r="BZ7" s="37">
        <v>45.81</v>
      </c>
      <c r="CA7" s="37">
        <v>47.34</v>
      </c>
      <c r="CB7" s="37">
        <v>259.04000000000002</v>
      </c>
      <c r="CC7" s="37">
        <v>283.63</v>
      </c>
      <c r="CD7" s="37">
        <v>340.02</v>
      </c>
      <c r="CE7" s="37">
        <v>305.39</v>
      </c>
      <c r="CF7" s="37">
        <v>310.8</v>
      </c>
      <c r="CG7" s="37">
        <v>463.38</v>
      </c>
      <c r="CH7" s="37">
        <v>510.15</v>
      </c>
      <c r="CI7" s="37">
        <v>514.39</v>
      </c>
      <c r="CJ7" s="37">
        <v>476.11</v>
      </c>
      <c r="CK7" s="37">
        <v>383.92</v>
      </c>
      <c r="CL7" s="37">
        <v>360.3</v>
      </c>
      <c r="CM7" s="37">
        <v>45.36</v>
      </c>
      <c r="CN7" s="37">
        <v>44.33</v>
      </c>
      <c r="CO7" s="37">
        <v>44.33</v>
      </c>
      <c r="CP7" s="37">
        <v>44.33</v>
      </c>
      <c r="CQ7" s="37">
        <v>41.24</v>
      </c>
      <c r="CR7" s="37">
        <v>31.37</v>
      </c>
      <c r="CS7" s="37">
        <v>29.86</v>
      </c>
      <c r="CT7" s="37">
        <v>29.28</v>
      </c>
      <c r="CU7" s="37">
        <v>29.4</v>
      </c>
      <c r="CV7" s="37">
        <v>33.21</v>
      </c>
      <c r="CW7" s="37">
        <v>34.06</v>
      </c>
      <c r="CX7" s="37">
        <v>99.38</v>
      </c>
      <c r="CY7" s="37">
        <v>100</v>
      </c>
      <c r="CZ7" s="37">
        <v>100</v>
      </c>
      <c r="DA7" s="37">
        <v>100</v>
      </c>
      <c r="DB7" s="37">
        <v>100</v>
      </c>
      <c r="DC7" s="37">
        <v>67.38</v>
      </c>
      <c r="DD7" s="37">
        <v>65.95</v>
      </c>
      <c r="DE7" s="37">
        <v>66.819999999999993</v>
      </c>
      <c r="DF7" s="37">
        <v>63.77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0.25</v>
      </c>
      <c r="EK7" s="37">
        <v>0.31</v>
      </c>
      <c r="EL7" s="37">
        <v>0.1</v>
      </c>
      <c r="EM7" s="37">
        <v>0</v>
      </c>
      <c r="EN7" s="37">
        <v>0.09</v>
      </c>
      <c r="EO7" s="37">
        <v>0.01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村本　英信</cp:lastModifiedBy>
  <dcterms:created xsi:type="dcterms:W3CDTF">2018-12-03T09:34:03Z</dcterms:created>
  <dcterms:modified xsi:type="dcterms:W3CDTF">2019-01-28T06:13:22Z</dcterms:modified>
</cp:coreProperties>
</file>