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shimoto-yuusuke\Desktop\経営比較分析表\"/>
    </mc:Choice>
  </mc:AlternateContent>
  <workbookProtection workbookAlgorithmName="SHA-512" workbookHashValue="xx1PC7VdiKRqKMym9nTvEATCTh9e/pCk6BugXtiGMv7aVV1dIZ83jhvDqCjTogyOaPKlHuB/EfFCDr0Tw07CsA==" workbookSaltValue="p9HdtKkakyFiVJxcBPp0MA==" workbookSpinCount="100000" lockStructure="1"/>
  <bookViews>
    <workbookView xWindow="0" yWindow="0" windowWidth="21375" windowHeight="919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<sst xmlns="http://schemas.openxmlformats.org/spreadsheetml/2006/main" count="237" uniqueCount="124">
  <si>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</si>
  <si>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</si>
  <si>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</si>
  <si>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</si>
  <si>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</si>
  <si>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</si>
  <si>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</si>
  <si>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</si>
  <si>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</si>
  <si>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</si>
  <si>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</si>
  <si>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</si>
  <si>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</si>
  <si>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</si>
  <si>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</si>
  <si>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</si>
  <si>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</si>
  <si>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</si>
  <si>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</si>
  <si>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</si>
  <si>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</si>
  <si>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</si>
  <si>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</si>
  <si>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</si>
  <si>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</si>
  <si>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</si>
  <si>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</si>
  <si>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</si>
  <si>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</si>
  <si>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</si>
  <si>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</si>
  <si>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</si>
  <si>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</si>
  <si>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</si>
  <si>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</si>
  <si>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</si>
  <si>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</si>
  <si>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</si>
  <si>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</si>
  <si>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</si>
  <si>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</si>
  <si>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</si>
  <si>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</si>
  <si>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</si>
  <si>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</si>
  <si>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</si>
  <si>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</si>
  <si>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</si>
  <si>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</si>
  <si>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</si>
  <si>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</si>
  <si>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</si>
  <si>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</si>
  <si>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</si>
  <si>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</si>
  <si>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</si>
  <si>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</si>
  <si>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</si>
  <si>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</si>
  <si>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</si>
  <si>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</si>
  <si>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</si>
  <si>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</si>
  <si>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</si>
  <si>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</si>
  <si>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</si>
  <si>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</si>
  <si>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</si>
  <si>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</si>
  <si>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</si>
  <si>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</si>
  <si>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</si>
  <si>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</si>
  <si>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</si>
  <si>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</si>
  <si>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</si>
  <si>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</si>
  <si>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</si>
  <si>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</si>
  <si>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</si>
  <si>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</si>
  <si>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</si>
  <si>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</si>
  <si>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</si>
  <si>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</si>
  <si>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</si>
  <si>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</si>
  <si>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</si>
  <si>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</si>
  <si>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</si>
  <si>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</si>
  <si>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</si>
  <si>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</si>
  <si>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</si>
  <si>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</si>
  <si>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</si>
  <si>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</si>
  <si>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</si>
  <si>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</si>
  <si>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</si>
  <si>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</si>
  <si>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</si>
  <si>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</si>
  <si>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</si>
  <si>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</si>
  <si>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</si>
  <si>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</si>
  <si>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</si>
  <si>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海陽町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</si>
  <si>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</si>
  <si>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</si>
  <si>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</si>
  <si>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</si>
  <si>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</si>
  <si>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</si>
  <si>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</si>
  <si>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</si>
  <si>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</si>
  <si>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</si>
  <si>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</si>
  <si>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</si>
  <si>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１００％を下回っているが、類似団体平均値とは大きな差異はない。水道管更新事業等における起債の償還が継続していくが、平成３２年度に上水道事業との会計統合を予定しており、施設の修繕・更新や統合など効率的な経営を図っていく。
　有収率については比較的高い水準で推移しており、施設の稼働状況が収益に反映されている。</t>
    <rPh sb="1" eb="4">
      <t>シュウエキテキ</t>
    </rPh>
    <rPh sb="4" eb="6">
      <t>シュウシ</t>
    </rPh>
    <rPh sb="6" eb="8">
      <t>ヒリツ</t>
    </rPh>
    <rPh sb="14" eb="16">
      <t>シタマワ</t>
    </rPh>
    <rPh sb="22" eb="24">
      <t>ルイジ</t>
    </rPh>
    <rPh sb="24" eb="26">
      <t>ダンタイ</t>
    </rPh>
    <rPh sb="26" eb="29">
      <t>ヘイキンチ</t>
    </rPh>
    <rPh sb="31" eb="32">
      <t>オオ</t>
    </rPh>
    <rPh sb="34" eb="36">
      <t>サイ</t>
    </rPh>
    <rPh sb="40" eb="42">
      <t>スイドウ</t>
    </rPh>
    <rPh sb="42" eb="43">
      <t>カン</t>
    </rPh>
    <rPh sb="43" eb="45">
      <t>コウシン</t>
    </rPh>
    <rPh sb="45" eb="47">
      <t>ジギョウ</t>
    </rPh>
    <rPh sb="47" eb="48">
      <t>トウ</t>
    </rPh>
    <rPh sb="52" eb="54">
      <t>キサイ</t>
    </rPh>
    <rPh sb="55" eb="57">
      <t>ショウカン</t>
    </rPh>
    <rPh sb="58" eb="60">
      <t>ケイゾク</t>
    </rPh>
    <rPh sb="66" eb="68">
      <t>ヘイセイ</t>
    </rPh>
    <rPh sb="70" eb="72">
      <t>ネンド</t>
    </rPh>
    <rPh sb="73" eb="76">
      <t>ジョウスイドウ</t>
    </rPh>
    <rPh sb="76" eb="78">
      <t>ジギョウ</t>
    </rPh>
    <rPh sb="80" eb="82">
      <t>カイケイ</t>
    </rPh>
    <rPh sb="82" eb="84">
      <t>トウゴウ</t>
    </rPh>
    <rPh sb="85" eb="87">
      <t>ヨテイ</t>
    </rPh>
    <rPh sb="92" eb="94">
      <t>シセツ</t>
    </rPh>
    <rPh sb="95" eb="97">
      <t>シュウゼン</t>
    </rPh>
    <rPh sb="98" eb="100">
      <t>コウシン</t>
    </rPh>
    <rPh sb="101" eb="103">
      <t>トウゴウ</t>
    </rPh>
    <rPh sb="105" eb="108">
      <t>コウリツテキ</t>
    </rPh>
    <rPh sb="109" eb="111">
      <t>ケイエイ</t>
    </rPh>
    <rPh sb="112" eb="113">
      <t>ハカ</t>
    </rPh>
    <phoneticPr fontId="16"/>
  </si>
  <si>
    <t>　給水人口の減少や節水意識の向上等により、給水収益は減少傾向にある一方、安定した水の供給を図るため、施設の修繕・更新は継続して実施していく必要がある。平成３２年度の上水道事業との会計統合を踏まえ、経営戦略を策定していく中で、投資・財政計画を十分検討し、効率的な経営を図っていく。</t>
    <rPh sb="1" eb="3">
      <t>キュウスイ</t>
    </rPh>
    <rPh sb="3" eb="5">
      <t>ジンコウ</t>
    </rPh>
    <rPh sb="6" eb="8">
      <t>ゲンショウ</t>
    </rPh>
    <rPh sb="9" eb="11">
      <t>セッスイ</t>
    </rPh>
    <rPh sb="11" eb="13">
      <t>イシキ</t>
    </rPh>
    <rPh sb="14" eb="16">
      <t>コウジョウ</t>
    </rPh>
    <rPh sb="16" eb="17">
      <t>トウ</t>
    </rPh>
    <rPh sb="21" eb="23">
      <t>キュウスイ</t>
    </rPh>
    <rPh sb="23" eb="25">
      <t>シュウエキ</t>
    </rPh>
    <rPh sb="26" eb="28">
      <t>ゲンショウ</t>
    </rPh>
    <rPh sb="28" eb="30">
      <t>ケイコウ</t>
    </rPh>
    <rPh sb="33" eb="35">
      <t>イッポウ</t>
    </rPh>
    <rPh sb="36" eb="38">
      <t>アンテイ</t>
    </rPh>
    <rPh sb="40" eb="41">
      <t>ミズ</t>
    </rPh>
    <rPh sb="42" eb="44">
      <t>キョウキュウ</t>
    </rPh>
    <rPh sb="45" eb="46">
      <t>ハカ</t>
    </rPh>
    <rPh sb="50" eb="52">
      <t>シセツ</t>
    </rPh>
    <rPh sb="53" eb="55">
      <t>シュウゼン</t>
    </rPh>
    <rPh sb="56" eb="58">
      <t>コウシン</t>
    </rPh>
    <rPh sb="59" eb="61">
      <t>ケイゾク</t>
    </rPh>
    <rPh sb="63" eb="65">
      <t>ジッシ</t>
    </rPh>
    <rPh sb="69" eb="71">
      <t>ヒツヨウ</t>
    </rPh>
    <rPh sb="75" eb="77">
      <t>ヘイセイ</t>
    </rPh>
    <rPh sb="79" eb="81">
      <t>ネンド</t>
    </rPh>
    <rPh sb="82" eb="85">
      <t>ジョウスイドウ</t>
    </rPh>
    <rPh sb="85" eb="87">
      <t>ジギョウ</t>
    </rPh>
    <rPh sb="89" eb="91">
      <t>カイケイ</t>
    </rPh>
    <rPh sb="91" eb="93">
      <t>トウゴウ</t>
    </rPh>
    <rPh sb="94" eb="95">
      <t>フ</t>
    </rPh>
    <rPh sb="98" eb="100">
      <t>ケイエイ</t>
    </rPh>
    <rPh sb="100" eb="102">
      <t>センリャク</t>
    </rPh>
    <rPh sb="103" eb="105">
      <t>サクテイ</t>
    </rPh>
    <rPh sb="109" eb="110">
      <t>ナカ</t>
    </rPh>
    <rPh sb="112" eb="114">
      <t>トウシ</t>
    </rPh>
    <rPh sb="115" eb="117">
      <t>ザイセイ</t>
    </rPh>
    <rPh sb="117" eb="119">
      <t>ケイカク</t>
    </rPh>
    <rPh sb="120" eb="122">
      <t>ジュウブン</t>
    </rPh>
    <rPh sb="122" eb="124">
      <t>ケントウ</t>
    </rPh>
    <rPh sb="126" eb="129">
      <t>コウリツテキ</t>
    </rPh>
    <rPh sb="130" eb="132">
      <t>ケイエイ</t>
    </rPh>
    <rPh sb="133" eb="134">
      <t>ハカ</t>
    </rPh>
    <phoneticPr fontId="16"/>
  </si>
  <si>
    <t>　施設の修繕・更新については随時実施している。送水管の更新も一部の施設では実施済みである。
また一部の施設では水源地ポンプの耐用年数による更新時期が来ており、ポンプについても更新計画中である。</t>
    <rPh sb="1" eb="3">
      <t>シセツ</t>
    </rPh>
    <rPh sb="4" eb="6">
      <t>シュウゼン</t>
    </rPh>
    <rPh sb="7" eb="9">
      <t>コウシン</t>
    </rPh>
    <rPh sb="14" eb="16">
      <t>ズイジ</t>
    </rPh>
    <rPh sb="16" eb="18">
      <t>ジッシ</t>
    </rPh>
    <rPh sb="23" eb="26">
      <t>ソウスイカン</t>
    </rPh>
    <rPh sb="27" eb="29">
      <t>コウシン</t>
    </rPh>
    <rPh sb="30" eb="32">
      <t>イチブ</t>
    </rPh>
    <rPh sb="33" eb="35">
      <t>シセツ</t>
    </rPh>
    <rPh sb="37" eb="39">
      <t>ジッシ</t>
    </rPh>
    <rPh sb="39" eb="40">
      <t>ズ</t>
    </rPh>
    <rPh sb="48" eb="50">
      <t>イチブ</t>
    </rPh>
    <rPh sb="51" eb="53">
      <t>シセツ</t>
    </rPh>
    <rPh sb="55" eb="58">
      <t>スイゲンチ</t>
    </rPh>
    <rPh sb="62" eb="64">
      <t>タイヨウ</t>
    </rPh>
    <rPh sb="64" eb="66">
      <t>ネンスウ</t>
    </rPh>
    <rPh sb="69" eb="71">
      <t>コウシン</t>
    </rPh>
    <rPh sb="71" eb="73">
      <t>ジキ</t>
    </rPh>
    <rPh sb="74" eb="75">
      <t>キ</t>
    </rPh>
    <rPh sb="87" eb="89">
      <t>コウシン</t>
    </rPh>
    <rPh sb="89" eb="92">
      <t>ケイカクチュウ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</si>
</sst>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2.04</c:v>
                </c:pt>
                <c:pt idx="1">
                  <c:v>2.54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F05-4980-B790-61D7A8646E43}"/>
            </c:ext>
          </c:extLst>
        </c:ser>
        <c:dLbls>
          <c:showLegendKey val="0"/>
          <c:showVal val="0"/>
          <c:showCatName val="0"/>
          <c:showSerName val="0"/>
          <c:showPercent val="0"/>
          <c:showBubbleSize val="0"/>
        </c:dLbls>
        <c:gapWidth val="150"/>
        <c:axId val="349308032"/>
        <c:axId val="34930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xmlns:c16r2="http://schemas.microsoft.com/office/drawing/2015/06/chart">
            <c:ext xmlns:c16="http://schemas.microsoft.com/office/drawing/2014/chart" uri="{C3380CC4-5D6E-409C-BE32-E72D297353CC}">
              <c16:uniqueId val="{00000001-EF05-4980-B790-61D7A8646E43}"/>
            </c:ext>
          </c:extLst>
        </c:ser>
        <c:dLbls>
          <c:showLegendKey val="0"/>
          <c:showVal val="0"/>
          <c:showCatName val="0"/>
          <c:showSerName val="0"/>
          <c:showPercent val="0"/>
          <c:showBubbleSize val="0"/>
        </c:dLbls>
        <c:marker val="1"/>
        <c:smooth val="0"/>
        <c:axId val="349308032"/>
        <c:axId val="349308424"/>
      </c:lineChart>
      <c:dateAx>
        <c:axId val="349308032"/>
        <c:scaling>
          <c:orientation val="minMax"/>
        </c:scaling>
        <c:delete val="1"/>
        <c:axPos val="b"/>
        <c:numFmt formatCode="ge" sourceLinked="1"/>
        <c:majorTickMark val="none"/>
        <c:minorTickMark val="none"/>
        <c:tickLblPos val="none"/>
        <c:crossAx val="349308424"/>
        <c:crosses val="autoZero"/>
        <c:auto val="1"/>
        <c:lblOffset val="100"/>
        <c:baseTimeUnit val="years"/>
      </c:dateAx>
      <c:valAx>
        <c:axId val="34930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43.53</c:v>
                </c:pt>
                <c:pt idx="1">
                  <c:v>38.909999999999997</c:v>
                </c:pt>
                <c:pt idx="2">
                  <c:v>38.42</c:v>
                </c:pt>
                <c:pt idx="3">
                  <c:v>39.97</c:v>
                </c:pt>
                <c:pt idx="4">
                  <c:v>54.06</c:v>
                </c:pt>
              </c:numCache>
            </c:numRef>
          </c:val>
          <c:extLst xmlns:c16r2="http://schemas.microsoft.com/office/drawing/2015/06/chart">
            <c:ext xmlns:c16="http://schemas.microsoft.com/office/drawing/2014/chart" uri="{C3380CC4-5D6E-409C-BE32-E72D297353CC}">
              <c16:uniqueId val="{00000000-4E0C-47D0-BF1F-CF2460756F1A}"/>
            </c:ext>
          </c:extLst>
        </c:ser>
        <c:dLbls>
          <c:showLegendKey val="0"/>
          <c:showVal val="0"/>
          <c:showCatName val="0"/>
          <c:showSerName val="0"/>
          <c:showPercent val="0"/>
          <c:showBubbleSize val="0"/>
        </c:dLbls>
        <c:gapWidth val="150"/>
        <c:axId val="421671648"/>
        <c:axId val="42167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xmlns:c16r2="http://schemas.microsoft.com/office/drawing/2015/06/chart">
            <c:ext xmlns:c16="http://schemas.microsoft.com/office/drawing/2014/chart" uri="{C3380CC4-5D6E-409C-BE32-E72D297353CC}">
              <c16:uniqueId val="{00000001-4E0C-47D0-BF1F-CF2460756F1A}"/>
            </c:ext>
          </c:extLst>
        </c:ser>
        <c:dLbls>
          <c:showLegendKey val="0"/>
          <c:showVal val="0"/>
          <c:showCatName val="0"/>
          <c:showSerName val="0"/>
          <c:showPercent val="0"/>
          <c:showBubbleSize val="0"/>
        </c:dLbls>
        <c:marker val="1"/>
        <c:smooth val="0"/>
        <c:axId val="421671648"/>
        <c:axId val="421670472"/>
      </c:lineChart>
      <c:dateAx>
        <c:axId val="421671648"/>
        <c:scaling>
          <c:orientation val="minMax"/>
        </c:scaling>
        <c:delete val="1"/>
        <c:axPos val="b"/>
        <c:numFmt formatCode="ge" sourceLinked="1"/>
        <c:majorTickMark val="none"/>
        <c:minorTickMark val="none"/>
        <c:tickLblPos val="none"/>
        <c:crossAx val="421670472"/>
        <c:crosses val="autoZero"/>
        <c:auto val="1"/>
        <c:lblOffset val="100"/>
        <c:baseTimeUnit val="years"/>
      </c:dateAx>
      <c:valAx>
        <c:axId val="42167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77.87</c:v>
                </c:pt>
                <c:pt idx="1">
                  <c:v>81.92</c:v>
                </c:pt>
                <c:pt idx="2">
                  <c:v>81.97</c:v>
                </c:pt>
                <c:pt idx="3">
                  <c:v>81.97</c:v>
                </c:pt>
                <c:pt idx="4">
                  <c:v>59.99</c:v>
                </c:pt>
              </c:numCache>
            </c:numRef>
          </c:val>
          <c:extLst xmlns:c16r2="http://schemas.microsoft.com/office/drawing/2015/06/chart">
            <c:ext xmlns:c16="http://schemas.microsoft.com/office/drawing/2014/chart" uri="{C3380CC4-5D6E-409C-BE32-E72D297353CC}">
              <c16:uniqueId val="{00000000-5FD2-4489-A3F5-BD4DD59642D7}"/>
            </c:ext>
          </c:extLst>
        </c:ser>
        <c:dLbls>
          <c:showLegendKey val="0"/>
          <c:showVal val="0"/>
          <c:showCatName val="0"/>
          <c:showSerName val="0"/>
          <c:showPercent val="0"/>
          <c:showBubbleSize val="0"/>
        </c:dLbls>
        <c:gapWidth val="150"/>
        <c:axId val="421674000"/>
        <c:axId val="42167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xmlns:c16r2="http://schemas.microsoft.com/office/drawing/2015/06/chart">
            <c:ext xmlns:c16="http://schemas.microsoft.com/office/drawing/2014/chart" uri="{C3380CC4-5D6E-409C-BE32-E72D297353CC}">
              <c16:uniqueId val="{00000001-5FD2-4489-A3F5-BD4DD59642D7}"/>
            </c:ext>
          </c:extLst>
        </c:ser>
        <c:dLbls>
          <c:showLegendKey val="0"/>
          <c:showVal val="0"/>
          <c:showCatName val="0"/>
          <c:showSerName val="0"/>
          <c:showPercent val="0"/>
          <c:showBubbleSize val="0"/>
        </c:dLbls>
        <c:marker val="1"/>
        <c:smooth val="0"/>
        <c:axId val="421674000"/>
        <c:axId val="421673608"/>
      </c:lineChart>
      <c:dateAx>
        <c:axId val="421674000"/>
        <c:scaling>
          <c:orientation val="minMax"/>
        </c:scaling>
        <c:delete val="1"/>
        <c:axPos val="b"/>
        <c:numFmt formatCode="ge" sourceLinked="1"/>
        <c:majorTickMark val="none"/>
        <c:minorTickMark val="none"/>
        <c:tickLblPos val="none"/>
        <c:crossAx val="421673608"/>
        <c:crosses val="autoZero"/>
        <c:auto val="1"/>
        <c:lblOffset val="100"/>
        <c:baseTimeUnit val="years"/>
      </c:dateAx>
      <c:valAx>
        <c:axId val="42167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7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91.32</c:v>
                </c:pt>
                <c:pt idx="1">
                  <c:v>76.73</c:v>
                </c:pt>
                <c:pt idx="2">
                  <c:v>74.53</c:v>
                </c:pt>
                <c:pt idx="3">
                  <c:v>75.31</c:v>
                </c:pt>
                <c:pt idx="4">
                  <c:v>77.680000000000007</c:v>
                </c:pt>
              </c:numCache>
            </c:numRef>
          </c:val>
          <c:extLst xmlns:c16r2="http://schemas.microsoft.com/office/drawing/2015/06/chart">
            <c:ext xmlns:c16="http://schemas.microsoft.com/office/drawing/2014/chart" uri="{C3380CC4-5D6E-409C-BE32-E72D297353CC}">
              <c16:uniqueId val="{00000000-63C7-4A21-975A-66E4CCFDC7BE}"/>
            </c:ext>
          </c:extLst>
        </c:ser>
        <c:dLbls>
          <c:showLegendKey val="0"/>
          <c:showVal val="0"/>
          <c:showCatName val="0"/>
          <c:showSerName val="0"/>
          <c:showPercent val="0"/>
          <c:showBubbleSize val="0"/>
        </c:dLbls>
        <c:gapWidth val="150"/>
        <c:axId val="349304504"/>
        <c:axId val="3493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xmlns:c16r2="http://schemas.microsoft.com/office/drawing/2015/06/chart">
            <c:ext xmlns:c16="http://schemas.microsoft.com/office/drawing/2014/chart" uri="{C3380CC4-5D6E-409C-BE32-E72D297353CC}">
              <c16:uniqueId val="{00000001-63C7-4A21-975A-66E4CCFDC7BE}"/>
            </c:ext>
          </c:extLst>
        </c:ser>
        <c:dLbls>
          <c:showLegendKey val="0"/>
          <c:showVal val="0"/>
          <c:showCatName val="0"/>
          <c:showSerName val="0"/>
          <c:showPercent val="0"/>
          <c:showBubbleSize val="0"/>
        </c:dLbls>
        <c:marker val="1"/>
        <c:smooth val="0"/>
        <c:axId val="349304504"/>
        <c:axId val="349309600"/>
      </c:lineChart>
      <c:dateAx>
        <c:axId val="349304504"/>
        <c:scaling>
          <c:orientation val="minMax"/>
        </c:scaling>
        <c:delete val="1"/>
        <c:axPos val="b"/>
        <c:numFmt formatCode="ge" sourceLinked="1"/>
        <c:majorTickMark val="none"/>
        <c:minorTickMark val="none"/>
        <c:tickLblPos val="none"/>
        <c:crossAx val="349309600"/>
        <c:crosses val="autoZero"/>
        <c:auto val="1"/>
        <c:lblOffset val="100"/>
        <c:baseTimeUnit val="years"/>
      </c:dateAx>
      <c:valAx>
        <c:axId val="3493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0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C3-4346-ABCA-4F102D2F01B7}"/>
            </c:ext>
          </c:extLst>
        </c:ser>
        <c:dLbls>
          <c:showLegendKey val="0"/>
          <c:showVal val="0"/>
          <c:showCatName val="0"/>
          <c:showSerName val="0"/>
          <c:showPercent val="0"/>
          <c:showBubbleSize val="0"/>
        </c:dLbls>
        <c:gapWidth val="150"/>
        <c:axId val="349305680"/>
        <c:axId val="34930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C3-4346-ABCA-4F102D2F01B7}"/>
            </c:ext>
          </c:extLst>
        </c:ser>
        <c:dLbls>
          <c:showLegendKey val="0"/>
          <c:showVal val="0"/>
          <c:showCatName val="0"/>
          <c:showSerName val="0"/>
          <c:showPercent val="0"/>
          <c:showBubbleSize val="0"/>
        </c:dLbls>
        <c:marker val="1"/>
        <c:smooth val="0"/>
        <c:axId val="349305680"/>
        <c:axId val="349309992"/>
      </c:lineChart>
      <c:dateAx>
        <c:axId val="349305680"/>
        <c:scaling>
          <c:orientation val="minMax"/>
        </c:scaling>
        <c:delete val="1"/>
        <c:axPos val="b"/>
        <c:numFmt formatCode="ge" sourceLinked="1"/>
        <c:majorTickMark val="none"/>
        <c:minorTickMark val="none"/>
        <c:tickLblPos val="none"/>
        <c:crossAx val="349309992"/>
        <c:crosses val="autoZero"/>
        <c:auto val="1"/>
        <c:lblOffset val="100"/>
        <c:baseTimeUnit val="years"/>
      </c:dateAx>
      <c:valAx>
        <c:axId val="34930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0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16-4A98-BB72-D8FF2319CD9F}"/>
            </c:ext>
          </c:extLst>
        </c:ser>
        <c:dLbls>
          <c:showLegendKey val="0"/>
          <c:showVal val="0"/>
          <c:showCatName val="0"/>
          <c:showSerName val="0"/>
          <c:showPercent val="0"/>
          <c:showBubbleSize val="0"/>
        </c:dLbls>
        <c:gapWidth val="150"/>
        <c:axId val="349307248"/>
        <c:axId val="34930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16-4A98-BB72-D8FF2319CD9F}"/>
            </c:ext>
          </c:extLst>
        </c:ser>
        <c:dLbls>
          <c:showLegendKey val="0"/>
          <c:showVal val="0"/>
          <c:showCatName val="0"/>
          <c:showSerName val="0"/>
          <c:showPercent val="0"/>
          <c:showBubbleSize val="0"/>
        </c:dLbls>
        <c:marker val="1"/>
        <c:smooth val="0"/>
        <c:axId val="349307248"/>
        <c:axId val="349308816"/>
      </c:lineChart>
      <c:dateAx>
        <c:axId val="349307248"/>
        <c:scaling>
          <c:orientation val="minMax"/>
        </c:scaling>
        <c:delete val="1"/>
        <c:axPos val="b"/>
        <c:numFmt formatCode="ge" sourceLinked="1"/>
        <c:majorTickMark val="none"/>
        <c:minorTickMark val="none"/>
        <c:tickLblPos val="none"/>
        <c:crossAx val="349308816"/>
        <c:crosses val="autoZero"/>
        <c:auto val="1"/>
        <c:lblOffset val="100"/>
        <c:baseTimeUnit val="years"/>
      </c:dateAx>
      <c:valAx>
        <c:axId val="34930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0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23-4B0C-8822-D2C687D7DC1C}"/>
            </c:ext>
          </c:extLst>
        </c:ser>
        <c:dLbls>
          <c:showLegendKey val="0"/>
          <c:showVal val="0"/>
          <c:showCatName val="0"/>
          <c:showSerName val="0"/>
          <c:showPercent val="0"/>
          <c:showBubbleSize val="0"/>
        </c:dLbls>
        <c:gapWidth val="150"/>
        <c:axId val="421933368"/>
        <c:axId val="4219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23-4B0C-8822-D2C687D7DC1C}"/>
            </c:ext>
          </c:extLst>
        </c:ser>
        <c:dLbls>
          <c:showLegendKey val="0"/>
          <c:showVal val="0"/>
          <c:showCatName val="0"/>
          <c:showSerName val="0"/>
          <c:showPercent val="0"/>
          <c:showBubbleSize val="0"/>
        </c:dLbls>
        <c:marker val="1"/>
        <c:smooth val="0"/>
        <c:axId val="421933368"/>
        <c:axId val="421940032"/>
      </c:lineChart>
      <c:dateAx>
        <c:axId val="421933368"/>
        <c:scaling>
          <c:orientation val="minMax"/>
        </c:scaling>
        <c:delete val="1"/>
        <c:axPos val="b"/>
        <c:numFmt formatCode="ge" sourceLinked="1"/>
        <c:majorTickMark val="none"/>
        <c:minorTickMark val="none"/>
        <c:tickLblPos val="none"/>
        <c:crossAx val="421940032"/>
        <c:crosses val="autoZero"/>
        <c:auto val="1"/>
        <c:lblOffset val="100"/>
        <c:baseTimeUnit val="years"/>
      </c:dateAx>
      <c:valAx>
        <c:axId val="4219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3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D2-4211-AB83-ED3993BC6685}"/>
            </c:ext>
          </c:extLst>
        </c:ser>
        <c:dLbls>
          <c:showLegendKey val="0"/>
          <c:showVal val="0"/>
          <c:showCatName val="0"/>
          <c:showSerName val="0"/>
          <c:showPercent val="0"/>
          <c:showBubbleSize val="0"/>
        </c:dLbls>
        <c:gapWidth val="150"/>
        <c:axId val="421932584"/>
        <c:axId val="42193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D2-4211-AB83-ED3993BC6685}"/>
            </c:ext>
          </c:extLst>
        </c:ser>
        <c:dLbls>
          <c:showLegendKey val="0"/>
          <c:showVal val="0"/>
          <c:showCatName val="0"/>
          <c:showSerName val="0"/>
          <c:showPercent val="0"/>
          <c:showBubbleSize val="0"/>
        </c:dLbls>
        <c:marker val="1"/>
        <c:smooth val="0"/>
        <c:axId val="421932584"/>
        <c:axId val="421937680"/>
      </c:lineChart>
      <c:dateAx>
        <c:axId val="421932584"/>
        <c:scaling>
          <c:orientation val="minMax"/>
        </c:scaling>
        <c:delete val="1"/>
        <c:axPos val="b"/>
        <c:numFmt formatCode="ge" sourceLinked="1"/>
        <c:majorTickMark val="none"/>
        <c:minorTickMark val="none"/>
        <c:tickLblPos val="none"/>
        <c:crossAx val="421937680"/>
        <c:crosses val="autoZero"/>
        <c:auto val="1"/>
        <c:lblOffset val="100"/>
        <c:baseTimeUnit val="years"/>
      </c:dateAx>
      <c:valAx>
        <c:axId val="42193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1526.82</c:v>
                </c:pt>
                <c:pt idx="1">
                  <c:v>1602.81</c:v>
                </c:pt>
                <c:pt idx="2">
                  <c:v>1614.11</c:v>
                </c:pt>
                <c:pt idx="3">
                  <c:v>1506.94</c:v>
                </c:pt>
                <c:pt idx="4">
                  <c:v>1675.87</c:v>
                </c:pt>
              </c:numCache>
            </c:numRef>
          </c:val>
          <c:extLst xmlns:c16r2="http://schemas.microsoft.com/office/drawing/2015/06/chart">
            <c:ext xmlns:c16="http://schemas.microsoft.com/office/drawing/2014/chart" uri="{C3380CC4-5D6E-409C-BE32-E72D297353CC}">
              <c16:uniqueId val="{00000000-62C7-431D-9796-DBD463E29585}"/>
            </c:ext>
          </c:extLst>
        </c:ser>
        <c:dLbls>
          <c:showLegendKey val="0"/>
          <c:showVal val="0"/>
          <c:showCatName val="0"/>
          <c:showSerName val="0"/>
          <c:showPercent val="0"/>
          <c:showBubbleSize val="0"/>
        </c:dLbls>
        <c:gapWidth val="150"/>
        <c:axId val="421934936"/>
        <c:axId val="4219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xmlns:c16r2="http://schemas.microsoft.com/office/drawing/2015/06/chart">
            <c:ext xmlns:c16="http://schemas.microsoft.com/office/drawing/2014/chart" uri="{C3380CC4-5D6E-409C-BE32-E72D297353CC}">
              <c16:uniqueId val="{00000001-62C7-431D-9796-DBD463E29585}"/>
            </c:ext>
          </c:extLst>
        </c:ser>
        <c:dLbls>
          <c:showLegendKey val="0"/>
          <c:showVal val="0"/>
          <c:showCatName val="0"/>
          <c:showSerName val="0"/>
          <c:showPercent val="0"/>
          <c:showBubbleSize val="0"/>
        </c:dLbls>
        <c:marker val="1"/>
        <c:smooth val="0"/>
        <c:axId val="421934936"/>
        <c:axId val="421935328"/>
      </c:lineChart>
      <c:dateAx>
        <c:axId val="421934936"/>
        <c:scaling>
          <c:orientation val="minMax"/>
        </c:scaling>
        <c:delete val="1"/>
        <c:axPos val="b"/>
        <c:numFmt formatCode="ge" sourceLinked="1"/>
        <c:majorTickMark val="none"/>
        <c:minorTickMark val="none"/>
        <c:tickLblPos val="none"/>
        <c:crossAx val="421935328"/>
        <c:crosses val="autoZero"/>
        <c:auto val="1"/>
        <c:lblOffset val="100"/>
        <c:baseTimeUnit val="years"/>
      </c:dateAx>
      <c:valAx>
        <c:axId val="4219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3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60.63</c:v>
                </c:pt>
                <c:pt idx="1">
                  <c:v>46.76</c:v>
                </c:pt>
                <c:pt idx="2">
                  <c:v>41.3</c:v>
                </c:pt>
                <c:pt idx="3">
                  <c:v>42.66</c:v>
                </c:pt>
                <c:pt idx="4">
                  <c:v>47.4</c:v>
                </c:pt>
              </c:numCache>
            </c:numRef>
          </c:val>
          <c:extLst xmlns:c16r2="http://schemas.microsoft.com/office/drawing/2015/06/chart">
            <c:ext xmlns:c16="http://schemas.microsoft.com/office/drawing/2014/chart" uri="{C3380CC4-5D6E-409C-BE32-E72D297353CC}">
              <c16:uniqueId val="{00000000-26CD-4D5A-9775-E6F7416AAA24}"/>
            </c:ext>
          </c:extLst>
        </c:ser>
        <c:dLbls>
          <c:showLegendKey val="0"/>
          <c:showVal val="0"/>
          <c:showCatName val="0"/>
          <c:showSerName val="0"/>
          <c:showPercent val="0"/>
          <c:showBubbleSize val="0"/>
        </c:dLbls>
        <c:gapWidth val="150"/>
        <c:axId val="421936112"/>
        <c:axId val="42193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xmlns:c16r2="http://schemas.microsoft.com/office/drawing/2015/06/chart">
            <c:ext xmlns:c16="http://schemas.microsoft.com/office/drawing/2014/chart" uri="{C3380CC4-5D6E-409C-BE32-E72D297353CC}">
              <c16:uniqueId val="{00000001-26CD-4D5A-9775-E6F7416AAA24}"/>
            </c:ext>
          </c:extLst>
        </c:ser>
        <c:dLbls>
          <c:showLegendKey val="0"/>
          <c:showVal val="0"/>
          <c:showCatName val="0"/>
          <c:showSerName val="0"/>
          <c:showPercent val="0"/>
          <c:showBubbleSize val="0"/>
        </c:dLbls>
        <c:marker val="1"/>
        <c:smooth val="0"/>
        <c:axId val="421936112"/>
        <c:axId val="421936504"/>
      </c:lineChart>
      <c:dateAx>
        <c:axId val="421936112"/>
        <c:scaling>
          <c:orientation val="minMax"/>
        </c:scaling>
        <c:delete val="1"/>
        <c:axPos val="b"/>
        <c:numFmt formatCode="ge" sourceLinked="1"/>
        <c:majorTickMark val="none"/>
        <c:minorTickMark val="none"/>
        <c:tickLblPos val="none"/>
        <c:crossAx val="421936504"/>
        <c:crosses val="autoZero"/>
        <c:auto val="1"/>
        <c:lblOffset val="100"/>
        <c:baseTimeUnit val="years"/>
      </c:dateAx>
      <c:valAx>
        <c:axId val="4219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3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193.87</c:v>
                </c:pt>
                <c:pt idx="1">
                  <c:v>258.12</c:v>
                </c:pt>
                <c:pt idx="2">
                  <c:v>293.02</c:v>
                </c:pt>
                <c:pt idx="3">
                  <c:v>286.89999999999998</c:v>
                </c:pt>
                <c:pt idx="4">
                  <c:v>258.23</c:v>
                </c:pt>
              </c:numCache>
            </c:numRef>
          </c:val>
          <c:extLst xmlns:c16r2="http://schemas.microsoft.com/office/drawing/2015/06/chart">
            <c:ext xmlns:c16="http://schemas.microsoft.com/office/drawing/2014/chart" uri="{C3380CC4-5D6E-409C-BE32-E72D297353CC}">
              <c16:uniqueId val="{00000000-4EC7-400F-8494-3F7BE0A807D1}"/>
            </c:ext>
          </c:extLst>
        </c:ser>
        <c:dLbls>
          <c:showLegendKey val="0"/>
          <c:showVal val="0"/>
          <c:showCatName val="0"/>
          <c:showSerName val="0"/>
          <c:showPercent val="0"/>
          <c:showBubbleSize val="0"/>
        </c:dLbls>
        <c:gapWidth val="150"/>
        <c:axId val="421938464"/>
        <c:axId val="42193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xmlns:c16r2="http://schemas.microsoft.com/office/drawing/2015/06/chart">
            <c:ext xmlns:c16="http://schemas.microsoft.com/office/drawing/2014/chart" uri="{C3380CC4-5D6E-409C-BE32-E72D297353CC}">
              <c16:uniqueId val="{00000001-4EC7-400F-8494-3F7BE0A807D1}"/>
            </c:ext>
          </c:extLst>
        </c:ser>
        <c:dLbls>
          <c:showLegendKey val="0"/>
          <c:showVal val="0"/>
          <c:showCatName val="0"/>
          <c:showSerName val="0"/>
          <c:showPercent val="0"/>
          <c:showBubbleSize val="0"/>
        </c:dLbls>
        <c:marker val="1"/>
        <c:smooth val="0"/>
        <c:axId val="421938464"/>
        <c:axId val="421938856"/>
      </c:lineChart>
      <c:dateAx>
        <c:axId val="421938464"/>
        <c:scaling>
          <c:orientation val="minMax"/>
        </c:scaling>
        <c:delete val="1"/>
        <c:axPos val="b"/>
        <c:numFmt formatCode="ge" sourceLinked="1"/>
        <c:majorTickMark val="none"/>
        <c:minorTickMark val="none"/>
        <c:tickLblPos val="none"/>
        <c:crossAx val="421938856"/>
        <c:crosses val="autoZero"/>
        <c:auto val="1"/>
        <c:lblOffset val="100"/>
        <c:baseTimeUnit val="years"/>
      </c:dateAx>
      <c:valAx>
        <c:axId val="42193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海陽町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9625</v>
      </c>
      <c r="AM8" s="49"/>
      <c r="AN8" s="49"/>
      <c r="AO8" s="49"/>
      <c r="AP8" s="49"/>
      <c r="AQ8" s="49"/>
      <c r="AR8" s="49"/>
      <c r="AS8" s="49"/>
      <c r="AT8" s="45">
        <f>データ!$S$6</f>
        <v>327.64999999999998</v>
      </c>
      <c r="AU8" s="45"/>
      <c r="AV8" s="45"/>
      <c r="AW8" s="45"/>
      <c r="AX8" s="45"/>
      <c r="AY8" s="45"/>
      <c r="AZ8" s="45"/>
      <c r="BA8" s="45"/>
      <c r="BB8" s="45">
        <f>データ!$T$6</f>
        <v>29.38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20.73</v>
      </c>
      <c r="Q10" s="45"/>
      <c r="R10" s="45"/>
      <c r="S10" s="45"/>
      <c r="T10" s="45"/>
      <c r="U10" s="45"/>
      <c r="V10" s="45"/>
      <c r="W10" s="49">
        <f>データ!$Q$6</f>
        <v>1890</v>
      </c>
      <c r="X10" s="49"/>
      <c r="Y10" s="49"/>
      <c r="Z10" s="49"/>
      <c r="AA10" s="49"/>
      <c r="AB10" s="49"/>
      <c r="AC10" s="49"/>
      <c r="AD10" s="2"/>
      <c r="AE10" s="2"/>
      <c r="AF10" s="2"/>
      <c r="AG10" s="2"/>
      <c r="AH10" s="2"/>
      <c r="AI10" s="2"/>
      <c r="AJ10" s="2"/>
      <c r="AK10" s="2"/>
      <c r="AL10" s="49">
        <f>データ!$U$6</f>
        <v>1976</v>
      </c>
      <c r="AM10" s="49"/>
      <c r="AN10" s="49"/>
      <c r="AO10" s="49"/>
      <c r="AP10" s="49"/>
      <c r="AQ10" s="49"/>
      <c r="AR10" s="49"/>
      <c r="AS10" s="49"/>
      <c r="AT10" s="45">
        <f>データ!$V$6</f>
        <v>9.4</v>
      </c>
      <c r="AU10" s="45"/>
      <c r="AV10" s="45"/>
      <c r="AW10" s="45"/>
      <c r="AX10" s="45"/>
      <c r="AY10" s="45"/>
      <c r="AZ10" s="45"/>
      <c r="BA10" s="45"/>
      <c r="BB10" s="45">
        <f>データ!$W$6</f>
        <v>210.21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FFdsH1NllssfF09jja3zDpFC5ySZmNGFe8uXnCUOdG/LIXmJF4/aNgcUMBmroW38JDj44ba6HvsTKRabXTSAbg==" saltValue="c/kNVoFB3jIFyrCFyu9RU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363880</v>
      </c>
      <c r="D6" s="33">
        <f t="shared" si="3"/>
        <v>47</v>
      </c>
      <c r="E6" s="33">
        <f t="shared" si="3"/>
        <v>1</v>
      </c>
      <c r="F6" s="33">
        <f t="shared" si="3"/>
        <v>0</v>
      </c>
      <c r="G6" s="33">
        <f t="shared" si="3"/>
        <v>0</v>
      </c>
      <c r="H6" s="33" t="str">
        <f t="shared" si="3"/>
        <v>徳島県　海陽町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20.73</v>
      </c>
      <c r="Q6" s="34">
        <f t="shared" si="3"/>
        <v>1890</v>
      </c>
      <c r="R6" s="34">
        <f t="shared" si="3"/>
        <v>9625</v>
      </c>
      <c r="S6" s="34">
        <f t="shared" si="3"/>
        <v>327.64999999999998</v>
      </c>
      <c r="T6" s="34">
        <f t="shared" si="3"/>
        <v>29.38</v>
      </c>
      <c r="U6" s="34">
        <f t="shared" si="3"/>
        <v>1976</v>
      </c>
      <c r="V6" s="34">
        <f t="shared" si="3"/>
        <v>9.4</v>
      </c>
      <c r="W6" s="34">
        <f t="shared" si="3"/>
        <v>210.21</v>
      </c>
      <c r="X6" s="35">
        <f>IF(X7="",NA(),X7)</f>
        <v>91.32</v>
      </c>
      <c r="Y6" s="35">
        <f t="shared" ref="Y6:AG6" si="4">IF(Y7="",NA(),Y7)</f>
        <v>76.73</v>
      </c>
      <c r="Z6" s="35">
        <f t="shared" si="4"/>
        <v>74.53</v>
      </c>
      <c r="AA6" s="35">
        <f t="shared" si="4"/>
        <v>75.31</v>
      </c>
      <c r="AB6" s="35">
        <f t="shared" si="4"/>
        <v>77.680000000000007</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1526.82</v>
      </c>
      <c r="BF6" s="35">
        <f t="shared" ref="BF6:BN6" si="7">IF(BF7="",NA(),BF7)</f>
        <v>1602.81</v>
      </c>
      <c r="BG6" s="35">
        <f t="shared" si="7"/>
        <v>1614.11</v>
      </c>
      <c r="BH6" s="35">
        <f t="shared" si="7"/>
        <v>1506.94</v>
      </c>
      <c r="BI6" s="35">
        <f t="shared" si="7"/>
        <v>1675.87</v>
      </c>
      <c r="BJ6" s="35">
        <f t="shared" si="7"/>
        <v>1113.76</v>
      </c>
      <c r="BK6" s="35">
        <f t="shared" si="7"/>
        <v>1125.69</v>
      </c>
      <c r="BL6" s="35">
        <f t="shared" si="7"/>
        <v>1134.67</v>
      </c>
      <c r="BM6" s="35">
        <f t="shared" si="7"/>
        <v>1144.79</v>
      </c>
      <c r="BN6" s="35">
        <f t="shared" si="7"/>
        <v>1302.33</v>
      </c>
      <c r="BO6" s="34" t="str">
        <f>IF(BO7="","",IF(BO7="-","【-】","【"&amp;SUBSTITUTE(TEXT(BO7,"#,##0.00"),"-","△")&amp;"】"))</f>
        <v>【1,141.75】</v>
      </c>
      <c r="BP6" s="35">
        <f>IF(BP7="",NA(),BP7)</f>
        <v>60.63</v>
      </c>
      <c r="BQ6" s="35">
        <f t="shared" ref="BQ6:BY6" si="8">IF(BQ7="",NA(),BQ7)</f>
        <v>46.76</v>
      </c>
      <c r="BR6" s="35">
        <f t="shared" si="8"/>
        <v>41.3</v>
      </c>
      <c r="BS6" s="35">
        <f t="shared" si="8"/>
        <v>42.66</v>
      </c>
      <c r="BT6" s="35">
        <f t="shared" si="8"/>
        <v>47.4</v>
      </c>
      <c r="BU6" s="35">
        <f t="shared" si="8"/>
        <v>34.25</v>
      </c>
      <c r="BV6" s="35">
        <f t="shared" si="8"/>
        <v>46.48</v>
      </c>
      <c r="BW6" s="35">
        <f t="shared" si="8"/>
        <v>40.6</v>
      </c>
      <c r="BX6" s="35">
        <f t="shared" si="8"/>
        <v>56.04</v>
      </c>
      <c r="BY6" s="35">
        <f t="shared" si="8"/>
        <v>40.89</v>
      </c>
      <c r="BZ6" s="34" t="str">
        <f>IF(BZ7="","",IF(BZ7="-","【-】","【"&amp;SUBSTITUTE(TEXT(BZ7,"#,##0.00"),"-","△")&amp;"】"))</f>
        <v>【54.93】</v>
      </c>
      <c r="CA6" s="35">
        <f>IF(CA7="",NA(),CA7)</f>
        <v>193.87</v>
      </c>
      <c r="CB6" s="35">
        <f t="shared" ref="CB6:CJ6" si="9">IF(CB7="",NA(),CB7)</f>
        <v>258.12</v>
      </c>
      <c r="CC6" s="35">
        <f t="shared" si="9"/>
        <v>293.02</v>
      </c>
      <c r="CD6" s="35">
        <f t="shared" si="9"/>
        <v>286.89999999999998</v>
      </c>
      <c r="CE6" s="35">
        <f t="shared" si="9"/>
        <v>258.23</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43.53</v>
      </c>
      <c r="CM6" s="35">
        <f t="shared" ref="CM6:CU6" si="10">IF(CM7="",NA(),CM7)</f>
        <v>38.909999999999997</v>
      </c>
      <c r="CN6" s="35">
        <f t="shared" si="10"/>
        <v>38.42</v>
      </c>
      <c r="CO6" s="35">
        <f t="shared" si="10"/>
        <v>39.97</v>
      </c>
      <c r="CP6" s="35">
        <f t="shared" si="10"/>
        <v>54.06</v>
      </c>
      <c r="CQ6" s="35">
        <f t="shared" si="10"/>
        <v>57.55</v>
      </c>
      <c r="CR6" s="35">
        <f t="shared" si="10"/>
        <v>57.43</v>
      </c>
      <c r="CS6" s="35">
        <f t="shared" si="10"/>
        <v>57.29</v>
      </c>
      <c r="CT6" s="35">
        <f t="shared" si="10"/>
        <v>55.9</v>
      </c>
      <c r="CU6" s="35">
        <f t="shared" si="10"/>
        <v>47.95</v>
      </c>
      <c r="CV6" s="34" t="str">
        <f>IF(CV7="","",IF(CV7="-","【-】","【"&amp;SUBSTITUTE(TEXT(CV7,"#,##0.00"),"-","△")&amp;"】"))</f>
        <v>【56.91】</v>
      </c>
      <c r="CW6" s="35">
        <f>IF(CW7="",NA(),CW7)</f>
        <v>77.87</v>
      </c>
      <c r="CX6" s="35">
        <f t="shared" ref="CX6:DF6" si="11">IF(CX7="",NA(),CX7)</f>
        <v>81.92</v>
      </c>
      <c r="CY6" s="35">
        <f t="shared" si="11"/>
        <v>81.97</v>
      </c>
      <c r="CZ6" s="35">
        <f t="shared" si="11"/>
        <v>81.97</v>
      </c>
      <c r="DA6" s="35">
        <f t="shared" si="11"/>
        <v>59.99</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2.04</v>
      </c>
      <c r="EE6" s="35">
        <f t="shared" ref="EE6:EM6" si="14">IF(EE7="",NA(),EE7)</f>
        <v>2.54</v>
      </c>
      <c r="EF6" s="34">
        <f t="shared" si="14"/>
        <v>0</v>
      </c>
      <c r="EG6" s="34">
        <f t="shared" si="14"/>
        <v>0</v>
      </c>
      <c r="EH6" s="34">
        <f t="shared" si="14"/>
        <v>0</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363880</v>
      </c>
      <c r="D7" s="37">
        <v>47</v>
      </c>
      <c r="E7" s="37">
        <v>1</v>
      </c>
      <c r="F7" s="37">
        <v>0</v>
      </c>
      <c r="G7" s="37">
        <v>0</v>
      </c>
      <c r="H7" s="37" t="s">
        <v>108</v>
      </c>
      <c r="I7" s="37" t="s">
        <v>109</v>
      </c>
      <c r="J7" s="37" t="s">
        <v>110</v>
      </c>
      <c r="K7" s="37" t="s">
        <v>111</v>
      </c>
      <c r="L7" s="37" t="s">
        <v>112</v>
      </c>
      <c r="M7" s="37" t="s">
        <v>113</v>
      </c>
      <c r="N7" s="38" t="s">
        <v>114</v>
      </c>
      <c r="O7" s="38" t="s">
        <v>115</v>
      </c>
      <c r="P7" s="38">
        <v>20.73</v>
      </c>
      <c r="Q7" s="38">
        <v>1890</v>
      </c>
      <c r="R7" s="38">
        <v>9625</v>
      </c>
      <c r="S7" s="38">
        <v>327.64999999999998</v>
      </c>
      <c r="T7" s="38">
        <v>29.38</v>
      </c>
      <c r="U7" s="38">
        <v>1976</v>
      </c>
      <c r="V7" s="38">
        <v>9.4</v>
      </c>
      <c r="W7" s="38">
        <v>210.21</v>
      </c>
      <c r="X7" s="38">
        <v>91.32</v>
      </c>
      <c r="Y7" s="38">
        <v>76.73</v>
      </c>
      <c r="Z7" s="38">
        <v>74.53</v>
      </c>
      <c r="AA7" s="38">
        <v>75.31</v>
      </c>
      <c r="AB7" s="38">
        <v>77.680000000000007</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1526.82</v>
      </c>
      <c r="BF7" s="38">
        <v>1602.81</v>
      </c>
      <c r="BG7" s="38">
        <v>1614.11</v>
      </c>
      <c r="BH7" s="38">
        <v>1506.94</v>
      </c>
      <c r="BI7" s="38">
        <v>1675.87</v>
      </c>
      <c r="BJ7" s="38">
        <v>1113.76</v>
      </c>
      <c r="BK7" s="38">
        <v>1125.69</v>
      </c>
      <c r="BL7" s="38">
        <v>1134.67</v>
      </c>
      <c r="BM7" s="38">
        <v>1144.79</v>
      </c>
      <c r="BN7" s="38">
        <v>1302.33</v>
      </c>
      <c r="BO7" s="38">
        <v>1141.75</v>
      </c>
      <c r="BP7" s="38">
        <v>60.63</v>
      </c>
      <c r="BQ7" s="38">
        <v>46.76</v>
      </c>
      <c r="BR7" s="38">
        <v>41.3</v>
      </c>
      <c r="BS7" s="38">
        <v>42.66</v>
      </c>
      <c r="BT7" s="38">
        <v>47.4</v>
      </c>
      <c r="BU7" s="38">
        <v>34.25</v>
      </c>
      <c r="BV7" s="38">
        <v>46.48</v>
      </c>
      <c r="BW7" s="38">
        <v>40.6</v>
      </c>
      <c r="BX7" s="38">
        <v>56.04</v>
      </c>
      <c r="BY7" s="38">
        <v>40.89</v>
      </c>
      <c r="BZ7" s="38">
        <v>54.93</v>
      </c>
      <c r="CA7" s="38">
        <v>193.87</v>
      </c>
      <c r="CB7" s="38">
        <v>258.12</v>
      </c>
      <c r="CC7" s="38">
        <v>293.02</v>
      </c>
      <c r="CD7" s="38">
        <v>286.89999999999998</v>
      </c>
      <c r="CE7" s="38">
        <v>258.23</v>
      </c>
      <c r="CF7" s="38">
        <v>501.18</v>
      </c>
      <c r="CG7" s="38">
        <v>376.61</v>
      </c>
      <c r="CH7" s="38">
        <v>440.03</v>
      </c>
      <c r="CI7" s="38">
        <v>304.35000000000002</v>
      </c>
      <c r="CJ7" s="38">
        <v>383.2</v>
      </c>
      <c r="CK7" s="38">
        <v>292.18</v>
      </c>
      <c r="CL7" s="38">
        <v>43.53</v>
      </c>
      <c r="CM7" s="38">
        <v>38.909999999999997</v>
      </c>
      <c r="CN7" s="38">
        <v>38.42</v>
      </c>
      <c r="CO7" s="38">
        <v>39.97</v>
      </c>
      <c r="CP7" s="38">
        <v>54.06</v>
      </c>
      <c r="CQ7" s="38">
        <v>57.55</v>
      </c>
      <c r="CR7" s="38">
        <v>57.43</v>
      </c>
      <c r="CS7" s="38">
        <v>57.29</v>
      </c>
      <c r="CT7" s="38">
        <v>55.9</v>
      </c>
      <c r="CU7" s="38">
        <v>47.95</v>
      </c>
      <c r="CV7" s="38">
        <v>56.91</v>
      </c>
      <c r="CW7" s="38">
        <v>77.87</v>
      </c>
      <c r="CX7" s="38">
        <v>81.92</v>
      </c>
      <c r="CY7" s="38">
        <v>81.97</v>
      </c>
      <c r="CZ7" s="38">
        <v>81.97</v>
      </c>
      <c r="DA7" s="38">
        <v>59.99</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2.04</v>
      </c>
      <c r="EE7" s="38">
        <v>2.54</v>
      </c>
      <c r="EF7" s="38">
        <v>0</v>
      </c>
      <c r="EG7" s="38">
        <v>0</v>
      </c>
      <c r="EH7" s="38">
        <v>0</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西元　祐介</cp:lastModifiedBy>
  <dcterms:created xsi:type="dcterms:W3CDTF">2018-12-03T08:45:13Z</dcterms:created>
  <dcterms:modified xsi:type="dcterms:W3CDTF">2019-01-28T06:53:46Z</dcterms:modified>
</cp:coreProperties>
</file>