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mida.koichi\Desktop\16美波町\"/>
    </mc:Choice>
  </mc:AlternateContent>
  <workbookProtection workbookAlgorithmName="SHA-512" workbookHashValue="9wsOl+2kS/OcOOhQwFVoWeqWP0BN3QC0RizErE8bUXsxwS14U9L3mp6eNqKXOXRiqerjmxPZdYW5Vy0r6E8vXw==" workbookSaltValue="ysGdc2ey1RnxcdIKDZ3mz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<sst xmlns="http://schemas.openxmlformats.org/spreadsheetml/2006/main" count="237" uniqueCount="123">
  <si>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</si>
  <si>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</si>
  <si>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</si>
  <si>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</si>
  <si>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</si>
  <si>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</si>
  <si>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</si>
  <si>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</si>
  <si>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</si>
  <si>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</si>
  <si>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</si>
  <si>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</si>
  <si>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</si>
  <si>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</si>
  <si>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</si>
  <si>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</si>
  <si>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</si>
  <si>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</si>
  <si>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</si>
  <si>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</si>
  <si>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</si>
  <si>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</si>
  <si>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</si>
  <si>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</si>
  <si>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</si>
  <si>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</si>
  <si>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</si>
  <si>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</si>
  <si>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</si>
  <si>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</si>
  <si>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</si>
  <si>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</si>
  <si>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</si>
  <si>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</si>
  <si>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</si>
  <si>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</si>
  <si>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</si>
  <si>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</si>
  <si>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</si>
  <si>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</si>
  <si>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</si>
  <si>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</si>
  <si>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</si>
  <si>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</si>
  <si>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</si>
  <si>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</si>
  <si>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</si>
  <si>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</si>
  <si>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</si>
  <si>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</si>
  <si>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</si>
  <si>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</si>
  <si>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</si>
  <si>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</si>
  <si>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</si>
  <si>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</si>
  <si>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</si>
  <si>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</si>
  <si>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</si>
  <si>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</si>
  <si>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</si>
  <si>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</si>
  <si>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</si>
  <si>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</si>
  <si>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</si>
  <si>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</si>
  <si>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</si>
  <si>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</si>
  <si>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</si>
  <si>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</si>
  <si>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</si>
  <si>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</si>
  <si>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</si>
  <si>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</si>
  <si>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</si>
  <si>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</si>
  <si>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</si>
  <si>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</si>
  <si>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</si>
  <si>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</si>
  <si>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</si>
  <si>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</si>
  <si>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</si>
  <si>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</si>
  <si>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</si>
  <si>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</si>
  <si>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</si>
  <si>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</si>
  <si>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</si>
  <si>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</si>
  <si>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</si>
  <si>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</si>
  <si>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</si>
  <si>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</si>
  <si>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</si>
  <si>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</si>
  <si>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</si>
  <si>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</si>
  <si>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</si>
  <si>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</si>
  <si>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</si>
  <si>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</si>
  <si>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</si>
  <si>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</si>
  <si>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</si>
  <si>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</si>
  <si>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</si>
  <si>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</si>
  <si>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</si>
  <si>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</si>
  <si>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</si>
  <si>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</si>
  <si>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</si>
  <si>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</si>
  <si>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</si>
  <si>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</si>
  <si>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</si>
  <si>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</si>
  <si>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</si>
  <si>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</si>
  <si>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管路更新率において数値がなく、更新が全く進んでいない状況である。法定耐用年数を超えた管路はないが、管路の多くは３０年以上経過しており、あと数年で法定耐用年数を迎えることとなる。</t>
    <rPh sb="1" eb="3">
      <t>カンロ</t>
    </rPh>
    <rPh sb="3" eb="5">
      <t>コウシン</t>
    </rPh>
    <rPh sb="5" eb="6">
      <t>リツ</t>
    </rPh>
    <rPh sb="10" eb="12">
      <t>スウチ</t>
    </rPh>
    <rPh sb="16" eb="18">
      <t>コウシン</t>
    </rPh>
    <rPh sb="19" eb="20">
      <t>マッタ</t>
    </rPh>
    <rPh sb="21" eb="22">
      <t>スス</t>
    </rPh>
    <rPh sb="27" eb="29">
      <t>ジョウキョウ</t>
    </rPh>
    <rPh sb="33" eb="35">
      <t>ホウテイ</t>
    </rPh>
    <rPh sb="35" eb="37">
      <t>タイヨウ</t>
    </rPh>
    <rPh sb="37" eb="39">
      <t>ネンスウ</t>
    </rPh>
    <rPh sb="40" eb="41">
      <t>コ</t>
    </rPh>
    <rPh sb="43" eb="45">
      <t>カンロ</t>
    </rPh>
    <rPh sb="50" eb="52">
      <t>カンロ</t>
    </rPh>
    <rPh sb="53" eb="54">
      <t>オオ</t>
    </rPh>
    <rPh sb="58" eb="61">
      <t>ネンイジョウ</t>
    </rPh>
    <rPh sb="61" eb="63">
      <t>ケイカ</t>
    </rPh>
    <rPh sb="70" eb="72">
      <t>スウネン</t>
    </rPh>
    <rPh sb="73" eb="75">
      <t>ホウテイ</t>
    </rPh>
    <rPh sb="75" eb="77">
      <t>タイヨウ</t>
    </rPh>
    <rPh sb="77" eb="79">
      <t>ネンスウ</t>
    </rPh>
    <rPh sb="80" eb="81">
      <t>ムカ</t>
    </rPh>
    <phoneticPr fontId="16"/>
  </si>
  <si>
    <t>　類似団体との比較では、それぞれの指標で良い数値ではあるが、過疎高齢化が進み、人口の減少が止まらない状況で、料金収入は減少傾向にある。管路の多くは３０年以上経過しており、あと数年で法定耐用年数を迎えることとなるため、管路更新のための財源確保からも、経営の抜本的改革が求められる状況である。</t>
    <rPh sb="1" eb="3">
      <t>ルイジ</t>
    </rPh>
    <rPh sb="3" eb="5">
      <t>ダンタイ</t>
    </rPh>
    <rPh sb="7" eb="9">
      <t>ヒカク</t>
    </rPh>
    <rPh sb="17" eb="19">
      <t>シヒョウ</t>
    </rPh>
    <rPh sb="20" eb="21">
      <t>ヨ</t>
    </rPh>
    <rPh sb="22" eb="24">
      <t>スウチ</t>
    </rPh>
    <rPh sb="30" eb="32">
      <t>カソ</t>
    </rPh>
    <rPh sb="32" eb="35">
      <t>コウレイカ</t>
    </rPh>
    <rPh sb="36" eb="37">
      <t>スス</t>
    </rPh>
    <rPh sb="39" eb="41">
      <t>ジンコウ</t>
    </rPh>
    <rPh sb="42" eb="44">
      <t>ゲンショウ</t>
    </rPh>
    <rPh sb="45" eb="46">
      <t>ト</t>
    </rPh>
    <rPh sb="50" eb="52">
      <t>ジョウキョウ</t>
    </rPh>
    <rPh sb="54" eb="56">
      <t>リョウキン</t>
    </rPh>
    <rPh sb="56" eb="58">
      <t>シュウニュウ</t>
    </rPh>
    <rPh sb="59" eb="61">
      <t>ゲンショウ</t>
    </rPh>
    <rPh sb="61" eb="63">
      <t>ケイコウ</t>
    </rPh>
    <rPh sb="67" eb="69">
      <t>カンロ</t>
    </rPh>
    <rPh sb="70" eb="71">
      <t>オオ</t>
    </rPh>
    <rPh sb="75" eb="78">
      <t>ネンイジョウ</t>
    </rPh>
    <rPh sb="78" eb="80">
      <t>ケイカ</t>
    </rPh>
    <rPh sb="87" eb="89">
      <t>スウネン</t>
    </rPh>
    <rPh sb="90" eb="92">
      <t>ホウテイ</t>
    </rPh>
    <rPh sb="92" eb="94">
      <t>タイヨウ</t>
    </rPh>
    <rPh sb="94" eb="96">
      <t>ネンスウ</t>
    </rPh>
    <rPh sb="97" eb="98">
      <t>ムカ</t>
    </rPh>
    <rPh sb="108" eb="110">
      <t>カンロ</t>
    </rPh>
    <rPh sb="110" eb="112">
      <t>コウシン</t>
    </rPh>
    <rPh sb="116" eb="118">
      <t>ザイゲン</t>
    </rPh>
    <rPh sb="118" eb="120">
      <t>カクホ</t>
    </rPh>
    <rPh sb="124" eb="126">
      <t>ケイエイ</t>
    </rPh>
    <rPh sb="127" eb="130">
      <t>バッポンテキ</t>
    </rPh>
    <rPh sb="130" eb="132">
      <t>カイカク</t>
    </rPh>
    <rPh sb="133" eb="134">
      <t>モト</t>
    </rPh>
    <rPh sb="138" eb="140">
      <t>ジョウキョウ</t>
    </rPh>
    <phoneticPr fontId="16"/>
  </si>
  <si>
    <t>　収益的収支比率、料金回収率、給水原価、有収率では類似団体と比較し、健全な数値であることがうかがえる。施設の改良を進めており、企業債残高が増加している。</t>
    <rPh sb="1" eb="4">
      <t>シュウエキテキ</t>
    </rPh>
    <rPh sb="4" eb="6">
      <t>シュウシ</t>
    </rPh>
    <rPh sb="6" eb="8">
      <t>ヒリツ</t>
    </rPh>
    <rPh sb="9" eb="11">
      <t>リョウキン</t>
    </rPh>
    <rPh sb="11" eb="13">
      <t>カイシュウ</t>
    </rPh>
    <rPh sb="13" eb="14">
      <t>リツ</t>
    </rPh>
    <rPh sb="15" eb="17">
      <t>キュウスイ</t>
    </rPh>
    <rPh sb="17" eb="19">
      <t>ゲンカ</t>
    </rPh>
    <rPh sb="20" eb="22">
      <t>ユウシュウ</t>
    </rPh>
    <rPh sb="22" eb="23">
      <t>リツ</t>
    </rPh>
    <rPh sb="25" eb="27">
      <t>ルイジ</t>
    </rPh>
    <rPh sb="27" eb="29">
      <t>ダンタイ</t>
    </rPh>
    <rPh sb="30" eb="32">
      <t>ヒカク</t>
    </rPh>
    <rPh sb="34" eb="36">
      <t>ケンゼン</t>
    </rPh>
    <rPh sb="37" eb="39">
      <t>スウチ</t>
    </rPh>
    <rPh sb="57" eb="58">
      <t>スス</t>
    </rPh>
    <rPh sb="63" eb="65">
      <t>キギョウ</t>
    </rPh>
    <rPh sb="65" eb="66">
      <t>サイ</t>
    </rPh>
    <rPh sb="66" eb="68">
      <t>ザンダカ</t>
    </rPh>
    <rPh sb="69" eb="71">
      <t>ゾウカ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</si>
</sst>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BB-4278-94FD-69B20B2BE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59040"/>
        <c:axId val="117659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BB-4278-94FD-69B20B2BE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59040"/>
        <c:axId val="117659432"/>
      </c:lineChart>
      <c:dateAx>
        <c:axId val="11765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659432"/>
        <c:crosses val="autoZero"/>
        <c:auto val="1"/>
        <c:lblOffset val="100"/>
        <c:baseTimeUnit val="years"/>
      </c:dateAx>
      <c:valAx>
        <c:axId val="117659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65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52.24</c:v>
                </c:pt>
                <c:pt idx="1">
                  <c:v>50.01</c:v>
                </c:pt>
                <c:pt idx="2">
                  <c:v>49.13</c:v>
                </c:pt>
                <c:pt idx="3">
                  <c:v>46.94</c:v>
                </c:pt>
                <c:pt idx="4">
                  <c:v>45.33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92-4922-B82D-C3CEEF81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93904"/>
        <c:axId val="160993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92-4922-B82D-C3CEEF81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93904"/>
        <c:axId val="160993512"/>
      </c:lineChart>
      <c:dateAx>
        <c:axId val="16099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993512"/>
        <c:crosses val="autoZero"/>
        <c:auto val="1"/>
        <c:lblOffset val="100"/>
        <c:baseTimeUnit val="years"/>
      </c:dateAx>
      <c:valAx>
        <c:axId val="160993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99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81.06</c:v>
                </c:pt>
                <c:pt idx="1">
                  <c:v>82.53</c:v>
                </c:pt>
                <c:pt idx="2">
                  <c:v>82.48</c:v>
                </c:pt>
                <c:pt idx="3">
                  <c:v>82.66</c:v>
                </c:pt>
                <c:pt idx="4">
                  <c:v>83.27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AC-496B-B271-BF65DFB2B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97072"/>
        <c:axId val="161097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AC-496B-B271-BF65DFB2B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97072"/>
        <c:axId val="161097464"/>
      </c:lineChart>
      <c:dateAx>
        <c:axId val="16109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097464"/>
        <c:crosses val="autoZero"/>
        <c:auto val="1"/>
        <c:lblOffset val="100"/>
        <c:baseTimeUnit val="years"/>
      </c:dateAx>
      <c:valAx>
        <c:axId val="161097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09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119.25</c:v>
                </c:pt>
                <c:pt idx="1">
                  <c:v>124.22</c:v>
                </c:pt>
                <c:pt idx="2">
                  <c:v>136.63999999999999</c:v>
                </c:pt>
                <c:pt idx="3">
                  <c:v>151.71</c:v>
                </c:pt>
                <c:pt idx="4">
                  <c:v>162.43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E0-47B1-ADFD-6889A17E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60608"/>
        <c:axId val="11766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E0-47B1-ADFD-6889A17E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60608"/>
        <c:axId val="117661000"/>
      </c:lineChart>
      <c:dateAx>
        <c:axId val="11766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661000"/>
        <c:crosses val="autoZero"/>
        <c:auto val="1"/>
        <c:lblOffset val="100"/>
        <c:baseTimeUnit val="years"/>
      </c:dateAx>
      <c:valAx>
        <c:axId val="11766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66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1D-4230-B7B5-C396DC94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91720"/>
        <c:axId val="16089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1D-4230-B7B5-C396DC94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91720"/>
        <c:axId val="160892112"/>
      </c:lineChart>
      <c:dateAx>
        <c:axId val="16089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892112"/>
        <c:crosses val="autoZero"/>
        <c:auto val="1"/>
        <c:lblOffset val="100"/>
        <c:baseTimeUnit val="years"/>
      </c:dateAx>
      <c:valAx>
        <c:axId val="16089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891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2B-4C17-A32E-9B424B3ED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93288"/>
        <c:axId val="16089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2B-4C17-A32E-9B424B3ED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93288"/>
        <c:axId val="160893680"/>
      </c:lineChart>
      <c:dateAx>
        <c:axId val="160893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893680"/>
        <c:crosses val="autoZero"/>
        <c:auto val="1"/>
        <c:lblOffset val="100"/>
        <c:baseTimeUnit val="years"/>
      </c:dateAx>
      <c:valAx>
        <c:axId val="16089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893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5-46A3-A7AB-E3AC15379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94296"/>
        <c:axId val="16099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45-46A3-A7AB-E3AC15379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94296"/>
        <c:axId val="160994688"/>
      </c:lineChart>
      <c:dateAx>
        <c:axId val="160994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994688"/>
        <c:crosses val="autoZero"/>
        <c:auto val="1"/>
        <c:lblOffset val="100"/>
        <c:baseTimeUnit val="years"/>
      </c:dateAx>
      <c:valAx>
        <c:axId val="16099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994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51-4B8F-8887-97FE100EC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95864"/>
        <c:axId val="16099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51-4B8F-8887-97FE100EC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95864"/>
        <c:axId val="160996256"/>
      </c:lineChart>
      <c:dateAx>
        <c:axId val="160995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996256"/>
        <c:crosses val="autoZero"/>
        <c:auto val="1"/>
        <c:lblOffset val="100"/>
        <c:baseTimeUnit val="years"/>
      </c:dateAx>
      <c:valAx>
        <c:axId val="16099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995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215.73</c:v>
                </c:pt>
                <c:pt idx="1">
                  <c:v>178.13</c:v>
                </c:pt>
                <c:pt idx="2">
                  <c:v>285.33999999999997</c:v>
                </c:pt>
                <c:pt idx="3">
                  <c:v>302.48</c:v>
                </c:pt>
                <c:pt idx="4">
                  <c:v>775.62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5E-4715-BD63-B5F3DF39E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29688"/>
        <c:axId val="16073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5E-4715-BD63-B5F3DF39E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29688"/>
        <c:axId val="160730080"/>
      </c:lineChart>
      <c:dateAx>
        <c:axId val="160729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30080"/>
        <c:crosses val="autoZero"/>
        <c:auto val="1"/>
        <c:lblOffset val="100"/>
        <c:baseTimeUnit val="years"/>
      </c:dateAx>
      <c:valAx>
        <c:axId val="16073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729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117.05</c:v>
                </c:pt>
                <c:pt idx="1">
                  <c:v>121.7</c:v>
                </c:pt>
                <c:pt idx="2">
                  <c:v>134.28</c:v>
                </c:pt>
                <c:pt idx="3">
                  <c:v>137.76</c:v>
                </c:pt>
                <c:pt idx="4">
                  <c:v>156.91999999999999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5-429C-8127-58E58A854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31256"/>
        <c:axId val="16073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29C-8127-58E58A854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31256"/>
        <c:axId val="160731648"/>
      </c:lineChart>
      <c:dateAx>
        <c:axId val="160731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31648"/>
        <c:crosses val="autoZero"/>
        <c:auto val="1"/>
        <c:lblOffset val="100"/>
        <c:baseTimeUnit val="years"/>
      </c:dateAx>
      <c:valAx>
        <c:axId val="16073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73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121.75</c:v>
                </c:pt>
                <c:pt idx="1">
                  <c:v>120.91</c:v>
                </c:pt>
                <c:pt idx="2">
                  <c:v>108.4</c:v>
                </c:pt>
                <c:pt idx="3">
                  <c:v>107.77</c:v>
                </c:pt>
                <c:pt idx="4">
                  <c:v>95.41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4F-48A4-8080-5ECD1171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95504"/>
        <c:axId val="161095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4F-48A4-8080-5ECD1171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95504"/>
        <c:axId val="161095896"/>
      </c:lineChart>
      <c:dateAx>
        <c:axId val="16109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095896"/>
        <c:crosses val="autoZero"/>
        <c:auto val="1"/>
        <c:lblOffset val="100"/>
        <c:baseTimeUnit val="years"/>
      </c:dateAx>
      <c:valAx>
        <c:axId val="161095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09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1" zoomScaleNormal="100" workbookViewId="0">
      <selection activeCell="BJ31" sqref="BJ3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3" t="str">
        <f>データ!H6</f>
        <v>徳島県　美波町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D3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6963</v>
      </c>
      <c r="AM8" s="49"/>
      <c r="AN8" s="49"/>
      <c r="AO8" s="49"/>
      <c r="AP8" s="49"/>
      <c r="AQ8" s="49"/>
      <c r="AR8" s="49"/>
      <c r="AS8" s="49"/>
      <c r="AT8" s="45">
        <f>データ!$S$6</f>
        <v>140.80000000000001</v>
      </c>
      <c r="AU8" s="45"/>
      <c r="AV8" s="45"/>
      <c r="AW8" s="45"/>
      <c r="AX8" s="45"/>
      <c r="AY8" s="45"/>
      <c r="AZ8" s="45"/>
      <c r="BA8" s="45"/>
      <c r="BB8" s="45">
        <f>データ!$T$6</f>
        <v>49.45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39.17</v>
      </c>
      <c r="Q10" s="45"/>
      <c r="R10" s="45"/>
      <c r="S10" s="45"/>
      <c r="T10" s="45"/>
      <c r="U10" s="45"/>
      <c r="V10" s="45"/>
      <c r="W10" s="49">
        <f>データ!$Q$6</f>
        <v>2480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2697</v>
      </c>
      <c r="AM10" s="49"/>
      <c r="AN10" s="49"/>
      <c r="AO10" s="49"/>
      <c r="AP10" s="49"/>
      <c r="AQ10" s="49"/>
      <c r="AR10" s="49"/>
      <c r="AS10" s="49"/>
      <c r="AT10" s="45">
        <f>データ!$V$6</f>
        <v>1.54</v>
      </c>
      <c r="AU10" s="45"/>
      <c r="AV10" s="45"/>
      <c r="AW10" s="45"/>
      <c r="AX10" s="45"/>
      <c r="AY10" s="45"/>
      <c r="AZ10" s="45"/>
      <c r="BA10" s="45"/>
      <c r="BB10" s="45">
        <f>データ!$W$6</f>
        <v>1751.3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120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121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Lr8vrAdgFNZlGe9q3kpHd28Hwmd804kUyKLw3H9BCyKxgecMZK2SZ82o3yGOMV6KNT74bWyY0vUNEk8QV8ziGw==" saltValue="YUMttPxwVU/rajyjqaopp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76" t="s">
        <v>63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>
      <c r="A4" s="28" t="s">
        <v>66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69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>
      <c r="A6" s="28" t="s">
        <v>106</v>
      </c>
      <c r="B6" s="33">
        <f>B7</f>
        <v>2017</v>
      </c>
      <c r="C6" s="33">
        <f t="shared" ref="C6:W6" si="3">C7</f>
        <v>363871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徳島県　美波町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39.17</v>
      </c>
      <c r="Q6" s="34">
        <f t="shared" si="3"/>
        <v>2480</v>
      </c>
      <c r="R6" s="34">
        <f t="shared" si="3"/>
        <v>6963</v>
      </c>
      <c r="S6" s="34">
        <f t="shared" si="3"/>
        <v>140.80000000000001</v>
      </c>
      <c r="T6" s="34">
        <f t="shared" si="3"/>
        <v>49.45</v>
      </c>
      <c r="U6" s="34">
        <f t="shared" si="3"/>
        <v>2697</v>
      </c>
      <c r="V6" s="34">
        <f t="shared" si="3"/>
        <v>1.54</v>
      </c>
      <c r="W6" s="34">
        <f t="shared" si="3"/>
        <v>1751.3</v>
      </c>
      <c r="X6" s="35">
        <f>IF(X7="",NA(),X7)</f>
        <v>119.25</v>
      </c>
      <c r="Y6" s="35">
        <f t="shared" ref="Y6:AG6" si="4">IF(Y7="",NA(),Y7)</f>
        <v>124.22</v>
      </c>
      <c r="Z6" s="35">
        <f t="shared" si="4"/>
        <v>136.63999999999999</v>
      </c>
      <c r="AA6" s="35">
        <f t="shared" si="4"/>
        <v>151.71</v>
      </c>
      <c r="AB6" s="35">
        <f t="shared" si="4"/>
        <v>162.43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215.73</v>
      </c>
      <c r="BF6" s="35">
        <f t="shared" ref="BF6:BN6" si="7">IF(BF7="",NA(),BF7)</f>
        <v>178.13</v>
      </c>
      <c r="BG6" s="35">
        <f t="shared" si="7"/>
        <v>285.33999999999997</v>
      </c>
      <c r="BH6" s="35">
        <f t="shared" si="7"/>
        <v>302.48</v>
      </c>
      <c r="BI6" s="35">
        <f t="shared" si="7"/>
        <v>775.62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117.05</v>
      </c>
      <c r="BQ6" s="35">
        <f t="shared" ref="BQ6:BY6" si="8">IF(BQ7="",NA(),BQ7)</f>
        <v>121.7</v>
      </c>
      <c r="BR6" s="35">
        <f t="shared" si="8"/>
        <v>134.28</v>
      </c>
      <c r="BS6" s="35">
        <f t="shared" si="8"/>
        <v>137.76</v>
      </c>
      <c r="BT6" s="35">
        <f t="shared" si="8"/>
        <v>156.91999999999999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121.75</v>
      </c>
      <c r="CB6" s="35">
        <f t="shared" ref="CB6:CJ6" si="9">IF(CB7="",NA(),CB7)</f>
        <v>120.91</v>
      </c>
      <c r="CC6" s="35">
        <f t="shared" si="9"/>
        <v>108.4</v>
      </c>
      <c r="CD6" s="35">
        <f t="shared" si="9"/>
        <v>107.77</v>
      </c>
      <c r="CE6" s="35">
        <f t="shared" si="9"/>
        <v>95.41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52.24</v>
      </c>
      <c r="CM6" s="35">
        <f t="shared" ref="CM6:CU6" si="10">IF(CM7="",NA(),CM7)</f>
        <v>50.01</v>
      </c>
      <c r="CN6" s="35">
        <f t="shared" si="10"/>
        <v>49.13</v>
      </c>
      <c r="CO6" s="35">
        <f t="shared" si="10"/>
        <v>46.94</v>
      </c>
      <c r="CP6" s="35">
        <f t="shared" si="10"/>
        <v>45.33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81.06</v>
      </c>
      <c r="CX6" s="35">
        <f t="shared" ref="CX6:DF6" si="11">IF(CX7="",NA(),CX7)</f>
        <v>82.53</v>
      </c>
      <c r="CY6" s="35">
        <f t="shared" si="11"/>
        <v>82.48</v>
      </c>
      <c r="CZ6" s="35">
        <f t="shared" si="11"/>
        <v>82.66</v>
      </c>
      <c r="DA6" s="35">
        <f t="shared" si="11"/>
        <v>83.27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>
      <c r="A7" s="28"/>
      <c r="B7" s="37">
        <v>2017</v>
      </c>
      <c r="C7" s="37">
        <v>363871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39.17</v>
      </c>
      <c r="Q7" s="38">
        <v>2480</v>
      </c>
      <c r="R7" s="38">
        <v>6963</v>
      </c>
      <c r="S7" s="38">
        <v>140.80000000000001</v>
      </c>
      <c r="T7" s="38">
        <v>49.45</v>
      </c>
      <c r="U7" s="38">
        <v>2697</v>
      </c>
      <c r="V7" s="38">
        <v>1.54</v>
      </c>
      <c r="W7" s="38">
        <v>1751.3</v>
      </c>
      <c r="X7" s="38">
        <v>119.25</v>
      </c>
      <c r="Y7" s="38">
        <v>124.22</v>
      </c>
      <c r="Z7" s="38">
        <v>136.63999999999999</v>
      </c>
      <c r="AA7" s="38">
        <v>151.71</v>
      </c>
      <c r="AB7" s="38">
        <v>162.43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215.73</v>
      </c>
      <c r="BF7" s="38">
        <v>178.13</v>
      </c>
      <c r="BG7" s="38">
        <v>285.33999999999997</v>
      </c>
      <c r="BH7" s="38">
        <v>302.48</v>
      </c>
      <c r="BI7" s="38">
        <v>775.62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117.05</v>
      </c>
      <c r="BQ7" s="38">
        <v>121.7</v>
      </c>
      <c r="BR7" s="38">
        <v>134.28</v>
      </c>
      <c r="BS7" s="38">
        <v>137.76</v>
      </c>
      <c r="BT7" s="38">
        <v>156.91999999999999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121.75</v>
      </c>
      <c r="CB7" s="38">
        <v>120.91</v>
      </c>
      <c r="CC7" s="38">
        <v>108.4</v>
      </c>
      <c r="CD7" s="38">
        <v>107.77</v>
      </c>
      <c r="CE7" s="38">
        <v>95.41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52.24</v>
      </c>
      <c r="CM7" s="38">
        <v>50.01</v>
      </c>
      <c r="CN7" s="38">
        <v>49.13</v>
      </c>
      <c r="CO7" s="38">
        <v>46.94</v>
      </c>
      <c r="CP7" s="38">
        <v>45.33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81.06</v>
      </c>
      <c r="CX7" s="38">
        <v>82.53</v>
      </c>
      <c r="CY7" s="38">
        <v>82.48</v>
      </c>
      <c r="CZ7" s="38">
        <v>82.66</v>
      </c>
      <c r="DA7" s="38">
        <v>83.27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sumida.koichi</cp:lastModifiedBy>
  <cp:lastPrinted>2019-01-30T23:45:10Z</cp:lastPrinted>
  <dcterms:created xsi:type="dcterms:W3CDTF">2018-12-03T08:45:13Z</dcterms:created>
  <dcterms:modified xsi:type="dcterms:W3CDTF">2019-01-31T01:57:48Z</dcterms:modified>
  <cp:category/>
</cp:coreProperties>
</file>