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1817159\Desktop\経営比較分析表（Ｈ29決算）\14那賀町\"/>
    </mc:Choice>
  </mc:AlternateContent>
  <workbookProtection workbookAlgorithmName="SHA-512" workbookHashValue="MnrI1p25IzHf2aKrz3Zt/uMSj/Vy431hMIOggbLQs/iVn/tGYwsvQ32vrUeq14wUdhfZACyCfcm6D3OoLu1c0w==" workbookSaltValue="wVd/haOppW/8YU4I8pp3XQ==" workbookSpinCount="100000" lockStructure="1"/>
  <bookViews>
    <workbookView xWindow="0" yWindow="0" windowWidth="15360" windowHeight="7635"/>
  </bookViews>
  <sheets>
    <sheet name="法非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5" i="4"/>
  <c r="K85" i="4"/>
  <c r="J85" i="4"/>
  <c r="I85" i="4"/>
  <c r="H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<sst xmlns="http://schemas.openxmlformats.org/spreadsheetml/2006/main" count="237" uniqueCount="124">
  <si>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</si>
  <si>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</si>
  <si>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</si>
  <si>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</si>
  <si>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</si>
  <si>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</si>
  <si>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</si>
  <si>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</si>
  <si>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</si>
  <si>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</si>
  <si>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</si>
  <si>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</si>
  <si>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</si>
  <si>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</si>
  <si>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</si>
  <si>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</si>
  <si>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</si>
  <si>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</si>
  <si>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</si>
  <si>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</si>
  <si>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</si>
  <si>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</si>
  <si>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</si>
  <si>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</si>
  <si>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</si>
  <si>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</si>
  <si>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</si>
  <si>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</si>
  <si>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</si>
  <si>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</si>
  <si>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</si>
  <si>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</si>
  <si>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</si>
  <si>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</si>
  <si>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</si>
  <si>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</si>
  <si>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</si>
  <si>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</si>
  <si>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</si>
  <si>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</si>
  <si>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</si>
  <si>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</si>
  <si>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</si>
  <si>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</si>
  <si>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</si>
  <si>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</si>
  <si>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</si>
  <si>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</si>
  <si>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</si>
  <si>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</si>
  <si>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</si>
  <si>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</si>
  <si>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</si>
  <si>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</si>
  <si>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</si>
  <si>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</si>
  <si>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</si>
  <si>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</si>
  <si>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</si>
  <si>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</si>
  <si>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</si>
  <si>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</si>
  <si>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</si>
  <si>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</si>
  <si>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</si>
  <si>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</si>
  <si>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</si>
  <si>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</si>
  <si>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</si>
  <si>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</si>
  <si>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</si>
  <si>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</si>
  <si>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</si>
  <si>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</si>
  <si>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</si>
  <si>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</si>
  <si>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</si>
  <si>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</si>
  <si>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</si>
  <si>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</si>
  <si>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</si>
  <si>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</si>
  <si>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</si>
  <si>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</si>
  <si>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</si>
  <si>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</si>
  <si>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</si>
  <si>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</si>
  <si>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</si>
  <si>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</si>
  <si>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</si>
  <si>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</si>
  <si>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</si>
  <si>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</si>
  <si>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</si>
  <si>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</si>
  <si>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</si>
  <si>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</si>
  <si>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</si>
  <si>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</si>
  <si>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</si>
  <si>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</si>
  <si>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</si>
  <si>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</si>
  <si>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</si>
  <si>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</si>
  <si>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</si>
  <si>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</si>
  <si>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徳島県　那賀町</t>
  </si>
  <si>
    <t>法非適用</t>
  </si>
  <si>
    <t>水道事業</t>
  </si>
  <si>
    <t>簡易水道事業</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</si>
  <si>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</si>
  <si>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</si>
  <si>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</si>
  <si>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</si>
  <si>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</si>
  <si>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</si>
  <si>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</si>
  <si>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</si>
  <si>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</si>
  <si>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今後確実に施設の更新が必要になるため、その資金確保のため経営の健全化に努める。そのためにも、料金統一、増額等を行い収入の確保に努める。</t>
    <phoneticPr fontId="4"/>
  </si>
  <si>
    <t>施設の老朽化が進んでおり、今後、更新を必要とする管路及び施設が多々あり工事経費の増加が予想される。一部施設では更新工事に着手しているが殆どが未着手のため、施設全体の更新計画を作成し、計画的に更新を行い耐震化に努める。</t>
    <rPh sb="77" eb="79">
      <t>シセツ</t>
    </rPh>
    <rPh sb="79" eb="81">
      <t>ゼンタイ</t>
    </rPh>
    <rPh sb="82" eb="84">
      <t>コウシン</t>
    </rPh>
    <rPh sb="84" eb="86">
      <t>ケイカク</t>
    </rPh>
    <rPh sb="87" eb="89">
      <t>サクセイ</t>
    </rPh>
    <phoneticPr fontId="4"/>
  </si>
  <si>
    <t>収益的収支比率が一時的に１００%を下回った年もあるが、これは災害復旧費などの一時的費用の支出があったためであり、概ね黒字経営に回復している。しかし今後施設の更新が予想されるため、その財源確保のためできるだけ無駄な支出をせず効率的な経営に努める。また、繰入金による収入に依存している常態は続くため、料金統一、増額等を行い経営の健全化に努める。　　　　</t>
    <rPh sb="77" eb="79">
      <t>シセツ</t>
    </rPh>
    <rPh sb="79" eb="81">
      <t>ゼンタイ</t>
    </rPh>
    <rPh sb="82" eb="84">
      <t>コウシン</t>
    </rPh>
    <rPh sb="84" eb="86">
      <t>ケイカク</t>
    </rPh>
    <rPh sb="87" eb="89">
      <t>サクセイ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</si>
</sst>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quot;△&quot;#,##0"/>
    <numFmt numFmtId="177" formatCode="#,##0.00;&quot;△&quot;#,##0.00"/>
    <numFmt numFmtId="178" formatCode="#,##0.00;&quot;△&quot;#,##0.00;&quot;-&quot;"/>
    <numFmt numFmtId="179"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c:v>
                </c:pt>
                <c:pt idx="1">
                  <c:v>0</c:v>
                </c:pt>
                <c:pt idx="2">
                  <c:v>0</c:v>
                </c:pt>
                <c:pt idx="3">
                  <c:v>0</c:v>
                </c:pt>
                <c:pt idx="4" formatCode="#,##0.00;&quot;△&quot;#,##0.00;&quot;-&quot;">
                  <c:v>3.58</c:v>
                </c:pt>
              </c:numCache>
            </c:numRef>
          </c:val>
          <c:extLst xmlns:c16r2="http://schemas.microsoft.com/office/drawing/2015/06/chart">
            <c:ext xmlns:c16="http://schemas.microsoft.com/office/drawing/2014/chart" uri="{C3380CC4-5D6E-409C-BE32-E72D297353CC}">
              <c16:uniqueId val="{00000000-9E3E-4645-B254-6BECB1C8ADF5}"/>
            </c:ext>
          </c:extLst>
        </c:ser>
        <c:dLbls>
          <c:showLegendKey val="0"/>
          <c:showVal val="0"/>
          <c:showCatName val="0"/>
          <c:showSerName val="0"/>
          <c:showPercent val="0"/>
          <c:showBubbleSize val="0"/>
        </c:dLbls>
        <c:gapWidth val="150"/>
        <c:axId val="1721374992"/>
        <c:axId val="1721376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0.89</c:v>
                </c:pt>
                <c:pt idx="1">
                  <c:v>0.98</c:v>
                </c:pt>
                <c:pt idx="2">
                  <c:v>0.76</c:v>
                </c:pt>
                <c:pt idx="3">
                  <c:v>0.8</c:v>
                </c:pt>
                <c:pt idx="4">
                  <c:v>0.96</c:v>
                </c:pt>
              </c:numCache>
            </c:numRef>
          </c:val>
          <c:smooth val="0"/>
          <c:extLst xmlns:c16r2="http://schemas.microsoft.com/office/drawing/2015/06/chart">
            <c:ext xmlns:c16="http://schemas.microsoft.com/office/drawing/2014/chart" uri="{C3380CC4-5D6E-409C-BE32-E72D297353CC}">
              <c16:uniqueId val="{00000001-9E3E-4645-B254-6BECB1C8ADF5}"/>
            </c:ext>
          </c:extLst>
        </c:ser>
        <c:dLbls>
          <c:showLegendKey val="0"/>
          <c:showVal val="0"/>
          <c:showCatName val="0"/>
          <c:showSerName val="0"/>
          <c:showPercent val="0"/>
          <c:showBubbleSize val="0"/>
        </c:dLbls>
        <c:marker val="1"/>
        <c:smooth val="0"/>
        <c:axId val="1721374992"/>
        <c:axId val="1721376624"/>
      </c:lineChart>
      <c:dateAx>
        <c:axId val="1721374992"/>
        <c:scaling>
          <c:orientation val="minMax"/>
        </c:scaling>
        <c:delete val="1"/>
        <c:axPos val="b"/>
        <c:numFmt formatCode="ge" sourceLinked="1"/>
        <c:majorTickMark val="none"/>
        <c:minorTickMark val="none"/>
        <c:tickLblPos val="none"/>
        <c:crossAx val="1721376624"/>
        <c:crosses val="autoZero"/>
        <c:auto val="1"/>
        <c:lblOffset val="100"/>
        <c:baseTimeUnit val="years"/>
      </c:dateAx>
      <c:valAx>
        <c:axId val="1721376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2137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112.42</c:v>
                </c:pt>
                <c:pt idx="1">
                  <c:v>117.6</c:v>
                </c:pt>
                <c:pt idx="2">
                  <c:v>85.69</c:v>
                </c:pt>
                <c:pt idx="3">
                  <c:v>83.78</c:v>
                </c:pt>
                <c:pt idx="4">
                  <c:v>67.52</c:v>
                </c:pt>
              </c:numCache>
            </c:numRef>
          </c:val>
          <c:extLst xmlns:c16r2="http://schemas.microsoft.com/office/drawing/2015/06/chart">
            <c:ext xmlns:c16="http://schemas.microsoft.com/office/drawing/2014/chart" uri="{C3380CC4-5D6E-409C-BE32-E72D297353CC}">
              <c16:uniqueId val="{00000000-409D-4277-8FAF-2251BEE206BE}"/>
            </c:ext>
          </c:extLst>
        </c:ser>
        <c:dLbls>
          <c:showLegendKey val="0"/>
          <c:showVal val="0"/>
          <c:showCatName val="0"/>
          <c:showSerName val="0"/>
          <c:showPercent val="0"/>
          <c:showBubbleSize val="0"/>
        </c:dLbls>
        <c:gapWidth val="150"/>
        <c:axId val="1802077088"/>
        <c:axId val="1802077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60.17</c:v>
                </c:pt>
                <c:pt idx="1">
                  <c:v>58.96</c:v>
                </c:pt>
                <c:pt idx="2">
                  <c:v>58.1</c:v>
                </c:pt>
                <c:pt idx="3">
                  <c:v>56.19</c:v>
                </c:pt>
                <c:pt idx="4">
                  <c:v>56.65</c:v>
                </c:pt>
              </c:numCache>
            </c:numRef>
          </c:val>
          <c:smooth val="0"/>
          <c:extLst xmlns:c16r2="http://schemas.microsoft.com/office/drawing/2015/06/chart">
            <c:ext xmlns:c16="http://schemas.microsoft.com/office/drawing/2014/chart" uri="{C3380CC4-5D6E-409C-BE32-E72D297353CC}">
              <c16:uniqueId val="{00000001-409D-4277-8FAF-2251BEE206BE}"/>
            </c:ext>
          </c:extLst>
        </c:ser>
        <c:dLbls>
          <c:showLegendKey val="0"/>
          <c:showVal val="0"/>
          <c:showCatName val="0"/>
          <c:showSerName val="0"/>
          <c:showPercent val="0"/>
          <c:showBubbleSize val="0"/>
        </c:dLbls>
        <c:marker val="1"/>
        <c:smooth val="0"/>
        <c:axId val="1802077088"/>
        <c:axId val="1802077632"/>
      </c:lineChart>
      <c:dateAx>
        <c:axId val="1802077088"/>
        <c:scaling>
          <c:orientation val="minMax"/>
        </c:scaling>
        <c:delete val="1"/>
        <c:axPos val="b"/>
        <c:numFmt formatCode="ge" sourceLinked="1"/>
        <c:majorTickMark val="none"/>
        <c:minorTickMark val="none"/>
        <c:tickLblPos val="none"/>
        <c:crossAx val="1802077632"/>
        <c:crosses val="autoZero"/>
        <c:auto val="1"/>
        <c:lblOffset val="100"/>
        <c:baseTimeUnit val="years"/>
      </c:dateAx>
      <c:valAx>
        <c:axId val="1802077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02077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48.44</c:v>
                </c:pt>
                <c:pt idx="1">
                  <c:v>45.12</c:v>
                </c:pt>
                <c:pt idx="2">
                  <c:v>60.41</c:v>
                </c:pt>
                <c:pt idx="3">
                  <c:v>62.17</c:v>
                </c:pt>
                <c:pt idx="4">
                  <c:v>77.25</c:v>
                </c:pt>
              </c:numCache>
            </c:numRef>
          </c:val>
          <c:extLst xmlns:c16r2="http://schemas.microsoft.com/office/drawing/2015/06/chart">
            <c:ext xmlns:c16="http://schemas.microsoft.com/office/drawing/2014/chart" uri="{C3380CC4-5D6E-409C-BE32-E72D297353CC}">
              <c16:uniqueId val="{00000000-D70C-4F25-8E43-577AE216C296}"/>
            </c:ext>
          </c:extLst>
        </c:ser>
        <c:dLbls>
          <c:showLegendKey val="0"/>
          <c:showVal val="0"/>
          <c:showCatName val="0"/>
          <c:showSerName val="0"/>
          <c:showPercent val="0"/>
          <c:showBubbleSize val="0"/>
        </c:dLbls>
        <c:gapWidth val="150"/>
        <c:axId val="1802770688"/>
        <c:axId val="1802766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76.680000000000007</c:v>
                </c:pt>
                <c:pt idx="1">
                  <c:v>76.58</c:v>
                </c:pt>
                <c:pt idx="2">
                  <c:v>76.69</c:v>
                </c:pt>
                <c:pt idx="3">
                  <c:v>77.180000000000007</c:v>
                </c:pt>
                <c:pt idx="4">
                  <c:v>76.13</c:v>
                </c:pt>
              </c:numCache>
            </c:numRef>
          </c:val>
          <c:smooth val="0"/>
          <c:extLst xmlns:c16r2="http://schemas.microsoft.com/office/drawing/2015/06/chart">
            <c:ext xmlns:c16="http://schemas.microsoft.com/office/drawing/2014/chart" uri="{C3380CC4-5D6E-409C-BE32-E72D297353CC}">
              <c16:uniqueId val="{00000001-D70C-4F25-8E43-577AE216C296}"/>
            </c:ext>
          </c:extLst>
        </c:ser>
        <c:dLbls>
          <c:showLegendKey val="0"/>
          <c:showVal val="0"/>
          <c:showCatName val="0"/>
          <c:showSerName val="0"/>
          <c:showPercent val="0"/>
          <c:showBubbleSize val="0"/>
        </c:dLbls>
        <c:marker val="1"/>
        <c:smooth val="0"/>
        <c:axId val="1802770688"/>
        <c:axId val="1802766880"/>
      </c:lineChart>
      <c:dateAx>
        <c:axId val="1802770688"/>
        <c:scaling>
          <c:orientation val="minMax"/>
        </c:scaling>
        <c:delete val="1"/>
        <c:axPos val="b"/>
        <c:numFmt formatCode="ge" sourceLinked="1"/>
        <c:majorTickMark val="none"/>
        <c:minorTickMark val="none"/>
        <c:tickLblPos val="none"/>
        <c:crossAx val="1802766880"/>
        <c:crosses val="autoZero"/>
        <c:auto val="1"/>
        <c:lblOffset val="100"/>
        <c:baseTimeUnit val="years"/>
      </c:dateAx>
      <c:valAx>
        <c:axId val="1802766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02770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98.94</c:v>
                </c:pt>
                <c:pt idx="1">
                  <c:v>80.28</c:v>
                </c:pt>
                <c:pt idx="2">
                  <c:v>106</c:v>
                </c:pt>
                <c:pt idx="3">
                  <c:v>119.34</c:v>
                </c:pt>
                <c:pt idx="4">
                  <c:v>78.56</c:v>
                </c:pt>
              </c:numCache>
            </c:numRef>
          </c:val>
          <c:extLst xmlns:c16r2="http://schemas.microsoft.com/office/drawing/2015/06/chart">
            <c:ext xmlns:c16="http://schemas.microsoft.com/office/drawing/2014/chart" uri="{C3380CC4-5D6E-409C-BE32-E72D297353CC}">
              <c16:uniqueId val="{00000000-6B7E-4A51-8AA9-D8ED2FACC121}"/>
            </c:ext>
          </c:extLst>
        </c:ser>
        <c:dLbls>
          <c:showLegendKey val="0"/>
          <c:showVal val="0"/>
          <c:showCatName val="0"/>
          <c:showSerName val="0"/>
          <c:showPercent val="0"/>
          <c:showBubbleSize val="0"/>
        </c:dLbls>
        <c:gapWidth val="150"/>
        <c:axId val="1721367920"/>
        <c:axId val="1721377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75.709999999999994</c:v>
                </c:pt>
                <c:pt idx="1">
                  <c:v>75.09</c:v>
                </c:pt>
                <c:pt idx="2">
                  <c:v>75.34</c:v>
                </c:pt>
                <c:pt idx="3">
                  <c:v>76.650000000000006</c:v>
                </c:pt>
                <c:pt idx="4">
                  <c:v>73.959999999999994</c:v>
                </c:pt>
              </c:numCache>
            </c:numRef>
          </c:val>
          <c:smooth val="0"/>
          <c:extLst xmlns:c16r2="http://schemas.microsoft.com/office/drawing/2015/06/chart">
            <c:ext xmlns:c16="http://schemas.microsoft.com/office/drawing/2014/chart" uri="{C3380CC4-5D6E-409C-BE32-E72D297353CC}">
              <c16:uniqueId val="{00000001-6B7E-4A51-8AA9-D8ED2FACC121}"/>
            </c:ext>
          </c:extLst>
        </c:ser>
        <c:dLbls>
          <c:showLegendKey val="0"/>
          <c:showVal val="0"/>
          <c:showCatName val="0"/>
          <c:showSerName val="0"/>
          <c:showPercent val="0"/>
          <c:showBubbleSize val="0"/>
        </c:dLbls>
        <c:marker val="1"/>
        <c:smooth val="0"/>
        <c:axId val="1721367920"/>
        <c:axId val="1721377712"/>
      </c:lineChart>
      <c:dateAx>
        <c:axId val="1721367920"/>
        <c:scaling>
          <c:orientation val="minMax"/>
        </c:scaling>
        <c:delete val="1"/>
        <c:axPos val="b"/>
        <c:numFmt formatCode="ge" sourceLinked="1"/>
        <c:majorTickMark val="none"/>
        <c:minorTickMark val="none"/>
        <c:tickLblPos val="none"/>
        <c:crossAx val="1721377712"/>
        <c:crosses val="autoZero"/>
        <c:auto val="1"/>
        <c:lblOffset val="100"/>
        <c:baseTimeUnit val="years"/>
      </c:dateAx>
      <c:valAx>
        <c:axId val="1721377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21367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D5A-4C81-B39B-4A62D97DF7B5}"/>
            </c:ext>
          </c:extLst>
        </c:ser>
        <c:dLbls>
          <c:showLegendKey val="0"/>
          <c:showVal val="0"/>
          <c:showCatName val="0"/>
          <c:showSerName val="0"/>
          <c:showPercent val="0"/>
          <c:showBubbleSize val="0"/>
        </c:dLbls>
        <c:gapWidth val="150"/>
        <c:axId val="1721381520"/>
        <c:axId val="1721368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D5A-4C81-B39B-4A62D97DF7B5}"/>
            </c:ext>
          </c:extLst>
        </c:ser>
        <c:dLbls>
          <c:showLegendKey val="0"/>
          <c:showVal val="0"/>
          <c:showCatName val="0"/>
          <c:showSerName val="0"/>
          <c:showPercent val="0"/>
          <c:showBubbleSize val="0"/>
        </c:dLbls>
        <c:marker val="1"/>
        <c:smooth val="0"/>
        <c:axId val="1721381520"/>
        <c:axId val="1721368464"/>
      </c:lineChart>
      <c:dateAx>
        <c:axId val="1721381520"/>
        <c:scaling>
          <c:orientation val="minMax"/>
        </c:scaling>
        <c:delete val="1"/>
        <c:axPos val="b"/>
        <c:numFmt formatCode="ge" sourceLinked="1"/>
        <c:majorTickMark val="none"/>
        <c:minorTickMark val="none"/>
        <c:tickLblPos val="none"/>
        <c:crossAx val="1721368464"/>
        <c:crosses val="autoZero"/>
        <c:auto val="1"/>
        <c:lblOffset val="100"/>
        <c:baseTimeUnit val="years"/>
      </c:dateAx>
      <c:valAx>
        <c:axId val="1721368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21381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CDF-4DB5-9B0C-D7F39DE688AD}"/>
            </c:ext>
          </c:extLst>
        </c:ser>
        <c:dLbls>
          <c:showLegendKey val="0"/>
          <c:showVal val="0"/>
          <c:showCatName val="0"/>
          <c:showSerName val="0"/>
          <c:showPercent val="0"/>
          <c:showBubbleSize val="0"/>
        </c:dLbls>
        <c:gapWidth val="150"/>
        <c:axId val="1721369552"/>
        <c:axId val="1721370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CDF-4DB5-9B0C-D7F39DE688AD}"/>
            </c:ext>
          </c:extLst>
        </c:ser>
        <c:dLbls>
          <c:showLegendKey val="0"/>
          <c:showVal val="0"/>
          <c:showCatName val="0"/>
          <c:showSerName val="0"/>
          <c:showPercent val="0"/>
          <c:showBubbleSize val="0"/>
        </c:dLbls>
        <c:marker val="1"/>
        <c:smooth val="0"/>
        <c:axId val="1721369552"/>
        <c:axId val="1721370096"/>
      </c:lineChart>
      <c:dateAx>
        <c:axId val="1721369552"/>
        <c:scaling>
          <c:orientation val="minMax"/>
        </c:scaling>
        <c:delete val="1"/>
        <c:axPos val="b"/>
        <c:numFmt formatCode="ge" sourceLinked="1"/>
        <c:majorTickMark val="none"/>
        <c:minorTickMark val="none"/>
        <c:tickLblPos val="none"/>
        <c:crossAx val="1721370096"/>
        <c:crosses val="autoZero"/>
        <c:auto val="1"/>
        <c:lblOffset val="100"/>
        <c:baseTimeUnit val="years"/>
      </c:dateAx>
      <c:valAx>
        <c:axId val="1721370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21369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611-4ADA-A6EE-C0E2EE4E728A}"/>
            </c:ext>
          </c:extLst>
        </c:ser>
        <c:dLbls>
          <c:showLegendKey val="0"/>
          <c:showVal val="0"/>
          <c:showCatName val="0"/>
          <c:showSerName val="0"/>
          <c:showPercent val="0"/>
          <c:showBubbleSize val="0"/>
        </c:dLbls>
        <c:gapWidth val="150"/>
        <c:axId val="1802090144"/>
        <c:axId val="1802087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611-4ADA-A6EE-C0E2EE4E728A}"/>
            </c:ext>
          </c:extLst>
        </c:ser>
        <c:dLbls>
          <c:showLegendKey val="0"/>
          <c:showVal val="0"/>
          <c:showCatName val="0"/>
          <c:showSerName val="0"/>
          <c:showPercent val="0"/>
          <c:showBubbleSize val="0"/>
        </c:dLbls>
        <c:marker val="1"/>
        <c:smooth val="0"/>
        <c:axId val="1802090144"/>
        <c:axId val="1802087424"/>
      </c:lineChart>
      <c:dateAx>
        <c:axId val="1802090144"/>
        <c:scaling>
          <c:orientation val="minMax"/>
        </c:scaling>
        <c:delete val="1"/>
        <c:axPos val="b"/>
        <c:numFmt formatCode="ge" sourceLinked="1"/>
        <c:majorTickMark val="none"/>
        <c:minorTickMark val="none"/>
        <c:tickLblPos val="none"/>
        <c:crossAx val="1802087424"/>
        <c:crosses val="autoZero"/>
        <c:auto val="1"/>
        <c:lblOffset val="100"/>
        <c:baseTimeUnit val="years"/>
      </c:dateAx>
      <c:valAx>
        <c:axId val="1802087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02090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978-44E9-94AF-B2F2AC1E8FE9}"/>
            </c:ext>
          </c:extLst>
        </c:ser>
        <c:dLbls>
          <c:showLegendKey val="0"/>
          <c:showVal val="0"/>
          <c:showCatName val="0"/>
          <c:showSerName val="0"/>
          <c:showPercent val="0"/>
          <c:showBubbleSize val="0"/>
        </c:dLbls>
        <c:gapWidth val="150"/>
        <c:axId val="1802083072"/>
        <c:axId val="1802081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978-44E9-94AF-B2F2AC1E8FE9}"/>
            </c:ext>
          </c:extLst>
        </c:ser>
        <c:dLbls>
          <c:showLegendKey val="0"/>
          <c:showVal val="0"/>
          <c:showCatName val="0"/>
          <c:showSerName val="0"/>
          <c:showPercent val="0"/>
          <c:showBubbleSize val="0"/>
        </c:dLbls>
        <c:marker val="1"/>
        <c:smooth val="0"/>
        <c:axId val="1802083072"/>
        <c:axId val="1802081440"/>
      </c:lineChart>
      <c:dateAx>
        <c:axId val="1802083072"/>
        <c:scaling>
          <c:orientation val="minMax"/>
        </c:scaling>
        <c:delete val="1"/>
        <c:axPos val="b"/>
        <c:numFmt formatCode="ge" sourceLinked="1"/>
        <c:majorTickMark val="none"/>
        <c:minorTickMark val="none"/>
        <c:tickLblPos val="none"/>
        <c:crossAx val="1802081440"/>
        <c:crosses val="autoZero"/>
        <c:auto val="1"/>
        <c:lblOffset val="100"/>
        <c:baseTimeUnit val="years"/>
      </c:dateAx>
      <c:valAx>
        <c:axId val="1802081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02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592.29</c:v>
                </c:pt>
                <c:pt idx="1">
                  <c:v>544.77</c:v>
                </c:pt>
                <c:pt idx="2">
                  <c:v>608.01</c:v>
                </c:pt>
                <c:pt idx="3">
                  <c:v>681.08</c:v>
                </c:pt>
                <c:pt idx="4">
                  <c:v>743.39</c:v>
                </c:pt>
              </c:numCache>
            </c:numRef>
          </c:val>
          <c:extLst xmlns:c16r2="http://schemas.microsoft.com/office/drawing/2015/06/chart">
            <c:ext xmlns:c16="http://schemas.microsoft.com/office/drawing/2014/chart" uri="{C3380CC4-5D6E-409C-BE32-E72D297353CC}">
              <c16:uniqueId val="{00000000-D42E-4B06-B833-73E98CD114C1}"/>
            </c:ext>
          </c:extLst>
        </c:ser>
        <c:dLbls>
          <c:showLegendKey val="0"/>
          <c:showVal val="0"/>
          <c:showCatName val="0"/>
          <c:showSerName val="0"/>
          <c:showPercent val="0"/>
          <c:showBubbleSize val="0"/>
        </c:dLbls>
        <c:gapWidth val="150"/>
        <c:axId val="1802078720"/>
        <c:axId val="18020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1167.7</c:v>
                </c:pt>
                <c:pt idx="1">
                  <c:v>1228.58</c:v>
                </c:pt>
                <c:pt idx="2">
                  <c:v>1280.18</c:v>
                </c:pt>
                <c:pt idx="3">
                  <c:v>1346.23</c:v>
                </c:pt>
                <c:pt idx="4">
                  <c:v>1295.06</c:v>
                </c:pt>
              </c:numCache>
            </c:numRef>
          </c:val>
          <c:smooth val="0"/>
          <c:extLst xmlns:c16r2="http://schemas.microsoft.com/office/drawing/2015/06/chart">
            <c:ext xmlns:c16="http://schemas.microsoft.com/office/drawing/2014/chart" uri="{C3380CC4-5D6E-409C-BE32-E72D297353CC}">
              <c16:uniqueId val="{00000001-D42E-4B06-B833-73E98CD114C1}"/>
            </c:ext>
          </c:extLst>
        </c:ser>
        <c:dLbls>
          <c:showLegendKey val="0"/>
          <c:showVal val="0"/>
          <c:showCatName val="0"/>
          <c:showSerName val="0"/>
          <c:showPercent val="0"/>
          <c:showBubbleSize val="0"/>
        </c:dLbls>
        <c:marker val="1"/>
        <c:smooth val="0"/>
        <c:axId val="1802078720"/>
        <c:axId val="1802075456"/>
      </c:lineChart>
      <c:dateAx>
        <c:axId val="1802078720"/>
        <c:scaling>
          <c:orientation val="minMax"/>
        </c:scaling>
        <c:delete val="1"/>
        <c:axPos val="b"/>
        <c:numFmt formatCode="ge" sourceLinked="1"/>
        <c:majorTickMark val="none"/>
        <c:minorTickMark val="none"/>
        <c:tickLblPos val="none"/>
        <c:crossAx val="1802075456"/>
        <c:crosses val="autoZero"/>
        <c:auto val="1"/>
        <c:lblOffset val="100"/>
        <c:baseTimeUnit val="years"/>
      </c:dateAx>
      <c:valAx>
        <c:axId val="18020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02078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83.89</c:v>
                </c:pt>
                <c:pt idx="1">
                  <c:v>66.040000000000006</c:v>
                </c:pt>
                <c:pt idx="2">
                  <c:v>69.849999999999994</c:v>
                </c:pt>
                <c:pt idx="3">
                  <c:v>73.14</c:v>
                </c:pt>
                <c:pt idx="4">
                  <c:v>65.62</c:v>
                </c:pt>
              </c:numCache>
            </c:numRef>
          </c:val>
          <c:extLst xmlns:c16r2="http://schemas.microsoft.com/office/drawing/2015/06/chart">
            <c:ext xmlns:c16="http://schemas.microsoft.com/office/drawing/2014/chart" uri="{C3380CC4-5D6E-409C-BE32-E72D297353CC}">
              <c16:uniqueId val="{00000000-0C5C-4FE7-82B4-CB5915916566}"/>
            </c:ext>
          </c:extLst>
        </c:ser>
        <c:dLbls>
          <c:showLegendKey val="0"/>
          <c:showVal val="0"/>
          <c:showCatName val="0"/>
          <c:showSerName val="0"/>
          <c:showPercent val="0"/>
          <c:showBubbleSize val="0"/>
        </c:dLbls>
        <c:gapWidth val="150"/>
        <c:axId val="1802086880"/>
        <c:axId val="1802078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54.43</c:v>
                </c:pt>
                <c:pt idx="1">
                  <c:v>53.81</c:v>
                </c:pt>
                <c:pt idx="2">
                  <c:v>53.62</c:v>
                </c:pt>
                <c:pt idx="3">
                  <c:v>53.41</c:v>
                </c:pt>
                <c:pt idx="4">
                  <c:v>53.29</c:v>
                </c:pt>
              </c:numCache>
            </c:numRef>
          </c:val>
          <c:smooth val="0"/>
          <c:extLst xmlns:c16r2="http://schemas.microsoft.com/office/drawing/2015/06/chart">
            <c:ext xmlns:c16="http://schemas.microsoft.com/office/drawing/2014/chart" uri="{C3380CC4-5D6E-409C-BE32-E72D297353CC}">
              <c16:uniqueId val="{00000001-0C5C-4FE7-82B4-CB5915916566}"/>
            </c:ext>
          </c:extLst>
        </c:ser>
        <c:dLbls>
          <c:showLegendKey val="0"/>
          <c:showVal val="0"/>
          <c:showCatName val="0"/>
          <c:showSerName val="0"/>
          <c:showPercent val="0"/>
          <c:showBubbleSize val="0"/>
        </c:dLbls>
        <c:marker val="1"/>
        <c:smooth val="0"/>
        <c:axId val="1802086880"/>
        <c:axId val="1802078176"/>
      </c:lineChart>
      <c:dateAx>
        <c:axId val="1802086880"/>
        <c:scaling>
          <c:orientation val="minMax"/>
        </c:scaling>
        <c:delete val="1"/>
        <c:axPos val="b"/>
        <c:numFmt formatCode="ge" sourceLinked="1"/>
        <c:majorTickMark val="none"/>
        <c:minorTickMark val="none"/>
        <c:tickLblPos val="none"/>
        <c:crossAx val="1802078176"/>
        <c:crosses val="autoZero"/>
        <c:auto val="1"/>
        <c:lblOffset val="100"/>
        <c:baseTimeUnit val="years"/>
      </c:dateAx>
      <c:valAx>
        <c:axId val="1802078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02086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134.43</c:v>
                </c:pt>
                <c:pt idx="1">
                  <c:v>173.68</c:v>
                </c:pt>
                <c:pt idx="2">
                  <c:v>163.63</c:v>
                </c:pt>
                <c:pt idx="3">
                  <c:v>163.98</c:v>
                </c:pt>
                <c:pt idx="4">
                  <c:v>188.2</c:v>
                </c:pt>
              </c:numCache>
            </c:numRef>
          </c:val>
          <c:extLst xmlns:c16r2="http://schemas.microsoft.com/office/drawing/2015/06/chart">
            <c:ext xmlns:c16="http://schemas.microsoft.com/office/drawing/2014/chart" uri="{C3380CC4-5D6E-409C-BE32-E72D297353CC}">
              <c16:uniqueId val="{00000000-999F-4908-A744-C0E287DFD07C}"/>
            </c:ext>
          </c:extLst>
        </c:ser>
        <c:dLbls>
          <c:showLegendKey val="0"/>
          <c:showVal val="0"/>
          <c:showCatName val="0"/>
          <c:showSerName val="0"/>
          <c:showPercent val="0"/>
          <c:showBubbleSize val="0"/>
        </c:dLbls>
        <c:gapWidth val="150"/>
        <c:axId val="1802089056"/>
        <c:axId val="1802079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279.8</c:v>
                </c:pt>
                <c:pt idx="1">
                  <c:v>284.64999999999998</c:v>
                </c:pt>
                <c:pt idx="2">
                  <c:v>287.7</c:v>
                </c:pt>
                <c:pt idx="3">
                  <c:v>277.39999999999998</c:v>
                </c:pt>
                <c:pt idx="4">
                  <c:v>259.02</c:v>
                </c:pt>
              </c:numCache>
            </c:numRef>
          </c:val>
          <c:smooth val="0"/>
          <c:extLst xmlns:c16r2="http://schemas.microsoft.com/office/drawing/2015/06/chart">
            <c:ext xmlns:c16="http://schemas.microsoft.com/office/drawing/2014/chart" uri="{C3380CC4-5D6E-409C-BE32-E72D297353CC}">
              <c16:uniqueId val="{00000001-999F-4908-A744-C0E287DFD07C}"/>
            </c:ext>
          </c:extLst>
        </c:ser>
        <c:dLbls>
          <c:showLegendKey val="0"/>
          <c:showVal val="0"/>
          <c:showCatName val="0"/>
          <c:showSerName val="0"/>
          <c:showPercent val="0"/>
          <c:showBubbleSize val="0"/>
        </c:dLbls>
        <c:marker val="1"/>
        <c:smooth val="0"/>
        <c:axId val="1802089056"/>
        <c:axId val="1802079808"/>
      </c:lineChart>
      <c:dateAx>
        <c:axId val="1802089056"/>
        <c:scaling>
          <c:orientation val="minMax"/>
        </c:scaling>
        <c:delete val="1"/>
        <c:axPos val="b"/>
        <c:numFmt formatCode="ge" sourceLinked="1"/>
        <c:majorTickMark val="none"/>
        <c:minorTickMark val="none"/>
        <c:tickLblPos val="none"/>
        <c:crossAx val="1802079808"/>
        <c:crosses val="autoZero"/>
        <c:auto val="1"/>
        <c:lblOffset val="100"/>
        <c:baseTimeUnit val="years"/>
      </c:dateAx>
      <c:valAx>
        <c:axId val="1802079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02089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【1,141.75】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【292.18】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E1" zoomScale="90" zoomScaleNormal="9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徳島県　那賀町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43"/>
      <c r="AE6" s="43"/>
      <c r="AF6" s="43"/>
      <c r="AG6" s="4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2"/>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水道事業</v>
      </c>
      <c r="J8" s="48"/>
      <c r="K8" s="48"/>
      <c r="L8" s="48"/>
      <c r="M8" s="48"/>
      <c r="N8" s="48"/>
      <c r="O8" s="48"/>
      <c r="P8" s="48" t="str">
        <f>データ!$K$6</f>
        <v>簡易水道事業</v>
      </c>
      <c r="Q8" s="48"/>
      <c r="R8" s="48"/>
      <c r="S8" s="48"/>
      <c r="T8" s="48"/>
      <c r="U8" s="48"/>
      <c r="V8" s="48"/>
      <c r="W8" s="48" t="str">
        <f>データ!$L$6</f>
        <v>D2</v>
      </c>
      <c r="X8" s="48"/>
      <c r="Y8" s="48"/>
      <c r="Z8" s="48"/>
      <c r="AA8" s="48"/>
      <c r="AB8" s="48"/>
      <c r="AC8" s="48"/>
      <c r="AD8" s="48" t="str">
        <f>データ!$M$6</f>
        <v>非設置</v>
      </c>
      <c r="AE8" s="48"/>
      <c r="AF8" s="48"/>
      <c r="AG8" s="48"/>
      <c r="AH8" s="48"/>
      <c r="AI8" s="48"/>
      <c r="AJ8" s="48"/>
      <c r="AK8" s="2"/>
      <c r="AL8" s="49">
        <f>データ!$R$6</f>
        <v>8591</v>
      </c>
      <c r="AM8" s="49"/>
      <c r="AN8" s="49"/>
      <c r="AO8" s="49"/>
      <c r="AP8" s="49"/>
      <c r="AQ8" s="49"/>
      <c r="AR8" s="49"/>
      <c r="AS8" s="49"/>
      <c r="AT8" s="45">
        <f>データ!$S$6</f>
        <v>694.98</v>
      </c>
      <c r="AU8" s="45"/>
      <c r="AV8" s="45"/>
      <c r="AW8" s="45"/>
      <c r="AX8" s="45"/>
      <c r="AY8" s="45"/>
      <c r="AZ8" s="45"/>
      <c r="BA8" s="45"/>
      <c r="BB8" s="45">
        <f>データ!$T$6</f>
        <v>12.36</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2"/>
      <c r="AE9" s="2"/>
      <c r="AF9" s="2"/>
      <c r="AG9" s="2"/>
      <c r="AH9" s="3"/>
      <c r="AI9" s="2"/>
      <c r="AJ9" s="2"/>
      <c r="AK9" s="2"/>
      <c r="AL9" s="44" t="s">
        <v>16</v>
      </c>
      <c r="AM9" s="44"/>
      <c r="AN9" s="44"/>
      <c r="AO9" s="44"/>
      <c r="AP9" s="44"/>
      <c r="AQ9" s="44"/>
      <c r="AR9" s="44"/>
      <c r="AS9" s="44"/>
      <c r="AT9" s="44" t="s">
        <v>17</v>
      </c>
      <c r="AU9" s="44"/>
      <c r="AV9" s="44"/>
      <c r="AW9" s="44"/>
      <c r="AX9" s="44"/>
      <c r="AY9" s="44"/>
      <c r="AZ9" s="44"/>
      <c r="BA9" s="44"/>
      <c r="BB9" s="44" t="s">
        <v>18</v>
      </c>
      <c r="BC9" s="44"/>
      <c r="BD9" s="44"/>
      <c r="BE9" s="44"/>
      <c r="BF9" s="44"/>
      <c r="BG9" s="44"/>
      <c r="BH9" s="44"/>
      <c r="BI9" s="44"/>
      <c r="BJ9" s="3"/>
      <c r="BK9" s="3"/>
      <c r="BL9" s="50" t="s">
        <v>19</v>
      </c>
      <c r="BM9" s="51"/>
      <c r="BN9" s="10" t="s">
        <v>20</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70.78</v>
      </c>
      <c r="Q10" s="45"/>
      <c r="R10" s="45"/>
      <c r="S10" s="45"/>
      <c r="T10" s="45"/>
      <c r="U10" s="45"/>
      <c r="V10" s="45"/>
      <c r="W10" s="49">
        <f>データ!$Q$6</f>
        <v>2160</v>
      </c>
      <c r="X10" s="49"/>
      <c r="Y10" s="49"/>
      <c r="Z10" s="49"/>
      <c r="AA10" s="49"/>
      <c r="AB10" s="49"/>
      <c r="AC10" s="49"/>
      <c r="AD10" s="2"/>
      <c r="AE10" s="2"/>
      <c r="AF10" s="2"/>
      <c r="AG10" s="2"/>
      <c r="AH10" s="2"/>
      <c r="AI10" s="2"/>
      <c r="AJ10" s="2"/>
      <c r="AK10" s="2"/>
      <c r="AL10" s="49">
        <f>データ!$U$6</f>
        <v>6012</v>
      </c>
      <c r="AM10" s="49"/>
      <c r="AN10" s="49"/>
      <c r="AO10" s="49"/>
      <c r="AP10" s="49"/>
      <c r="AQ10" s="49"/>
      <c r="AR10" s="49"/>
      <c r="AS10" s="49"/>
      <c r="AT10" s="45">
        <f>データ!$V$6</f>
        <v>24.17</v>
      </c>
      <c r="AU10" s="45"/>
      <c r="AV10" s="45"/>
      <c r="AW10" s="45"/>
      <c r="AX10" s="45"/>
      <c r="AY10" s="45"/>
      <c r="AZ10" s="45"/>
      <c r="BA10" s="45"/>
      <c r="BB10" s="45">
        <f>データ!$W$6</f>
        <v>248.74</v>
      </c>
      <c r="BC10" s="45"/>
      <c r="BD10" s="45"/>
      <c r="BE10" s="45"/>
      <c r="BF10" s="45"/>
      <c r="BG10" s="45"/>
      <c r="BH10" s="45"/>
      <c r="BI10" s="45"/>
      <c r="BJ10" s="2"/>
      <c r="BK10" s="2"/>
      <c r="BL10" s="52" t="s">
        <v>21</v>
      </c>
      <c r="BM10" s="53"/>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23</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24</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25</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123</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26</v>
      </c>
      <c r="D34" s="74"/>
      <c r="E34" s="74"/>
      <c r="F34" s="74"/>
      <c r="G34" s="74"/>
      <c r="H34" s="74"/>
      <c r="I34" s="74"/>
      <c r="J34" s="74"/>
      <c r="K34" s="74"/>
      <c r="L34" s="74"/>
      <c r="M34" s="74"/>
      <c r="N34" s="74"/>
      <c r="O34" s="74"/>
      <c r="P34" s="74"/>
      <c r="Q34" s="19"/>
      <c r="R34" s="74" t="s">
        <v>27</v>
      </c>
      <c r="S34" s="74"/>
      <c r="T34" s="74"/>
      <c r="U34" s="74"/>
      <c r="V34" s="74"/>
      <c r="W34" s="74"/>
      <c r="X34" s="74"/>
      <c r="Y34" s="74"/>
      <c r="Z34" s="74"/>
      <c r="AA34" s="74"/>
      <c r="AB34" s="74"/>
      <c r="AC34" s="74"/>
      <c r="AD34" s="74"/>
      <c r="AE34" s="74"/>
      <c r="AF34" s="19"/>
      <c r="AG34" s="74" t="s">
        <v>28</v>
      </c>
      <c r="AH34" s="74"/>
      <c r="AI34" s="74"/>
      <c r="AJ34" s="74"/>
      <c r="AK34" s="74"/>
      <c r="AL34" s="74"/>
      <c r="AM34" s="74"/>
      <c r="AN34" s="74"/>
      <c r="AO34" s="74"/>
      <c r="AP34" s="74"/>
      <c r="AQ34" s="74"/>
      <c r="AR34" s="74"/>
      <c r="AS34" s="74"/>
      <c r="AT34" s="74"/>
      <c r="AU34" s="19"/>
      <c r="AV34" s="74" t="s">
        <v>29</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30</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122</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31</v>
      </c>
      <c r="D56" s="74"/>
      <c r="E56" s="74"/>
      <c r="F56" s="74"/>
      <c r="G56" s="74"/>
      <c r="H56" s="74"/>
      <c r="I56" s="74"/>
      <c r="J56" s="74"/>
      <c r="K56" s="74"/>
      <c r="L56" s="74"/>
      <c r="M56" s="74"/>
      <c r="N56" s="74"/>
      <c r="O56" s="74"/>
      <c r="P56" s="74"/>
      <c r="Q56" s="19"/>
      <c r="R56" s="74" t="s">
        <v>32</v>
      </c>
      <c r="S56" s="74"/>
      <c r="T56" s="74"/>
      <c r="U56" s="74"/>
      <c r="V56" s="74"/>
      <c r="W56" s="74"/>
      <c r="X56" s="74"/>
      <c r="Y56" s="74"/>
      <c r="Z56" s="74"/>
      <c r="AA56" s="74"/>
      <c r="AB56" s="74"/>
      <c r="AC56" s="74"/>
      <c r="AD56" s="74"/>
      <c r="AE56" s="74"/>
      <c r="AF56" s="19"/>
      <c r="AG56" s="74" t="s">
        <v>33</v>
      </c>
      <c r="AH56" s="74"/>
      <c r="AI56" s="74"/>
      <c r="AJ56" s="74"/>
      <c r="AK56" s="74"/>
      <c r="AL56" s="74"/>
      <c r="AM56" s="74"/>
      <c r="AN56" s="74"/>
      <c r="AO56" s="74"/>
      <c r="AP56" s="74"/>
      <c r="AQ56" s="74"/>
      <c r="AR56" s="74"/>
      <c r="AS56" s="74"/>
      <c r="AT56" s="74"/>
      <c r="AU56" s="19"/>
      <c r="AV56" s="74" t="s">
        <v>34</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35</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36</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121</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37</v>
      </c>
      <c r="D79" s="74"/>
      <c r="E79" s="74"/>
      <c r="F79" s="74"/>
      <c r="G79" s="74"/>
      <c r="H79" s="74"/>
      <c r="I79" s="74"/>
      <c r="J79" s="74"/>
      <c r="K79" s="74"/>
      <c r="L79" s="74"/>
      <c r="M79" s="74"/>
      <c r="N79" s="74"/>
      <c r="O79" s="74"/>
      <c r="P79" s="74"/>
      <c r="Q79" s="74"/>
      <c r="R79" s="74"/>
      <c r="S79" s="74"/>
      <c r="T79" s="74"/>
      <c r="U79" s="19"/>
      <c r="V79" s="19"/>
      <c r="W79" s="74" t="s">
        <v>38</v>
      </c>
      <c r="X79" s="74"/>
      <c r="Y79" s="74"/>
      <c r="Z79" s="74"/>
      <c r="AA79" s="74"/>
      <c r="AB79" s="74"/>
      <c r="AC79" s="74"/>
      <c r="AD79" s="74"/>
      <c r="AE79" s="74"/>
      <c r="AF79" s="74"/>
      <c r="AG79" s="74"/>
      <c r="AH79" s="74"/>
      <c r="AI79" s="74"/>
      <c r="AJ79" s="74"/>
      <c r="AK79" s="74"/>
      <c r="AL79" s="74"/>
      <c r="AM79" s="74"/>
      <c r="AN79" s="74"/>
      <c r="AO79" s="19"/>
      <c r="AP79" s="19"/>
      <c r="AQ79" s="74" t="s">
        <v>39</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【75.76】</v>
      </c>
      <c r="F85" s="26" t="s">
        <v>53</v>
      </c>
      <c r="G85" s="26" t="s">
        <v>53</v>
      </c>
      <c r="H85" s="26" t="str">
        <f>データ!BO6</f>
        <v>【1,141.75】</v>
      </c>
      <c r="I85" s="26" t="str">
        <f>データ!BZ6</f>
        <v>【54.93】</v>
      </c>
      <c r="J85" s="26" t="str">
        <f>データ!CK6</f>
        <v>【292.18】</v>
      </c>
      <c r="K85" s="26" t="str">
        <f>データ!CV6</f>
        <v>【56.91】</v>
      </c>
      <c r="L85" s="26" t="str">
        <f>データ!DG6</f>
        <v>【74.25】</v>
      </c>
      <c r="M85" s="26" t="s">
        <v>54</v>
      </c>
      <c r="N85" s="26" t="s">
        <v>54</v>
      </c>
      <c r="O85" s="26" t="str">
        <f>データ!EN6</f>
        <v>【0.72】</v>
      </c>
    </row>
  </sheetData>
  <sheetProtection algorithmName="SHA-512" hashValue="VGU3dERmw2e8tttc+8w/L8ZpYCXxKyz+py6EWKdzCt5idZ5DyqFywb5n6NKu/wRS7wtM0Y2nIBBBmDFuOpRk7g==" saltValue="eHCCQNBDUu5a+V+UEA5NcQ=="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55</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56</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57</v>
      </c>
      <c r="B3" s="29" t="s">
        <v>58</v>
      </c>
      <c r="C3" s="29" t="s">
        <v>59</v>
      </c>
      <c r="D3" s="29" t="s">
        <v>60</v>
      </c>
      <c r="E3" s="29" t="s">
        <v>61</v>
      </c>
      <c r="F3" s="29" t="s">
        <v>62</v>
      </c>
      <c r="G3" s="29" t="s">
        <v>63</v>
      </c>
      <c r="H3" s="76" t="s">
        <v>64</v>
      </c>
      <c r="I3" s="77"/>
      <c r="J3" s="77"/>
      <c r="K3" s="77"/>
      <c r="L3" s="77"/>
      <c r="M3" s="77"/>
      <c r="N3" s="77"/>
      <c r="O3" s="77"/>
      <c r="P3" s="77"/>
      <c r="Q3" s="77"/>
      <c r="R3" s="77"/>
      <c r="S3" s="77"/>
      <c r="T3" s="77"/>
      <c r="U3" s="77"/>
      <c r="V3" s="77"/>
      <c r="W3" s="78"/>
      <c r="X3" s="82" t="s">
        <v>65</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66</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4" x14ac:dyDescent="0.15">
      <c r="A4" s="28" t="s">
        <v>67</v>
      </c>
      <c r="B4" s="30"/>
      <c r="C4" s="30"/>
      <c r="D4" s="30"/>
      <c r="E4" s="30"/>
      <c r="F4" s="30"/>
      <c r="G4" s="30"/>
      <c r="H4" s="79"/>
      <c r="I4" s="80"/>
      <c r="J4" s="80"/>
      <c r="K4" s="80"/>
      <c r="L4" s="80"/>
      <c r="M4" s="80"/>
      <c r="N4" s="80"/>
      <c r="O4" s="80"/>
      <c r="P4" s="80"/>
      <c r="Q4" s="80"/>
      <c r="R4" s="80"/>
      <c r="S4" s="80"/>
      <c r="T4" s="80"/>
      <c r="U4" s="80"/>
      <c r="V4" s="80"/>
      <c r="W4" s="81"/>
      <c r="X4" s="75" t="s">
        <v>68</v>
      </c>
      <c r="Y4" s="75"/>
      <c r="Z4" s="75"/>
      <c r="AA4" s="75"/>
      <c r="AB4" s="75"/>
      <c r="AC4" s="75"/>
      <c r="AD4" s="75"/>
      <c r="AE4" s="75"/>
      <c r="AF4" s="75"/>
      <c r="AG4" s="75"/>
      <c r="AH4" s="75"/>
      <c r="AI4" s="75" t="s">
        <v>69</v>
      </c>
      <c r="AJ4" s="75"/>
      <c r="AK4" s="75"/>
      <c r="AL4" s="75"/>
      <c r="AM4" s="75"/>
      <c r="AN4" s="75"/>
      <c r="AO4" s="75"/>
      <c r="AP4" s="75"/>
      <c r="AQ4" s="75"/>
      <c r="AR4" s="75"/>
      <c r="AS4" s="75"/>
      <c r="AT4" s="75" t="s">
        <v>70</v>
      </c>
      <c r="AU4" s="75"/>
      <c r="AV4" s="75"/>
      <c r="AW4" s="75"/>
      <c r="AX4" s="75"/>
      <c r="AY4" s="75"/>
      <c r="AZ4" s="75"/>
      <c r="BA4" s="75"/>
      <c r="BB4" s="75"/>
      <c r="BC4" s="75"/>
      <c r="BD4" s="75"/>
      <c r="BE4" s="75" t="s">
        <v>71</v>
      </c>
      <c r="BF4" s="75"/>
      <c r="BG4" s="75"/>
      <c r="BH4" s="75"/>
      <c r="BI4" s="75"/>
      <c r="BJ4" s="75"/>
      <c r="BK4" s="75"/>
      <c r="BL4" s="75"/>
      <c r="BM4" s="75"/>
      <c r="BN4" s="75"/>
      <c r="BO4" s="75"/>
      <c r="BP4" s="75" t="s">
        <v>72</v>
      </c>
      <c r="BQ4" s="75"/>
      <c r="BR4" s="75"/>
      <c r="BS4" s="75"/>
      <c r="BT4" s="75"/>
      <c r="BU4" s="75"/>
      <c r="BV4" s="75"/>
      <c r="BW4" s="75"/>
      <c r="BX4" s="75"/>
      <c r="BY4" s="75"/>
      <c r="BZ4" s="75"/>
      <c r="CA4" s="75" t="s">
        <v>73</v>
      </c>
      <c r="CB4" s="75"/>
      <c r="CC4" s="75"/>
      <c r="CD4" s="75"/>
      <c r="CE4" s="75"/>
      <c r="CF4" s="75"/>
      <c r="CG4" s="75"/>
      <c r="CH4" s="75"/>
      <c r="CI4" s="75"/>
      <c r="CJ4" s="75"/>
      <c r="CK4" s="75"/>
      <c r="CL4" s="75" t="s">
        <v>74</v>
      </c>
      <c r="CM4" s="75"/>
      <c r="CN4" s="75"/>
      <c r="CO4" s="75"/>
      <c r="CP4" s="75"/>
      <c r="CQ4" s="75"/>
      <c r="CR4" s="75"/>
      <c r="CS4" s="75"/>
      <c r="CT4" s="75"/>
      <c r="CU4" s="75"/>
      <c r="CV4" s="75"/>
      <c r="CW4" s="75" t="s">
        <v>75</v>
      </c>
      <c r="CX4" s="75"/>
      <c r="CY4" s="75"/>
      <c r="CZ4" s="75"/>
      <c r="DA4" s="75"/>
      <c r="DB4" s="75"/>
      <c r="DC4" s="75"/>
      <c r="DD4" s="75"/>
      <c r="DE4" s="75"/>
      <c r="DF4" s="75"/>
      <c r="DG4" s="75"/>
      <c r="DH4" s="75" t="s">
        <v>76</v>
      </c>
      <c r="DI4" s="75"/>
      <c r="DJ4" s="75"/>
      <c r="DK4" s="75"/>
      <c r="DL4" s="75"/>
      <c r="DM4" s="75"/>
      <c r="DN4" s="75"/>
      <c r="DO4" s="75"/>
      <c r="DP4" s="75"/>
      <c r="DQ4" s="75"/>
      <c r="DR4" s="75"/>
      <c r="DS4" s="75" t="s">
        <v>77</v>
      </c>
      <c r="DT4" s="75"/>
      <c r="DU4" s="75"/>
      <c r="DV4" s="75"/>
      <c r="DW4" s="75"/>
      <c r="DX4" s="75"/>
      <c r="DY4" s="75"/>
      <c r="DZ4" s="75"/>
      <c r="EA4" s="75"/>
      <c r="EB4" s="75"/>
      <c r="EC4" s="75"/>
      <c r="ED4" s="75" t="s">
        <v>78</v>
      </c>
      <c r="EE4" s="75"/>
      <c r="EF4" s="75"/>
      <c r="EG4" s="75"/>
      <c r="EH4" s="75"/>
      <c r="EI4" s="75"/>
      <c r="EJ4" s="75"/>
      <c r="EK4" s="75"/>
      <c r="EL4" s="75"/>
      <c r="EM4" s="75"/>
      <c r="EN4" s="75"/>
    </row>
    <row r="5" spans="1:144" x14ac:dyDescent="0.15">
      <c r="A5" s="28" t="s">
        <v>79</v>
      </c>
      <c r="B5" s="31"/>
      <c r="C5" s="31"/>
      <c r="D5" s="31"/>
      <c r="E5" s="31"/>
      <c r="F5" s="31"/>
      <c r="G5" s="31"/>
      <c r="H5" s="32" t="s">
        <v>80</v>
      </c>
      <c r="I5" s="32" t="s">
        <v>81</v>
      </c>
      <c r="J5" s="32" t="s">
        <v>82</v>
      </c>
      <c r="K5" s="32" t="s">
        <v>83</v>
      </c>
      <c r="L5" s="32" t="s">
        <v>84</v>
      </c>
      <c r="M5" s="32" t="s">
        <v>85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41</v>
      </c>
      <c r="AI5" s="32" t="s">
        <v>96</v>
      </c>
      <c r="AJ5" s="32" t="s">
        <v>97</v>
      </c>
      <c r="AK5" s="32" t="s">
        <v>98</v>
      </c>
      <c r="AL5" s="32" t="s">
        <v>99</v>
      </c>
      <c r="AM5" s="32" t="s">
        <v>100</v>
      </c>
      <c r="AN5" s="32" t="s">
        <v>101</v>
      </c>
      <c r="AO5" s="32" t="s">
        <v>102</v>
      </c>
      <c r="AP5" s="32" t="s">
        <v>103</v>
      </c>
      <c r="AQ5" s="32" t="s">
        <v>104</v>
      </c>
      <c r="AR5" s="32" t="s">
        <v>105</v>
      </c>
      <c r="AS5" s="32" t="s">
        <v>106</v>
      </c>
      <c r="AT5" s="32" t="s">
        <v>96</v>
      </c>
      <c r="AU5" s="32" t="s">
        <v>97</v>
      </c>
      <c r="AV5" s="32" t="s">
        <v>98</v>
      </c>
      <c r="AW5" s="32" t="s">
        <v>99</v>
      </c>
      <c r="AX5" s="32" t="s">
        <v>100</v>
      </c>
      <c r="AY5" s="32" t="s">
        <v>101</v>
      </c>
      <c r="AZ5" s="32" t="s">
        <v>102</v>
      </c>
      <c r="BA5" s="32" t="s">
        <v>103</v>
      </c>
      <c r="BB5" s="32" t="s">
        <v>104</v>
      </c>
      <c r="BC5" s="32" t="s">
        <v>105</v>
      </c>
      <c r="BD5" s="32" t="s">
        <v>106</v>
      </c>
      <c r="BE5" s="32" t="s">
        <v>96</v>
      </c>
      <c r="BF5" s="32" t="s">
        <v>97</v>
      </c>
      <c r="BG5" s="32" t="s">
        <v>98</v>
      </c>
      <c r="BH5" s="32" t="s">
        <v>99</v>
      </c>
      <c r="BI5" s="32" t="s">
        <v>100</v>
      </c>
      <c r="BJ5" s="32" t="s">
        <v>101</v>
      </c>
      <c r="BK5" s="32" t="s">
        <v>102</v>
      </c>
      <c r="BL5" s="32" t="s">
        <v>103</v>
      </c>
      <c r="BM5" s="32" t="s">
        <v>104</v>
      </c>
      <c r="BN5" s="32" t="s">
        <v>105</v>
      </c>
      <c r="BO5" s="32" t="s">
        <v>106</v>
      </c>
      <c r="BP5" s="32" t="s">
        <v>96</v>
      </c>
      <c r="BQ5" s="32" t="s">
        <v>97</v>
      </c>
      <c r="BR5" s="32" t="s">
        <v>98</v>
      </c>
      <c r="BS5" s="32" t="s">
        <v>99</v>
      </c>
      <c r="BT5" s="32" t="s">
        <v>100</v>
      </c>
      <c r="BU5" s="32" t="s">
        <v>101</v>
      </c>
      <c r="BV5" s="32" t="s">
        <v>102</v>
      </c>
      <c r="BW5" s="32" t="s">
        <v>103</v>
      </c>
      <c r="BX5" s="32" t="s">
        <v>104</v>
      </c>
      <c r="BY5" s="32" t="s">
        <v>105</v>
      </c>
      <c r="BZ5" s="32" t="s">
        <v>106</v>
      </c>
      <c r="CA5" s="32" t="s">
        <v>96</v>
      </c>
      <c r="CB5" s="32" t="s">
        <v>97</v>
      </c>
      <c r="CC5" s="32" t="s">
        <v>98</v>
      </c>
      <c r="CD5" s="32" t="s">
        <v>99</v>
      </c>
      <c r="CE5" s="32" t="s">
        <v>100</v>
      </c>
      <c r="CF5" s="32" t="s">
        <v>101</v>
      </c>
      <c r="CG5" s="32" t="s">
        <v>102</v>
      </c>
      <c r="CH5" s="32" t="s">
        <v>103</v>
      </c>
      <c r="CI5" s="32" t="s">
        <v>104</v>
      </c>
      <c r="CJ5" s="32" t="s">
        <v>105</v>
      </c>
      <c r="CK5" s="32" t="s">
        <v>106</v>
      </c>
      <c r="CL5" s="32" t="s">
        <v>96</v>
      </c>
      <c r="CM5" s="32" t="s">
        <v>97</v>
      </c>
      <c r="CN5" s="32" t="s">
        <v>98</v>
      </c>
      <c r="CO5" s="32" t="s">
        <v>99</v>
      </c>
      <c r="CP5" s="32" t="s">
        <v>100</v>
      </c>
      <c r="CQ5" s="32" t="s">
        <v>101</v>
      </c>
      <c r="CR5" s="32" t="s">
        <v>102</v>
      </c>
      <c r="CS5" s="32" t="s">
        <v>103</v>
      </c>
      <c r="CT5" s="32" t="s">
        <v>104</v>
      </c>
      <c r="CU5" s="32" t="s">
        <v>105</v>
      </c>
      <c r="CV5" s="32" t="s">
        <v>106</v>
      </c>
      <c r="CW5" s="32" t="s">
        <v>96</v>
      </c>
      <c r="CX5" s="32" t="s">
        <v>97</v>
      </c>
      <c r="CY5" s="32" t="s">
        <v>98</v>
      </c>
      <c r="CZ5" s="32" t="s">
        <v>99</v>
      </c>
      <c r="DA5" s="32" t="s">
        <v>100</v>
      </c>
      <c r="DB5" s="32" t="s">
        <v>101</v>
      </c>
      <c r="DC5" s="32" t="s">
        <v>102</v>
      </c>
      <c r="DD5" s="32" t="s">
        <v>103</v>
      </c>
      <c r="DE5" s="32" t="s">
        <v>104</v>
      </c>
      <c r="DF5" s="32" t="s">
        <v>105</v>
      </c>
      <c r="DG5" s="32" t="s">
        <v>106</v>
      </c>
      <c r="DH5" s="32" t="s">
        <v>96</v>
      </c>
      <c r="DI5" s="32" t="s">
        <v>97</v>
      </c>
      <c r="DJ5" s="32" t="s">
        <v>98</v>
      </c>
      <c r="DK5" s="32" t="s">
        <v>99</v>
      </c>
      <c r="DL5" s="32" t="s">
        <v>100</v>
      </c>
      <c r="DM5" s="32" t="s">
        <v>101</v>
      </c>
      <c r="DN5" s="32" t="s">
        <v>102</v>
      </c>
      <c r="DO5" s="32" t="s">
        <v>103</v>
      </c>
      <c r="DP5" s="32" t="s">
        <v>104</v>
      </c>
      <c r="DQ5" s="32" t="s">
        <v>105</v>
      </c>
      <c r="DR5" s="32" t="s">
        <v>106</v>
      </c>
      <c r="DS5" s="32" t="s">
        <v>96</v>
      </c>
      <c r="DT5" s="32" t="s">
        <v>97</v>
      </c>
      <c r="DU5" s="32" t="s">
        <v>98</v>
      </c>
      <c r="DV5" s="32" t="s">
        <v>99</v>
      </c>
      <c r="DW5" s="32" t="s">
        <v>100</v>
      </c>
      <c r="DX5" s="32" t="s">
        <v>101</v>
      </c>
      <c r="DY5" s="32" t="s">
        <v>102</v>
      </c>
      <c r="DZ5" s="32" t="s">
        <v>103</v>
      </c>
      <c r="EA5" s="32" t="s">
        <v>104</v>
      </c>
      <c r="EB5" s="32" t="s">
        <v>105</v>
      </c>
      <c r="EC5" s="32" t="s">
        <v>106</v>
      </c>
      <c r="ED5" s="32" t="s">
        <v>96</v>
      </c>
      <c r="EE5" s="32" t="s">
        <v>97</v>
      </c>
      <c r="EF5" s="32" t="s">
        <v>98</v>
      </c>
      <c r="EG5" s="32" t="s">
        <v>99</v>
      </c>
      <c r="EH5" s="32" t="s">
        <v>100</v>
      </c>
      <c r="EI5" s="32" t="s">
        <v>101</v>
      </c>
      <c r="EJ5" s="32" t="s">
        <v>102</v>
      </c>
      <c r="EK5" s="32" t="s">
        <v>103</v>
      </c>
      <c r="EL5" s="32" t="s">
        <v>104</v>
      </c>
      <c r="EM5" s="32" t="s">
        <v>105</v>
      </c>
      <c r="EN5" s="32" t="s">
        <v>106</v>
      </c>
    </row>
    <row r="6" spans="1:144" s="36" customFormat="1" x14ac:dyDescent="0.15">
      <c r="A6" s="28" t="s">
        <v>107</v>
      </c>
      <c r="B6" s="33">
        <f>B7</f>
        <v>2017</v>
      </c>
      <c r="C6" s="33">
        <f t="shared" ref="C6:W6" si="3">C7</f>
        <v>363685</v>
      </c>
      <c r="D6" s="33">
        <f t="shared" si="3"/>
        <v>47</v>
      </c>
      <c r="E6" s="33">
        <f t="shared" si="3"/>
        <v>1</v>
      </c>
      <c r="F6" s="33">
        <f t="shared" si="3"/>
        <v>0</v>
      </c>
      <c r="G6" s="33">
        <f t="shared" si="3"/>
        <v>0</v>
      </c>
      <c r="H6" s="33" t="str">
        <f t="shared" si="3"/>
        <v>徳島県　那賀町</v>
      </c>
      <c r="I6" s="33" t="str">
        <f t="shared" si="3"/>
        <v>法非適用</v>
      </c>
      <c r="J6" s="33" t="str">
        <f t="shared" si="3"/>
        <v>水道事業</v>
      </c>
      <c r="K6" s="33" t="str">
        <f t="shared" si="3"/>
        <v>簡易水道事業</v>
      </c>
      <c r="L6" s="33" t="str">
        <f t="shared" si="3"/>
        <v>D2</v>
      </c>
      <c r="M6" s="33" t="str">
        <f t="shared" si="3"/>
        <v>非設置</v>
      </c>
      <c r="N6" s="34" t="str">
        <f t="shared" si="3"/>
        <v>-</v>
      </c>
      <c r="O6" s="34" t="str">
        <f t="shared" si="3"/>
        <v>該当数値なし</v>
      </c>
      <c r="P6" s="34">
        <f t="shared" si="3"/>
        <v>70.78</v>
      </c>
      <c r="Q6" s="34">
        <f t="shared" si="3"/>
        <v>2160</v>
      </c>
      <c r="R6" s="34">
        <f t="shared" si="3"/>
        <v>8591</v>
      </c>
      <c r="S6" s="34">
        <f t="shared" si="3"/>
        <v>694.98</v>
      </c>
      <c r="T6" s="34">
        <f t="shared" si="3"/>
        <v>12.36</v>
      </c>
      <c r="U6" s="34">
        <f t="shared" si="3"/>
        <v>6012</v>
      </c>
      <c r="V6" s="34">
        <f t="shared" si="3"/>
        <v>24.17</v>
      </c>
      <c r="W6" s="34">
        <f t="shared" si="3"/>
        <v>248.74</v>
      </c>
      <c r="X6" s="35">
        <f>IF(X7="",NA(),X7)</f>
        <v>98.94</v>
      </c>
      <c r="Y6" s="35">
        <f t="shared" ref="Y6:AG6" si="4">IF(Y7="",NA(),Y7)</f>
        <v>80.28</v>
      </c>
      <c r="Z6" s="35">
        <f t="shared" si="4"/>
        <v>106</v>
      </c>
      <c r="AA6" s="35">
        <f t="shared" si="4"/>
        <v>119.34</v>
      </c>
      <c r="AB6" s="35">
        <f t="shared" si="4"/>
        <v>78.56</v>
      </c>
      <c r="AC6" s="35">
        <f t="shared" si="4"/>
        <v>75.709999999999994</v>
      </c>
      <c r="AD6" s="35">
        <f t="shared" si="4"/>
        <v>75.09</v>
      </c>
      <c r="AE6" s="35">
        <f t="shared" si="4"/>
        <v>75.34</v>
      </c>
      <c r="AF6" s="35">
        <f t="shared" si="4"/>
        <v>76.650000000000006</v>
      </c>
      <c r="AG6" s="35">
        <f t="shared" si="4"/>
        <v>73.959999999999994</v>
      </c>
      <c r="AH6" s="34" t="str">
        <f>IF(AH7="","",IF(AH7="-","【-】","【"&amp;SUBSTITUTE(TEXT(AH7,"#,##0.00"),"-","△")&amp;"】"))</f>
        <v>【75.76】</v>
      </c>
      <c r="AI6" s="34" t="e">
        <f>IF(AI7="",NA(),AI7)</f>
        <v>#N/A</v>
      </c>
      <c r="AJ6" s="34" t="e">
        <f t="shared" ref="AJ6:AR6" si="5">IF(AJ7="",NA(),AJ7)</f>
        <v>#N/A</v>
      </c>
      <c r="AK6" s="34" t="e">
        <f t="shared" si="5"/>
        <v>#N/A</v>
      </c>
      <c r="AL6" s="34" t="e">
        <f t="shared" si="5"/>
        <v>#N/A</v>
      </c>
      <c r="AM6" s="34" t="e">
        <f t="shared" si="5"/>
        <v>#N/A</v>
      </c>
      <c r="AN6" s="34" t="e">
        <f t="shared" si="5"/>
        <v>#N/A</v>
      </c>
      <c r="AO6" s="34" t="e">
        <f t="shared" si="5"/>
        <v>#N/A</v>
      </c>
      <c r="AP6" s="34" t="e">
        <f t="shared" si="5"/>
        <v>#N/A</v>
      </c>
      <c r="AQ6" s="34" t="e">
        <f t="shared" si="5"/>
        <v>#N/A</v>
      </c>
      <c r="AR6" s="34" t="e">
        <f t="shared" si="5"/>
        <v>#N/A</v>
      </c>
      <c r="AS6" s="34" t="str">
        <f>IF(AS7="","",IF(AS7="-","【-】","【"&amp;SUBSTITUTE(TEXT(AS7,"#,##0.00"),"-","△")&amp;"】"))</f>
        <v/>
      </c>
      <c r="AT6" s="34" t="e">
        <f>IF(AT7="",NA(),AT7)</f>
        <v>#N/A</v>
      </c>
      <c r="AU6" s="34" t="e">
        <f t="shared" ref="AU6:BC6" si="6">IF(AU7="",NA(),AU7)</f>
        <v>#N/A</v>
      </c>
      <c r="AV6" s="34" t="e">
        <f t="shared" si="6"/>
        <v>#N/A</v>
      </c>
      <c r="AW6" s="34" t="e">
        <f t="shared" si="6"/>
        <v>#N/A</v>
      </c>
      <c r="AX6" s="34" t="e">
        <f t="shared" si="6"/>
        <v>#N/A</v>
      </c>
      <c r="AY6" s="34" t="e">
        <f t="shared" si="6"/>
        <v>#N/A</v>
      </c>
      <c r="AZ6" s="34" t="e">
        <f t="shared" si="6"/>
        <v>#N/A</v>
      </c>
      <c r="BA6" s="34" t="e">
        <f t="shared" si="6"/>
        <v>#N/A</v>
      </c>
      <c r="BB6" s="34" t="e">
        <f t="shared" si="6"/>
        <v>#N/A</v>
      </c>
      <c r="BC6" s="34" t="e">
        <f t="shared" si="6"/>
        <v>#N/A</v>
      </c>
      <c r="BD6" s="34" t="str">
        <f>IF(BD7="","",IF(BD7="-","【-】","【"&amp;SUBSTITUTE(TEXT(BD7,"#,##0.00"),"-","△")&amp;"】"))</f>
        <v/>
      </c>
      <c r="BE6" s="35">
        <f>IF(BE7="",NA(),BE7)</f>
        <v>592.29</v>
      </c>
      <c r="BF6" s="35">
        <f t="shared" ref="BF6:BN6" si="7">IF(BF7="",NA(),BF7)</f>
        <v>544.77</v>
      </c>
      <c r="BG6" s="35">
        <f t="shared" si="7"/>
        <v>608.01</v>
      </c>
      <c r="BH6" s="35">
        <f t="shared" si="7"/>
        <v>681.08</v>
      </c>
      <c r="BI6" s="35">
        <f t="shared" si="7"/>
        <v>743.39</v>
      </c>
      <c r="BJ6" s="35">
        <f t="shared" si="7"/>
        <v>1167.7</v>
      </c>
      <c r="BK6" s="35">
        <f t="shared" si="7"/>
        <v>1228.58</v>
      </c>
      <c r="BL6" s="35">
        <f t="shared" si="7"/>
        <v>1280.18</v>
      </c>
      <c r="BM6" s="35">
        <f t="shared" si="7"/>
        <v>1346.23</v>
      </c>
      <c r="BN6" s="35">
        <f t="shared" si="7"/>
        <v>1295.06</v>
      </c>
      <c r="BO6" s="34" t="str">
        <f>IF(BO7="","",IF(BO7="-","【-】","【"&amp;SUBSTITUTE(TEXT(BO7,"#,##0.00"),"-","△")&amp;"】"))</f>
        <v>【1,141.75】</v>
      </c>
      <c r="BP6" s="35">
        <f>IF(BP7="",NA(),BP7)</f>
        <v>83.89</v>
      </c>
      <c r="BQ6" s="35">
        <f t="shared" ref="BQ6:BY6" si="8">IF(BQ7="",NA(),BQ7)</f>
        <v>66.040000000000006</v>
      </c>
      <c r="BR6" s="35">
        <f t="shared" si="8"/>
        <v>69.849999999999994</v>
      </c>
      <c r="BS6" s="35">
        <f t="shared" si="8"/>
        <v>73.14</v>
      </c>
      <c r="BT6" s="35">
        <f t="shared" si="8"/>
        <v>65.62</v>
      </c>
      <c r="BU6" s="35">
        <f t="shared" si="8"/>
        <v>54.43</v>
      </c>
      <c r="BV6" s="35">
        <f t="shared" si="8"/>
        <v>53.81</v>
      </c>
      <c r="BW6" s="35">
        <f t="shared" si="8"/>
        <v>53.62</v>
      </c>
      <c r="BX6" s="35">
        <f t="shared" si="8"/>
        <v>53.41</v>
      </c>
      <c r="BY6" s="35">
        <f t="shared" si="8"/>
        <v>53.29</v>
      </c>
      <c r="BZ6" s="34" t="str">
        <f>IF(BZ7="","",IF(BZ7="-","【-】","【"&amp;SUBSTITUTE(TEXT(BZ7,"#,##0.00"),"-","△")&amp;"】"))</f>
        <v>【54.93】</v>
      </c>
      <c r="CA6" s="35">
        <f>IF(CA7="",NA(),CA7)</f>
        <v>134.43</v>
      </c>
      <c r="CB6" s="35">
        <f t="shared" ref="CB6:CJ6" si="9">IF(CB7="",NA(),CB7)</f>
        <v>173.68</v>
      </c>
      <c r="CC6" s="35">
        <f t="shared" si="9"/>
        <v>163.63</v>
      </c>
      <c r="CD6" s="35">
        <f t="shared" si="9"/>
        <v>163.98</v>
      </c>
      <c r="CE6" s="35">
        <f t="shared" si="9"/>
        <v>188.2</v>
      </c>
      <c r="CF6" s="35">
        <f t="shared" si="9"/>
        <v>279.8</v>
      </c>
      <c r="CG6" s="35">
        <f t="shared" si="9"/>
        <v>284.64999999999998</v>
      </c>
      <c r="CH6" s="35">
        <f t="shared" si="9"/>
        <v>287.7</v>
      </c>
      <c r="CI6" s="35">
        <f t="shared" si="9"/>
        <v>277.39999999999998</v>
      </c>
      <c r="CJ6" s="35">
        <f t="shared" si="9"/>
        <v>259.02</v>
      </c>
      <c r="CK6" s="34" t="str">
        <f>IF(CK7="","",IF(CK7="-","【-】","【"&amp;SUBSTITUTE(TEXT(CK7,"#,##0.00"),"-","△")&amp;"】"))</f>
        <v>【292.18】</v>
      </c>
      <c r="CL6" s="35">
        <f>IF(CL7="",NA(),CL7)</f>
        <v>112.42</v>
      </c>
      <c r="CM6" s="35">
        <f t="shared" ref="CM6:CU6" si="10">IF(CM7="",NA(),CM7)</f>
        <v>117.6</v>
      </c>
      <c r="CN6" s="35">
        <f t="shared" si="10"/>
        <v>85.69</v>
      </c>
      <c r="CO6" s="35">
        <f t="shared" si="10"/>
        <v>83.78</v>
      </c>
      <c r="CP6" s="35">
        <f t="shared" si="10"/>
        <v>67.52</v>
      </c>
      <c r="CQ6" s="35">
        <f t="shared" si="10"/>
        <v>60.17</v>
      </c>
      <c r="CR6" s="35">
        <f t="shared" si="10"/>
        <v>58.96</v>
      </c>
      <c r="CS6" s="35">
        <f t="shared" si="10"/>
        <v>58.1</v>
      </c>
      <c r="CT6" s="35">
        <f t="shared" si="10"/>
        <v>56.19</v>
      </c>
      <c r="CU6" s="35">
        <f t="shared" si="10"/>
        <v>56.65</v>
      </c>
      <c r="CV6" s="34" t="str">
        <f>IF(CV7="","",IF(CV7="-","【-】","【"&amp;SUBSTITUTE(TEXT(CV7,"#,##0.00"),"-","△")&amp;"】"))</f>
        <v>【56.91】</v>
      </c>
      <c r="CW6" s="35">
        <f>IF(CW7="",NA(),CW7)</f>
        <v>48.44</v>
      </c>
      <c r="CX6" s="35">
        <f t="shared" ref="CX6:DF6" si="11">IF(CX7="",NA(),CX7)</f>
        <v>45.12</v>
      </c>
      <c r="CY6" s="35">
        <f t="shared" si="11"/>
        <v>60.41</v>
      </c>
      <c r="CZ6" s="35">
        <f t="shared" si="11"/>
        <v>62.17</v>
      </c>
      <c r="DA6" s="35">
        <f t="shared" si="11"/>
        <v>77.25</v>
      </c>
      <c r="DB6" s="35">
        <f t="shared" si="11"/>
        <v>76.680000000000007</v>
      </c>
      <c r="DC6" s="35">
        <f t="shared" si="11"/>
        <v>76.58</v>
      </c>
      <c r="DD6" s="35">
        <f t="shared" si="11"/>
        <v>76.69</v>
      </c>
      <c r="DE6" s="35">
        <f t="shared" si="11"/>
        <v>77.180000000000007</v>
      </c>
      <c r="DF6" s="35">
        <f t="shared" si="11"/>
        <v>76.13</v>
      </c>
      <c r="DG6" s="34" t="str">
        <f>IF(DG7="","",IF(DG7="-","【-】","【"&amp;SUBSTITUTE(TEXT(DG7,"#,##0.00"),"-","△")&amp;"】"))</f>
        <v>【74.25】</v>
      </c>
      <c r="DH6" s="34" t="e">
        <f>IF(DH7="",NA(),DH7)</f>
        <v>#N/A</v>
      </c>
      <c r="DI6" s="34" t="e">
        <f t="shared" ref="DI6:DQ6" si="12">IF(DI7="",NA(),DI7)</f>
        <v>#N/A</v>
      </c>
      <c r="DJ6" s="34" t="e">
        <f t="shared" si="12"/>
        <v>#N/A</v>
      </c>
      <c r="DK6" s="34" t="e">
        <f t="shared" si="12"/>
        <v>#N/A</v>
      </c>
      <c r="DL6" s="34" t="e">
        <f t="shared" si="12"/>
        <v>#N/A</v>
      </c>
      <c r="DM6" s="34" t="e">
        <f t="shared" si="12"/>
        <v>#N/A</v>
      </c>
      <c r="DN6" s="34" t="e">
        <f t="shared" si="12"/>
        <v>#N/A</v>
      </c>
      <c r="DO6" s="34" t="e">
        <f t="shared" si="12"/>
        <v>#N/A</v>
      </c>
      <c r="DP6" s="34" t="e">
        <f t="shared" si="12"/>
        <v>#N/A</v>
      </c>
      <c r="DQ6" s="34" t="e">
        <f t="shared" si="12"/>
        <v>#N/A</v>
      </c>
      <c r="DR6" s="34" t="str">
        <f>IF(DR7="","",IF(DR7="-","【-】","【"&amp;SUBSTITUTE(TEXT(DR7,"#,##0.00"),"-","△")&amp;"】"))</f>
        <v/>
      </c>
      <c r="DS6" s="34" t="e">
        <f>IF(DS7="",NA(),DS7)</f>
        <v>#N/A</v>
      </c>
      <c r="DT6" s="34" t="e">
        <f t="shared" ref="DT6:EB6" si="13">IF(DT7="",NA(),DT7)</f>
        <v>#N/A</v>
      </c>
      <c r="DU6" s="34" t="e">
        <f t="shared" si="13"/>
        <v>#N/A</v>
      </c>
      <c r="DV6" s="34" t="e">
        <f t="shared" si="13"/>
        <v>#N/A</v>
      </c>
      <c r="DW6" s="34" t="e">
        <f t="shared" si="13"/>
        <v>#N/A</v>
      </c>
      <c r="DX6" s="34" t="e">
        <f t="shared" si="13"/>
        <v>#N/A</v>
      </c>
      <c r="DY6" s="34" t="e">
        <f t="shared" si="13"/>
        <v>#N/A</v>
      </c>
      <c r="DZ6" s="34" t="e">
        <f t="shared" si="13"/>
        <v>#N/A</v>
      </c>
      <c r="EA6" s="34" t="e">
        <f t="shared" si="13"/>
        <v>#N/A</v>
      </c>
      <c r="EB6" s="34" t="e">
        <f t="shared" si="13"/>
        <v>#N/A</v>
      </c>
      <c r="EC6" s="34" t="str">
        <f>IF(EC7="","",IF(EC7="-","【-】","【"&amp;SUBSTITUTE(TEXT(EC7,"#,##0.00"),"-","△")&amp;"】"))</f>
        <v/>
      </c>
      <c r="ED6" s="34">
        <f>IF(ED7="",NA(),ED7)</f>
        <v>0</v>
      </c>
      <c r="EE6" s="34">
        <f t="shared" ref="EE6:EM6" si="14">IF(EE7="",NA(),EE7)</f>
        <v>0</v>
      </c>
      <c r="EF6" s="34">
        <f t="shared" si="14"/>
        <v>0</v>
      </c>
      <c r="EG6" s="34">
        <f t="shared" si="14"/>
        <v>0</v>
      </c>
      <c r="EH6" s="35">
        <f t="shared" si="14"/>
        <v>3.58</v>
      </c>
      <c r="EI6" s="35">
        <f t="shared" si="14"/>
        <v>0.89</v>
      </c>
      <c r="EJ6" s="35">
        <f t="shared" si="14"/>
        <v>0.98</v>
      </c>
      <c r="EK6" s="35">
        <f t="shared" si="14"/>
        <v>0.76</v>
      </c>
      <c r="EL6" s="35">
        <f t="shared" si="14"/>
        <v>0.8</v>
      </c>
      <c r="EM6" s="35">
        <f t="shared" si="14"/>
        <v>0.96</v>
      </c>
      <c r="EN6" s="34" t="str">
        <f>IF(EN7="","",IF(EN7="-","【-】","【"&amp;SUBSTITUTE(TEXT(EN7,"#,##0.00"),"-","△")&amp;"】"))</f>
        <v>【0.72】</v>
      </c>
    </row>
    <row r="7" spans="1:144" s="36" customFormat="1" x14ac:dyDescent="0.15">
      <c r="A7" s="28"/>
      <c r="B7" s="37">
        <v>2017</v>
      </c>
      <c r="C7" s="37">
        <v>363685</v>
      </c>
      <c r="D7" s="37">
        <v>47</v>
      </c>
      <c r="E7" s="37">
        <v>1</v>
      </c>
      <c r="F7" s="37">
        <v>0</v>
      </c>
      <c r="G7" s="37">
        <v>0</v>
      </c>
      <c r="H7" s="37" t="s">
        <v>108</v>
      </c>
      <c r="I7" s="37" t="s">
        <v>109</v>
      </c>
      <c r="J7" s="37" t="s">
        <v>110</v>
      </c>
      <c r="K7" s="37" t="s">
        <v>111</v>
      </c>
      <c r="L7" s="37" t="s">
        <v>112</v>
      </c>
      <c r="M7" s="37" t="s">
        <v>113</v>
      </c>
      <c r="N7" s="38" t="s">
        <v>114</v>
      </c>
      <c r="O7" s="38" t="s">
        <v>115</v>
      </c>
      <c r="P7" s="38">
        <v>70.78</v>
      </c>
      <c r="Q7" s="38">
        <v>2160</v>
      </c>
      <c r="R7" s="38">
        <v>8591</v>
      </c>
      <c r="S7" s="38">
        <v>694.98</v>
      </c>
      <c r="T7" s="38">
        <v>12.36</v>
      </c>
      <c r="U7" s="38">
        <v>6012</v>
      </c>
      <c r="V7" s="38">
        <v>24.17</v>
      </c>
      <c r="W7" s="38">
        <v>248.74</v>
      </c>
      <c r="X7" s="38">
        <v>98.94</v>
      </c>
      <c r="Y7" s="38">
        <v>80.28</v>
      </c>
      <c r="Z7" s="38">
        <v>106</v>
      </c>
      <c r="AA7" s="38">
        <v>119.34</v>
      </c>
      <c r="AB7" s="38">
        <v>78.56</v>
      </c>
      <c r="AC7" s="38">
        <v>75.709999999999994</v>
      </c>
      <c r="AD7" s="38">
        <v>75.09</v>
      </c>
      <c r="AE7" s="38">
        <v>75.34</v>
      </c>
      <c r="AF7" s="38">
        <v>76.650000000000006</v>
      </c>
      <c r="AG7" s="38">
        <v>73.959999999999994</v>
      </c>
      <c r="AH7" s="38">
        <v>75.760000000000005</v>
      </c>
      <c r="AI7" s="38"/>
      <c r="AJ7" s="38"/>
      <c r="AK7" s="38"/>
      <c r="AL7" s="38"/>
      <c r="AM7" s="38"/>
      <c r="AN7" s="38"/>
      <c r="AO7" s="38"/>
      <c r="AP7" s="38"/>
      <c r="AQ7" s="38"/>
      <c r="AR7" s="38"/>
      <c r="AS7" s="38"/>
      <c r="AT7" s="38"/>
      <c r="AU7" s="38"/>
      <c r="AV7" s="38"/>
      <c r="AW7" s="38"/>
      <c r="AX7" s="38"/>
      <c r="AY7" s="38"/>
      <c r="AZ7" s="38"/>
      <c r="BA7" s="38"/>
      <c r="BB7" s="38"/>
      <c r="BC7" s="38"/>
      <c r="BD7" s="38"/>
      <c r="BE7" s="38">
        <v>592.29</v>
      </c>
      <c r="BF7" s="38">
        <v>544.77</v>
      </c>
      <c r="BG7" s="38">
        <v>608.01</v>
      </c>
      <c r="BH7" s="38">
        <v>681.08</v>
      </c>
      <c r="BI7" s="38">
        <v>743.39</v>
      </c>
      <c r="BJ7" s="38">
        <v>1167.7</v>
      </c>
      <c r="BK7" s="38">
        <v>1228.58</v>
      </c>
      <c r="BL7" s="38">
        <v>1280.18</v>
      </c>
      <c r="BM7" s="38">
        <v>1346.23</v>
      </c>
      <c r="BN7" s="38">
        <v>1295.06</v>
      </c>
      <c r="BO7" s="38">
        <v>1141.75</v>
      </c>
      <c r="BP7" s="38">
        <v>83.89</v>
      </c>
      <c r="BQ7" s="38">
        <v>66.040000000000006</v>
      </c>
      <c r="BR7" s="38">
        <v>69.849999999999994</v>
      </c>
      <c r="BS7" s="38">
        <v>73.14</v>
      </c>
      <c r="BT7" s="38">
        <v>65.62</v>
      </c>
      <c r="BU7" s="38">
        <v>54.43</v>
      </c>
      <c r="BV7" s="38">
        <v>53.81</v>
      </c>
      <c r="BW7" s="38">
        <v>53.62</v>
      </c>
      <c r="BX7" s="38">
        <v>53.41</v>
      </c>
      <c r="BY7" s="38">
        <v>53.29</v>
      </c>
      <c r="BZ7" s="38">
        <v>54.93</v>
      </c>
      <c r="CA7" s="38">
        <v>134.43</v>
      </c>
      <c r="CB7" s="38">
        <v>173.68</v>
      </c>
      <c r="CC7" s="38">
        <v>163.63</v>
      </c>
      <c r="CD7" s="38">
        <v>163.98</v>
      </c>
      <c r="CE7" s="38">
        <v>188.2</v>
      </c>
      <c r="CF7" s="38">
        <v>279.8</v>
      </c>
      <c r="CG7" s="38">
        <v>284.64999999999998</v>
      </c>
      <c r="CH7" s="38">
        <v>287.7</v>
      </c>
      <c r="CI7" s="38">
        <v>277.39999999999998</v>
      </c>
      <c r="CJ7" s="38">
        <v>259.02</v>
      </c>
      <c r="CK7" s="38">
        <v>292.18</v>
      </c>
      <c r="CL7" s="38">
        <v>112.42</v>
      </c>
      <c r="CM7" s="38">
        <v>117.6</v>
      </c>
      <c r="CN7" s="38">
        <v>85.69</v>
      </c>
      <c r="CO7" s="38">
        <v>83.78</v>
      </c>
      <c r="CP7" s="38">
        <v>67.52</v>
      </c>
      <c r="CQ7" s="38">
        <v>60.17</v>
      </c>
      <c r="CR7" s="38">
        <v>58.96</v>
      </c>
      <c r="CS7" s="38">
        <v>58.1</v>
      </c>
      <c r="CT7" s="38">
        <v>56.19</v>
      </c>
      <c r="CU7" s="38">
        <v>56.65</v>
      </c>
      <c r="CV7" s="38">
        <v>56.91</v>
      </c>
      <c r="CW7" s="38">
        <v>48.44</v>
      </c>
      <c r="CX7" s="38">
        <v>45.12</v>
      </c>
      <c r="CY7" s="38">
        <v>60.41</v>
      </c>
      <c r="CZ7" s="38">
        <v>62.17</v>
      </c>
      <c r="DA7" s="38">
        <v>77.25</v>
      </c>
      <c r="DB7" s="38">
        <v>76.680000000000007</v>
      </c>
      <c r="DC7" s="38">
        <v>76.58</v>
      </c>
      <c r="DD7" s="38">
        <v>76.69</v>
      </c>
      <c r="DE7" s="38">
        <v>77.180000000000007</v>
      </c>
      <c r="DF7" s="38">
        <v>76.13</v>
      </c>
      <c r="DG7" s="38">
        <v>74.25</v>
      </c>
      <c r="DH7" s="38"/>
      <c r="DI7" s="38"/>
      <c r="DJ7" s="38"/>
      <c r="DK7" s="38"/>
      <c r="DL7" s="38"/>
      <c r="DM7" s="38"/>
      <c r="DN7" s="38"/>
      <c r="DO7" s="38"/>
      <c r="DP7" s="38"/>
      <c r="DQ7" s="38"/>
      <c r="DR7" s="38"/>
      <c r="DS7" s="38"/>
      <c r="DT7" s="38"/>
      <c r="DU7" s="38"/>
      <c r="DV7" s="38"/>
      <c r="DW7" s="38"/>
      <c r="DX7" s="38"/>
      <c r="DY7" s="38"/>
      <c r="DZ7" s="38"/>
      <c r="EA7" s="38"/>
      <c r="EB7" s="38"/>
      <c r="EC7" s="38"/>
      <c r="ED7" s="38">
        <v>0</v>
      </c>
      <c r="EE7" s="38">
        <v>0</v>
      </c>
      <c r="EF7" s="38">
        <v>0</v>
      </c>
      <c r="EG7" s="38">
        <v>0</v>
      </c>
      <c r="EH7" s="38">
        <v>3.58</v>
      </c>
      <c r="EI7" s="38">
        <v>0.89</v>
      </c>
      <c r="EJ7" s="38">
        <v>0.98</v>
      </c>
      <c r="EK7" s="38">
        <v>0.76</v>
      </c>
      <c r="EL7" s="38">
        <v>0.8</v>
      </c>
      <c r="EM7" s="38">
        <v>0.96</v>
      </c>
      <c r="EN7" s="38">
        <v>0.72</v>
      </c>
    </row>
    <row r="8" spans="1:144" x14ac:dyDescent="0.15">
      <c r="X8" s="39"/>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row>
    <row r="9" spans="1:144" x14ac:dyDescent="0.15">
      <c r="A9" s="40"/>
      <c r="B9" s="40" t="s">
        <v>116</v>
      </c>
      <c r="C9" s="40" t="s">
        <v>117</v>
      </c>
      <c r="D9" s="40" t="s">
        <v>118</v>
      </c>
      <c r="E9" s="40" t="s">
        <v>119</v>
      </c>
      <c r="F9" s="40" t="s">
        <v>120</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2019-02-23T06:55:49Z</cp:lastPrinted>
  <dcterms:created xsi:type="dcterms:W3CDTF">2018-12-03T08:45:12Z</dcterms:created>
  <dcterms:modified xsi:type="dcterms:W3CDTF">2019-02-23T06:57:04Z</dcterms:modified>
  <cp:category/>
</cp:coreProperties>
</file>