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nishi_t\Desktop\190204 公営企業に係る経営比較分析表（平成２９年度決算）の分析等について\10上勝町\"/>
    </mc:Choice>
  </mc:AlternateContent>
  <xr:revisionPtr revIDLastSave="0" documentId="12_ncr:500000_{85ECA320-89FE-4FD1-8B30-BD89B0B0A5A3}" xr6:coauthVersionLast="31" xr6:coauthVersionMax="31" xr10:uidLastSave="{00000000-0000-0000-0000-000000000000}"/>
  <workbookProtection workbookAlgorithmName="SHA-512" workbookHashValue="Pg7Pu6Wn8I5vryJO44EjvreC4yM+0VTAR7COzOuAbOFAiYphMePA0jrShoDYJ7t3akdVsek++wne923sZbC4KQ==" workbookSaltValue="lrmNeuW/P3Ohfs1Ya4iLqw=="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<sst xmlns="http://schemas.openxmlformats.org/spreadsheetml/2006/main" count="237" uniqueCount="123">
  <si>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</si>
  <si>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</si>
  <si>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</si>
  <si>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</si>
  <si>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</si>
  <si>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</si>
  <si>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</si>
  <si>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</si>
  <si>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</si>
  <si>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</si>
  <si>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</si>
  <si>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</si>
  <si>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</si>
  <si>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</si>
  <si>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</si>
  <si>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</si>
  <si>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</si>
  <si>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</si>
  <si>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</si>
  <si>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</si>
  <si>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</si>
  <si>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</si>
  <si>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</si>
  <si>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</si>
  <si>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</si>
  <si>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</si>
  <si>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</si>
  <si>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</si>
  <si>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</si>
  <si>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</si>
  <si>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</si>
  <si>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</si>
  <si>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</si>
  <si>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</si>
  <si>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</si>
  <si>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</si>
  <si>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</si>
  <si>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</si>
  <si>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</si>
  <si>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</si>
  <si>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</si>
  <si>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</si>
  <si>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</si>
  <si>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</si>
  <si>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</si>
  <si>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</si>
  <si>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</si>
  <si>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</si>
  <si>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</si>
  <si>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</si>
  <si>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</si>
  <si>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</si>
  <si>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</si>
  <si>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</si>
  <si>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</si>
  <si>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</si>
  <si>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</si>
  <si>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</si>
  <si>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</si>
  <si>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</si>
  <si>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</si>
  <si>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</si>
  <si>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</si>
  <si>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</si>
  <si>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</si>
  <si>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</si>
  <si>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</si>
  <si>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</si>
  <si>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</si>
  <si>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</si>
  <si>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</si>
  <si>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</si>
  <si>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</si>
  <si>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</si>
  <si>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</si>
  <si>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</si>
  <si>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</si>
  <si>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</si>
  <si>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</si>
  <si>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</si>
  <si>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</si>
  <si>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</si>
  <si>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</si>
  <si>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</si>
  <si>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</si>
  <si>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</si>
  <si>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</si>
  <si>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</si>
  <si>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</si>
  <si>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</si>
  <si>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</si>
  <si>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</si>
  <si>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</si>
  <si>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</si>
  <si>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</si>
  <si>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</si>
  <si>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</si>
  <si>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</si>
  <si>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</si>
  <si>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</si>
  <si>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</si>
  <si>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</si>
  <si>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</si>
  <si>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</si>
  <si>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</si>
  <si>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</si>
  <si>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</si>
  <si>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上勝町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</si>
  <si>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</si>
  <si>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</si>
  <si>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</si>
  <si>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</si>
  <si>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</si>
  <si>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</si>
  <si>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</si>
  <si>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</si>
  <si>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</si>
  <si>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</si>
  <si>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</si>
  <si>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</si>
  <si>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過疎地であり、また急峻な起伏のある中山間地であるため給水人口に対する設備投資の額が大きく、債務残高に対する給水収益は類似団体より高い数値となっている。加えて給水世帯の減少による収益減や施設の修繕ならびに建設改良による支出増など、今後厳しい経営が見込まれる。              
</t>
    <phoneticPr fontId="4"/>
  </si>
  <si>
    <t>老朽化した施設の更新が喫緊の課題であるが、今後の給水世帯の現象や有収水量等を鑑みた投資規模とすることが必要である。</t>
    <rPh sb="0" eb="3">
      <t>ロウキュウカ</t>
    </rPh>
    <rPh sb="5" eb="7">
      <t>シセツ</t>
    </rPh>
    <rPh sb="8" eb="10">
      <t>コウシン</t>
    </rPh>
    <rPh sb="11" eb="13">
      <t>キッキン</t>
    </rPh>
    <rPh sb="14" eb="16">
      <t>カダイ</t>
    </rPh>
    <rPh sb="21" eb="23">
      <t>コンゴ</t>
    </rPh>
    <rPh sb="24" eb="26">
      <t>キュウスイ</t>
    </rPh>
    <rPh sb="26" eb="28">
      <t>セタイ</t>
    </rPh>
    <rPh sb="29" eb="31">
      <t>ゲンショウ</t>
    </rPh>
    <rPh sb="32" eb="33">
      <t>ユウ</t>
    </rPh>
    <rPh sb="33" eb="34">
      <t>シュウ</t>
    </rPh>
    <rPh sb="34" eb="36">
      <t>スイリョウ</t>
    </rPh>
    <rPh sb="36" eb="37">
      <t>トウ</t>
    </rPh>
    <rPh sb="38" eb="39">
      <t>カンガ</t>
    </rPh>
    <rPh sb="41" eb="43">
      <t>トウシ</t>
    </rPh>
    <rPh sb="43" eb="45">
      <t>キボ</t>
    </rPh>
    <rPh sb="51" eb="53">
      <t>ヒツヨウ</t>
    </rPh>
    <phoneticPr fontId="4"/>
  </si>
  <si>
    <t>本町では各集落が点在している地域があり、それらの集落への建設投資が大きな支出となっている。今後、給水世帯の減少ならびに施設の老朽化などの対策が必要である。</t>
    <rPh sb="0" eb="2">
      <t>ホンチョウ</t>
    </rPh>
    <rPh sb="4" eb="5">
      <t>カク</t>
    </rPh>
    <rPh sb="5" eb="7">
      <t>シュウラク</t>
    </rPh>
    <rPh sb="8" eb="10">
      <t>テンザイ</t>
    </rPh>
    <rPh sb="14" eb="16">
      <t>チイキ</t>
    </rPh>
    <rPh sb="24" eb="26">
      <t>シュウラク</t>
    </rPh>
    <rPh sb="28" eb="30">
      <t>ケンセツ</t>
    </rPh>
    <rPh sb="30" eb="32">
      <t>トウシ</t>
    </rPh>
    <rPh sb="33" eb="34">
      <t>オオ</t>
    </rPh>
    <rPh sb="36" eb="38">
      <t>シシュツ</t>
    </rPh>
    <rPh sb="45" eb="47">
      <t>コンゴ</t>
    </rPh>
    <rPh sb="48" eb="50">
      <t>キュウスイ</t>
    </rPh>
    <rPh sb="50" eb="52">
      <t>セタイ</t>
    </rPh>
    <rPh sb="53" eb="55">
      <t>ゲンショウ</t>
    </rPh>
    <rPh sb="59" eb="61">
      <t>シセツ</t>
    </rPh>
    <rPh sb="62" eb="65">
      <t>ロウキュウカ</t>
    </rPh>
    <rPh sb="68" eb="70">
      <t>タイサク</t>
    </rPh>
    <rPh sb="71" eb="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</si>
</sst>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A0-45A3-8DE5-B992E20F1D9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1DA0-45A3-8DE5-B992E20F1D9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78.52</c:v>
                </c:pt>
                <c:pt idx="1">
                  <c:v>76.67</c:v>
                </c:pt>
                <c:pt idx="2">
                  <c:v>81.69</c:v>
                </c:pt>
                <c:pt idx="3">
                  <c:v>82.03</c:v>
                </c:pt>
                <c:pt idx="4">
                  <c:v>81.33</c:v>
                </c:pt>
              </c:numCache>
            </c:numRef>
          </c:val>
          <c:extLst>
            <c:ext xmlns:c16="http://schemas.microsoft.com/office/drawing/2014/chart" uri="{C3380CC4-5D6E-409C-BE32-E72D297353CC}">
              <c16:uniqueId val="{00000000-AE40-461B-A46B-DC79EA36AC3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AE40-461B-A46B-DC79EA36AC3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57.87</c:v>
                </c:pt>
                <c:pt idx="1">
                  <c:v>56.35</c:v>
                </c:pt>
                <c:pt idx="2">
                  <c:v>54.88</c:v>
                </c:pt>
                <c:pt idx="3">
                  <c:v>51.73</c:v>
                </c:pt>
                <c:pt idx="4">
                  <c:v>60</c:v>
                </c:pt>
              </c:numCache>
            </c:numRef>
          </c:val>
          <c:extLst>
            <c:ext xmlns:c16="http://schemas.microsoft.com/office/drawing/2014/chart" uri="{C3380CC4-5D6E-409C-BE32-E72D297353CC}">
              <c16:uniqueId val="{00000000-85FA-40FA-99DF-D9496D5F546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85FA-40FA-99DF-D9496D5F546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54.65</c:v>
                </c:pt>
                <c:pt idx="1">
                  <c:v>56.97</c:v>
                </c:pt>
                <c:pt idx="2">
                  <c:v>55.1</c:v>
                </c:pt>
                <c:pt idx="3">
                  <c:v>41.37</c:v>
                </c:pt>
                <c:pt idx="4">
                  <c:v>161.55000000000001</c:v>
                </c:pt>
              </c:numCache>
            </c:numRef>
          </c:val>
          <c:extLst>
            <c:ext xmlns:c16="http://schemas.microsoft.com/office/drawing/2014/chart" uri="{C3380CC4-5D6E-409C-BE32-E72D297353CC}">
              <c16:uniqueId val="{00000000-3EDE-4C74-99A1-97FE936C44E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3EDE-4C74-99A1-97FE936C44E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2D-4AEA-9466-54684A8E6EA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2D-4AEA-9466-54684A8E6EA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1F-4EAA-800B-0CF64CA6041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1F-4EAA-800B-0CF64CA6041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39-4D2B-BA55-9FA1DA78A18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39-4D2B-BA55-9FA1DA78A18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A5-4F3B-92F7-EEF0F0010E3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A5-4F3B-92F7-EEF0F0010E3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2048.14</c:v>
                </c:pt>
                <c:pt idx="1">
                  <c:v>1922.77</c:v>
                </c:pt>
                <c:pt idx="2">
                  <c:v>1730.99</c:v>
                </c:pt>
                <c:pt idx="3">
                  <c:v>1650.88</c:v>
                </c:pt>
                <c:pt idx="4">
                  <c:v>1172.4100000000001</c:v>
                </c:pt>
              </c:numCache>
            </c:numRef>
          </c:val>
          <c:extLst>
            <c:ext xmlns:c16="http://schemas.microsoft.com/office/drawing/2014/chart" uri="{C3380CC4-5D6E-409C-BE32-E72D297353CC}">
              <c16:uniqueId val="{00000000-6113-4FA9-8BD3-DF0DE505001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6113-4FA9-8BD3-DF0DE505001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42.43</c:v>
                </c:pt>
                <c:pt idx="1">
                  <c:v>46.26</c:v>
                </c:pt>
                <c:pt idx="2">
                  <c:v>43.3</c:v>
                </c:pt>
                <c:pt idx="3">
                  <c:v>33.94</c:v>
                </c:pt>
                <c:pt idx="4">
                  <c:v>50.7</c:v>
                </c:pt>
              </c:numCache>
            </c:numRef>
          </c:val>
          <c:extLst>
            <c:ext xmlns:c16="http://schemas.microsoft.com/office/drawing/2014/chart" uri="{C3380CC4-5D6E-409C-BE32-E72D297353CC}">
              <c16:uniqueId val="{00000000-0BE4-494B-A19B-AAB11A6C958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0BE4-494B-A19B-AAB11A6C958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312.23</c:v>
                </c:pt>
                <c:pt idx="1">
                  <c:v>299.22000000000003</c:v>
                </c:pt>
                <c:pt idx="2">
                  <c:v>315.5</c:v>
                </c:pt>
                <c:pt idx="3">
                  <c:v>410.65</c:v>
                </c:pt>
                <c:pt idx="4">
                  <c:v>254.53</c:v>
                </c:pt>
              </c:numCache>
            </c:numRef>
          </c:val>
          <c:extLst>
            <c:ext xmlns:c16="http://schemas.microsoft.com/office/drawing/2014/chart" uri="{C3380CC4-5D6E-409C-BE32-E72D297353CC}">
              <c16:uniqueId val="{00000000-96C1-4B01-A72D-9C42A8FEA94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96C1-4B01-A72D-9C42A8FEA94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徳島県　上勝町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1582</v>
      </c>
      <c r="AM8" s="66"/>
      <c r="AN8" s="66"/>
      <c r="AO8" s="66"/>
      <c r="AP8" s="66"/>
      <c r="AQ8" s="66"/>
      <c r="AR8" s="66"/>
      <c r="AS8" s="66"/>
      <c r="AT8" s="65">
        <f>データ!$S$6</f>
        <v>109.63</v>
      </c>
      <c r="AU8" s="65"/>
      <c r="AV8" s="65"/>
      <c r="AW8" s="65"/>
      <c r="AX8" s="65"/>
      <c r="AY8" s="65"/>
      <c r="AZ8" s="65"/>
      <c r="BA8" s="65"/>
      <c r="BB8" s="65">
        <f>データ!$T$6</f>
        <v>14.43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61.01</v>
      </c>
      <c r="Q10" s="65"/>
      <c r="R10" s="65"/>
      <c r="S10" s="65"/>
      <c r="T10" s="65"/>
      <c r="U10" s="65"/>
      <c r="V10" s="65"/>
      <c r="W10" s="66">
        <f>データ!$Q$6</f>
        <v>1920</v>
      </c>
      <c r="X10" s="66"/>
      <c r="Y10" s="66"/>
      <c r="Z10" s="66"/>
      <c r="AA10" s="66"/>
      <c r="AB10" s="66"/>
      <c r="AC10" s="66"/>
      <c r="AD10" s="2"/>
      <c r="AE10" s="2"/>
      <c r="AF10" s="2"/>
      <c r="AG10" s="2"/>
      <c r="AH10" s="2"/>
      <c r="AI10" s="2"/>
      <c r="AJ10" s="2"/>
      <c r="AK10" s="2"/>
      <c r="AL10" s="66">
        <f>データ!$U$6</f>
        <v>959</v>
      </c>
      <c r="AM10" s="66"/>
      <c r="AN10" s="66"/>
      <c r="AO10" s="66"/>
      <c r="AP10" s="66"/>
      <c r="AQ10" s="66"/>
      <c r="AR10" s="66"/>
      <c r="AS10" s="66"/>
      <c r="AT10" s="65">
        <f>データ!$V$6</f>
        <v>4.93</v>
      </c>
      <c r="AU10" s="65"/>
      <c r="AV10" s="65"/>
      <c r="AW10" s="65"/>
      <c r="AX10" s="65"/>
      <c r="AY10" s="65"/>
      <c r="AZ10" s="65"/>
      <c r="BA10" s="65"/>
      <c r="BB10" s="65">
        <f>データ!$W$6</f>
        <v>194.52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I5fTYBth1w/a/RUbk1D7OqCLJIok2PzYUXWDKmFk/NxYl37yvgbAnFnlcJovGAozXH8TdVEqOIh3VLNgSZj9zg==" saltValue="KgSO0oG+HItBRxe4yy0rN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363022</v>
      </c>
      <c r="D6" s="33">
        <f t="shared" si="3"/>
        <v>47</v>
      </c>
      <c r="E6" s="33">
        <f t="shared" si="3"/>
        <v>1</v>
      </c>
      <c r="F6" s="33">
        <f t="shared" si="3"/>
        <v>0</v>
      </c>
      <c r="G6" s="33">
        <f t="shared" si="3"/>
        <v>0</v>
      </c>
      <c r="H6" s="33" t="str">
        <f t="shared" si="3"/>
        <v>徳島県　上勝町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61.01</v>
      </c>
      <c r="Q6" s="34">
        <f t="shared" si="3"/>
        <v>1920</v>
      </c>
      <c r="R6" s="34">
        <f t="shared" si="3"/>
        <v>1582</v>
      </c>
      <c r="S6" s="34">
        <f t="shared" si="3"/>
        <v>109.63</v>
      </c>
      <c r="T6" s="34">
        <f t="shared" si="3"/>
        <v>14.43</v>
      </c>
      <c r="U6" s="34">
        <f t="shared" si="3"/>
        <v>959</v>
      </c>
      <c r="V6" s="34">
        <f t="shared" si="3"/>
        <v>4.93</v>
      </c>
      <c r="W6" s="34">
        <f t="shared" si="3"/>
        <v>194.52</v>
      </c>
      <c r="X6" s="35">
        <f>IF(X7="",NA(),X7)</f>
        <v>54.65</v>
      </c>
      <c r="Y6" s="35">
        <f t="shared" ref="Y6:AG6" si="4">IF(Y7="",NA(),Y7)</f>
        <v>56.97</v>
      </c>
      <c r="Z6" s="35">
        <f t="shared" si="4"/>
        <v>55.1</v>
      </c>
      <c r="AA6" s="35">
        <f t="shared" si="4"/>
        <v>41.37</v>
      </c>
      <c r="AB6" s="35">
        <f t="shared" si="4"/>
        <v>161.55000000000001</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2048.14</v>
      </c>
      <c r="BF6" s="35">
        <f t="shared" ref="BF6:BN6" si="7">IF(BF7="",NA(),BF7)</f>
        <v>1922.77</v>
      </c>
      <c r="BG6" s="35">
        <f t="shared" si="7"/>
        <v>1730.99</v>
      </c>
      <c r="BH6" s="35">
        <f t="shared" si="7"/>
        <v>1650.88</v>
      </c>
      <c r="BI6" s="35">
        <f t="shared" si="7"/>
        <v>1172.4100000000001</v>
      </c>
      <c r="BJ6" s="35">
        <f t="shared" si="7"/>
        <v>1462.56</v>
      </c>
      <c r="BK6" s="35">
        <f t="shared" si="7"/>
        <v>1486.62</v>
      </c>
      <c r="BL6" s="35">
        <f t="shared" si="7"/>
        <v>1510.14</v>
      </c>
      <c r="BM6" s="35">
        <f t="shared" si="7"/>
        <v>1595.62</v>
      </c>
      <c r="BN6" s="35">
        <f t="shared" si="7"/>
        <v>1302.33</v>
      </c>
      <c r="BO6" s="34" t="str">
        <f>IF(BO7="","",IF(BO7="-","【-】","【"&amp;SUBSTITUTE(TEXT(BO7,"#,##0.00"),"-","△")&amp;"】"))</f>
        <v>【1,141.75】</v>
      </c>
      <c r="BP6" s="35">
        <f>IF(BP7="",NA(),BP7)</f>
        <v>42.43</v>
      </c>
      <c r="BQ6" s="35">
        <f t="shared" ref="BQ6:BY6" si="8">IF(BQ7="",NA(),BQ7)</f>
        <v>46.26</v>
      </c>
      <c r="BR6" s="35">
        <f t="shared" si="8"/>
        <v>43.3</v>
      </c>
      <c r="BS6" s="35">
        <f t="shared" si="8"/>
        <v>33.94</v>
      </c>
      <c r="BT6" s="35">
        <f t="shared" si="8"/>
        <v>50.7</v>
      </c>
      <c r="BU6" s="35">
        <f t="shared" si="8"/>
        <v>32.39</v>
      </c>
      <c r="BV6" s="35">
        <f t="shared" si="8"/>
        <v>24.39</v>
      </c>
      <c r="BW6" s="35">
        <f t="shared" si="8"/>
        <v>22.67</v>
      </c>
      <c r="BX6" s="35">
        <f t="shared" si="8"/>
        <v>37.92</v>
      </c>
      <c r="BY6" s="35">
        <f t="shared" si="8"/>
        <v>40.89</v>
      </c>
      <c r="BZ6" s="34" t="str">
        <f>IF(BZ7="","",IF(BZ7="-","【-】","【"&amp;SUBSTITUTE(TEXT(BZ7,"#,##0.00"),"-","△")&amp;"】"))</f>
        <v>【54.93】</v>
      </c>
      <c r="CA6" s="35">
        <f>IF(CA7="",NA(),CA7)</f>
        <v>312.23</v>
      </c>
      <c r="CB6" s="35">
        <f t="shared" ref="CB6:CJ6" si="9">IF(CB7="",NA(),CB7)</f>
        <v>299.22000000000003</v>
      </c>
      <c r="CC6" s="35">
        <f t="shared" si="9"/>
        <v>315.5</v>
      </c>
      <c r="CD6" s="35">
        <f t="shared" si="9"/>
        <v>410.65</v>
      </c>
      <c r="CE6" s="35">
        <f t="shared" si="9"/>
        <v>254.53</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78.52</v>
      </c>
      <c r="CM6" s="35">
        <f t="shared" ref="CM6:CU6" si="10">IF(CM7="",NA(),CM7)</f>
        <v>76.67</v>
      </c>
      <c r="CN6" s="35">
        <f t="shared" si="10"/>
        <v>81.69</v>
      </c>
      <c r="CO6" s="35">
        <f t="shared" si="10"/>
        <v>82.03</v>
      </c>
      <c r="CP6" s="35">
        <f t="shared" si="10"/>
        <v>81.33</v>
      </c>
      <c r="CQ6" s="35">
        <f t="shared" si="10"/>
        <v>50.49</v>
      </c>
      <c r="CR6" s="35">
        <f t="shared" si="10"/>
        <v>48.36</v>
      </c>
      <c r="CS6" s="35">
        <f t="shared" si="10"/>
        <v>48.7</v>
      </c>
      <c r="CT6" s="35">
        <f t="shared" si="10"/>
        <v>46.9</v>
      </c>
      <c r="CU6" s="35">
        <f t="shared" si="10"/>
        <v>47.95</v>
      </c>
      <c r="CV6" s="34" t="str">
        <f>IF(CV7="","",IF(CV7="-","【-】","【"&amp;SUBSTITUTE(TEXT(CV7,"#,##0.00"),"-","△")&amp;"】"))</f>
        <v>【56.91】</v>
      </c>
      <c r="CW6" s="35">
        <f>IF(CW7="",NA(),CW7)</f>
        <v>57.87</v>
      </c>
      <c r="CX6" s="35">
        <f t="shared" ref="CX6:DF6" si="11">IF(CX7="",NA(),CX7)</f>
        <v>56.35</v>
      </c>
      <c r="CY6" s="35">
        <f t="shared" si="11"/>
        <v>54.88</v>
      </c>
      <c r="CZ6" s="35">
        <f t="shared" si="11"/>
        <v>51.73</v>
      </c>
      <c r="DA6" s="35">
        <f t="shared" si="11"/>
        <v>60</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363022</v>
      </c>
      <c r="D7" s="37">
        <v>47</v>
      </c>
      <c r="E7" s="37">
        <v>1</v>
      </c>
      <c r="F7" s="37">
        <v>0</v>
      </c>
      <c r="G7" s="37">
        <v>0</v>
      </c>
      <c r="H7" s="37" t="s">
        <v>107</v>
      </c>
      <c r="I7" s="37" t="s">
        <v>108</v>
      </c>
      <c r="J7" s="37" t="s">
        <v>109</v>
      </c>
      <c r="K7" s="37" t="s">
        <v>110</v>
      </c>
      <c r="L7" s="37" t="s">
        <v>111</v>
      </c>
      <c r="M7" s="37" t="s">
        <v>112</v>
      </c>
      <c r="N7" s="38" t="s">
        <v>113</v>
      </c>
      <c r="O7" s="38" t="s">
        <v>114</v>
      </c>
      <c r="P7" s="38">
        <v>61.01</v>
      </c>
      <c r="Q7" s="38">
        <v>1920</v>
      </c>
      <c r="R7" s="38">
        <v>1582</v>
      </c>
      <c r="S7" s="38">
        <v>109.63</v>
      </c>
      <c r="T7" s="38">
        <v>14.43</v>
      </c>
      <c r="U7" s="38">
        <v>959</v>
      </c>
      <c r="V7" s="38">
        <v>4.93</v>
      </c>
      <c r="W7" s="38">
        <v>194.52</v>
      </c>
      <c r="X7" s="38">
        <v>54.65</v>
      </c>
      <c r="Y7" s="38">
        <v>56.97</v>
      </c>
      <c r="Z7" s="38">
        <v>55.1</v>
      </c>
      <c r="AA7" s="38">
        <v>41.37</v>
      </c>
      <c r="AB7" s="38">
        <v>161.55000000000001</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2048.14</v>
      </c>
      <c r="BF7" s="38">
        <v>1922.77</v>
      </c>
      <c r="BG7" s="38">
        <v>1730.99</v>
      </c>
      <c r="BH7" s="38">
        <v>1650.88</v>
      </c>
      <c r="BI7" s="38">
        <v>1172.4100000000001</v>
      </c>
      <c r="BJ7" s="38">
        <v>1462.56</v>
      </c>
      <c r="BK7" s="38">
        <v>1486.62</v>
      </c>
      <c r="BL7" s="38">
        <v>1510.14</v>
      </c>
      <c r="BM7" s="38">
        <v>1595.62</v>
      </c>
      <c r="BN7" s="38">
        <v>1302.33</v>
      </c>
      <c r="BO7" s="38">
        <v>1141.75</v>
      </c>
      <c r="BP7" s="38">
        <v>42.43</v>
      </c>
      <c r="BQ7" s="38">
        <v>46.26</v>
      </c>
      <c r="BR7" s="38">
        <v>43.3</v>
      </c>
      <c r="BS7" s="38">
        <v>33.94</v>
      </c>
      <c r="BT7" s="38">
        <v>50.7</v>
      </c>
      <c r="BU7" s="38">
        <v>32.39</v>
      </c>
      <c r="BV7" s="38">
        <v>24.39</v>
      </c>
      <c r="BW7" s="38">
        <v>22.67</v>
      </c>
      <c r="BX7" s="38">
        <v>37.92</v>
      </c>
      <c r="BY7" s="38">
        <v>40.89</v>
      </c>
      <c r="BZ7" s="38">
        <v>54.93</v>
      </c>
      <c r="CA7" s="38">
        <v>312.23</v>
      </c>
      <c r="CB7" s="38">
        <v>299.22000000000003</v>
      </c>
      <c r="CC7" s="38">
        <v>315.5</v>
      </c>
      <c r="CD7" s="38">
        <v>410.65</v>
      </c>
      <c r="CE7" s="38">
        <v>254.53</v>
      </c>
      <c r="CF7" s="38">
        <v>530.83000000000004</v>
      </c>
      <c r="CG7" s="38">
        <v>734.18</v>
      </c>
      <c r="CH7" s="38">
        <v>789.62</v>
      </c>
      <c r="CI7" s="38">
        <v>423.18</v>
      </c>
      <c r="CJ7" s="38">
        <v>383.2</v>
      </c>
      <c r="CK7" s="38">
        <v>292.18</v>
      </c>
      <c r="CL7" s="38">
        <v>78.52</v>
      </c>
      <c r="CM7" s="38">
        <v>76.67</v>
      </c>
      <c r="CN7" s="38">
        <v>81.69</v>
      </c>
      <c r="CO7" s="38">
        <v>82.03</v>
      </c>
      <c r="CP7" s="38">
        <v>81.33</v>
      </c>
      <c r="CQ7" s="38">
        <v>50.49</v>
      </c>
      <c r="CR7" s="38">
        <v>48.36</v>
      </c>
      <c r="CS7" s="38">
        <v>48.7</v>
      </c>
      <c r="CT7" s="38">
        <v>46.9</v>
      </c>
      <c r="CU7" s="38">
        <v>47.95</v>
      </c>
      <c r="CV7" s="38">
        <v>56.91</v>
      </c>
      <c r="CW7" s="38">
        <v>57.87</v>
      </c>
      <c r="CX7" s="38">
        <v>56.35</v>
      </c>
      <c r="CY7" s="38">
        <v>54.88</v>
      </c>
      <c r="CZ7" s="38">
        <v>51.73</v>
      </c>
      <c r="DA7" s="38">
        <v>60</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 利明</cp:lastModifiedBy>
  <cp:lastPrinted>2019-02-22T05:04:41Z</cp:lastPrinted>
  <dcterms:created xsi:type="dcterms:W3CDTF">2018-12-03T08:45:10Z</dcterms:created>
  <dcterms:modified xsi:type="dcterms:W3CDTF">2019-02-22T05:24:22Z</dcterms:modified>
  <cp:category/>
</cp:coreProperties>
</file>