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C:\Users\nishi_t\Desktop\190204 公営企業に係る経営比較分析表（平成２９年度決算）の分析等について\10上勝町\"/>
    </mc:Choice>
  </mc:AlternateContent>
  <xr:revisionPtr revIDLastSave="0" documentId="12_ncr:500000_{85ECA320-89FE-4FD1-8B30-BD89B0B0A5A3}" xr6:coauthVersionLast="31" xr6:coauthVersionMax="31" xr10:uidLastSave="{00000000-0000-0000-0000-000000000000}"/>
  <workbookProtection workbookAlgorithmName="SHA-512" workbookHashValue="Pg7Pu6Wn8I5vryJO44EjvreC4yM+0VTAR7COzOuAbOFAiYphMePA0jrShoDYJ7t3akdVsek++wne923sZbC4KQ==" workbookSaltValue="lrmNeuW/P3Ohfs1Ya4iLqw==" workbookSpinCount="100000" lockStructure="1"/>
  <bookViews>
    <workbookView xWindow="0" yWindow="0" windowWidth="15360" windowHeight="7635" xr2:uid="{00000000-000D-0000-FFFF-FFFF0000000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<sst xmlns="http://schemas.openxmlformats.org/spreadsheetml/2006/main" count="237" uniqueCount="123">
  <si>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</si>
  <si>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</si>
  <si>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</si>
  <si>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</si>
  <si>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</si>
  <si>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</si>
  <si>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</si>
  <si>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</si>
  <si>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</si>
  <si>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</si>
  <si>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</si>
  <si>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</si>
  <si>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</si>
  <si>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</si>
  <si>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</si>
  <si>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</si>
  <si>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</si>
  <si>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</si>
  <si>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</si>
  <si>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</si>
  <si>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</si>
  <si>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</si>
  <si>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</si>
  <si>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</si>
  <si>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</si>
  <si>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</si>
  <si>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</si>
  <si>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</si>
  <si>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</si>
  <si>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</si>
  <si>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</si>
  <si>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</si>
  <si>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</si>
  <si>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</si>
  <si>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</si>
  <si>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</si>
  <si>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</si>
  <si>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</si>
  <si>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</si>
  <si>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</si>
  <si>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</si>
  <si>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</si>
  <si>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</si>
  <si>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</si>
  <si>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</si>
  <si>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</si>
  <si>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</si>
  <si>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</si>
  <si>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</si>
  <si>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</si>
  <si>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</si>
  <si>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</si>
  <si>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</si>
  <si>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</si>
  <si>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</si>
  <si>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</si>
  <si>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</si>
  <si>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</si>
  <si>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</si>
  <si>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</si>
  <si>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</si>
  <si>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</si>
  <si>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</si>
  <si>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</si>
  <si>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</si>
  <si>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</si>
  <si>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</si>
  <si>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</si>
  <si>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</si>
  <si>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</si>
  <si>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</si>
  <si>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</si>
  <si>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</si>
  <si>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</si>
  <si>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</si>
  <si>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</si>
  <si>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</si>
  <si>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</si>
  <si>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</si>
  <si>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</si>
  <si>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</si>
  <si>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</si>
  <si>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</si>
  <si>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</si>
  <si>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</si>
  <si>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</si>
  <si>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</si>
  <si>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</si>
  <si>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</si>
  <si>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</si>
  <si>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</si>
  <si>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</si>
  <si>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</si>
  <si>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</si>
  <si>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</si>
  <si>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</si>
  <si>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</si>
  <si>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</si>
  <si>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</si>
  <si>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</si>
  <si>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</si>
  <si>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</si>
  <si>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</si>
  <si>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</si>
  <si>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</si>
  <si>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</si>
  <si>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</si>
  <si>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上勝町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</si>
  <si>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</si>
  <si>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</si>
  <si>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</si>
  <si>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</si>
  <si>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</si>
  <si>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</si>
  <si>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</si>
  <si>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</si>
  <si>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</si>
  <si>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</si>
  <si>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</si>
  <si>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</si>
  <si>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過疎地であり、また急峻な起伏のある中山間地であるため給水人口に対する設備投資の額が大きく、債務残高に対する給水収益は類似団体より高い数値となっている。加えて給水世帯の減少による収益減や施設の修繕ならびに建設改良による支出増など、今後厳しい経営が見込まれる。              
</t>
    <phoneticPr fontId="4"/>
  </si>
  <si>
    <t>老朽化した施設の更新が喫緊の課題であるが、今後の給水世帯の現象や有収水量等を鑑みた投資規模とすることが必要である。</t>
    <rPh sb="0" eb="3">
      <t>ロウキュウカ</t>
    </rPh>
    <rPh sb="5" eb="7">
      <t>シセツ</t>
    </rPh>
    <rPh sb="8" eb="10">
      <t>コウシン</t>
    </rPh>
    <rPh sb="11" eb="13">
      <t>キッキン</t>
    </rPh>
    <rPh sb="14" eb="16">
      <t>カダイ</t>
    </rPh>
    <rPh sb="21" eb="23">
      <t>コンゴ</t>
    </rPh>
    <rPh sb="24" eb="26">
      <t>キュウスイ</t>
    </rPh>
    <rPh sb="26" eb="28">
      <t>セタイ</t>
    </rPh>
    <rPh sb="29" eb="31">
      <t>ゲンショウ</t>
    </rPh>
    <rPh sb="32" eb="33">
      <t>ユウ</t>
    </rPh>
    <rPh sb="33" eb="34">
      <t>シュウ</t>
    </rPh>
    <rPh sb="34" eb="36">
      <t>スイリョウ</t>
    </rPh>
    <rPh sb="36" eb="37">
      <t>トウ</t>
    </rPh>
    <rPh sb="38" eb="39">
      <t>カンガ</t>
    </rPh>
    <rPh sb="41" eb="43">
      <t>トウシ</t>
    </rPh>
    <rPh sb="43" eb="45">
      <t>キボ</t>
    </rPh>
    <rPh sb="51" eb="53">
      <t>ヒツヨウ</t>
    </rPh>
    <phoneticPr fontId="4"/>
  </si>
  <si>
    <t>本町では各集落が点在している地域があり、それらの集落への建設投資が大きな支出となっている。今後、給水世帯の減少ならびに施設の老朽化などの対策が必要である。</t>
    <rPh sb="0" eb="2">
      <t>ホンチョウ</t>
    </rPh>
    <rPh sb="4" eb="5">
      <t>カク</t>
    </rPh>
    <rPh sb="5" eb="7">
      <t>シュウラク</t>
    </rPh>
    <rPh sb="8" eb="10">
      <t>テンザイ</t>
    </rPh>
    <rPh sb="14" eb="16">
      <t>チイキ</t>
    </rPh>
    <rPh sb="24" eb="26">
      <t>シュウラク</t>
    </rPh>
    <rPh sb="28" eb="30">
      <t>ケンセツ</t>
    </rPh>
    <rPh sb="30" eb="32">
      <t>トウシ</t>
    </rPh>
    <rPh sb="33" eb="34">
      <t>オオ</t>
    </rPh>
    <rPh sb="36" eb="38">
      <t>シシュツ</t>
    </rPh>
    <rPh sb="45" eb="47">
      <t>コンゴ</t>
    </rPh>
    <rPh sb="48" eb="50">
      <t>キュウスイ</t>
    </rPh>
    <rPh sb="50" eb="52">
      <t>セタイ</t>
    </rPh>
    <rPh sb="53" eb="55">
      <t>ゲンショウ</t>
    </rPh>
    <rPh sb="59" eb="61">
      <t>シセツ</t>
    </rPh>
    <rPh sb="62" eb="65">
      <t>ロウキュウカ</t>
    </rPh>
    <rPh sb="68" eb="70">
      <t>タイサク</t>
    </rPh>
    <rPh sb="71" eb="7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</si>
</sst>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DA0-45A3-8DE5-B992E20F1D97}"/>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0.91</c:v>
                </c:pt>
                <c:pt idx="2">
                  <c:v>1.26</c:v>
                </c:pt>
                <c:pt idx="3">
                  <c:v>0.78</c:v>
                </c:pt>
                <c:pt idx="4">
                  <c:v>0.56999999999999995</c:v>
                </c:pt>
              </c:numCache>
            </c:numRef>
          </c:val>
          <c:smooth val="0"/>
          <c:extLst>
            <c:ext xmlns:c16="http://schemas.microsoft.com/office/drawing/2014/chart" uri="{C3380CC4-5D6E-409C-BE32-E72D297353CC}">
              <c16:uniqueId val="{00000001-1DA0-45A3-8DE5-B992E20F1D97}"/>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78.52</c:v>
                </c:pt>
                <c:pt idx="1">
                  <c:v>76.67</c:v>
                </c:pt>
                <c:pt idx="2">
                  <c:v>81.69</c:v>
                </c:pt>
                <c:pt idx="3">
                  <c:v>82.03</c:v>
                </c:pt>
                <c:pt idx="4">
                  <c:v>81.33</c:v>
                </c:pt>
              </c:numCache>
            </c:numRef>
          </c:val>
          <c:extLst>
            <c:ext xmlns:c16="http://schemas.microsoft.com/office/drawing/2014/chart" uri="{C3380CC4-5D6E-409C-BE32-E72D297353CC}">
              <c16:uniqueId val="{00000000-AE40-461B-A46B-DC79EA36AC33}"/>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50.49</c:v>
                </c:pt>
                <c:pt idx="1">
                  <c:v>48.36</c:v>
                </c:pt>
                <c:pt idx="2">
                  <c:v>48.7</c:v>
                </c:pt>
                <c:pt idx="3">
                  <c:v>46.9</c:v>
                </c:pt>
                <c:pt idx="4">
                  <c:v>47.95</c:v>
                </c:pt>
              </c:numCache>
            </c:numRef>
          </c:val>
          <c:smooth val="0"/>
          <c:extLst>
            <c:ext xmlns:c16="http://schemas.microsoft.com/office/drawing/2014/chart" uri="{C3380CC4-5D6E-409C-BE32-E72D297353CC}">
              <c16:uniqueId val="{00000001-AE40-461B-A46B-DC79EA36AC33}"/>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57.87</c:v>
                </c:pt>
                <c:pt idx="1">
                  <c:v>56.35</c:v>
                </c:pt>
                <c:pt idx="2">
                  <c:v>54.88</c:v>
                </c:pt>
                <c:pt idx="3">
                  <c:v>51.73</c:v>
                </c:pt>
                <c:pt idx="4">
                  <c:v>60</c:v>
                </c:pt>
              </c:numCache>
            </c:numRef>
          </c:val>
          <c:extLst>
            <c:ext xmlns:c16="http://schemas.microsoft.com/office/drawing/2014/chart" uri="{C3380CC4-5D6E-409C-BE32-E72D297353CC}">
              <c16:uniqueId val="{00000000-85FA-40FA-99DF-D9496D5F5464}"/>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74.209999999999994</c:v>
                </c:pt>
                <c:pt idx="1">
                  <c:v>75.239999999999995</c:v>
                </c:pt>
                <c:pt idx="2">
                  <c:v>74.959999999999994</c:v>
                </c:pt>
                <c:pt idx="3">
                  <c:v>74.63</c:v>
                </c:pt>
                <c:pt idx="4">
                  <c:v>74.900000000000006</c:v>
                </c:pt>
              </c:numCache>
            </c:numRef>
          </c:val>
          <c:smooth val="0"/>
          <c:extLst>
            <c:ext xmlns:c16="http://schemas.microsoft.com/office/drawing/2014/chart" uri="{C3380CC4-5D6E-409C-BE32-E72D297353CC}">
              <c16:uniqueId val="{00000001-85FA-40FA-99DF-D9496D5F5464}"/>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54.65</c:v>
                </c:pt>
                <c:pt idx="1">
                  <c:v>56.97</c:v>
                </c:pt>
                <c:pt idx="2">
                  <c:v>55.1</c:v>
                </c:pt>
                <c:pt idx="3">
                  <c:v>41.37</c:v>
                </c:pt>
                <c:pt idx="4">
                  <c:v>161.55000000000001</c:v>
                </c:pt>
              </c:numCache>
            </c:numRef>
          </c:val>
          <c:extLst>
            <c:ext xmlns:c16="http://schemas.microsoft.com/office/drawing/2014/chart" uri="{C3380CC4-5D6E-409C-BE32-E72D297353CC}">
              <c16:uniqueId val="{00000000-3EDE-4C74-99A1-97FE936C44ED}"/>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71.66</c:v>
                </c:pt>
                <c:pt idx="1">
                  <c:v>73.06</c:v>
                </c:pt>
                <c:pt idx="2">
                  <c:v>72.03</c:v>
                </c:pt>
                <c:pt idx="3">
                  <c:v>72.11</c:v>
                </c:pt>
                <c:pt idx="4">
                  <c:v>74.05</c:v>
                </c:pt>
              </c:numCache>
            </c:numRef>
          </c:val>
          <c:smooth val="0"/>
          <c:extLst>
            <c:ext xmlns:c16="http://schemas.microsoft.com/office/drawing/2014/chart" uri="{C3380CC4-5D6E-409C-BE32-E72D297353CC}">
              <c16:uniqueId val="{00000001-3EDE-4C74-99A1-97FE936C44ED}"/>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2D-4AEA-9466-54684A8E6EA7}"/>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2D-4AEA-9466-54684A8E6EA7}"/>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91F-4EAA-800B-0CF64CA6041C}"/>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1F-4EAA-800B-0CF64CA6041C}"/>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A39-4D2B-BA55-9FA1DA78A18B}"/>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39-4D2B-BA55-9FA1DA78A18B}"/>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A5-4F3B-92F7-EEF0F0010E30}"/>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A5-4F3B-92F7-EEF0F0010E30}"/>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2048.14</c:v>
                </c:pt>
                <c:pt idx="1">
                  <c:v>1922.77</c:v>
                </c:pt>
                <c:pt idx="2">
                  <c:v>1730.99</c:v>
                </c:pt>
                <c:pt idx="3">
                  <c:v>1650.88</c:v>
                </c:pt>
                <c:pt idx="4">
                  <c:v>1172.4100000000001</c:v>
                </c:pt>
              </c:numCache>
            </c:numRef>
          </c:val>
          <c:extLst>
            <c:ext xmlns:c16="http://schemas.microsoft.com/office/drawing/2014/chart" uri="{C3380CC4-5D6E-409C-BE32-E72D297353CC}">
              <c16:uniqueId val="{00000000-6113-4FA9-8BD3-DF0DE5050014}"/>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1462.56</c:v>
                </c:pt>
                <c:pt idx="1">
                  <c:v>1486.62</c:v>
                </c:pt>
                <c:pt idx="2">
                  <c:v>1510.14</c:v>
                </c:pt>
                <c:pt idx="3">
                  <c:v>1595.62</c:v>
                </c:pt>
                <c:pt idx="4">
                  <c:v>1302.33</c:v>
                </c:pt>
              </c:numCache>
            </c:numRef>
          </c:val>
          <c:smooth val="0"/>
          <c:extLst>
            <c:ext xmlns:c16="http://schemas.microsoft.com/office/drawing/2014/chart" uri="{C3380CC4-5D6E-409C-BE32-E72D297353CC}">
              <c16:uniqueId val="{00000001-6113-4FA9-8BD3-DF0DE5050014}"/>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42.43</c:v>
                </c:pt>
                <c:pt idx="1">
                  <c:v>46.26</c:v>
                </c:pt>
                <c:pt idx="2">
                  <c:v>43.3</c:v>
                </c:pt>
                <c:pt idx="3">
                  <c:v>33.94</c:v>
                </c:pt>
                <c:pt idx="4">
                  <c:v>50.7</c:v>
                </c:pt>
              </c:numCache>
            </c:numRef>
          </c:val>
          <c:extLst>
            <c:ext xmlns:c16="http://schemas.microsoft.com/office/drawing/2014/chart" uri="{C3380CC4-5D6E-409C-BE32-E72D297353CC}">
              <c16:uniqueId val="{00000000-0BE4-494B-A19B-AAB11A6C9587}"/>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32.39</c:v>
                </c:pt>
                <c:pt idx="1">
                  <c:v>24.39</c:v>
                </c:pt>
                <c:pt idx="2">
                  <c:v>22.67</c:v>
                </c:pt>
                <c:pt idx="3">
                  <c:v>37.92</c:v>
                </c:pt>
                <c:pt idx="4">
                  <c:v>40.89</c:v>
                </c:pt>
              </c:numCache>
            </c:numRef>
          </c:val>
          <c:smooth val="0"/>
          <c:extLst>
            <c:ext xmlns:c16="http://schemas.microsoft.com/office/drawing/2014/chart" uri="{C3380CC4-5D6E-409C-BE32-E72D297353CC}">
              <c16:uniqueId val="{00000001-0BE4-494B-A19B-AAB11A6C9587}"/>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312.23</c:v>
                </c:pt>
                <c:pt idx="1">
                  <c:v>299.22000000000003</c:v>
                </c:pt>
                <c:pt idx="2">
                  <c:v>315.5</c:v>
                </c:pt>
                <c:pt idx="3">
                  <c:v>410.65</c:v>
                </c:pt>
                <c:pt idx="4">
                  <c:v>254.53</c:v>
                </c:pt>
              </c:numCache>
            </c:numRef>
          </c:val>
          <c:extLst>
            <c:ext xmlns:c16="http://schemas.microsoft.com/office/drawing/2014/chart" uri="{C3380CC4-5D6E-409C-BE32-E72D297353CC}">
              <c16:uniqueId val="{00000000-96C1-4B01-A72D-9C42A8FEA94C}"/>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530.83000000000004</c:v>
                </c:pt>
                <c:pt idx="1">
                  <c:v>734.18</c:v>
                </c:pt>
                <c:pt idx="2">
                  <c:v>789.62</c:v>
                </c:pt>
                <c:pt idx="3">
                  <c:v>423.18</c:v>
                </c:pt>
                <c:pt idx="4">
                  <c:v>383.2</c:v>
                </c:pt>
              </c:numCache>
            </c:numRef>
          </c:val>
          <c:smooth val="0"/>
          <c:extLst>
            <c:ext xmlns:c16="http://schemas.microsoft.com/office/drawing/2014/chart" uri="{C3380CC4-5D6E-409C-BE32-E72D297353CC}">
              <c16:uniqueId val="{00000001-96C1-4B01-A72D-9C42A8FEA94C}"/>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59"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徳島県　上勝町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D4</v>
      </c>
      <c r="X8" s="72"/>
      <c r="Y8" s="72"/>
      <c r="Z8" s="72"/>
      <c r="AA8" s="72"/>
      <c r="AB8" s="72"/>
      <c r="AC8" s="72"/>
      <c r="AD8" s="72" t="str">
        <f>データ!$M$6</f>
        <v>非設置</v>
      </c>
      <c r="AE8" s="72"/>
      <c r="AF8" s="72"/>
      <c r="AG8" s="72"/>
      <c r="AH8" s="72"/>
      <c r="AI8" s="72"/>
      <c r="AJ8" s="72"/>
      <c r="AK8" s="2"/>
      <c r="AL8" s="66">
        <f>データ!$R$6</f>
        <v>1582</v>
      </c>
      <c r="AM8" s="66"/>
      <c r="AN8" s="66"/>
      <c r="AO8" s="66"/>
      <c r="AP8" s="66"/>
      <c r="AQ8" s="66"/>
      <c r="AR8" s="66"/>
      <c r="AS8" s="66"/>
      <c r="AT8" s="65">
        <f>データ!$S$6</f>
        <v>109.63</v>
      </c>
      <c r="AU8" s="65"/>
      <c r="AV8" s="65"/>
      <c r="AW8" s="65"/>
      <c r="AX8" s="65"/>
      <c r="AY8" s="65"/>
      <c r="AZ8" s="65"/>
      <c r="BA8" s="65"/>
      <c r="BB8" s="65">
        <f>データ!$T$6</f>
        <v>14.43</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61.01</v>
      </c>
      <c r="Q10" s="65"/>
      <c r="R10" s="65"/>
      <c r="S10" s="65"/>
      <c r="T10" s="65"/>
      <c r="U10" s="65"/>
      <c r="V10" s="65"/>
      <c r="W10" s="66">
        <f>データ!$Q$6</f>
        <v>1920</v>
      </c>
      <c r="X10" s="66"/>
      <c r="Y10" s="66"/>
      <c r="Z10" s="66"/>
      <c r="AA10" s="66"/>
      <c r="AB10" s="66"/>
      <c r="AC10" s="66"/>
      <c r="AD10" s="2"/>
      <c r="AE10" s="2"/>
      <c r="AF10" s="2"/>
      <c r="AG10" s="2"/>
      <c r="AH10" s="2"/>
      <c r="AI10" s="2"/>
      <c r="AJ10" s="2"/>
      <c r="AK10" s="2"/>
      <c r="AL10" s="66">
        <f>データ!$U$6</f>
        <v>959</v>
      </c>
      <c r="AM10" s="66"/>
      <c r="AN10" s="66"/>
      <c r="AO10" s="66"/>
      <c r="AP10" s="66"/>
      <c r="AQ10" s="66"/>
      <c r="AR10" s="66"/>
      <c r="AS10" s="66"/>
      <c r="AT10" s="65">
        <f>データ!$V$6</f>
        <v>4.93</v>
      </c>
      <c r="AU10" s="65"/>
      <c r="AV10" s="65"/>
      <c r="AW10" s="65"/>
      <c r="AX10" s="65"/>
      <c r="AY10" s="65"/>
      <c r="AZ10" s="65"/>
      <c r="BA10" s="65"/>
      <c r="BB10" s="65">
        <f>データ!$W$6</f>
        <v>194.52</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120</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I5fTYBth1w/a/RUbk1D7OqCLJIok2PzYUXWDKmFk/NxYl37yvgbAnFnlcJovGAozXH8TdVEqOIh3VLNgSZj9zg==" saltValue="KgSO0oG+HItBRxe4yy0rN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35</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66</v>
      </c>
      <c r="B4" s="30"/>
      <c r="C4" s="30"/>
      <c r="D4" s="30"/>
      <c r="E4" s="30"/>
      <c r="F4" s="30"/>
      <c r="G4" s="30"/>
      <c r="H4" s="79"/>
      <c r="I4" s="80"/>
      <c r="J4" s="80"/>
      <c r="K4" s="80"/>
      <c r="L4" s="80"/>
      <c r="M4" s="80"/>
      <c r="N4" s="80"/>
      <c r="O4" s="80"/>
      <c r="P4" s="80"/>
      <c r="Q4" s="80"/>
      <c r="R4" s="80"/>
      <c r="S4" s="80"/>
      <c r="T4" s="80"/>
      <c r="U4" s="80"/>
      <c r="V4" s="80"/>
      <c r="W4" s="81"/>
      <c r="X4" s="75" t="s">
        <v>67</v>
      </c>
      <c r="Y4" s="75"/>
      <c r="Z4" s="75"/>
      <c r="AA4" s="75"/>
      <c r="AB4" s="75"/>
      <c r="AC4" s="75"/>
      <c r="AD4" s="75"/>
      <c r="AE4" s="75"/>
      <c r="AF4" s="75"/>
      <c r="AG4" s="75"/>
      <c r="AH4" s="75"/>
      <c r="AI4" s="75" t="s">
        <v>68</v>
      </c>
      <c r="AJ4" s="75"/>
      <c r="AK4" s="75"/>
      <c r="AL4" s="75"/>
      <c r="AM4" s="75"/>
      <c r="AN4" s="75"/>
      <c r="AO4" s="75"/>
      <c r="AP4" s="75"/>
      <c r="AQ4" s="75"/>
      <c r="AR4" s="75"/>
      <c r="AS4" s="75"/>
      <c r="AT4" s="75" t="s">
        <v>69</v>
      </c>
      <c r="AU4" s="75"/>
      <c r="AV4" s="75"/>
      <c r="AW4" s="75"/>
      <c r="AX4" s="75"/>
      <c r="AY4" s="75"/>
      <c r="AZ4" s="75"/>
      <c r="BA4" s="75"/>
      <c r="BB4" s="75"/>
      <c r="BC4" s="75"/>
      <c r="BD4" s="75"/>
      <c r="BE4" s="75" t="s">
        <v>70</v>
      </c>
      <c r="BF4" s="75"/>
      <c r="BG4" s="75"/>
      <c r="BH4" s="75"/>
      <c r="BI4" s="75"/>
      <c r="BJ4" s="75"/>
      <c r="BK4" s="75"/>
      <c r="BL4" s="75"/>
      <c r="BM4" s="75"/>
      <c r="BN4" s="75"/>
      <c r="BO4" s="75"/>
      <c r="BP4" s="75" t="s">
        <v>71</v>
      </c>
      <c r="BQ4" s="75"/>
      <c r="BR4" s="75"/>
      <c r="BS4" s="75"/>
      <c r="BT4" s="75"/>
      <c r="BU4" s="75"/>
      <c r="BV4" s="75"/>
      <c r="BW4" s="75"/>
      <c r="BX4" s="75"/>
      <c r="BY4" s="75"/>
      <c r="BZ4" s="75"/>
      <c r="CA4" s="75" t="s">
        <v>72</v>
      </c>
      <c r="CB4" s="75"/>
      <c r="CC4" s="75"/>
      <c r="CD4" s="75"/>
      <c r="CE4" s="75"/>
      <c r="CF4" s="75"/>
      <c r="CG4" s="75"/>
      <c r="CH4" s="75"/>
      <c r="CI4" s="75"/>
      <c r="CJ4" s="75"/>
      <c r="CK4" s="75"/>
      <c r="CL4" s="75" t="s">
        <v>73</v>
      </c>
      <c r="CM4" s="75"/>
      <c r="CN4" s="75"/>
      <c r="CO4" s="75"/>
      <c r="CP4" s="75"/>
      <c r="CQ4" s="75"/>
      <c r="CR4" s="75"/>
      <c r="CS4" s="75"/>
      <c r="CT4" s="75"/>
      <c r="CU4" s="75"/>
      <c r="CV4" s="75"/>
      <c r="CW4" s="75" t="s">
        <v>74</v>
      </c>
      <c r="CX4" s="75"/>
      <c r="CY4" s="75"/>
      <c r="CZ4" s="75"/>
      <c r="DA4" s="75"/>
      <c r="DB4" s="75"/>
      <c r="DC4" s="75"/>
      <c r="DD4" s="75"/>
      <c r="DE4" s="75"/>
      <c r="DF4" s="75"/>
      <c r="DG4" s="75"/>
      <c r="DH4" s="75" t="s">
        <v>75</v>
      </c>
      <c r="DI4" s="75"/>
      <c r="DJ4" s="75"/>
      <c r="DK4" s="75"/>
      <c r="DL4" s="75"/>
      <c r="DM4" s="75"/>
      <c r="DN4" s="75"/>
      <c r="DO4" s="75"/>
      <c r="DP4" s="75"/>
      <c r="DQ4" s="75"/>
      <c r="DR4" s="75"/>
      <c r="DS4" s="75" t="s">
        <v>76</v>
      </c>
      <c r="DT4" s="75"/>
      <c r="DU4" s="75"/>
      <c r="DV4" s="75"/>
      <c r="DW4" s="75"/>
      <c r="DX4" s="75"/>
      <c r="DY4" s="75"/>
      <c r="DZ4" s="75"/>
      <c r="EA4" s="75"/>
      <c r="EB4" s="75"/>
      <c r="EC4" s="75"/>
      <c r="ED4" s="75" t="s">
        <v>77</v>
      </c>
      <c r="EE4" s="75"/>
      <c r="EF4" s="75"/>
      <c r="EG4" s="75"/>
      <c r="EH4" s="75"/>
      <c r="EI4" s="75"/>
      <c r="EJ4" s="75"/>
      <c r="EK4" s="75"/>
      <c r="EL4" s="75"/>
      <c r="EM4" s="75"/>
      <c r="EN4" s="75"/>
    </row>
    <row r="5" spans="1:144" x14ac:dyDescent="0.15">
      <c r="A5" s="28" t="s">
        <v>78</v>
      </c>
      <c r="B5" s="31"/>
      <c r="C5" s="31"/>
      <c r="D5" s="31"/>
      <c r="E5" s="31"/>
      <c r="F5" s="31"/>
      <c r="G5" s="31"/>
      <c r="H5" s="32" t="s">
        <v>79</v>
      </c>
      <c r="I5" s="32" t="s">
        <v>80</v>
      </c>
      <c r="J5" s="32" t="s">
        <v>81</v>
      </c>
      <c r="K5" s="32" t="s">
        <v>82</v>
      </c>
      <c r="L5" s="32" t="s">
        <v>83</v>
      </c>
      <c r="M5" s="32" t="s">
        <v>84</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41</v>
      </c>
      <c r="AI5" s="32" t="s">
        <v>95</v>
      </c>
      <c r="AJ5" s="32" t="s">
        <v>96</v>
      </c>
      <c r="AK5" s="32" t="s">
        <v>97</v>
      </c>
      <c r="AL5" s="32" t="s">
        <v>98</v>
      </c>
      <c r="AM5" s="32" t="s">
        <v>99</v>
      </c>
      <c r="AN5" s="32" t="s">
        <v>100</v>
      </c>
      <c r="AO5" s="32" t="s">
        <v>101</v>
      </c>
      <c r="AP5" s="32" t="s">
        <v>102</v>
      </c>
      <c r="AQ5" s="32" t="s">
        <v>103</v>
      </c>
      <c r="AR5" s="32" t="s">
        <v>104</v>
      </c>
      <c r="AS5" s="32" t="s">
        <v>105</v>
      </c>
      <c r="AT5" s="32" t="s">
        <v>95</v>
      </c>
      <c r="AU5" s="32" t="s">
        <v>96</v>
      </c>
      <c r="AV5" s="32" t="s">
        <v>97</v>
      </c>
      <c r="AW5" s="32" t="s">
        <v>98</v>
      </c>
      <c r="AX5" s="32" t="s">
        <v>99</v>
      </c>
      <c r="AY5" s="32" t="s">
        <v>100</v>
      </c>
      <c r="AZ5" s="32" t="s">
        <v>101</v>
      </c>
      <c r="BA5" s="32" t="s">
        <v>102</v>
      </c>
      <c r="BB5" s="32" t="s">
        <v>103</v>
      </c>
      <c r="BC5" s="32" t="s">
        <v>104</v>
      </c>
      <c r="BD5" s="32" t="s">
        <v>105</v>
      </c>
      <c r="BE5" s="32" t="s">
        <v>95</v>
      </c>
      <c r="BF5" s="32" t="s">
        <v>96</v>
      </c>
      <c r="BG5" s="32" t="s">
        <v>97</v>
      </c>
      <c r="BH5" s="32" t="s">
        <v>98</v>
      </c>
      <c r="BI5" s="32" t="s">
        <v>99</v>
      </c>
      <c r="BJ5" s="32" t="s">
        <v>100</v>
      </c>
      <c r="BK5" s="32" t="s">
        <v>101</v>
      </c>
      <c r="BL5" s="32" t="s">
        <v>102</v>
      </c>
      <c r="BM5" s="32" t="s">
        <v>103</v>
      </c>
      <c r="BN5" s="32" t="s">
        <v>104</v>
      </c>
      <c r="BO5" s="32" t="s">
        <v>105</v>
      </c>
      <c r="BP5" s="32" t="s">
        <v>95</v>
      </c>
      <c r="BQ5" s="32" t="s">
        <v>96</v>
      </c>
      <c r="BR5" s="32" t="s">
        <v>97</v>
      </c>
      <c r="BS5" s="32" t="s">
        <v>98</v>
      </c>
      <c r="BT5" s="32" t="s">
        <v>99</v>
      </c>
      <c r="BU5" s="32" t="s">
        <v>100</v>
      </c>
      <c r="BV5" s="32" t="s">
        <v>101</v>
      </c>
      <c r="BW5" s="32" t="s">
        <v>102</v>
      </c>
      <c r="BX5" s="32" t="s">
        <v>103</v>
      </c>
      <c r="BY5" s="32" t="s">
        <v>104</v>
      </c>
      <c r="BZ5" s="32" t="s">
        <v>105</v>
      </c>
      <c r="CA5" s="32" t="s">
        <v>95</v>
      </c>
      <c r="CB5" s="32" t="s">
        <v>96</v>
      </c>
      <c r="CC5" s="32" t="s">
        <v>97</v>
      </c>
      <c r="CD5" s="32" t="s">
        <v>98</v>
      </c>
      <c r="CE5" s="32" t="s">
        <v>99</v>
      </c>
      <c r="CF5" s="32" t="s">
        <v>100</v>
      </c>
      <c r="CG5" s="32" t="s">
        <v>101</v>
      </c>
      <c r="CH5" s="32" t="s">
        <v>102</v>
      </c>
      <c r="CI5" s="32" t="s">
        <v>103</v>
      </c>
      <c r="CJ5" s="32" t="s">
        <v>104</v>
      </c>
      <c r="CK5" s="32" t="s">
        <v>105</v>
      </c>
      <c r="CL5" s="32" t="s">
        <v>95</v>
      </c>
      <c r="CM5" s="32" t="s">
        <v>96</v>
      </c>
      <c r="CN5" s="32" t="s">
        <v>97</v>
      </c>
      <c r="CO5" s="32" t="s">
        <v>98</v>
      </c>
      <c r="CP5" s="32" t="s">
        <v>99</v>
      </c>
      <c r="CQ5" s="32" t="s">
        <v>100</v>
      </c>
      <c r="CR5" s="32" t="s">
        <v>101</v>
      </c>
      <c r="CS5" s="32" t="s">
        <v>102</v>
      </c>
      <c r="CT5" s="32" t="s">
        <v>103</v>
      </c>
      <c r="CU5" s="32" t="s">
        <v>104</v>
      </c>
      <c r="CV5" s="32" t="s">
        <v>105</v>
      </c>
      <c r="CW5" s="32" t="s">
        <v>95</v>
      </c>
      <c r="CX5" s="32" t="s">
        <v>96</v>
      </c>
      <c r="CY5" s="32" t="s">
        <v>97</v>
      </c>
      <c r="CZ5" s="32" t="s">
        <v>98</v>
      </c>
      <c r="DA5" s="32" t="s">
        <v>99</v>
      </c>
      <c r="DB5" s="32" t="s">
        <v>100</v>
      </c>
      <c r="DC5" s="32" t="s">
        <v>101</v>
      </c>
      <c r="DD5" s="32" t="s">
        <v>102</v>
      </c>
      <c r="DE5" s="32" t="s">
        <v>103</v>
      </c>
      <c r="DF5" s="32" t="s">
        <v>104</v>
      </c>
      <c r="DG5" s="32" t="s">
        <v>105</v>
      </c>
      <c r="DH5" s="32" t="s">
        <v>95</v>
      </c>
      <c r="DI5" s="32" t="s">
        <v>96</v>
      </c>
      <c r="DJ5" s="32" t="s">
        <v>97</v>
      </c>
      <c r="DK5" s="32" t="s">
        <v>98</v>
      </c>
      <c r="DL5" s="32" t="s">
        <v>99</v>
      </c>
      <c r="DM5" s="32" t="s">
        <v>100</v>
      </c>
      <c r="DN5" s="32" t="s">
        <v>101</v>
      </c>
      <c r="DO5" s="32" t="s">
        <v>102</v>
      </c>
      <c r="DP5" s="32" t="s">
        <v>103</v>
      </c>
      <c r="DQ5" s="32" t="s">
        <v>104</v>
      </c>
      <c r="DR5" s="32" t="s">
        <v>105</v>
      </c>
      <c r="DS5" s="32" t="s">
        <v>95</v>
      </c>
      <c r="DT5" s="32" t="s">
        <v>96</v>
      </c>
      <c r="DU5" s="32" t="s">
        <v>97</v>
      </c>
      <c r="DV5" s="32" t="s">
        <v>98</v>
      </c>
      <c r="DW5" s="32" t="s">
        <v>99</v>
      </c>
      <c r="DX5" s="32" t="s">
        <v>100</v>
      </c>
      <c r="DY5" s="32" t="s">
        <v>101</v>
      </c>
      <c r="DZ5" s="32" t="s">
        <v>102</v>
      </c>
      <c r="EA5" s="32" t="s">
        <v>103</v>
      </c>
      <c r="EB5" s="32" t="s">
        <v>104</v>
      </c>
      <c r="EC5" s="32" t="s">
        <v>105</v>
      </c>
      <c r="ED5" s="32" t="s">
        <v>95</v>
      </c>
      <c r="EE5" s="32" t="s">
        <v>96</v>
      </c>
      <c r="EF5" s="32" t="s">
        <v>97</v>
      </c>
      <c r="EG5" s="32" t="s">
        <v>98</v>
      </c>
      <c r="EH5" s="32" t="s">
        <v>99</v>
      </c>
      <c r="EI5" s="32" t="s">
        <v>100</v>
      </c>
      <c r="EJ5" s="32" t="s">
        <v>101</v>
      </c>
      <c r="EK5" s="32" t="s">
        <v>102</v>
      </c>
      <c r="EL5" s="32" t="s">
        <v>103</v>
      </c>
      <c r="EM5" s="32" t="s">
        <v>104</v>
      </c>
      <c r="EN5" s="32" t="s">
        <v>105</v>
      </c>
    </row>
    <row r="6" spans="1:144" s="36" customFormat="1" x14ac:dyDescent="0.15">
      <c r="A6" s="28" t="s">
        <v>106</v>
      </c>
      <c r="B6" s="33">
        <f>B7</f>
        <v>2017</v>
      </c>
      <c r="C6" s="33">
        <f t="shared" ref="C6:W6" si="3">C7</f>
        <v>363022</v>
      </c>
      <c r="D6" s="33">
        <f t="shared" si="3"/>
        <v>47</v>
      </c>
      <c r="E6" s="33">
        <f t="shared" si="3"/>
        <v>1</v>
      </c>
      <c r="F6" s="33">
        <f t="shared" si="3"/>
        <v>0</v>
      </c>
      <c r="G6" s="33">
        <f t="shared" si="3"/>
        <v>0</v>
      </c>
      <c r="H6" s="33" t="str">
        <f t="shared" si="3"/>
        <v>徳島県　上勝町</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61.01</v>
      </c>
      <c r="Q6" s="34">
        <f t="shared" si="3"/>
        <v>1920</v>
      </c>
      <c r="R6" s="34">
        <f t="shared" si="3"/>
        <v>1582</v>
      </c>
      <c r="S6" s="34">
        <f t="shared" si="3"/>
        <v>109.63</v>
      </c>
      <c r="T6" s="34">
        <f t="shared" si="3"/>
        <v>14.43</v>
      </c>
      <c r="U6" s="34">
        <f t="shared" si="3"/>
        <v>959</v>
      </c>
      <c r="V6" s="34">
        <f t="shared" si="3"/>
        <v>4.93</v>
      </c>
      <c r="W6" s="34">
        <f t="shared" si="3"/>
        <v>194.52</v>
      </c>
      <c r="X6" s="35">
        <f>IF(X7="",NA(),X7)</f>
        <v>54.65</v>
      </c>
      <c r="Y6" s="35">
        <f t="shared" ref="Y6:AG6" si="4">IF(Y7="",NA(),Y7)</f>
        <v>56.97</v>
      </c>
      <c r="Z6" s="35">
        <f t="shared" si="4"/>
        <v>55.1</v>
      </c>
      <c r="AA6" s="35">
        <f t="shared" si="4"/>
        <v>41.37</v>
      </c>
      <c r="AB6" s="35">
        <f t="shared" si="4"/>
        <v>161.55000000000001</v>
      </c>
      <c r="AC6" s="35">
        <f t="shared" si="4"/>
        <v>71.66</v>
      </c>
      <c r="AD6" s="35">
        <f t="shared" si="4"/>
        <v>73.06</v>
      </c>
      <c r="AE6" s="35">
        <f t="shared" si="4"/>
        <v>72.03</v>
      </c>
      <c r="AF6" s="35">
        <f t="shared" si="4"/>
        <v>72.11</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2048.14</v>
      </c>
      <c r="BF6" s="35">
        <f t="shared" ref="BF6:BN6" si="7">IF(BF7="",NA(),BF7)</f>
        <v>1922.77</v>
      </c>
      <c r="BG6" s="35">
        <f t="shared" si="7"/>
        <v>1730.99</v>
      </c>
      <c r="BH6" s="35">
        <f t="shared" si="7"/>
        <v>1650.88</v>
      </c>
      <c r="BI6" s="35">
        <f t="shared" si="7"/>
        <v>1172.4100000000001</v>
      </c>
      <c r="BJ6" s="35">
        <f t="shared" si="7"/>
        <v>1462.56</v>
      </c>
      <c r="BK6" s="35">
        <f t="shared" si="7"/>
        <v>1486.62</v>
      </c>
      <c r="BL6" s="35">
        <f t="shared" si="7"/>
        <v>1510.14</v>
      </c>
      <c r="BM6" s="35">
        <f t="shared" si="7"/>
        <v>1595.62</v>
      </c>
      <c r="BN6" s="35">
        <f t="shared" si="7"/>
        <v>1302.33</v>
      </c>
      <c r="BO6" s="34" t="str">
        <f>IF(BO7="","",IF(BO7="-","【-】","【"&amp;SUBSTITUTE(TEXT(BO7,"#,##0.00"),"-","△")&amp;"】"))</f>
        <v>【1,141.75】</v>
      </c>
      <c r="BP6" s="35">
        <f>IF(BP7="",NA(),BP7)</f>
        <v>42.43</v>
      </c>
      <c r="BQ6" s="35">
        <f t="shared" ref="BQ6:BY6" si="8">IF(BQ7="",NA(),BQ7)</f>
        <v>46.26</v>
      </c>
      <c r="BR6" s="35">
        <f t="shared" si="8"/>
        <v>43.3</v>
      </c>
      <c r="BS6" s="35">
        <f t="shared" si="8"/>
        <v>33.94</v>
      </c>
      <c r="BT6" s="35">
        <f t="shared" si="8"/>
        <v>50.7</v>
      </c>
      <c r="BU6" s="35">
        <f t="shared" si="8"/>
        <v>32.39</v>
      </c>
      <c r="BV6" s="35">
        <f t="shared" si="8"/>
        <v>24.39</v>
      </c>
      <c r="BW6" s="35">
        <f t="shared" si="8"/>
        <v>22.67</v>
      </c>
      <c r="BX6" s="35">
        <f t="shared" si="8"/>
        <v>37.92</v>
      </c>
      <c r="BY6" s="35">
        <f t="shared" si="8"/>
        <v>40.89</v>
      </c>
      <c r="BZ6" s="34" t="str">
        <f>IF(BZ7="","",IF(BZ7="-","【-】","【"&amp;SUBSTITUTE(TEXT(BZ7,"#,##0.00"),"-","△")&amp;"】"))</f>
        <v>【54.93】</v>
      </c>
      <c r="CA6" s="35">
        <f>IF(CA7="",NA(),CA7)</f>
        <v>312.23</v>
      </c>
      <c r="CB6" s="35">
        <f t="shared" ref="CB6:CJ6" si="9">IF(CB7="",NA(),CB7)</f>
        <v>299.22000000000003</v>
      </c>
      <c r="CC6" s="35">
        <f t="shared" si="9"/>
        <v>315.5</v>
      </c>
      <c r="CD6" s="35">
        <f t="shared" si="9"/>
        <v>410.65</v>
      </c>
      <c r="CE6" s="35">
        <f t="shared" si="9"/>
        <v>254.53</v>
      </c>
      <c r="CF6" s="35">
        <f t="shared" si="9"/>
        <v>530.83000000000004</v>
      </c>
      <c r="CG6" s="35">
        <f t="shared" si="9"/>
        <v>734.18</v>
      </c>
      <c r="CH6" s="35">
        <f t="shared" si="9"/>
        <v>789.62</v>
      </c>
      <c r="CI6" s="35">
        <f t="shared" si="9"/>
        <v>423.18</v>
      </c>
      <c r="CJ6" s="35">
        <f t="shared" si="9"/>
        <v>383.2</v>
      </c>
      <c r="CK6" s="34" t="str">
        <f>IF(CK7="","",IF(CK7="-","【-】","【"&amp;SUBSTITUTE(TEXT(CK7,"#,##0.00"),"-","△")&amp;"】"))</f>
        <v>【292.18】</v>
      </c>
      <c r="CL6" s="35">
        <f>IF(CL7="",NA(),CL7)</f>
        <v>78.52</v>
      </c>
      <c r="CM6" s="35">
        <f t="shared" ref="CM6:CU6" si="10">IF(CM7="",NA(),CM7)</f>
        <v>76.67</v>
      </c>
      <c r="CN6" s="35">
        <f t="shared" si="10"/>
        <v>81.69</v>
      </c>
      <c r="CO6" s="35">
        <f t="shared" si="10"/>
        <v>82.03</v>
      </c>
      <c r="CP6" s="35">
        <f t="shared" si="10"/>
        <v>81.33</v>
      </c>
      <c r="CQ6" s="35">
        <f t="shared" si="10"/>
        <v>50.49</v>
      </c>
      <c r="CR6" s="35">
        <f t="shared" si="10"/>
        <v>48.36</v>
      </c>
      <c r="CS6" s="35">
        <f t="shared" si="10"/>
        <v>48.7</v>
      </c>
      <c r="CT6" s="35">
        <f t="shared" si="10"/>
        <v>46.9</v>
      </c>
      <c r="CU6" s="35">
        <f t="shared" si="10"/>
        <v>47.95</v>
      </c>
      <c r="CV6" s="34" t="str">
        <f>IF(CV7="","",IF(CV7="-","【-】","【"&amp;SUBSTITUTE(TEXT(CV7,"#,##0.00"),"-","△")&amp;"】"))</f>
        <v>【56.91】</v>
      </c>
      <c r="CW6" s="35">
        <f>IF(CW7="",NA(),CW7)</f>
        <v>57.87</v>
      </c>
      <c r="CX6" s="35">
        <f t="shared" ref="CX6:DF6" si="11">IF(CX7="",NA(),CX7)</f>
        <v>56.35</v>
      </c>
      <c r="CY6" s="35">
        <f t="shared" si="11"/>
        <v>54.88</v>
      </c>
      <c r="CZ6" s="35">
        <f t="shared" si="11"/>
        <v>51.73</v>
      </c>
      <c r="DA6" s="35">
        <f t="shared" si="11"/>
        <v>60</v>
      </c>
      <c r="DB6" s="35">
        <f t="shared" si="11"/>
        <v>74.209999999999994</v>
      </c>
      <c r="DC6" s="35">
        <f t="shared" si="11"/>
        <v>75.239999999999995</v>
      </c>
      <c r="DD6" s="35">
        <f t="shared" si="11"/>
        <v>74.959999999999994</v>
      </c>
      <c r="DE6" s="35">
        <f t="shared" si="11"/>
        <v>74.63</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4">
        <f t="shared" si="14"/>
        <v>0</v>
      </c>
      <c r="EG6" s="34">
        <f t="shared" si="14"/>
        <v>0</v>
      </c>
      <c r="EH6" s="34">
        <f t="shared" si="14"/>
        <v>0</v>
      </c>
      <c r="EI6" s="35">
        <f t="shared" si="14"/>
        <v>0.7</v>
      </c>
      <c r="EJ6" s="35">
        <f t="shared" si="14"/>
        <v>0.91</v>
      </c>
      <c r="EK6" s="35">
        <f t="shared" si="14"/>
        <v>1.26</v>
      </c>
      <c r="EL6" s="35">
        <f t="shared" si="14"/>
        <v>0.78</v>
      </c>
      <c r="EM6" s="35">
        <f t="shared" si="14"/>
        <v>0.56999999999999995</v>
      </c>
      <c r="EN6" s="34" t="str">
        <f>IF(EN7="","",IF(EN7="-","【-】","【"&amp;SUBSTITUTE(TEXT(EN7,"#,##0.00"),"-","△")&amp;"】"))</f>
        <v>【0.72】</v>
      </c>
    </row>
    <row r="7" spans="1:144" s="36" customFormat="1" x14ac:dyDescent="0.15">
      <c r="A7" s="28"/>
      <c r="B7" s="37">
        <v>2017</v>
      </c>
      <c r="C7" s="37">
        <v>363022</v>
      </c>
      <c r="D7" s="37">
        <v>47</v>
      </c>
      <c r="E7" s="37">
        <v>1</v>
      </c>
      <c r="F7" s="37">
        <v>0</v>
      </c>
      <c r="G7" s="37">
        <v>0</v>
      </c>
      <c r="H7" s="37" t="s">
        <v>107</v>
      </c>
      <c r="I7" s="37" t="s">
        <v>108</v>
      </c>
      <c r="J7" s="37" t="s">
        <v>109</v>
      </c>
      <c r="K7" s="37" t="s">
        <v>110</v>
      </c>
      <c r="L7" s="37" t="s">
        <v>111</v>
      </c>
      <c r="M7" s="37" t="s">
        <v>112</v>
      </c>
      <c r="N7" s="38" t="s">
        <v>113</v>
      </c>
      <c r="O7" s="38" t="s">
        <v>114</v>
      </c>
      <c r="P7" s="38">
        <v>61.01</v>
      </c>
      <c r="Q7" s="38">
        <v>1920</v>
      </c>
      <c r="R7" s="38">
        <v>1582</v>
      </c>
      <c r="S7" s="38">
        <v>109.63</v>
      </c>
      <c r="T7" s="38">
        <v>14.43</v>
      </c>
      <c r="U7" s="38">
        <v>959</v>
      </c>
      <c r="V7" s="38">
        <v>4.93</v>
      </c>
      <c r="W7" s="38">
        <v>194.52</v>
      </c>
      <c r="X7" s="38">
        <v>54.65</v>
      </c>
      <c r="Y7" s="38">
        <v>56.97</v>
      </c>
      <c r="Z7" s="38">
        <v>55.1</v>
      </c>
      <c r="AA7" s="38">
        <v>41.37</v>
      </c>
      <c r="AB7" s="38">
        <v>161.55000000000001</v>
      </c>
      <c r="AC7" s="38">
        <v>71.66</v>
      </c>
      <c r="AD7" s="38">
        <v>73.06</v>
      </c>
      <c r="AE7" s="38">
        <v>72.03</v>
      </c>
      <c r="AF7" s="38">
        <v>72.11</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2048.14</v>
      </c>
      <c r="BF7" s="38">
        <v>1922.77</v>
      </c>
      <c r="BG7" s="38">
        <v>1730.99</v>
      </c>
      <c r="BH7" s="38">
        <v>1650.88</v>
      </c>
      <c r="BI7" s="38">
        <v>1172.4100000000001</v>
      </c>
      <c r="BJ7" s="38">
        <v>1462.56</v>
      </c>
      <c r="BK7" s="38">
        <v>1486.62</v>
      </c>
      <c r="BL7" s="38">
        <v>1510.14</v>
      </c>
      <c r="BM7" s="38">
        <v>1595.62</v>
      </c>
      <c r="BN7" s="38">
        <v>1302.33</v>
      </c>
      <c r="BO7" s="38">
        <v>1141.75</v>
      </c>
      <c r="BP7" s="38">
        <v>42.43</v>
      </c>
      <c r="BQ7" s="38">
        <v>46.26</v>
      </c>
      <c r="BR7" s="38">
        <v>43.3</v>
      </c>
      <c r="BS7" s="38">
        <v>33.94</v>
      </c>
      <c r="BT7" s="38">
        <v>50.7</v>
      </c>
      <c r="BU7" s="38">
        <v>32.39</v>
      </c>
      <c r="BV7" s="38">
        <v>24.39</v>
      </c>
      <c r="BW7" s="38">
        <v>22.67</v>
      </c>
      <c r="BX7" s="38">
        <v>37.92</v>
      </c>
      <c r="BY7" s="38">
        <v>40.89</v>
      </c>
      <c r="BZ7" s="38">
        <v>54.93</v>
      </c>
      <c r="CA7" s="38">
        <v>312.23</v>
      </c>
      <c r="CB7" s="38">
        <v>299.22000000000003</v>
      </c>
      <c r="CC7" s="38">
        <v>315.5</v>
      </c>
      <c r="CD7" s="38">
        <v>410.65</v>
      </c>
      <c r="CE7" s="38">
        <v>254.53</v>
      </c>
      <c r="CF7" s="38">
        <v>530.83000000000004</v>
      </c>
      <c r="CG7" s="38">
        <v>734.18</v>
      </c>
      <c r="CH7" s="38">
        <v>789.62</v>
      </c>
      <c r="CI7" s="38">
        <v>423.18</v>
      </c>
      <c r="CJ7" s="38">
        <v>383.2</v>
      </c>
      <c r="CK7" s="38">
        <v>292.18</v>
      </c>
      <c r="CL7" s="38">
        <v>78.52</v>
      </c>
      <c r="CM7" s="38">
        <v>76.67</v>
      </c>
      <c r="CN7" s="38">
        <v>81.69</v>
      </c>
      <c r="CO7" s="38">
        <v>82.03</v>
      </c>
      <c r="CP7" s="38">
        <v>81.33</v>
      </c>
      <c r="CQ7" s="38">
        <v>50.49</v>
      </c>
      <c r="CR7" s="38">
        <v>48.36</v>
      </c>
      <c r="CS7" s="38">
        <v>48.7</v>
      </c>
      <c r="CT7" s="38">
        <v>46.9</v>
      </c>
      <c r="CU7" s="38">
        <v>47.95</v>
      </c>
      <c r="CV7" s="38">
        <v>56.91</v>
      </c>
      <c r="CW7" s="38">
        <v>57.87</v>
      </c>
      <c r="CX7" s="38">
        <v>56.35</v>
      </c>
      <c r="CY7" s="38">
        <v>54.88</v>
      </c>
      <c r="CZ7" s="38">
        <v>51.73</v>
      </c>
      <c r="DA7" s="38">
        <v>60</v>
      </c>
      <c r="DB7" s="38">
        <v>74.209999999999994</v>
      </c>
      <c r="DC7" s="38">
        <v>75.239999999999995</v>
      </c>
      <c r="DD7" s="38">
        <v>74.959999999999994</v>
      </c>
      <c r="DE7" s="38">
        <v>74.63</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v>
      </c>
      <c r="EG7" s="38">
        <v>0</v>
      </c>
      <c r="EH7" s="38">
        <v>0</v>
      </c>
      <c r="EI7" s="38">
        <v>0.7</v>
      </c>
      <c r="EJ7" s="38">
        <v>0.91</v>
      </c>
      <c r="EK7" s="38">
        <v>1.26</v>
      </c>
      <c r="EL7" s="38">
        <v>0.78</v>
      </c>
      <c r="EM7" s="38">
        <v>0.56999999999999995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115</v>
      </c>
      <c r="C9" s="40" t="s">
        <v>116</v>
      </c>
      <c r="D9" s="40" t="s">
        <v>117</v>
      </c>
      <c r="E9" s="40" t="s">
        <v>118</v>
      </c>
      <c r="F9" s="40" t="s">
        <v>119</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 利明</cp:lastModifiedBy>
  <cp:lastPrinted>2019-02-22T05:04:41Z</cp:lastPrinted>
  <dcterms:created xsi:type="dcterms:W3CDTF">2018-12-03T08:45:10Z</dcterms:created>
  <dcterms:modified xsi:type="dcterms:W3CDTF">2019-02-22T05:24:22Z</dcterms:modified>
  <cp:category/>
</cp:coreProperties>
</file>