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365\Desktop\(2.4〆）公営企業に係る経営比較分析表（H29年度決算）の分析等について\03県提出\"/>
    </mc:Choice>
  </mc:AlternateContent>
  <workbookProtection workbookAlgorithmName="SHA-512" workbookHashValue="nv40Nni4HcSy36oDHPn9NYoyM8OixkuGdGw9M+g1OoaIvWabzsTFasbnxrW99PGpIcuVCI4aIjwpaJcq364qhg==" workbookSaltValue="dbBt/dL7TswyFmfp8bEfxA==" workbookSpinCount="100000" lockStructure="1"/>
  <bookViews>
    <workbookView xWindow="0" yWindow="0" windowWidth="20535" windowHeight="721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<sst xmlns="http://schemas.openxmlformats.org/spreadsheetml/2006/main" count="237" uniqueCount="122">
  <si>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</si>
  <si>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</si>
  <si>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</si>
  <si>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</si>
  <si>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</si>
  <si>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</si>
  <si>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</si>
  <si>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</si>
  <si>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</si>
  <si>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</si>
  <si>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</si>
  <si>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</si>
  <si>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</si>
  <si>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</si>
  <si>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</si>
  <si>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</si>
  <si>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</si>
  <si>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</si>
  <si>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</si>
  <si>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</si>
  <si>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</si>
  <si>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</si>
  <si>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</si>
  <si>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</si>
  <si>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</si>
  <si>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</si>
  <si>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</si>
  <si>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</si>
  <si>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</si>
  <si>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</si>
  <si>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</si>
  <si>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</si>
  <si>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</si>
  <si>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</si>
  <si>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</si>
  <si>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</si>
  <si>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</si>
  <si>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</si>
  <si>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</si>
  <si>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</si>
  <si>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</si>
  <si>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</si>
  <si>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</si>
  <si>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</si>
  <si>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</si>
  <si>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</si>
  <si>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</si>
  <si>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</si>
  <si>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</si>
  <si>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</si>
  <si>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</si>
  <si>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</si>
  <si>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</si>
  <si>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</si>
  <si>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</si>
  <si>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</si>
  <si>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</si>
  <si>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</si>
  <si>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</si>
  <si>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</si>
  <si>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</si>
  <si>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</si>
  <si>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</si>
  <si>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</si>
  <si>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</si>
  <si>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</si>
  <si>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</si>
  <si>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</si>
  <si>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</si>
  <si>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</si>
  <si>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</si>
  <si>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</si>
  <si>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</si>
  <si>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</si>
  <si>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</si>
  <si>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</si>
  <si>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</si>
  <si>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</si>
  <si>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</si>
  <si>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</si>
  <si>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</si>
  <si>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</si>
  <si>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</si>
  <si>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</si>
  <si>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</si>
  <si>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</si>
  <si>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</si>
  <si>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</si>
  <si>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</si>
  <si>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</si>
  <si>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</si>
  <si>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</si>
  <si>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</si>
  <si>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</si>
  <si>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</si>
  <si>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</si>
  <si>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</si>
  <si>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</si>
  <si>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</si>
  <si>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</si>
  <si>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</si>
  <si>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</si>
  <si>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</si>
  <si>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</si>
  <si>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</si>
  <si>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</si>
  <si>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勝浦町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</si>
  <si>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</si>
  <si>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</si>
  <si>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</si>
  <si>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</si>
  <si>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</si>
  <si>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</si>
  <si>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</si>
  <si>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</si>
  <si>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</si>
  <si>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</si>
  <si>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</si>
  <si>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</si>
  <si>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管路更新率について、類似団体平均値を上回っている。今後も老朽管路等の更新を行っていく予定であるが、年度による極端な管路更新は行わず、更新費用の平準化を目指す必要がある。
</t>
    <rPh sb="1" eb="3">
      <t>カンロ</t>
    </rPh>
    <rPh sb="3" eb="5">
      <t>コウシン</t>
    </rPh>
    <rPh sb="5" eb="6">
      <t>リツ</t>
    </rPh>
    <rPh sb="11" eb="13">
      <t>ルイジ</t>
    </rPh>
    <rPh sb="13" eb="15">
      <t>ダンタイ</t>
    </rPh>
    <rPh sb="15" eb="18">
      <t>ヘイキンチ</t>
    </rPh>
    <rPh sb="19" eb="21">
      <t>ウワマワ</t>
    </rPh>
    <rPh sb="26" eb="28">
      <t>コンゴ</t>
    </rPh>
    <rPh sb="29" eb="31">
      <t>ロウキュウ</t>
    </rPh>
    <rPh sb="31" eb="33">
      <t>カンロ</t>
    </rPh>
    <rPh sb="33" eb="34">
      <t>トウ</t>
    </rPh>
    <rPh sb="35" eb="37">
      <t>コウシン</t>
    </rPh>
    <rPh sb="38" eb="39">
      <t>オコナ</t>
    </rPh>
    <rPh sb="43" eb="45">
      <t>ヨテイ</t>
    </rPh>
    <rPh sb="50" eb="52">
      <t>ネンド</t>
    </rPh>
    <rPh sb="55" eb="57">
      <t>キョクタン</t>
    </rPh>
    <rPh sb="58" eb="60">
      <t>カンロ</t>
    </rPh>
    <rPh sb="60" eb="62">
      <t>コウシン</t>
    </rPh>
    <rPh sb="63" eb="64">
      <t>オコナ</t>
    </rPh>
    <rPh sb="67" eb="69">
      <t>コウシン</t>
    </rPh>
    <rPh sb="69" eb="71">
      <t>ヒヨウ</t>
    </rPh>
    <rPh sb="72" eb="75">
      <t>ヘイジュンカ</t>
    </rPh>
    <rPh sb="76" eb="78">
      <t>メザ</t>
    </rPh>
    <rPh sb="79" eb="81">
      <t>ヒツヨウ</t>
    </rPh>
    <phoneticPr fontId="4"/>
  </si>
  <si>
    <t>　収益的収支比率・料金回収率については、類似団体平均値を下回っており、その要因は水道料金の低額にある。
　給水原価は、施設更新等による地方債償還金等の費用増により増えているが、全国平均に比べるとこれまでの施設投資額が少なく、約半分である。
　企業債残高対給水収益比率は、人口減少に伴い給水収益が減る中、毎年度の施設更新等により年々比率は増加すると予想される。
　施設利用率・有収率について、有収率が下がっており漏水が拡大している。また、漏水により施設能力に余裕がないといえる。過大な施設の利用率は設備の寿命を縮める要因となる恐れがあることから、漏水対策及び引き続き管路更新が必要である。</t>
    <rPh sb="1" eb="4">
      <t>シュウエキテキ</t>
    </rPh>
    <rPh sb="4" eb="6">
      <t>シュウシ</t>
    </rPh>
    <rPh sb="6" eb="8">
      <t>ヒリツ</t>
    </rPh>
    <rPh sb="9" eb="11">
      <t>リョウキン</t>
    </rPh>
    <rPh sb="11" eb="13">
      <t>カイシュウ</t>
    </rPh>
    <rPh sb="13" eb="14">
      <t>リツ</t>
    </rPh>
    <rPh sb="20" eb="22">
      <t>ルイジ</t>
    </rPh>
    <rPh sb="22" eb="24">
      <t>ダンタイ</t>
    </rPh>
    <rPh sb="24" eb="27">
      <t>ヘイキンチ</t>
    </rPh>
    <rPh sb="28" eb="30">
      <t>シタマワ</t>
    </rPh>
    <rPh sb="37" eb="39">
      <t>ヨウイン</t>
    </rPh>
    <rPh sb="40" eb="42">
      <t>スイドウ</t>
    </rPh>
    <rPh sb="42" eb="44">
      <t>リョウキン</t>
    </rPh>
    <rPh sb="45" eb="47">
      <t>テイガク</t>
    </rPh>
    <rPh sb="60" eb="62">
      <t>シセツ</t>
    </rPh>
    <rPh sb="62" eb="64">
      <t>コウシン</t>
    </rPh>
    <rPh sb="64" eb="65">
      <t>トウ</t>
    </rPh>
    <rPh sb="68" eb="70">
      <t>チホウ</t>
    </rPh>
    <rPh sb="70" eb="71">
      <t>サイ</t>
    </rPh>
    <rPh sb="71" eb="73">
      <t>ショウカン</t>
    </rPh>
    <rPh sb="73" eb="74">
      <t>キン</t>
    </rPh>
    <rPh sb="74" eb="75">
      <t>トウ</t>
    </rPh>
    <rPh sb="76" eb="78">
      <t>ヒヨウ</t>
    </rPh>
    <rPh sb="78" eb="79">
      <t>ゾウ</t>
    </rPh>
    <rPh sb="82" eb="83">
      <t>フ</t>
    </rPh>
    <rPh sb="89" eb="91">
      <t>ゼンコク</t>
    </rPh>
    <rPh sb="91" eb="93">
      <t>ヘイキン</t>
    </rPh>
    <rPh sb="94" eb="95">
      <t>クラ</t>
    </rPh>
    <rPh sb="103" eb="105">
      <t>シセツ</t>
    </rPh>
    <rPh sb="105" eb="107">
      <t>トウシ</t>
    </rPh>
    <rPh sb="107" eb="108">
      <t>ガク</t>
    </rPh>
    <rPh sb="109" eb="110">
      <t>スク</t>
    </rPh>
    <rPh sb="123" eb="125">
      <t>キギョウ</t>
    </rPh>
    <rPh sb="125" eb="126">
      <t>サイ</t>
    </rPh>
    <rPh sb="126" eb="128">
      <t>ザンダカ</t>
    </rPh>
    <rPh sb="128" eb="129">
      <t>タイ</t>
    </rPh>
    <rPh sb="129" eb="131">
      <t>キュウスイ</t>
    </rPh>
    <rPh sb="131" eb="133">
      <t>シュウエキ</t>
    </rPh>
    <rPh sb="133" eb="135">
      <t>ヒリツ</t>
    </rPh>
    <rPh sb="137" eb="139">
      <t>ジンコウ</t>
    </rPh>
    <rPh sb="139" eb="141">
      <t>ゲンショウ</t>
    </rPh>
    <rPh sb="142" eb="143">
      <t>トモナ</t>
    </rPh>
    <rPh sb="144" eb="146">
      <t>キュウスイ</t>
    </rPh>
    <rPh sb="146" eb="148">
      <t>シュウエキ</t>
    </rPh>
    <rPh sb="149" eb="150">
      <t>ヘ</t>
    </rPh>
    <rPh sb="151" eb="152">
      <t>ナカ</t>
    </rPh>
    <rPh sb="153" eb="156">
      <t>マイネンド</t>
    </rPh>
    <rPh sb="157" eb="159">
      <t>シセツ</t>
    </rPh>
    <rPh sb="159" eb="161">
      <t>コウシン</t>
    </rPh>
    <rPh sb="161" eb="162">
      <t>トウ</t>
    </rPh>
    <rPh sb="165" eb="167">
      <t>ネンネン</t>
    </rPh>
    <rPh sb="167" eb="169">
      <t>ヒリツ</t>
    </rPh>
    <rPh sb="170" eb="172">
      <t>ゾウカ</t>
    </rPh>
    <rPh sb="175" eb="177">
      <t>ヨソウ</t>
    </rPh>
    <rPh sb="221" eb="223">
      <t>ロウスイ</t>
    </rPh>
    <rPh sb="228" eb="230">
      <t>ノウリョク</t>
    </rPh>
    <rPh sb="231" eb="233">
      <t>ヨユウ</t>
    </rPh>
    <rPh sb="281" eb="282">
      <t>ヒ</t>
    </rPh>
    <rPh sb="283" eb="284">
      <t>ツヅ</t>
    </rPh>
    <phoneticPr fontId="4"/>
  </si>
  <si>
    <t>　管路更新率について、過去３年間は類似団体平均値を上回っているものの料金回収率や収益的収支比率は、平均値を下回っている。近い将来予想される南海トラフ巨大地震に備え、管路等更新を継続的に行う必要はあり、現在は施設更新にあわせた地区毎の料金値上げを行っているが、持続可能な水道事業経営のため、更新計画策定や資金確保に取り組む必要がある。</t>
    <rPh sb="1" eb="3">
      <t>カンロ</t>
    </rPh>
    <rPh sb="3" eb="5">
      <t>コウシン</t>
    </rPh>
    <rPh sb="5" eb="6">
      <t>リツ</t>
    </rPh>
    <rPh sb="11" eb="13">
      <t>カコ</t>
    </rPh>
    <rPh sb="14" eb="16">
      <t>ネンカン</t>
    </rPh>
    <rPh sb="17" eb="19">
      <t>ルイジ</t>
    </rPh>
    <rPh sb="19" eb="21">
      <t>ダンタイ</t>
    </rPh>
    <rPh sb="21" eb="24">
      <t>ヘイキンチ</t>
    </rPh>
    <rPh sb="25" eb="27">
      <t>ウワマワ</t>
    </rPh>
    <rPh sb="34" eb="36">
      <t>リョウキン</t>
    </rPh>
    <rPh sb="36" eb="38">
      <t>カイシュウ</t>
    </rPh>
    <rPh sb="38" eb="39">
      <t>リツ</t>
    </rPh>
    <rPh sb="40" eb="43">
      <t>シュウエキテキ</t>
    </rPh>
    <rPh sb="43" eb="45">
      <t>シュウシ</t>
    </rPh>
    <rPh sb="45" eb="47">
      <t>ヒリツ</t>
    </rPh>
    <rPh sb="49" eb="52">
      <t>ヘイキンチ</t>
    </rPh>
    <rPh sb="53" eb="55">
      <t>シタマワ</t>
    </rPh>
    <rPh sb="60" eb="61">
      <t>チカ</t>
    </rPh>
    <rPh sb="62" eb="64">
      <t>ショウライ</t>
    </rPh>
    <rPh sb="64" eb="66">
      <t>ヨソウ</t>
    </rPh>
    <rPh sb="69" eb="71">
      <t>ナンカイ</t>
    </rPh>
    <rPh sb="74" eb="78">
      <t>キョダイジシン</t>
    </rPh>
    <rPh sb="79" eb="80">
      <t>ソナ</t>
    </rPh>
    <rPh sb="82" eb="84">
      <t>カンロ</t>
    </rPh>
    <rPh sb="84" eb="85">
      <t>トウ</t>
    </rPh>
    <rPh sb="85" eb="87">
      <t>コウシン</t>
    </rPh>
    <rPh sb="88" eb="91">
      <t>ケイゾクテキ</t>
    </rPh>
    <rPh sb="92" eb="93">
      <t>オコナ</t>
    </rPh>
    <rPh sb="94" eb="96">
      <t>ヒツヨウ</t>
    </rPh>
    <rPh sb="100" eb="102">
      <t>ゲンザイ</t>
    </rPh>
    <rPh sb="103" eb="107">
      <t>シセツコウシン</t>
    </rPh>
    <rPh sb="112" eb="114">
      <t>チク</t>
    </rPh>
    <rPh sb="114" eb="115">
      <t>ゴト</t>
    </rPh>
    <rPh sb="116" eb="118">
      <t>リョウキン</t>
    </rPh>
    <rPh sb="118" eb="120">
      <t>ネア</t>
    </rPh>
    <rPh sb="122" eb="123">
      <t>オコナ</t>
    </rPh>
    <rPh sb="129" eb="133">
      <t>ジゾクカノウ</t>
    </rPh>
    <rPh sb="134" eb="136">
      <t>スイドウ</t>
    </rPh>
    <rPh sb="136" eb="138">
      <t>ジギョウ</t>
    </rPh>
    <rPh sb="138" eb="140">
      <t>ケイエイ</t>
    </rPh>
    <rPh sb="144" eb="146">
      <t>コウシン</t>
    </rPh>
    <rPh sb="146" eb="148">
      <t>ケイカク</t>
    </rPh>
    <rPh sb="148" eb="150">
      <t>サクテイ</t>
    </rPh>
    <rPh sb="151" eb="153">
      <t>シキン</t>
    </rPh>
    <rPh sb="153" eb="155">
      <t>カクホ</t>
    </rPh>
    <rPh sb="156" eb="157">
      <t>ト</t>
    </rPh>
    <rPh sb="158" eb="159">
      <t>ク</t>
    </rPh>
    <rPh sb="160" eb="16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</si>
</sst>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formatCode="#,##0.00;&quot;△&quot;#,##0.00;&quot;-&quot;">
                  <c:v>5.38</c:v>
                </c:pt>
                <c:pt idx="1">
                  <c:v>0</c:v>
                </c:pt>
                <c:pt idx="2" formatCode="#,##0.00;&quot;△&quot;#,##0.00;&quot;-&quot;">
                  <c:v>1.33</c:v>
                </c:pt>
                <c:pt idx="3" formatCode="#,##0.00;&quot;△&quot;#,##0.00;&quot;-&quot;">
                  <c:v>2.2599999999999998</c:v>
                </c:pt>
                <c:pt idx="4" formatCode="#,##0.00;&quot;△&quot;#,##0.00;&quot;-&quot;">
                  <c:v>3.29</c:v>
                </c:pt>
              </c:numCache>
            </c:numRef>
          </c:val>
          <c:extLst xmlns:c16r2="http://schemas.microsoft.com/office/drawing/2015/06/chart">
            <c:ext xmlns:c16="http://schemas.microsoft.com/office/drawing/2014/chart" uri="{C3380CC4-5D6E-409C-BE32-E72D297353CC}">
              <c16:uniqueId val="{00000000-CE54-4B52-80C8-319255D187DC}"/>
            </c:ext>
          </c:extLst>
        </c:ser>
        <c:dLbls>
          <c:showLegendKey val="0"/>
          <c:showVal val="0"/>
          <c:showCatName val="0"/>
          <c:showSerName val="0"/>
          <c:showPercent val="0"/>
          <c:showBubbleSize val="0"/>
        </c:dLbls>
        <c:gapWidth val="150"/>
        <c:axId val="245416936"/>
        <c:axId val="245415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0.72</c:v>
                </c:pt>
              </c:numCache>
            </c:numRef>
          </c:val>
          <c:smooth val="0"/>
          <c:extLst xmlns:c16r2="http://schemas.microsoft.com/office/drawing/2015/06/chart">
            <c:ext xmlns:c16="http://schemas.microsoft.com/office/drawing/2014/chart" uri="{C3380CC4-5D6E-409C-BE32-E72D297353CC}">
              <c16:uniqueId val="{00000001-CE54-4B52-80C8-319255D187DC}"/>
            </c:ext>
          </c:extLst>
        </c:ser>
        <c:dLbls>
          <c:showLegendKey val="0"/>
          <c:showVal val="0"/>
          <c:showCatName val="0"/>
          <c:showSerName val="0"/>
          <c:showPercent val="0"/>
          <c:showBubbleSize val="0"/>
        </c:dLbls>
        <c:marker val="1"/>
        <c:smooth val="0"/>
        <c:axId val="245416936"/>
        <c:axId val="245415760"/>
      </c:lineChart>
      <c:dateAx>
        <c:axId val="245416936"/>
        <c:scaling>
          <c:orientation val="minMax"/>
        </c:scaling>
        <c:delete val="1"/>
        <c:axPos val="b"/>
        <c:numFmt formatCode="ge" sourceLinked="1"/>
        <c:majorTickMark val="none"/>
        <c:minorTickMark val="none"/>
        <c:tickLblPos val="none"/>
        <c:crossAx val="245415760"/>
        <c:crosses val="autoZero"/>
        <c:auto val="1"/>
        <c:lblOffset val="100"/>
        <c:baseTimeUnit val="years"/>
      </c:dateAx>
      <c:valAx>
        <c:axId val="24541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416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101.1</c:v>
                </c:pt>
                <c:pt idx="1">
                  <c:v>88.81</c:v>
                </c:pt>
                <c:pt idx="2">
                  <c:v>101.17</c:v>
                </c:pt>
                <c:pt idx="3">
                  <c:v>90.89</c:v>
                </c:pt>
                <c:pt idx="4">
                  <c:v>89.54</c:v>
                </c:pt>
              </c:numCache>
            </c:numRef>
          </c:val>
          <c:extLst xmlns:c16r2="http://schemas.microsoft.com/office/drawing/2015/06/chart">
            <c:ext xmlns:c16="http://schemas.microsoft.com/office/drawing/2014/chart" uri="{C3380CC4-5D6E-409C-BE32-E72D297353CC}">
              <c16:uniqueId val="{00000000-F11B-4954-8332-BCA474FF4F93}"/>
            </c:ext>
          </c:extLst>
        </c:ser>
        <c:dLbls>
          <c:showLegendKey val="0"/>
          <c:showVal val="0"/>
          <c:showCatName val="0"/>
          <c:showSerName val="0"/>
          <c:showPercent val="0"/>
          <c:showBubbleSize val="0"/>
        </c:dLbls>
        <c:gapWidth val="150"/>
        <c:axId val="341391920"/>
        <c:axId val="341392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57.3</c:v>
                </c:pt>
              </c:numCache>
            </c:numRef>
          </c:val>
          <c:smooth val="0"/>
          <c:extLst xmlns:c16r2="http://schemas.microsoft.com/office/drawing/2015/06/chart">
            <c:ext xmlns:c16="http://schemas.microsoft.com/office/drawing/2014/chart" uri="{C3380CC4-5D6E-409C-BE32-E72D297353CC}">
              <c16:uniqueId val="{00000001-F11B-4954-8332-BCA474FF4F93}"/>
            </c:ext>
          </c:extLst>
        </c:ser>
        <c:dLbls>
          <c:showLegendKey val="0"/>
          <c:showVal val="0"/>
          <c:showCatName val="0"/>
          <c:showSerName val="0"/>
          <c:showPercent val="0"/>
          <c:showBubbleSize val="0"/>
        </c:dLbls>
        <c:marker val="1"/>
        <c:smooth val="0"/>
        <c:axId val="341391920"/>
        <c:axId val="341392312"/>
      </c:lineChart>
      <c:dateAx>
        <c:axId val="341391920"/>
        <c:scaling>
          <c:orientation val="minMax"/>
        </c:scaling>
        <c:delete val="1"/>
        <c:axPos val="b"/>
        <c:numFmt formatCode="ge" sourceLinked="1"/>
        <c:majorTickMark val="none"/>
        <c:minorTickMark val="none"/>
        <c:tickLblPos val="none"/>
        <c:crossAx val="341392312"/>
        <c:crosses val="autoZero"/>
        <c:auto val="1"/>
        <c:lblOffset val="100"/>
        <c:baseTimeUnit val="years"/>
      </c:dateAx>
      <c:valAx>
        <c:axId val="341392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39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72.599999999999994</c:v>
                </c:pt>
                <c:pt idx="1">
                  <c:v>76.98</c:v>
                </c:pt>
                <c:pt idx="2">
                  <c:v>71</c:v>
                </c:pt>
                <c:pt idx="3">
                  <c:v>64.599999999999994</c:v>
                </c:pt>
                <c:pt idx="4">
                  <c:v>61.83</c:v>
                </c:pt>
              </c:numCache>
            </c:numRef>
          </c:val>
          <c:extLst xmlns:c16r2="http://schemas.microsoft.com/office/drawing/2015/06/chart">
            <c:ext xmlns:c16="http://schemas.microsoft.com/office/drawing/2014/chart" uri="{C3380CC4-5D6E-409C-BE32-E72D297353CC}">
              <c16:uniqueId val="{00000000-4AB6-49E8-9A67-B5FCD2A5F3E5}"/>
            </c:ext>
          </c:extLst>
        </c:ser>
        <c:dLbls>
          <c:showLegendKey val="0"/>
          <c:showVal val="0"/>
          <c:showCatName val="0"/>
          <c:showSerName val="0"/>
          <c:showPercent val="0"/>
          <c:showBubbleSize val="0"/>
        </c:dLbls>
        <c:gapWidth val="150"/>
        <c:axId val="341393488"/>
        <c:axId val="341393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72.42</c:v>
                </c:pt>
              </c:numCache>
            </c:numRef>
          </c:val>
          <c:smooth val="0"/>
          <c:extLst xmlns:c16r2="http://schemas.microsoft.com/office/drawing/2015/06/chart">
            <c:ext xmlns:c16="http://schemas.microsoft.com/office/drawing/2014/chart" uri="{C3380CC4-5D6E-409C-BE32-E72D297353CC}">
              <c16:uniqueId val="{00000001-4AB6-49E8-9A67-B5FCD2A5F3E5}"/>
            </c:ext>
          </c:extLst>
        </c:ser>
        <c:dLbls>
          <c:showLegendKey val="0"/>
          <c:showVal val="0"/>
          <c:showCatName val="0"/>
          <c:showSerName val="0"/>
          <c:showPercent val="0"/>
          <c:showBubbleSize val="0"/>
        </c:dLbls>
        <c:marker val="1"/>
        <c:smooth val="0"/>
        <c:axId val="341393488"/>
        <c:axId val="341393880"/>
      </c:lineChart>
      <c:dateAx>
        <c:axId val="341393488"/>
        <c:scaling>
          <c:orientation val="minMax"/>
        </c:scaling>
        <c:delete val="1"/>
        <c:axPos val="b"/>
        <c:numFmt formatCode="ge" sourceLinked="1"/>
        <c:majorTickMark val="none"/>
        <c:minorTickMark val="none"/>
        <c:tickLblPos val="none"/>
        <c:crossAx val="341393880"/>
        <c:crosses val="autoZero"/>
        <c:auto val="1"/>
        <c:lblOffset val="100"/>
        <c:baseTimeUnit val="years"/>
      </c:dateAx>
      <c:valAx>
        <c:axId val="341393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39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87.1</c:v>
                </c:pt>
                <c:pt idx="1">
                  <c:v>78.680000000000007</c:v>
                </c:pt>
                <c:pt idx="2">
                  <c:v>82.07</c:v>
                </c:pt>
                <c:pt idx="3">
                  <c:v>111.28</c:v>
                </c:pt>
                <c:pt idx="4">
                  <c:v>66.56</c:v>
                </c:pt>
              </c:numCache>
            </c:numRef>
          </c:val>
          <c:extLst xmlns:c16r2="http://schemas.microsoft.com/office/drawing/2015/06/chart">
            <c:ext xmlns:c16="http://schemas.microsoft.com/office/drawing/2014/chart" uri="{C3380CC4-5D6E-409C-BE32-E72D297353CC}">
              <c16:uniqueId val="{00000000-F738-484E-A18E-420E098147BB}"/>
            </c:ext>
          </c:extLst>
        </c:ser>
        <c:dLbls>
          <c:showLegendKey val="0"/>
          <c:showVal val="0"/>
          <c:showCatName val="0"/>
          <c:showSerName val="0"/>
          <c:showPercent val="0"/>
          <c:showBubbleSize val="0"/>
        </c:dLbls>
        <c:gapWidth val="150"/>
        <c:axId val="341511064"/>
        <c:axId val="341510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78.510000000000005</c:v>
                </c:pt>
              </c:numCache>
            </c:numRef>
          </c:val>
          <c:smooth val="0"/>
          <c:extLst xmlns:c16r2="http://schemas.microsoft.com/office/drawing/2015/06/chart">
            <c:ext xmlns:c16="http://schemas.microsoft.com/office/drawing/2014/chart" uri="{C3380CC4-5D6E-409C-BE32-E72D297353CC}">
              <c16:uniqueId val="{00000001-F738-484E-A18E-420E098147BB}"/>
            </c:ext>
          </c:extLst>
        </c:ser>
        <c:dLbls>
          <c:showLegendKey val="0"/>
          <c:showVal val="0"/>
          <c:showCatName val="0"/>
          <c:showSerName val="0"/>
          <c:showPercent val="0"/>
          <c:showBubbleSize val="0"/>
        </c:dLbls>
        <c:marker val="1"/>
        <c:smooth val="0"/>
        <c:axId val="341511064"/>
        <c:axId val="341510672"/>
      </c:lineChart>
      <c:dateAx>
        <c:axId val="341511064"/>
        <c:scaling>
          <c:orientation val="minMax"/>
        </c:scaling>
        <c:delete val="1"/>
        <c:axPos val="b"/>
        <c:numFmt formatCode="ge" sourceLinked="1"/>
        <c:majorTickMark val="none"/>
        <c:minorTickMark val="none"/>
        <c:tickLblPos val="none"/>
        <c:crossAx val="341510672"/>
        <c:crosses val="autoZero"/>
        <c:auto val="1"/>
        <c:lblOffset val="100"/>
        <c:baseTimeUnit val="years"/>
      </c:dateAx>
      <c:valAx>
        <c:axId val="34151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511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D04-4B7A-A220-9DAF412617CA}"/>
            </c:ext>
          </c:extLst>
        </c:ser>
        <c:dLbls>
          <c:showLegendKey val="0"/>
          <c:showVal val="0"/>
          <c:showCatName val="0"/>
          <c:showSerName val="0"/>
          <c:showPercent val="0"/>
          <c:showBubbleSize val="0"/>
        </c:dLbls>
        <c:gapWidth val="150"/>
        <c:axId val="341509496"/>
        <c:axId val="34150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D04-4B7A-A220-9DAF412617CA}"/>
            </c:ext>
          </c:extLst>
        </c:ser>
        <c:dLbls>
          <c:showLegendKey val="0"/>
          <c:showVal val="0"/>
          <c:showCatName val="0"/>
          <c:showSerName val="0"/>
          <c:showPercent val="0"/>
          <c:showBubbleSize val="0"/>
        </c:dLbls>
        <c:marker val="1"/>
        <c:smooth val="0"/>
        <c:axId val="341509496"/>
        <c:axId val="341509104"/>
      </c:lineChart>
      <c:dateAx>
        <c:axId val="341509496"/>
        <c:scaling>
          <c:orientation val="minMax"/>
        </c:scaling>
        <c:delete val="1"/>
        <c:axPos val="b"/>
        <c:numFmt formatCode="ge" sourceLinked="1"/>
        <c:majorTickMark val="none"/>
        <c:minorTickMark val="none"/>
        <c:tickLblPos val="none"/>
        <c:crossAx val="341509104"/>
        <c:crosses val="autoZero"/>
        <c:auto val="1"/>
        <c:lblOffset val="100"/>
        <c:baseTimeUnit val="years"/>
      </c:dateAx>
      <c:valAx>
        <c:axId val="34150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509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B18-4E54-BA7D-966F357B922D}"/>
            </c:ext>
          </c:extLst>
        </c:ser>
        <c:dLbls>
          <c:showLegendKey val="0"/>
          <c:showVal val="0"/>
          <c:showCatName val="0"/>
          <c:showSerName val="0"/>
          <c:showPercent val="0"/>
          <c:showBubbleSize val="0"/>
        </c:dLbls>
        <c:gapWidth val="150"/>
        <c:axId val="341508712"/>
        <c:axId val="244856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B18-4E54-BA7D-966F357B922D}"/>
            </c:ext>
          </c:extLst>
        </c:ser>
        <c:dLbls>
          <c:showLegendKey val="0"/>
          <c:showVal val="0"/>
          <c:showCatName val="0"/>
          <c:showSerName val="0"/>
          <c:showPercent val="0"/>
          <c:showBubbleSize val="0"/>
        </c:dLbls>
        <c:marker val="1"/>
        <c:smooth val="0"/>
        <c:axId val="341508712"/>
        <c:axId val="244856056"/>
      </c:lineChart>
      <c:dateAx>
        <c:axId val="341508712"/>
        <c:scaling>
          <c:orientation val="minMax"/>
        </c:scaling>
        <c:delete val="1"/>
        <c:axPos val="b"/>
        <c:numFmt formatCode="ge" sourceLinked="1"/>
        <c:majorTickMark val="none"/>
        <c:minorTickMark val="none"/>
        <c:tickLblPos val="none"/>
        <c:crossAx val="244856056"/>
        <c:crosses val="autoZero"/>
        <c:auto val="1"/>
        <c:lblOffset val="100"/>
        <c:baseTimeUnit val="years"/>
      </c:dateAx>
      <c:valAx>
        <c:axId val="244856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508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ECA-4B70-85DB-8099E110F241}"/>
            </c:ext>
          </c:extLst>
        </c:ser>
        <c:dLbls>
          <c:showLegendKey val="0"/>
          <c:showVal val="0"/>
          <c:showCatName val="0"/>
          <c:showSerName val="0"/>
          <c:showPercent val="0"/>
          <c:showBubbleSize val="0"/>
        </c:dLbls>
        <c:gapWidth val="150"/>
        <c:axId val="244857232"/>
        <c:axId val="244857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ECA-4B70-85DB-8099E110F241}"/>
            </c:ext>
          </c:extLst>
        </c:ser>
        <c:dLbls>
          <c:showLegendKey val="0"/>
          <c:showVal val="0"/>
          <c:showCatName val="0"/>
          <c:showSerName val="0"/>
          <c:showPercent val="0"/>
          <c:showBubbleSize val="0"/>
        </c:dLbls>
        <c:marker val="1"/>
        <c:smooth val="0"/>
        <c:axId val="244857232"/>
        <c:axId val="244857624"/>
      </c:lineChart>
      <c:dateAx>
        <c:axId val="244857232"/>
        <c:scaling>
          <c:orientation val="minMax"/>
        </c:scaling>
        <c:delete val="1"/>
        <c:axPos val="b"/>
        <c:numFmt formatCode="ge" sourceLinked="1"/>
        <c:majorTickMark val="none"/>
        <c:minorTickMark val="none"/>
        <c:tickLblPos val="none"/>
        <c:crossAx val="244857624"/>
        <c:crosses val="autoZero"/>
        <c:auto val="1"/>
        <c:lblOffset val="100"/>
        <c:baseTimeUnit val="years"/>
      </c:dateAx>
      <c:valAx>
        <c:axId val="244857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85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64A-4B56-84DF-F5DAC714B7FD}"/>
            </c:ext>
          </c:extLst>
        </c:ser>
        <c:dLbls>
          <c:showLegendKey val="0"/>
          <c:showVal val="0"/>
          <c:showCatName val="0"/>
          <c:showSerName val="0"/>
          <c:showPercent val="0"/>
          <c:showBubbleSize val="0"/>
        </c:dLbls>
        <c:gapWidth val="150"/>
        <c:axId val="244859584"/>
        <c:axId val="247151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64A-4B56-84DF-F5DAC714B7FD}"/>
            </c:ext>
          </c:extLst>
        </c:ser>
        <c:dLbls>
          <c:showLegendKey val="0"/>
          <c:showVal val="0"/>
          <c:showCatName val="0"/>
          <c:showSerName val="0"/>
          <c:showPercent val="0"/>
          <c:showBubbleSize val="0"/>
        </c:dLbls>
        <c:marker val="1"/>
        <c:smooth val="0"/>
        <c:axId val="244859584"/>
        <c:axId val="247151752"/>
      </c:lineChart>
      <c:dateAx>
        <c:axId val="244859584"/>
        <c:scaling>
          <c:orientation val="minMax"/>
        </c:scaling>
        <c:delete val="1"/>
        <c:axPos val="b"/>
        <c:numFmt formatCode="ge" sourceLinked="1"/>
        <c:majorTickMark val="none"/>
        <c:minorTickMark val="none"/>
        <c:tickLblPos val="none"/>
        <c:crossAx val="247151752"/>
        <c:crosses val="autoZero"/>
        <c:auto val="1"/>
        <c:lblOffset val="100"/>
        <c:baseTimeUnit val="years"/>
      </c:dateAx>
      <c:valAx>
        <c:axId val="247151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85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733.21</c:v>
                </c:pt>
                <c:pt idx="1">
                  <c:v>882.09</c:v>
                </c:pt>
                <c:pt idx="2">
                  <c:v>770.73</c:v>
                </c:pt>
                <c:pt idx="3">
                  <c:v>921.33</c:v>
                </c:pt>
                <c:pt idx="4">
                  <c:v>1096.81</c:v>
                </c:pt>
              </c:numCache>
            </c:numRef>
          </c:val>
          <c:extLst xmlns:c16r2="http://schemas.microsoft.com/office/drawing/2015/06/chart">
            <c:ext xmlns:c16="http://schemas.microsoft.com/office/drawing/2014/chart" uri="{C3380CC4-5D6E-409C-BE32-E72D297353CC}">
              <c16:uniqueId val="{00000000-6FAD-443B-AA76-20A2AB16A44B}"/>
            </c:ext>
          </c:extLst>
        </c:ser>
        <c:dLbls>
          <c:showLegendKey val="0"/>
          <c:showVal val="0"/>
          <c:showCatName val="0"/>
          <c:showSerName val="0"/>
          <c:showPercent val="0"/>
          <c:showBubbleSize val="0"/>
        </c:dLbls>
        <c:gapWidth val="150"/>
        <c:axId val="247153320"/>
        <c:axId val="247153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1061.58</c:v>
                </c:pt>
              </c:numCache>
            </c:numRef>
          </c:val>
          <c:smooth val="0"/>
          <c:extLst xmlns:c16r2="http://schemas.microsoft.com/office/drawing/2015/06/chart">
            <c:ext xmlns:c16="http://schemas.microsoft.com/office/drawing/2014/chart" uri="{C3380CC4-5D6E-409C-BE32-E72D297353CC}">
              <c16:uniqueId val="{00000001-6FAD-443B-AA76-20A2AB16A44B}"/>
            </c:ext>
          </c:extLst>
        </c:ser>
        <c:dLbls>
          <c:showLegendKey val="0"/>
          <c:showVal val="0"/>
          <c:showCatName val="0"/>
          <c:showSerName val="0"/>
          <c:showPercent val="0"/>
          <c:showBubbleSize val="0"/>
        </c:dLbls>
        <c:marker val="1"/>
        <c:smooth val="0"/>
        <c:axId val="247153320"/>
        <c:axId val="247153712"/>
      </c:lineChart>
      <c:dateAx>
        <c:axId val="247153320"/>
        <c:scaling>
          <c:orientation val="minMax"/>
        </c:scaling>
        <c:delete val="1"/>
        <c:axPos val="b"/>
        <c:numFmt formatCode="ge" sourceLinked="1"/>
        <c:majorTickMark val="none"/>
        <c:minorTickMark val="none"/>
        <c:tickLblPos val="none"/>
        <c:crossAx val="247153712"/>
        <c:crosses val="autoZero"/>
        <c:auto val="1"/>
        <c:lblOffset val="100"/>
        <c:baseTimeUnit val="years"/>
      </c:dateAx>
      <c:valAx>
        <c:axId val="24715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153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73.42</c:v>
                </c:pt>
                <c:pt idx="1">
                  <c:v>64.209999999999994</c:v>
                </c:pt>
                <c:pt idx="2">
                  <c:v>60.26</c:v>
                </c:pt>
                <c:pt idx="3">
                  <c:v>56.13</c:v>
                </c:pt>
                <c:pt idx="4">
                  <c:v>47.52</c:v>
                </c:pt>
              </c:numCache>
            </c:numRef>
          </c:val>
          <c:extLst xmlns:c16r2="http://schemas.microsoft.com/office/drawing/2015/06/chart">
            <c:ext xmlns:c16="http://schemas.microsoft.com/office/drawing/2014/chart" uri="{C3380CC4-5D6E-409C-BE32-E72D297353CC}">
              <c16:uniqueId val="{00000000-ABE8-46C6-AD80-FA2138142CB1}"/>
            </c:ext>
          </c:extLst>
        </c:ser>
        <c:dLbls>
          <c:showLegendKey val="0"/>
          <c:showVal val="0"/>
          <c:showCatName val="0"/>
          <c:showSerName val="0"/>
          <c:showPercent val="0"/>
          <c:showBubbleSize val="0"/>
        </c:dLbls>
        <c:gapWidth val="150"/>
        <c:axId val="244827640"/>
        <c:axId val="24482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58.52</c:v>
                </c:pt>
              </c:numCache>
            </c:numRef>
          </c:val>
          <c:smooth val="0"/>
          <c:extLst xmlns:c16r2="http://schemas.microsoft.com/office/drawing/2015/06/chart">
            <c:ext xmlns:c16="http://schemas.microsoft.com/office/drawing/2014/chart" uri="{C3380CC4-5D6E-409C-BE32-E72D297353CC}">
              <c16:uniqueId val="{00000001-ABE8-46C6-AD80-FA2138142CB1}"/>
            </c:ext>
          </c:extLst>
        </c:ser>
        <c:dLbls>
          <c:showLegendKey val="0"/>
          <c:showVal val="0"/>
          <c:showCatName val="0"/>
          <c:showSerName val="0"/>
          <c:showPercent val="0"/>
          <c:showBubbleSize val="0"/>
        </c:dLbls>
        <c:marker val="1"/>
        <c:smooth val="0"/>
        <c:axId val="244827640"/>
        <c:axId val="244828032"/>
      </c:lineChart>
      <c:dateAx>
        <c:axId val="244827640"/>
        <c:scaling>
          <c:orientation val="minMax"/>
        </c:scaling>
        <c:delete val="1"/>
        <c:axPos val="b"/>
        <c:numFmt formatCode="ge" sourceLinked="1"/>
        <c:majorTickMark val="none"/>
        <c:minorTickMark val="none"/>
        <c:tickLblPos val="none"/>
        <c:crossAx val="244828032"/>
        <c:crosses val="autoZero"/>
        <c:auto val="1"/>
        <c:lblOffset val="100"/>
        <c:baseTimeUnit val="years"/>
      </c:dateAx>
      <c:valAx>
        <c:axId val="24482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827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88.68</c:v>
                </c:pt>
                <c:pt idx="1">
                  <c:v>105.57</c:v>
                </c:pt>
                <c:pt idx="2">
                  <c:v>123.38</c:v>
                </c:pt>
                <c:pt idx="3">
                  <c:v>134.34</c:v>
                </c:pt>
                <c:pt idx="4">
                  <c:v>162.79</c:v>
                </c:pt>
              </c:numCache>
            </c:numRef>
          </c:val>
          <c:extLst xmlns:c16r2="http://schemas.microsoft.com/office/drawing/2015/06/chart">
            <c:ext xmlns:c16="http://schemas.microsoft.com/office/drawing/2014/chart" uri="{C3380CC4-5D6E-409C-BE32-E72D297353CC}">
              <c16:uniqueId val="{00000000-4D0F-477A-B1C8-CBC8722B076A}"/>
            </c:ext>
          </c:extLst>
        </c:ser>
        <c:dLbls>
          <c:showLegendKey val="0"/>
          <c:showVal val="0"/>
          <c:showCatName val="0"/>
          <c:showSerName val="0"/>
          <c:showPercent val="0"/>
          <c:showBubbleSize val="0"/>
        </c:dLbls>
        <c:gapWidth val="150"/>
        <c:axId val="244829208"/>
        <c:axId val="244829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296.3</c:v>
                </c:pt>
              </c:numCache>
            </c:numRef>
          </c:val>
          <c:smooth val="0"/>
          <c:extLst xmlns:c16r2="http://schemas.microsoft.com/office/drawing/2015/06/chart">
            <c:ext xmlns:c16="http://schemas.microsoft.com/office/drawing/2014/chart" uri="{C3380CC4-5D6E-409C-BE32-E72D297353CC}">
              <c16:uniqueId val="{00000001-4D0F-477A-B1C8-CBC8722B076A}"/>
            </c:ext>
          </c:extLst>
        </c:ser>
        <c:dLbls>
          <c:showLegendKey val="0"/>
          <c:showVal val="0"/>
          <c:showCatName val="0"/>
          <c:showSerName val="0"/>
          <c:showPercent val="0"/>
          <c:showBubbleSize val="0"/>
        </c:dLbls>
        <c:marker val="1"/>
        <c:smooth val="0"/>
        <c:axId val="244829208"/>
        <c:axId val="244829600"/>
      </c:lineChart>
      <c:dateAx>
        <c:axId val="244829208"/>
        <c:scaling>
          <c:orientation val="minMax"/>
        </c:scaling>
        <c:delete val="1"/>
        <c:axPos val="b"/>
        <c:numFmt formatCode="ge" sourceLinked="1"/>
        <c:majorTickMark val="none"/>
        <c:minorTickMark val="none"/>
        <c:tickLblPos val="none"/>
        <c:crossAx val="244829600"/>
        <c:crosses val="autoZero"/>
        <c:auto val="1"/>
        <c:lblOffset val="100"/>
        <c:baseTimeUnit val="years"/>
      </c:dateAx>
      <c:valAx>
        <c:axId val="24482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829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CA66" sqref="CA6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徳島県　勝浦町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D3</v>
      </c>
      <c r="X8" s="48"/>
      <c r="Y8" s="48"/>
      <c r="Z8" s="48"/>
      <c r="AA8" s="48"/>
      <c r="AB8" s="48"/>
      <c r="AC8" s="48"/>
      <c r="AD8" s="48" t="str">
        <f>データ!$M$6</f>
        <v>非設置</v>
      </c>
      <c r="AE8" s="48"/>
      <c r="AF8" s="48"/>
      <c r="AG8" s="48"/>
      <c r="AH8" s="48"/>
      <c r="AI8" s="48"/>
      <c r="AJ8" s="48"/>
      <c r="AK8" s="2"/>
      <c r="AL8" s="49">
        <f>データ!$R$6</f>
        <v>5374</v>
      </c>
      <c r="AM8" s="49"/>
      <c r="AN8" s="49"/>
      <c r="AO8" s="49"/>
      <c r="AP8" s="49"/>
      <c r="AQ8" s="49"/>
      <c r="AR8" s="49"/>
      <c r="AS8" s="49"/>
      <c r="AT8" s="45">
        <f>データ!$S$6</f>
        <v>69.83</v>
      </c>
      <c r="AU8" s="45"/>
      <c r="AV8" s="45"/>
      <c r="AW8" s="45"/>
      <c r="AX8" s="45"/>
      <c r="AY8" s="45"/>
      <c r="AZ8" s="45"/>
      <c r="BA8" s="45"/>
      <c r="BB8" s="45">
        <f>データ!$T$6</f>
        <v>76.959999999999994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87.43</v>
      </c>
      <c r="Q10" s="45"/>
      <c r="R10" s="45"/>
      <c r="S10" s="45"/>
      <c r="T10" s="45"/>
      <c r="U10" s="45"/>
      <c r="V10" s="45"/>
      <c r="W10" s="49">
        <f>データ!$Q$6</f>
        <v>500</v>
      </c>
      <c r="X10" s="49"/>
      <c r="Y10" s="49"/>
      <c r="Z10" s="49"/>
      <c r="AA10" s="49"/>
      <c r="AB10" s="49"/>
      <c r="AC10" s="49"/>
      <c r="AD10" s="2"/>
      <c r="AE10" s="2"/>
      <c r="AF10" s="2"/>
      <c r="AG10" s="2"/>
      <c r="AH10" s="2"/>
      <c r="AI10" s="2"/>
      <c r="AJ10" s="2"/>
      <c r="AK10" s="2"/>
      <c r="AL10" s="49">
        <f>データ!$U$6</f>
        <v>4661</v>
      </c>
      <c r="AM10" s="49"/>
      <c r="AN10" s="49"/>
      <c r="AO10" s="49"/>
      <c r="AP10" s="49"/>
      <c r="AQ10" s="49"/>
      <c r="AR10" s="49"/>
      <c r="AS10" s="49"/>
      <c r="AT10" s="45">
        <f>データ!$V$6</f>
        <v>6.5</v>
      </c>
      <c r="AU10" s="45"/>
      <c r="AV10" s="45"/>
      <c r="AW10" s="45"/>
      <c r="AX10" s="45"/>
      <c r="AY10" s="45"/>
      <c r="AZ10" s="45"/>
      <c r="BA10" s="45"/>
      <c r="BB10" s="45">
        <f>データ!$W$6</f>
        <v>717.08</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120</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119</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121</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53</v>
      </c>
      <c r="N85" s="26" t="s">
        <v>53</v>
      </c>
      <c r="O85" s="26" t="str">
        <f>データ!EN6</f>
        <v>【0.72】</v>
      </c>
    </row>
  </sheetData>
  <sheetProtection algorithmName="SHA-512" hashValue="w67yt+ipjaA/6CFE+aECbkuDjf8xNCmF1BgzqKgLA7xQ7eb5vdqhAHjUNqo2RUwCNXRNSbBsFa7HT/wxYirEqA==" saltValue="xA2/b/yAZtalLVzln8plZ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54</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55</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56</v>
      </c>
      <c r="B3" s="29" t="s">
        <v>57</v>
      </c>
      <c r="C3" s="29" t="s">
        <v>58</v>
      </c>
      <c r="D3" s="29" t="s">
        <v>59</v>
      </c>
      <c r="E3" s="29" t="s">
        <v>60</v>
      </c>
      <c r="F3" s="29" t="s">
        <v>61</v>
      </c>
      <c r="G3" s="29" t="s">
        <v>62</v>
      </c>
      <c r="H3" s="76" t="s">
        <v>63</v>
      </c>
      <c r="I3" s="77"/>
      <c r="J3" s="77"/>
      <c r="K3" s="77"/>
      <c r="L3" s="77"/>
      <c r="M3" s="77"/>
      <c r="N3" s="77"/>
      <c r="O3" s="77"/>
      <c r="P3" s="77"/>
      <c r="Q3" s="77"/>
      <c r="R3" s="77"/>
      <c r="S3" s="77"/>
      <c r="T3" s="77"/>
      <c r="U3" s="77"/>
      <c r="V3" s="77"/>
      <c r="W3" s="78"/>
      <c r="X3" s="82" t="s">
        <v>64</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35</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65</v>
      </c>
      <c r="B4" s="30"/>
      <c r="C4" s="30"/>
      <c r="D4" s="30"/>
      <c r="E4" s="30"/>
      <c r="F4" s="30"/>
      <c r="G4" s="30"/>
      <c r="H4" s="79"/>
      <c r="I4" s="80"/>
      <c r="J4" s="80"/>
      <c r="K4" s="80"/>
      <c r="L4" s="80"/>
      <c r="M4" s="80"/>
      <c r="N4" s="80"/>
      <c r="O4" s="80"/>
      <c r="P4" s="80"/>
      <c r="Q4" s="80"/>
      <c r="R4" s="80"/>
      <c r="S4" s="80"/>
      <c r="T4" s="80"/>
      <c r="U4" s="80"/>
      <c r="V4" s="80"/>
      <c r="W4" s="81"/>
      <c r="X4" s="75" t="s">
        <v>66</v>
      </c>
      <c r="Y4" s="75"/>
      <c r="Z4" s="75"/>
      <c r="AA4" s="75"/>
      <c r="AB4" s="75"/>
      <c r="AC4" s="75"/>
      <c r="AD4" s="75"/>
      <c r="AE4" s="75"/>
      <c r="AF4" s="75"/>
      <c r="AG4" s="75"/>
      <c r="AH4" s="75"/>
      <c r="AI4" s="75" t="s">
        <v>67</v>
      </c>
      <c r="AJ4" s="75"/>
      <c r="AK4" s="75"/>
      <c r="AL4" s="75"/>
      <c r="AM4" s="75"/>
      <c r="AN4" s="75"/>
      <c r="AO4" s="75"/>
      <c r="AP4" s="75"/>
      <c r="AQ4" s="75"/>
      <c r="AR4" s="75"/>
      <c r="AS4" s="75"/>
      <c r="AT4" s="75" t="s">
        <v>68</v>
      </c>
      <c r="AU4" s="75"/>
      <c r="AV4" s="75"/>
      <c r="AW4" s="75"/>
      <c r="AX4" s="75"/>
      <c r="AY4" s="75"/>
      <c r="AZ4" s="75"/>
      <c r="BA4" s="75"/>
      <c r="BB4" s="75"/>
      <c r="BC4" s="75"/>
      <c r="BD4" s="75"/>
      <c r="BE4" s="75" t="s">
        <v>69</v>
      </c>
      <c r="BF4" s="75"/>
      <c r="BG4" s="75"/>
      <c r="BH4" s="75"/>
      <c r="BI4" s="75"/>
      <c r="BJ4" s="75"/>
      <c r="BK4" s="75"/>
      <c r="BL4" s="75"/>
      <c r="BM4" s="75"/>
      <c r="BN4" s="75"/>
      <c r="BO4" s="75"/>
      <c r="BP4" s="75" t="s">
        <v>70</v>
      </c>
      <c r="BQ4" s="75"/>
      <c r="BR4" s="75"/>
      <c r="BS4" s="75"/>
      <c r="BT4" s="75"/>
      <c r="BU4" s="75"/>
      <c r="BV4" s="75"/>
      <c r="BW4" s="75"/>
      <c r="BX4" s="75"/>
      <c r="BY4" s="75"/>
      <c r="BZ4" s="75"/>
      <c r="CA4" s="75" t="s">
        <v>71</v>
      </c>
      <c r="CB4" s="75"/>
      <c r="CC4" s="75"/>
      <c r="CD4" s="75"/>
      <c r="CE4" s="75"/>
      <c r="CF4" s="75"/>
      <c r="CG4" s="75"/>
      <c r="CH4" s="75"/>
      <c r="CI4" s="75"/>
      <c r="CJ4" s="75"/>
      <c r="CK4" s="75"/>
      <c r="CL4" s="75" t="s">
        <v>72</v>
      </c>
      <c r="CM4" s="75"/>
      <c r="CN4" s="75"/>
      <c r="CO4" s="75"/>
      <c r="CP4" s="75"/>
      <c r="CQ4" s="75"/>
      <c r="CR4" s="75"/>
      <c r="CS4" s="75"/>
      <c r="CT4" s="75"/>
      <c r="CU4" s="75"/>
      <c r="CV4" s="75"/>
      <c r="CW4" s="75" t="s">
        <v>73</v>
      </c>
      <c r="CX4" s="75"/>
      <c r="CY4" s="75"/>
      <c r="CZ4" s="75"/>
      <c r="DA4" s="75"/>
      <c r="DB4" s="75"/>
      <c r="DC4" s="75"/>
      <c r="DD4" s="75"/>
      <c r="DE4" s="75"/>
      <c r="DF4" s="75"/>
      <c r="DG4" s="75"/>
      <c r="DH4" s="75" t="s">
        <v>74</v>
      </c>
      <c r="DI4" s="75"/>
      <c r="DJ4" s="75"/>
      <c r="DK4" s="75"/>
      <c r="DL4" s="75"/>
      <c r="DM4" s="75"/>
      <c r="DN4" s="75"/>
      <c r="DO4" s="75"/>
      <c r="DP4" s="75"/>
      <c r="DQ4" s="75"/>
      <c r="DR4" s="75"/>
      <c r="DS4" s="75" t="s">
        <v>75</v>
      </c>
      <c r="DT4" s="75"/>
      <c r="DU4" s="75"/>
      <c r="DV4" s="75"/>
      <c r="DW4" s="75"/>
      <c r="DX4" s="75"/>
      <c r="DY4" s="75"/>
      <c r="DZ4" s="75"/>
      <c r="EA4" s="75"/>
      <c r="EB4" s="75"/>
      <c r="EC4" s="75"/>
      <c r="ED4" s="75" t="s">
        <v>76</v>
      </c>
      <c r="EE4" s="75"/>
      <c r="EF4" s="75"/>
      <c r="EG4" s="75"/>
      <c r="EH4" s="75"/>
      <c r="EI4" s="75"/>
      <c r="EJ4" s="75"/>
      <c r="EK4" s="75"/>
      <c r="EL4" s="75"/>
      <c r="EM4" s="75"/>
      <c r="EN4" s="75"/>
    </row>
    <row r="5" spans="1:144" x14ac:dyDescent="0.15">
      <c r="A5" s="28" t="s">
        <v>77</v>
      </c>
      <c r="B5" s="31"/>
      <c r="C5" s="31"/>
      <c r="D5" s="31"/>
      <c r="E5" s="31"/>
      <c r="F5" s="31"/>
      <c r="G5" s="31"/>
      <c r="H5" s="32" t="s">
        <v>78</v>
      </c>
      <c r="I5" s="32" t="s">
        <v>79</v>
      </c>
      <c r="J5" s="32" t="s">
        <v>80</v>
      </c>
      <c r="K5" s="32" t="s">
        <v>81</v>
      </c>
      <c r="L5" s="32" t="s">
        <v>82</v>
      </c>
      <c r="M5" s="32" t="s">
        <v>83</v>
      </c>
      <c r="N5" s="32" t="s">
        <v>84</v>
      </c>
      <c r="O5" s="32" t="s">
        <v>85</v>
      </c>
      <c r="P5" s="32" t="s">
        <v>86</v>
      </c>
      <c r="Q5" s="32" t="s">
        <v>87</v>
      </c>
      <c r="R5" s="32" t="s">
        <v>88</v>
      </c>
      <c r="S5" s="32" t="s">
        <v>89</v>
      </c>
      <c r="T5" s="32" t="s">
        <v>90</v>
      </c>
      <c r="U5" s="32" t="s">
        <v>91</v>
      </c>
      <c r="V5" s="32" t="s">
        <v>92</v>
      </c>
      <c r="W5" s="32" t="s">
        <v>93</v>
      </c>
      <c r="X5" s="32" t="s">
        <v>94</v>
      </c>
      <c r="Y5" s="32" t="s">
        <v>95</v>
      </c>
      <c r="Z5" s="32" t="s">
        <v>96</v>
      </c>
      <c r="AA5" s="32" t="s">
        <v>97</v>
      </c>
      <c r="AB5" s="32" t="s">
        <v>98</v>
      </c>
      <c r="AC5" s="32" t="s">
        <v>99</v>
      </c>
      <c r="AD5" s="32" t="s">
        <v>100</v>
      </c>
      <c r="AE5" s="32" t="s">
        <v>101</v>
      </c>
      <c r="AF5" s="32" t="s">
        <v>102</v>
      </c>
      <c r="AG5" s="32" t="s">
        <v>103</v>
      </c>
      <c r="AH5" s="32" t="s">
        <v>41</v>
      </c>
      <c r="AI5" s="32" t="s">
        <v>94</v>
      </c>
      <c r="AJ5" s="32" t="s">
        <v>95</v>
      </c>
      <c r="AK5" s="32" t="s">
        <v>96</v>
      </c>
      <c r="AL5" s="32" t="s">
        <v>97</v>
      </c>
      <c r="AM5" s="32" t="s">
        <v>98</v>
      </c>
      <c r="AN5" s="32" t="s">
        <v>99</v>
      </c>
      <c r="AO5" s="32" t="s">
        <v>100</v>
      </c>
      <c r="AP5" s="32" t="s">
        <v>101</v>
      </c>
      <c r="AQ5" s="32" t="s">
        <v>102</v>
      </c>
      <c r="AR5" s="32" t="s">
        <v>103</v>
      </c>
      <c r="AS5" s="32" t="s">
        <v>104</v>
      </c>
      <c r="AT5" s="32" t="s">
        <v>94</v>
      </c>
      <c r="AU5" s="32" t="s">
        <v>95</v>
      </c>
      <c r="AV5" s="32" t="s">
        <v>96</v>
      </c>
      <c r="AW5" s="32" t="s">
        <v>97</v>
      </c>
      <c r="AX5" s="32" t="s">
        <v>98</v>
      </c>
      <c r="AY5" s="32" t="s">
        <v>99</v>
      </c>
      <c r="AZ5" s="32" t="s">
        <v>100</v>
      </c>
      <c r="BA5" s="32" t="s">
        <v>101</v>
      </c>
      <c r="BB5" s="32" t="s">
        <v>102</v>
      </c>
      <c r="BC5" s="32" t="s">
        <v>103</v>
      </c>
      <c r="BD5" s="32" t="s">
        <v>104</v>
      </c>
      <c r="BE5" s="32" t="s">
        <v>94</v>
      </c>
      <c r="BF5" s="32" t="s">
        <v>95</v>
      </c>
      <c r="BG5" s="32" t="s">
        <v>96</v>
      </c>
      <c r="BH5" s="32" t="s">
        <v>97</v>
      </c>
      <c r="BI5" s="32" t="s">
        <v>98</v>
      </c>
      <c r="BJ5" s="32" t="s">
        <v>99</v>
      </c>
      <c r="BK5" s="32" t="s">
        <v>100</v>
      </c>
      <c r="BL5" s="32" t="s">
        <v>101</v>
      </c>
      <c r="BM5" s="32" t="s">
        <v>102</v>
      </c>
      <c r="BN5" s="32" t="s">
        <v>103</v>
      </c>
      <c r="BO5" s="32" t="s">
        <v>104</v>
      </c>
      <c r="BP5" s="32" t="s">
        <v>94</v>
      </c>
      <c r="BQ5" s="32" t="s">
        <v>95</v>
      </c>
      <c r="BR5" s="32" t="s">
        <v>96</v>
      </c>
      <c r="BS5" s="32" t="s">
        <v>97</v>
      </c>
      <c r="BT5" s="32" t="s">
        <v>98</v>
      </c>
      <c r="BU5" s="32" t="s">
        <v>99</v>
      </c>
      <c r="BV5" s="32" t="s">
        <v>100</v>
      </c>
      <c r="BW5" s="32" t="s">
        <v>101</v>
      </c>
      <c r="BX5" s="32" t="s">
        <v>102</v>
      </c>
      <c r="BY5" s="32" t="s">
        <v>103</v>
      </c>
      <c r="BZ5" s="32" t="s">
        <v>104</v>
      </c>
      <c r="CA5" s="32" t="s">
        <v>94</v>
      </c>
      <c r="CB5" s="32" t="s">
        <v>95</v>
      </c>
      <c r="CC5" s="32" t="s">
        <v>96</v>
      </c>
      <c r="CD5" s="32" t="s">
        <v>97</v>
      </c>
      <c r="CE5" s="32" t="s">
        <v>98</v>
      </c>
      <c r="CF5" s="32" t="s">
        <v>99</v>
      </c>
      <c r="CG5" s="32" t="s">
        <v>100</v>
      </c>
      <c r="CH5" s="32" t="s">
        <v>101</v>
      </c>
      <c r="CI5" s="32" t="s">
        <v>102</v>
      </c>
      <c r="CJ5" s="32" t="s">
        <v>103</v>
      </c>
      <c r="CK5" s="32" t="s">
        <v>104</v>
      </c>
      <c r="CL5" s="32" t="s">
        <v>94</v>
      </c>
      <c r="CM5" s="32" t="s">
        <v>95</v>
      </c>
      <c r="CN5" s="32" t="s">
        <v>96</v>
      </c>
      <c r="CO5" s="32" t="s">
        <v>97</v>
      </c>
      <c r="CP5" s="32" t="s">
        <v>98</v>
      </c>
      <c r="CQ5" s="32" t="s">
        <v>99</v>
      </c>
      <c r="CR5" s="32" t="s">
        <v>100</v>
      </c>
      <c r="CS5" s="32" t="s">
        <v>101</v>
      </c>
      <c r="CT5" s="32" t="s">
        <v>102</v>
      </c>
      <c r="CU5" s="32" t="s">
        <v>103</v>
      </c>
      <c r="CV5" s="32" t="s">
        <v>104</v>
      </c>
      <c r="CW5" s="32" t="s">
        <v>94</v>
      </c>
      <c r="CX5" s="32" t="s">
        <v>95</v>
      </c>
      <c r="CY5" s="32" t="s">
        <v>96</v>
      </c>
      <c r="CZ5" s="32" t="s">
        <v>97</v>
      </c>
      <c r="DA5" s="32" t="s">
        <v>98</v>
      </c>
      <c r="DB5" s="32" t="s">
        <v>99</v>
      </c>
      <c r="DC5" s="32" t="s">
        <v>100</v>
      </c>
      <c r="DD5" s="32" t="s">
        <v>101</v>
      </c>
      <c r="DE5" s="32" t="s">
        <v>102</v>
      </c>
      <c r="DF5" s="32" t="s">
        <v>103</v>
      </c>
      <c r="DG5" s="32" t="s">
        <v>104</v>
      </c>
      <c r="DH5" s="32" t="s">
        <v>94</v>
      </c>
      <c r="DI5" s="32" t="s">
        <v>95</v>
      </c>
      <c r="DJ5" s="32" t="s">
        <v>96</v>
      </c>
      <c r="DK5" s="32" t="s">
        <v>97</v>
      </c>
      <c r="DL5" s="32" t="s">
        <v>98</v>
      </c>
      <c r="DM5" s="32" t="s">
        <v>99</v>
      </c>
      <c r="DN5" s="32" t="s">
        <v>100</v>
      </c>
      <c r="DO5" s="32" t="s">
        <v>101</v>
      </c>
      <c r="DP5" s="32" t="s">
        <v>102</v>
      </c>
      <c r="DQ5" s="32" t="s">
        <v>103</v>
      </c>
      <c r="DR5" s="32" t="s">
        <v>104</v>
      </c>
      <c r="DS5" s="32" t="s">
        <v>94</v>
      </c>
      <c r="DT5" s="32" t="s">
        <v>95</v>
      </c>
      <c r="DU5" s="32" t="s">
        <v>96</v>
      </c>
      <c r="DV5" s="32" t="s">
        <v>97</v>
      </c>
      <c r="DW5" s="32" t="s">
        <v>98</v>
      </c>
      <c r="DX5" s="32" t="s">
        <v>99</v>
      </c>
      <c r="DY5" s="32" t="s">
        <v>100</v>
      </c>
      <c r="DZ5" s="32" t="s">
        <v>101</v>
      </c>
      <c r="EA5" s="32" t="s">
        <v>102</v>
      </c>
      <c r="EB5" s="32" t="s">
        <v>103</v>
      </c>
      <c r="EC5" s="32" t="s">
        <v>104</v>
      </c>
      <c r="ED5" s="32" t="s">
        <v>94</v>
      </c>
      <c r="EE5" s="32" t="s">
        <v>95</v>
      </c>
      <c r="EF5" s="32" t="s">
        <v>96</v>
      </c>
      <c r="EG5" s="32" t="s">
        <v>97</v>
      </c>
      <c r="EH5" s="32" t="s">
        <v>98</v>
      </c>
      <c r="EI5" s="32" t="s">
        <v>99</v>
      </c>
      <c r="EJ5" s="32" t="s">
        <v>100</v>
      </c>
      <c r="EK5" s="32" t="s">
        <v>101</v>
      </c>
      <c r="EL5" s="32" t="s">
        <v>102</v>
      </c>
      <c r="EM5" s="32" t="s">
        <v>103</v>
      </c>
      <c r="EN5" s="32" t="s">
        <v>104</v>
      </c>
    </row>
    <row r="6" spans="1:144" s="36" customFormat="1" x14ac:dyDescent="0.15">
      <c r="A6" s="28" t="s">
        <v>105</v>
      </c>
      <c r="B6" s="33">
        <f>B7</f>
        <v>2017</v>
      </c>
      <c r="C6" s="33">
        <f t="shared" ref="C6:W6" si="3">C7</f>
        <v>363014</v>
      </c>
      <c r="D6" s="33">
        <f t="shared" si="3"/>
        <v>47</v>
      </c>
      <c r="E6" s="33">
        <f t="shared" si="3"/>
        <v>1</v>
      </c>
      <c r="F6" s="33">
        <f t="shared" si="3"/>
        <v>0</v>
      </c>
      <c r="G6" s="33">
        <f t="shared" si="3"/>
        <v>0</v>
      </c>
      <c r="H6" s="33" t="str">
        <f t="shared" si="3"/>
        <v>徳島県　勝浦町</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87.43</v>
      </c>
      <c r="Q6" s="34">
        <f t="shared" si="3"/>
        <v>500</v>
      </c>
      <c r="R6" s="34">
        <f t="shared" si="3"/>
        <v>5374</v>
      </c>
      <c r="S6" s="34">
        <f t="shared" si="3"/>
        <v>69.83</v>
      </c>
      <c r="T6" s="34">
        <f t="shared" si="3"/>
        <v>76.959999999999994</v>
      </c>
      <c r="U6" s="34">
        <f t="shared" si="3"/>
        <v>4661</v>
      </c>
      <c r="V6" s="34">
        <f t="shared" si="3"/>
        <v>6.5</v>
      </c>
      <c r="W6" s="34">
        <f t="shared" si="3"/>
        <v>717.08</v>
      </c>
      <c r="X6" s="35">
        <f>IF(X7="",NA(),X7)</f>
        <v>87.1</v>
      </c>
      <c r="Y6" s="35">
        <f t="shared" ref="Y6:AG6" si="4">IF(Y7="",NA(),Y7)</f>
        <v>78.680000000000007</v>
      </c>
      <c r="Z6" s="35">
        <f t="shared" si="4"/>
        <v>82.07</v>
      </c>
      <c r="AA6" s="35">
        <f t="shared" si="4"/>
        <v>111.28</v>
      </c>
      <c r="AB6" s="35">
        <f t="shared" si="4"/>
        <v>66.56</v>
      </c>
      <c r="AC6" s="35">
        <f t="shared" si="4"/>
        <v>76.09</v>
      </c>
      <c r="AD6" s="35">
        <f t="shared" si="4"/>
        <v>75.87</v>
      </c>
      <c r="AE6" s="35">
        <f t="shared" si="4"/>
        <v>76.27</v>
      </c>
      <c r="AF6" s="35">
        <f t="shared" si="4"/>
        <v>77.56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733.21</v>
      </c>
      <c r="BF6" s="35">
        <f t="shared" ref="BF6:BN6" si="7">IF(BF7="",NA(),BF7)</f>
        <v>882.09</v>
      </c>
      <c r="BG6" s="35">
        <f t="shared" si="7"/>
        <v>770.73</v>
      </c>
      <c r="BH6" s="35">
        <f t="shared" si="7"/>
        <v>921.33</v>
      </c>
      <c r="BI6" s="35">
        <f t="shared" si="7"/>
        <v>1096.81</v>
      </c>
      <c r="BJ6" s="35">
        <f t="shared" si="7"/>
        <v>1113.76</v>
      </c>
      <c r="BK6" s="35">
        <f t="shared" si="7"/>
        <v>1125.69</v>
      </c>
      <c r="BL6" s="35">
        <f t="shared" si="7"/>
        <v>1134.67</v>
      </c>
      <c r="BM6" s="35">
        <f t="shared" si="7"/>
        <v>1144.79</v>
      </c>
      <c r="BN6" s="35">
        <f t="shared" si="7"/>
        <v>1061.58</v>
      </c>
      <c r="BO6" s="34" t="str">
        <f>IF(BO7="","",IF(BO7="-","【-】","【"&amp;SUBSTITUTE(TEXT(BO7,"#,##0.00"),"-","△")&amp;"】"))</f>
        <v>【1,141.75】</v>
      </c>
      <c r="BP6" s="35">
        <f>IF(BP7="",NA(),BP7)</f>
        <v>73.42</v>
      </c>
      <c r="BQ6" s="35">
        <f t="shared" ref="BQ6:BY6" si="8">IF(BQ7="",NA(),BQ7)</f>
        <v>64.209999999999994</v>
      </c>
      <c r="BR6" s="35">
        <f t="shared" si="8"/>
        <v>60.26</v>
      </c>
      <c r="BS6" s="35">
        <f t="shared" si="8"/>
        <v>56.13</v>
      </c>
      <c r="BT6" s="35">
        <f t="shared" si="8"/>
        <v>47.52</v>
      </c>
      <c r="BU6" s="35">
        <f t="shared" si="8"/>
        <v>34.25</v>
      </c>
      <c r="BV6" s="35">
        <f t="shared" si="8"/>
        <v>46.48</v>
      </c>
      <c r="BW6" s="35">
        <f t="shared" si="8"/>
        <v>40.6</v>
      </c>
      <c r="BX6" s="35">
        <f t="shared" si="8"/>
        <v>56.04</v>
      </c>
      <c r="BY6" s="35">
        <f t="shared" si="8"/>
        <v>58.52</v>
      </c>
      <c r="BZ6" s="34" t="str">
        <f>IF(BZ7="","",IF(BZ7="-","【-】","【"&amp;SUBSTITUTE(TEXT(BZ7,"#,##0.00"),"-","△")&amp;"】"))</f>
        <v>【54.93】</v>
      </c>
      <c r="CA6" s="35">
        <f>IF(CA7="",NA(),CA7)</f>
        <v>88.68</v>
      </c>
      <c r="CB6" s="35">
        <f t="shared" ref="CB6:CJ6" si="9">IF(CB7="",NA(),CB7)</f>
        <v>105.57</v>
      </c>
      <c r="CC6" s="35">
        <f t="shared" si="9"/>
        <v>123.38</v>
      </c>
      <c r="CD6" s="35">
        <f t="shared" si="9"/>
        <v>134.34</v>
      </c>
      <c r="CE6" s="35">
        <f t="shared" si="9"/>
        <v>162.79</v>
      </c>
      <c r="CF6" s="35">
        <f t="shared" si="9"/>
        <v>501.18</v>
      </c>
      <c r="CG6" s="35">
        <f t="shared" si="9"/>
        <v>376.61</v>
      </c>
      <c r="CH6" s="35">
        <f t="shared" si="9"/>
        <v>440.03</v>
      </c>
      <c r="CI6" s="35">
        <f t="shared" si="9"/>
        <v>304.35000000000002</v>
      </c>
      <c r="CJ6" s="35">
        <f t="shared" si="9"/>
        <v>296.3</v>
      </c>
      <c r="CK6" s="34" t="str">
        <f>IF(CK7="","",IF(CK7="-","【-】","【"&amp;SUBSTITUTE(TEXT(CK7,"#,##0.00"),"-","△")&amp;"】"))</f>
        <v>【292.18】</v>
      </c>
      <c r="CL6" s="35">
        <f>IF(CL7="",NA(),CL7)</f>
        <v>101.1</v>
      </c>
      <c r="CM6" s="35">
        <f t="shared" ref="CM6:CU6" si="10">IF(CM7="",NA(),CM7)</f>
        <v>88.81</v>
      </c>
      <c r="CN6" s="35">
        <f t="shared" si="10"/>
        <v>101.17</v>
      </c>
      <c r="CO6" s="35">
        <f t="shared" si="10"/>
        <v>90.89</v>
      </c>
      <c r="CP6" s="35">
        <f t="shared" si="10"/>
        <v>89.54</v>
      </c>
      <c r="CQ6" s="35">
        <f t="shared" si="10"/>
        <v>57.55</v>
      </c>
      <c r="CR6" s="35">
        <f t="shared" si="10"/>
        <v>57.43</v>
      </c>
      <c r="CS6" s="35">
        <f t="shared" si="10"/>
        <v>57.29</v>
      </c>
      <c r="CT6" s="35">
        <f t="shared" si="10"/>
        <v>55.9</v>
      </c>
      <c r="CU6" s="35">
        <f t="shared" si="10"/>
        <v>57.3</v>
      </c>
      <c r="CV6" s="34" t="str">
        <f>IF(CV7="","",IF(CV7="-","【-】","【"&amp;SUBSTITUTE(TEXT(CV7,"#,##0.00"),"-","△")&amp;"】"))</f>
        <v>【56.91】</v>
      </c>
      <c r="CW6" s="35">
        <f>IF(CW7="",NA(),CW7)</f>
        <v>72.599999999999994</v>
      </c>
      <c r="CX6" s="35">
        <f t="shared" ref="CX6:DF6" si="11">IF(CX7="",NA(),CX7)</f>
        <v>76.98</v>
      </c>
      <c r="CY6" s="35">
        <f t="shared" si="11"/>
        <v>71</v>
      </c>
      <c r="CZ6" s="35">
        <f t="shared" si="11"/>
        <v>64.599999999999994</v>
      </c>
      <c r="DA6" s="35">
        <f t="shared" si="11"/>
        <v>61.83</v>
      </c>
      <c r="DB6" s="35">
        <f t="shared" si="11"/>
        <v>74.14</v>
      </c>
      <c r="DC6" s="35">
        <f t="shared" si="11"/>
        <v>73.83</v>
      </c>
      <c r="DD6" s="35">
        <f t="shared" si="11"/>
        <v>73.69</v>
      </c>
      <c r="DE6" s="35">
        <f t="shared" si="11"/>
        <v>73.28</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5.38</v>
      </c>
      <c r="EE6" s="34">
        <f t="shared" ref="EE6:EM6" si="14">IF(EE7="",NA(),EE7)</f>
        <v>0</v>
      </c>
      <c r="EF6" s="35">
        <f t="shared" si="14"/>
        <v>1.33</v>
      </c>
      <c r="EG6" s="35">
        <f t="shared" si="14"/>
        <v>2.2599999999999998</v>
      </c>
      <c r="EH6" s="35">
        <f t="shared" si="14"/>
        <v>3.29</v>
      </c>
      <c r="EI6" s="35">
        <f t="shared" si="14"/>
        <v>0.8</v>
      </c>
      <c r="EJ6" s="35">
        <f t="shared" si="14"/>
        <v>0.69</v>
      </c>
      <c r="EK6" s="35">
        <f t="shared" si="14"/>
        <v>0.65</v>
      </c>
      <c r="EL6" s="35">
        <f t="shared" si="14"/>
        <v>0.53</v>
      </c>
      <c r="EM6" s="35">
        <f t="shared" si="14"/>
        <v>0.72</v>
      </c>
      <c r="EN6" s="34" t="str">
        <f>IF(EN7="","",IF(EN7="-","【-】","【"&amp;SUBSTITUTE(TEXT(EN7,"#,##0.00"),"-","△")&amp;"】"))</f>
        <v>【0.72】</v>
      </c>
    </row>
    <row r="7" spans="1:144" s="36" customFormat="1" x14ac:dyDescent="0.15">
      <c r="A7" s="28"/>
      <c r="B7" s="37">
        <v>2017</v>
      </c>
      <c r="C7" s="37">
        <v>363014</v>
      </c>
      <c r="D7" s="37">
        <v>47</v>
      </c>
      <c r="E7" s="37">
        <v>1</v>
      </c>
      <c r="F7" s="37">
        <v>0</v>
      </c>
      <c r="G7" s="37">
        <v>0</v>
      </c>
      <c r="H7" s="37" t="s">
        <v>106</v>
      </c>
      <c r="I7" s="37" t="s">
        <v>107</v>
      </c>
      <c r="J7" s="37" t="s">
        <v>108</v>
      </c>
      <c r="K7" s="37" t="s">
        <v>109</v>
      </c>
      <c r="L7" s="37" t="s">
        <v>110</v>
      </c>
      <c r="M7" s="37" t="s">
        <v>111</v>
      </c>
      <c r="N7" s="38" t="s">
        <v>112</v>
      </c>
      <c r="O7" s="38" t="s">
        <v>113</v>
      </c>
      <c r="P7" s="38">
        <v>87.43</v>
      </c>
      <c r="Q7" s="38">
        <v>500</v>
      </c>
      <c r="R7" s="38">
        <v>5374</v>
      </c>
      <c r="S7" s="38">
        <v>69.83</v>
      </c>
      <c r="T7" s="38">
        <v>76.959999999999994</v>
      </c>
      <c r="U7" s="38">
        <v>4661</v>
      </c>
      <c r="V7" s="38">
        <v>6.5</v>
      </c>
      <c r="W7" s="38">
        <v>717.08</v>
      </c>
      <c r="X7" s="38">
        <v>87.1</v>
      </c>
      <c r="Y7" s="38">
        <v>78.680000000000007</v>
      </c>
      <c r="Z7" s="38">
        <v>82.07</v>
      </c>
      <c r="AA7" s="38">
        <v>111.28</v>
      </c>
      <c r="AB7" s="38">
        <v>66.56</v>
      </c>
      <c r="AC7" s="38">
        <v>76.09</v>
      </c>
      <c r="AD7" s="38">
        <v>75.87</v>
      </c>
      <c r="AE7" s="38">
        <v>76.27</v>
      </c>
      <c r="AF7" s="38">
        <v>77.56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733.21</v>
      </c>
      <c r="BF7" s="38">
        <v>882.09</v>
      </c>
      <c r="BG7" s="38">
        <v>770.73</v>
      </c>
      <c r="BH7" s="38">
        <v>921.33</v>
      </c>
      <c r="BI7" s="38">
        <v>1096.81</v>
      </c>
      <c r="BJ7" s="38">
        <v>1113.76</v>
      </c>
      <c r="BK7" s="38">
        <v>1125.69</v>
      </c>
      <c r="BL7" s="38">
        <v>1134.67</v>
      </c>
      <c r="BM7" s="38">
        <v>1144.79</v>
      </c>
      <c r="BN7" s="38">
        <v>1061.58</v>
      </c>
      <c r="BO7" s="38">
        <v>1141.75</v>
      </c>
      <c r="BP7" s="38">
        <v>73.42</v>
      </c>
      <c r="BQ7" s="38">
        <v>64.209999999999994</v>
      </c>
      <c r="BR7" s="38">
        <v>60.26</v>
      </c>
      <c r="BS7" s="38">
        <v>56.13</v>
      </c>
      <c r="BT7" s="38">
        <v>47.52</v>
      </c>
      <c r="BU7" s="38">
        <v>34.25</v>
      </c>
      <c r="BV7" s="38">
        <v>46.48</v>
      </c>
      <c r="BW7" s="38">
        <v>40.6</v>
      </c>
      <c r="BX7" s="38">
        <v>56.04</v>
      </c>
      <c r="BY7" s="38">
        <v>58.52</v>
      </c>
      <c r="BZ7" s="38">
        <v>54.93</v>
      </c>
      <c r="CA7" s="38">
        <v>88.68</v>
      </c>
      <c r="CB7" s="38">
        <v>105.57</v>
      </c>
      <c r="CC7" s="38">
        <v>123.38</v>
      </c>
      <c r="CD7" s="38">
        <v>134.34</v>
      </c>
      <c r="CE7" s="38">
        <v>162.79</v>
      </c>
      <c r="CF7" s="38">
        <v>501.18</v>
      </c>
      <c r="CG7" s="38">
        <v>376.61</v>
      </c>
      <c r="CH7" s="38">
        <v>440.03</v>
      </c>
      <c r="CI7" s="38">
        <v>304.35000000000002</v>
      </c>
      <c r="CJ7" s="38">
        <v>296.3</v>
      </c>
      <c r="CK7" s="38">
        <v>292.18</v>
      </c>
      <c r="CL7" s="38">
        <v>101.1</v>
      </c>
      <c r="CM7" s="38">
        <v>88.81</v>
      </c>
      <c r="CN7" s="38">
        <v>101.17</v>
      </c>
      <c r="CO7" s="38">
        <v>90.89</v>
      </c>
      <c r="CP7" s="38">
        <v>89.54</v>
      </c>
      <c r="CQ7" s="38">
        <v>57.55</v>
      </c>
      <c r="CR7" s="38">
        <v>57.43</v>
      </c>
      <c r="CS7" s="38">
        <v>57.29</v>
      </c>
      <c r="CT7" s="38">
        <v>55.9</v>
      </c>
      <c r="CU7" s="38">
        <v>57.3</v>
      </c>
      <c r="CV7" s="38">
        <v>56.91</v>
      </c>
      <c r="CW7" s="38">
        <v>72.599999999999994</v>
      </c>
      <c r="CX7" s="38">
        <v>76.98</v>
      </c>
      <c r="CY7" s="38">
        <v>71</v>
      </c>
      <c r="CZ7" s="38">
        <v>64.599999999999994</v>
      </c>
      <c r="DA7" s="38">
        <v>61.83</v>
      </c>
      <c r="DB7" s="38">
        <v>74.14</v>
      </c>
      <c r="DC7" s="38">
        <v>73.83</v>
      </c>
      <c r="DD7" s="38">
        <v>73.69</v>
      </c>
      <c r="DE7" s="38">
        <v>73.28</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5.38</v>
      </c>
      <c r="EE7" s="38">
        <v>0</v>
      </c>
      <c r="EF7" s="38">
        <v>1.33</v>
      </c>
      <c r="EG7" s="38">
        <v>2.2599999999999998</v>
      </c>
      <c r="EH7" s="38">
        <v>3.29</v>
      </c>
      <c r="EI7" s="38">
        <v>0.8</v>
      </c>
      <c r="EJ7" s="38">
        <v>0.69</v>
      </c>
      <c r="EK7" s="38">
        <v>0.65</v>
      </c>
      <c r="EL7" s="38">
        <v>0.53</v>
      </c>
      <c r="EM7" s="38">
        <v>0.72</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114</v>
      </c>
      <c r="C9" s="40" t="s">
        <v>115</v>
      </c>
      <c r="D9" s="40" t="s">
        <v>116</v>
      </c>
      <c r="E9" s="40" t="s">
        <v>117</v>
      </c>
      <c r="F9" s="40" t="s">
        <v>118</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57</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海川　みゆき</cp:lastModifiedBy>
  <cp:lastPrinted>2019-02-02T06:40:51Z</cp:lastPrinted>
  <dcterms:created xsi:type="dcterms:W3CDTF">2018-12-03T08:45:09Z</dcterms:created>
  <dcterms:modified xsi:type="dcterms:W3CDTF">2019-02-02T06:40:55Z</dcterms:modified>
  <cp:category/>
</cp:coreProperties>
</file>